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q20084022\Google Drive\Excel MOOC\004 Course 4 - Advanced\05 Week 5\01 Workbooks\"/>
    </mc:Choice>
  </mc:AlternateContent>
  <bookViews>
    <workbookView xWindow="0" yWindow="0" windowWidth="19200" windowHeight="8250" tabRatio="510" activeTab="3"/>
  </bookViews>
  <sheets>
    <sheet name="August" sheetId="4" r:id="rId1"/>
    <sheet name="September" sheetId="6" r:id="rId2"/>
    <sheet name="October" sheetId="7" r:id="rId3"/>
    <sheet name="Get Answers" sheetId="8" r:id="rId4"/>
    <sheet name="District List" sheetId="5" r:id="rId5"/>
    <sheet name="Loan Schedule" sheetId="1" r:id="rId6"/>
    <sheet name="Loan Options" sheetId="2" r:id="rId7"/>
    <sheet name="HLC Table" sheetId="9" r:id="rId8"/>
  </sheets>
  <definedNames>
    <definedName name="AgentList">'Get Answers'!$F$2:$H$14</definedName>
    <definedName name="Annual_Interest_Rate__RATE">'Loan Schedule'!$G$9</definedName>
    <definedName name="August">August!$B$5:$B$750</definedName>
    <definedName name="BEDFORD">'District List'!$B$2</definedName>
    <definedName name="BUCKINGHAMSHIRE">'District List'!$B$3:$B$6</definedName>
    <definedName name="CAMBRIDGESHIRE">'District List'!$B$7:$B$11</definedName>
    <definedName name="Counties">'District List'!$A$2:$A$87</definedName>
    <definedName name="County_List">'Get Answers'!$F$2:$F$14</definedName>
    <definedName name="District_List">'District List'!$B$2:$B$87</definedName>
    <definedName name="First_Repayment_Date">'Loan Schedule'!$C$10</definedName>
    <definedName name="GLOUCESTERSHIRE">'District List'!$B$12:$B$17</definedName>
    <definedName name="HAMPSHIRE">'District List'!$B$51:$B$61</definedName>
    <definedName name="HEREFORDSHIRE">'District List'!$B$62:$B$71</definedName>
    <definedName name="Loan_Amount">'Loan Schedule'!$C$7</definedName>
    <definedName name="LONDON">'District List'!$B$18:$B$50</definedName>
    <definedName name="Monthly_Payment">'Loan Schedule'!$C$16</definedName>
    <definedName name="October">October!$B$5:$B$794</definedName>
    <definedName name="OXFORDSHIRE">'District List'!$B$72:$B$76</definedName>
    <definedName name="Repayment_Periods__NPER">'Loan Schedule'!$G$15</definedName>
    <definedName name="September">September!$B$5:$B$781</definedName>
    <definedName name="SURREY">'District List'!$B$77:$B$87</definedName>
    <definedName name="Term_in_Years">'Loan Schedule'!$C$9</definedName>
  </definedName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8" l="1"/>
  <c r="B7" i="8"/>
  <c r="B8" i="8"/>
  <c r="B6" i="8"/>
  <c r="B2" i="6"/>
  <c r="B2" i="7"/>
  <c r="B2" i="4"/>
  <c r="C11" i="1" l="1"/>
  <c r="G15" i="1"/>
  <c r="C16" i="1" s="1"/>
  <c r="G22" i="1" l="1"/>
  <c r="C17" i="1"/>
  <c r="G18" i="1"/>
  <c r="B23" i="1"/>
  <c r="E23" i="1" l="1"/>
  <c r="C23" i="1" s="1"/>
  <c r="G16" i="1"/>
  <c r="F23" i="1" l="1"/>
  <c r="G23" i="1" l="1"/>
  <c r="E24" i="1" s="1"/>
  <c r="C24" i="1" l="1"/>
  <c r="F24" i="1" s="1"/>
  <c r="G24" i="1" s="1"/>
  <c r="E25" i="1" s="1"/>
  <c r="B24" i="1"/>
  <c r="B25" i="1" l="1"/>
  <c r="C25" i="1"/>
  <c r="F25" i="1" l="1"/>
  <c r="G25" i="1" s="1"/>
  <c r="E26" i="1" s="1"/>
  <c r="B26" i="1" l="1"/>
  <c r="C26" i="1"/>
  <c r="F26" i="1" l="1"/>
  <c r="G26" i="1" s="1"/>
  <c r="E27" i="1" s="1"/>
  <c r="B27" i="1" l="1"/>
  <c r="C27" i="1"/>
  <c r="F27" i="1" l="1"/>
  <c r="G27" i="1" s="1"/>
  <c r="E28" i="1" s="1"/>
  <c r="B28" i="1" l="1"/>
  <c r="C28" i="1"/>
  <c r="F28" i="1" s="1"/>
  <c r="G28" i="1" s="1"/>
  <c r="E29" i="1" s="1"/>
  <c r="B29" i="1" l="1"/>
  <c r="C29" i="1"/>
  <c r="F29" i="1" s="1"/>
  <c r="G29" i="1" s="1"/>
  <c r="E30" i="1" s="1"/>
  <c r="B30" i="1" l="1"/>
  <c r="C30" i="1"/>
  <c r="F30" i="1" s="1"/>
  <c r="G30" i="1" s="1"/>
  <c r="E31" i="1" s="1"/>
  <c r="B31" i="1" l="1"/>
  <c r="C31" i="1"/>
  <c r="F31" i="1" s="1"/>
  <c r="G31" i="1" s="1"/>
  <c r="E32" i="1" s="1"/>
  <c r="B32" i="1" l="1"/>
  <c r="C32" i="1"/>
  <c r="F32" i="1" s="1"/>
  <c r="G32" i="1" s="1"/>
  <c r="E33" i="1" s="1"/>
  <c r="B33" i="1" l="1"/>
  <c r="C33" i="1"/>
  <c r="F33" i="1" s="1"/>
  <c r="G33" i="1" s="1"/>
  <c r="E34" i="1" s="1"/>
  <c r="B34" i="1" l="1"/>
  <c r="C34" i="1"/>
  <c r="F34" i="1" s="1"/>
  <c r="G34" i="1" s="1"/>
  <c r="E35" i="1" s="1"/>
  <c r="B35" i="1" l="1"/>
  <c r="C35" i="1"/>
  <c r="F35" i="1" s="1"/>
  <c r="G35" i="1" s="1"/>
  <c r="E36" i="1" s="1"/>
  <c r="B36" i="1" l="1"/>
  <c r="C36" i="1"/>
  <c r="F36" i="1" s="1"/>
  <c r="G36" i="1" s="1"/>
  <c r="E37" i="1" s="1"/>
  <c r="B37" i="1" l="1"/>
  <c r="C37" i="1"/>
  <c r="F37" i="1" s="1"/>
  <c r="G37" i="1" s="1"/>
  <c r="E38" i="1" s="1"/>
  <c r="B38" i="1" l="1"/>
  <c r="C38" i="1"/>
  <c r="F38" i="1" s="1"/>
  <c r="G38" i="1" s="1"/>
  <c r="E39" i="1" s="1"/>
  <c r="B39" i="1" l="1"/>
  <c r="C39" i="1"/>
  <c r="F39" i="1" s="1"/>
  <c r="G39" i="1" s="1"/>
  <c r="E40" i="1" s="1"/>
  <c r="B40" i="1" l="1"/>
  <c r="C40" i="1"/>
  <c r="F40" i="1" s="1"/>
  <c r="G40" i="1" s="1"/>
  <c r="E41" i="1" s="1"/>
  <c r="B41" i="1" l="1"/>
  <c r="C41" i="1"/>
  <c r="F41" i="1" s="1"/>
  <c r="G41" i="1" s="1"/>
  <c r="E42" i="1" s="1"/>
  <c r="B42" i="1" l="1"/>
  <c r="C42" i="1"/>
  <c r="F42" i="1" s="1"/>
  <c r="G42" i="1" s="1"/>
  <c r="E43" i="1" s="1"/>
  <c r="B43" i="1" l="1"/>
  <c r="C43" i="1"/>
  <c r="F43" i="1" s="1"/>
  <c r="G43" i="1" s="1"/>
  <c r="E44" i="1" s="1"/>
  <c r="B44" i="1" l="1"/>
  <c r="C44" i="1"/>
  <c r="F44" i="1" s="1"/>
  <c r="G44" i="1" s="1"/>
  <c r="E45" i="1" s="1"/>
  <c r="B45" i="1" l="1"/>
  <c r="C45" i="1"/>
  <c r="F45" i="1" s="1"/>
  <c r="G45" i="1" s="1"/>
  <c r="E46" i="1" s="1"/>
  <c r="B46" i="1" l="1"/>
  <c r="C46" i="1"/>
  <c r="F46" i="1" s="1"/>
  <c r="G46" i="1" s="1"/>
  <c r="E47" i="1" s="1"/>
  <c r="B47" i="1" l="1"/>
  <c r="C47" i="1"/>
  <c r="F47" i="1" s="1"/>
  <c r="G47" i="1" s="1"/>
  <c r="E48" i="1" s="1"/>
  <c r="B48" i="1" l="1"/>
  <c r="C48" i="1"/>
  <c r="F48" i="1" s="1"/>
  <c r="G48" i="1" s="1"/>
  <c r="E49" i="1" s="1"/>
  <c r="B49" i="1" l="1"/>
  <c r="C49" i="1"/>
  <c r="F49" i="1" s="1"/>
  <c r="G49" i="1" s="1"/>
  <c r="E50" i="1" s="1"/>
  <c r="B50" i="1" l="1"/>
  <c r="C50" i="1"/>
  <c r="F50" i="1" s="1"/>
  <c r="G50" i="1" s="1"/>
  <c r="E51" i="1" s="1"/>
  <c r="B51" i="1" l="1"/>
  <c r="C51" i="1"/>
  <c r="F51" i="1" s="1"/>
  <c r="G51" i="1" s="1"/>
  <c r="E52" i="1" s="1"/>
  <c r="B52" i="1" l="1"/>
  <c r="C52" i="1"/>
  <c r="F52" i="1" s="1"/>
  <c r="G52" i="1" s="1"/>
  <c r="E53" i="1" s="1"/>
  <c r="B53" i="1" l="1"/>
  <c r="C53" i="1"/>
  <c r="F53" i="1" s="1"/>
  <c r="G53" i="1" s="1"/>
  <c r="E54" i="1" s="1"/>
  <c r="B54" i="1" l="1"/>
  <c r="C54" i="1"/>
  <c r="F54" i="1" s="1"/>
  <c r="G54" i="1" s="1"/>
  <c r="E55" i="1" s="1"/>
  <c r="B55" i="1" l="1"/>
  <c r="C55" i="1"/>
  <c r="F55" i="1" s="1"/>
  <c r="G55" i="1" s="1"/>
  <c r="E56" i="1" s="1"/>
  <c r="B56" i="1" l="1"/>
  <c r="C56" i="1"/>
  <c r="F56" i="1" s="1"/>
  <c r="G56" i="1" s="1"/>
  <c r="E57" i="1" s="1"/>
  <c r="B57" i="1" l="1"/>
  <c r="C57" i="1"/>
  <c r="F57" i="1" s="1"/>
  <c r="G57" i="1" s="1"/>
  <c r="E58" i="1" s="1"/>
  <c r="B58" i="1" l="1"/>
  <c r="C58" i="1"/>
  <c r="F58" i="1" s="1"/>
  <c r="G58" i="1" s="1"/>
  <c r="E59" i="1" s="1"/>
  <c r="B59" i="1" l="1"/>
  <c r="C59" i="1"/>
  <c r="F59" i="1" s="1"/>
  <c r="G59" i="1" s="1"/>
  <c r="E60" i="1" s="1"/>
  <c r="B60" i="1" l="1"/>
  <c r="C60" i="1"/>
  <c r="F60" i="1" s="1"/>
  <c r="G60" i="1" s="1"/>
  <c r="E61" i="1" s="1"/>
  <c r="B61" i="1" l="1"/>
  <c r="C61" i="1"/>
  <c r="F61" i="1" s="1"/>
  <c r="G61" i="1" s="1"/>
  <c r="E62" i="1" s="1"/>
  <c r="B62" i="1" l="1"/>
  <c r="C62" i="1"/>
  <c r="F62" i="1" s="1"/>
  <c r="G62" i="1" s="1"/>
  <c r="E63" i="1" s="1"/>
  <c r="B63" i="1" l="1"/>
  <c r="C63" i="1"/>
  <c r="F63" i="1" s="1"/>
  <c r="G63" i="1" s="1"/>
  <c r="E64" i="1" s="1"/>
  <c r="B64" i="1" l="1"/>
  <c r="C64" i="1"/>
  <c r="F64" i="1" s="1"/>
  <c r="G64" i="1" s="1"/>
  <c r="E65" i="1" s="1"/>
  <c r="B65" i="1" l="1"/>
  <c r="C65" i="1"/>
  <c r="F65" i="1" s="1"/>
  <c r="G65" i="1" s="1"/>
  <c r="E66" i="1" s="1"/>
  <c r="B66" i="1" l="1"/>
  <c r="C66" i="1"/>
  <c r="F66" i="1" s="1"/>
  <c r="G66" i="1" s="1"/>
  <c r="E67" i="1" s="1"/>
  <c r="B67" i="1" l="1"/>
  <c r="C67" i="1"/>
  <c r="F67" i="1" s="1"/>
  <c r="G67" i="1" s="1"/>
  <c r="E68" i="1" s="1"/>
  <c r="B68" i="1" l="1"/>
  <c r="C68" i="1"/>
  <c r="F68" i="1" s="1"/>
  <c r="G68" i="1" s="1"/>
  <c r="E69" i="1" s="1"/>
  <c r="B69" i="1" l="1"/>
  <c r="C69" i="1"/>
  <c r="F69" i="1" s="1"/>
  <c r="G69" i="1" s="1"/>
  <c r="E70" i="1" s="1"/>
  <c r="B70" i="1" l="1"/>
  <c r="C70" i="1"/>
  <c r="F70" i="1" s="1"/>
  <c r="G70" i="1" s="1"/>
  <c r="E71" i="1" s="1"/>
  <c r="B71" i="1" l="1"/>
  <c r="C71" i="1"/>
  <c r="F71" i="1" s="1"/>
  <c r="G71" i="1" s="1"/>
  <c r="E72" i="1" s="1"/>
  <c r="B72" i="1" l="1"/>
  <c r="C72" i="1"/>
  <c r="F72" i="1" s="1"/>
  <c r="G72" i="1" s="1"/>
  <c r="E73" i="1" s="1"/>
  <c r="B73" i="1" l="1"/>
  <c r="C73" i="1"/>
  <c r="F73" i="1" s="1"/>
  <c r="G73" i="1" s="1"/>
  <c r="E74" i="1" s="1"/>
  <c r="B74" i="1" l="1"/>
  <c r="C74" i="1"/>
  <c r="F74" i="1" s="1"/>
  <c r="G74" i="1" s="1"/>
  <c r="E75" i="1" s="1"/>
  <c r="B75" i="1" l="1"/>
  <c r="C75" i="1"/>
  <c r="F75" i="1" s="1"/>
  <c r="G75" i="1" s="1"/>
  <c r="E76" i="1" s="1"/>
  <c r="B76" i="1" l="1"/>
  <c r="C76" i="1"/>
  <c r="F76" i="1" s="1"/>
  <c r="G76" i="1" s="1"/>
  <c r="E77" i="1" s="1"/>
  <c r="B77" i="1" l="1"/>
  <c r="C77" i="1"/>
  <c r="F77" i="1" s="1"/>
  <c r="G77" i="1" s="1"/>
  <c r="E78" i="1" s="1"/>
  <c r="B78" i="1" l="1"/>
  <c r="C78" i="1"/>
  <c r="F78" i="1" s="1"/>
  <c r="G78" i="1" s="1"/>
  <c r="E79" i="1" s="1"/>
  <c r="B79" i="1" l="1"/>
  <c r="C79" i="1"/>
  <c r="F79" i="1" s="1"/>
  <c r="G79" i="1" s="1"/>
  <c r="E80" i="1" s="1"/>
  <c r="B80" i="1" l="1"/>
  <c r="C80" i="1"/>
  <c r="F80" i="1" s="1"/>
  <c r="G80" i="1" s="1"/>
  <c r="E81" i="1" s="1"/>
  <c r="B81" i="1" l="1"/>
  <c r="C81" i="1"/>
  <c r="F81" i="1" s="1"/>
  <c r="G81" i="1" s="1"/>
  <c r="E82" i="1" s="1"/>
  <c r="B82" i="1" l="1"/>
  <c r="C82" i="1"/>
  <c r="F82" i="1" s="1"/>
  <c r="G82" i="1" s="1"/>
  <c r="E83" i="1" s="1"/>
  <c r="B83" i="1" l="1"/>
  <c r="C83" i="1"/>
  <c r="F83" i="1" s="1"/>
  <c r="G83" i="1" s="1"/>
  <c r="E84" i="1" s="1"/>
  <c r="B84" i="1" l="1"/>
  <c r="C84" i="1"/>
  <c r="F84" i="1" s="1"/>
  <c r="G84" i="1" s="1"/>
  <c r="E85" i="1" s="1"/>
  <c r="B85" i="1" l="1"/>
  <c r="C85" i="1"/>
  <c r="F85" i="1" s="1"/>
  <c r="G85" i="1" s="1"/>
  <c r="E86" i="1" s="1"/>
  <c r="B86" i="1" l="1"/>
  <c r="C86" i="1"/>
  <c r="F86" i="1" s="1"/>
  <c r="G86" i="1" s="1"/>
  <c r="E87" i="1" s="1"/>
  <c r="B87" i="1" l="1"/>
  <c r="C87" i="1"/>
  <c r="F87" i="1" s="1"/>
  <c r="G87" i="1" s="1"/>
  <c r="E88" i="1" s="1"/>
  <c r="B88" i="1" l="1"/>
  <c r="C88" i="1"/>
  <c r="F88" i="1" s="1"/>
  <c r="G88" i="1" s="1"/>
  <c r="E89" i="1" s="1"/>
  <c r="B89" i="1" l="1"/>
  <c r="C89" i="1"/>
  <c r="F89" i="1" s="1"/>
  <c r="G89" i="1" s="1"/>
  <c r="E90" i="1" s="1"/>
  <c r="B90" i="1" l="1"/>
  <c r="C90" i="1"/>
  <c r="F90" i="1" s="1"/>
  <c r="G90" i="1" s="1"/>
  <c r="E91" i="1" s="1"/>
  <c r="B91" i="1" l="1"/>
  <c r="C91" i="1"/>
  <c r="F91" i="1" s="1"/>
  <c r="G91" i="1" s="1"/>
  <c r="E92" i="1" s="1"/>
  <c r="B92" i="1" l="1"/>
  <c r="C92" i="1"/>
  <c r="F92" i="1" s="1"/>
  <c r="G92" i="1" s="1"/>
  <c r="E93" i="1" s="1"/>
  <c r="B93" i="1" l="1"/>
  <c r="C93" i="1"/>
  <c r="F93" i="1" s="1"/>
  <c r="G93" i="1" s="1"/>
  <c r="E94" i="1" s="1"/>
  <c r="B94" i="1" l="1"/>
  <c r="C94" i="1"/>
  <c r="F94" i="1" s="1"/>
  <c r="G94" i="1" s="1"/>
  <c r="E95" i="1" s="1"/>
  <c r="B95" i="1" l="1"/>
  <c r="C95" i="1"/>
  <c r="F95" i="1" s="1"/>
  <c r="G95" i="1" s="1"/>
  <c r="E96" i="1" s="1"/>
  <c r="B96" i="1" l="1"/>
  <c r="C96" i="1"/>
  <c r="F96" i="1" s="1"/>
  <c r="G96" i="1" s="1"/>
  <c r="E97" i="1" s="1"/>
  <c r="B97" i="1" l="1"/>
  <c r="C97" i="1"/>
  <c r="F97" i="1" s="1"/>
  <c r="G97" i="1" s="1"/>
  <c r="E98" i="1" s="1"/>
  <c r="B98" i="1" l="1"/>
  <c r="C98" i="1"/>
  <c r="F98" i="1" s="1"/>
  <c r="G98" i="1" s="1"/>
  <c r="E99" i="1" s="1"/>
  <c r="B99" i="1" l="1"/>
  <c r="C99" i="1"/>
  <c r="F99" i="1" s="1"/>
  <c r="G99" i="1" s="1"/>
  <c r="E100" i="1" s="1"/>
  <c r="B100" i="1" l="1"/>
  <c r="C100" i="1"/>
  <c r="F100" i="1" s="1"/>
  <c r="G100" i="1" s="1"/>
  <c r="E101" i="1" s="1"/>
  <c r="B101" i="1" l="1"/>
  <c r="C101" i="1"/>
  <c r="F101" i="1" s="1"/>
  <c r="G101" i="1" s="1"/>
  <c r="E102" i="1" s="1"/>
  <c r="B102" i="1" l="1"/>
  <c r="C102" i="1"/>
  <c r="F102" i="1" s="1"/>
  <c r="G102" i="1" s="1"/>
  <c r="E103" i="1" s="1"/>
  <c r="B103" i="1" l="1"/>
  <c r="C103" i="1"/>
  <c r="F103" i="1" s="1"/>
  <c r="G103" i="1" s="1"/>
  <c r="E104" i="1" s="1"/>
  <c r="B104" i="1" l="1"/>
  <c r="C104" i="1"/>
  <c r="F104" i="1" s="1"/>
  <c r="G104" i="1" s="1"/>
  <c r="E105" i="1" s="1"/>
  <c r="B105" i="1" l="1"/>
  <c r="C105" i="1"/>
  <c r="F105" i="1" s="1"/>
  <c r="G105" i="1" s="1"/>
  <c r="E106" i="1" s="1"/>
  <c r="B106" i="1" l="1"/>
  <c r="C106" i="1"/>
  <c r="F106" i="1" s="1"/>
  <c r="G106" i="1" s="1"/>
  <c r="E107" i="1" s="1"/>
  <c r="B107" i="1" l="1"/>
  <c r="C107" i="1"/>
  <c r="F107" i="1" s="1"/>
  <c r="G107" i="1" s="1"/>
  <c r="E108" i="1" s="1"/>
  <c r="B108" i="1" l="1"/>
  <c r="C108" i="1"/>
  <c r="F108" i="1" s="1"/>
  <c r="G108" i="1" s="1"/>
  <c r="E109" i="1" s="1"/>
  <c r="B109" i="1" l="1"/>
  <c r="C109" i="1"/>
  <c r="F109" i="1" s="1"/>
  <c r="G109" i="1" s="1"/>
  <c r="E110" i="1" s="1"/>
  <c r="B110" i="1" l="1"/>
  <c r="C110" i="1"/>
  <c r="F110" i="1" s="1"/>
  <c r="G110" i="1" s="1"/>
  <c r="E111" i="1" s="1"/>
  <c r="B111" i="1" l="1"/>
  <c r="C111" i="1"/>
  <c r="F111" i="1" s="1"/>
  <c r="G111" i="1" s="1"/>
  <c r="E112" i="1" s="1"/>
  <c r="B112" i="1" l="1"/>
  <c r="C112" i="1"/>
  <c r="F112" i="1" s="1"/>
  <c r="G112" i="1" s="1"/>
  <c r="E113" i="1" s="1"/>
  <c r="B113" i="1" l="1"/>
  <c r="C113" i="1"/>
  <c r="F113" i="1" s="1"/>
  <c r="G113" i="1" s="1"/>
  <c r="E114" i="1" s="1"/>
  <c r="B114" i="1" l="1"/>
  <c r="C114" i="1"/>
  <c r="F114" i="1" s="1"/>
  <c r="G114" i="1" s="1"/>
  <c r="E115" i="1" s="1"/>
  <c r="B115" i="1" l="1"/>
  <c r="C115" i="1"/>
  <c r="F115" i="1" s="1"/>
  <c r="G115" i="1" s="1"/>
  <c r="E116" i="1" s="1"/>
  <c r="B116" i="1" l="1"/>
  <c r="C116" i="1"/>
  <c r="F116" i="1" s="1"/>
  <c r="G116" i="1" s="1"/>
  <c r="E117" i="1" s="1"/>
  <c r="B117" i="1" l="1"/>
  <c r="C117" i="1"/>
  <c r="F117" i="1" s="1"/>
  <c r="G117" i="1" s="1"/>
  <c r="E118" i="1" s="1"/>
  <c r="B118" i="1" l="1"/>
  <c r="C118" i="1"/>
  <c r="F118" i="1" s="1"/>
  <c r="G118" i="1" s="1"/>
  <c r="E119" i="1" s="1"/>
  <c r="B119" i="1" l="1"/>
  <c r="C119" i="1"/>
  <c r="F119" i="1" s="1"/>
  <c r="G119" i="1" s="1"/>
  <c r="E120" i="1" s="1"/>
  <c r="B120" i="1" l="1"/>
  <c r="C120" i="1"/>
  <c r="F120" i="1" s="1"/>
  <c r="G120" i="1" s="1"/>
  <c r="E121" i="1" s="1"/>
  <c r="B121" i="1" l="1"/>
  <c r="C121" i="1"/>
  <c r="F121" i="1" s="1"/>
  <c r="G121" i="1" s="1"/>
  <c r="E122" i="1" s="1"/>
  <c r="B122" i="1" l="1"/>
  <c r="C122" i="1"/>
  <c r="F122" i="1" s="1"/>
  <c r="G122" i="1" s="1"/>
  <c r="E123" i="1" s="1"/>
  <c r="B123" i="1" l="1"/>
  <c r="C123" i="1"/>
  <c r="F123" i="1" s="1"/>
  <c r="G123" i="1" s="1"/>
  <c r="E124" i="1" s="1"/>
  <c r="B124" i="1" l="1"/>
  <c r="C124" i="1"/>
  <c r="F124" i="1" s="1"/>
  <c r="G124" i="1" s="1"/>
  <c r="E125" i="1" s="1"/>
  <c r="B125" i="1" l="1"/>
  <c r="C125" i="1"/>
  <c r="F125" i="1" s="1"/>
  <c r="G125" i="1" s="1"/>
  <c r="E126" i="1" s="1"/>
  <c r="B126" i="1" l="1"/>
  <c r="C126" i="1"/>
  <c r="F126" i="1" s="1"/>
  <c r="G126" i="1" s="1"/>
  <c r="E127" i="1" s="1"/>
  <c r="B127" i="1" l="1"/>
  <c r="C127" i="1"/>
  <c r="F127" i="1" s="1"/>
  <c r="G127" i="1" s="1"/>
  <c r="E128" i="1" s="1"/>
  <c r="B128" i="1" l="1"/>
  <c r="C128" i="1"/>
  <c r="F128" i="1" s="1"/>
  <c r="G128" i="1" s="1"/>
  <c r="E129" i="1" s="1"/>
  <c r="B129" i="1" l="1"/>
  <c r="C129" i="1"/>
  <c r="F129" i="1" s="1"/>
  <c r="G129" i="1" s="1"/>
  <c r="E130" i="1" s="1"/>
  <c r="B130" i="1" l="1"/>
  <c r="C130" i="1"/>
  <c r="F130" i="1" s="1"/>
  <c r="G130" i="1" s="1"/>
  <c r="E131" i="1" s="1"/>
  <c r="B131" i="1" l="1"/>
  <c r="C131" i="1"/>
  <c r="F131" i="1" s="1"/>
  <c r="G131" i="1" s="1"/>
  <c r="E132" i="1" s="1"/>
  <c r="B132" i="1" l="1"/>
  <c r="C132" i="1"/>
  <c r="F132" i="1" s="1"/>
  <c r="G132" i="1" s="1"/>
  <c r="E133" i="1" s="1"/>
  <c r="B133" i="1" l="1"/>
  <c r="C133" i="1"/>
  <c r="F133" i="1" s="1"/>
  <c r="G133" i="1" s="1"/>
  <c r="E134" i="1" s="1"/>
  <c r="B134" i="1" l="1"/>
  <c r="C134" i="1"/>
  <c r="F134" i="1" s="1"/>
  <c r="G134" i="1" s="1"/>
  <c r="E135" i="1" s="1"/>
  <c r="B135" i="1" l="1"/>
  <c r="C135" i="1"/>
  <c r="F135" i="1" s="1"/>
  <c r="G135" i="1" s="1"/>
  <c r="E136" i="1" s="1"/>
  <c r="B136" i="1" l="1"/>
  <c r="C136" i="1"/>
  <c r="F136" i="1" s="1"/>
  <c r="G136" i="1" s="1"/>
  <c r="E137" i="1" s="1"/>
  <c r="B137" i="1" l="1"/>
  <c r="C137" i="1"/>
  <c r="F137" i="1" s="1"/>
  <c r="G137" i="1" s="1"/>
  <c r="E138" i="1" s="1"/>
  <c r="B138" i="1" l="1"/>
  <c r="C138" i="1"/>
  <c r="F138" i="1" s="1"/>
  <c r="G138" i="1" s="1"/>
  <c r="E139" i="1" s="1"/>
  <c r="B139" i="1" l="1"/>
  <c r="C139" i="1"/>
  <c r="F139" i="1" s="1"/>
  <c r="G139" i="1" s="1"/>
  <c r="E140" i="1" s="1"/>
  <c r="B140" i="1" l="1"/>
  <c r="C140" i="1"/>
  <c r="F140" i="1" s="1"/>
  <c r="G140" i="1" s="1"/>
  <c r="E141" i="1" s="1"/>
  <c r="B141" i="1" l="1"/>
  <c r="C141" i="1"/>
  <c r="F141" i="1" s="1"/>
  <c r="G141" i="1" s="1"/>
  <c r="E142" i="1" s="1"/>
  <c r="B142" i="1" l="1"/>
  <c r="C142" i="1"/>
  <c r="F142" i="1" s="1"/>
  <c r="G142" i="1" s="1"/>
  <c r="E143" i="1" s="1"/>
  <c r="B143" i="1" l="1"/>
  <c r="C143" i="1"/>
  <c r="F143" i="1" s="1"/>
  <c r="G143" i="1" s="1"/>
  <c r="E144" i="1" s="1"/>
  <c r="B144" i="1" l="1"/>
  <c r="C144" i="1"/>
  <c r="F144" i="1" s="1"/>
  <c r="G144" i="1" s="1"/>
  <c r="E145" i="1" s="1"/>
  <c r="B145" i="1" l="1"/>
  <c r="C145" i="1"/>
  <c r="F145" i="1" s="1"/>
  <c r="G145" i="1" s="1"/>
  <c r="E146" i="1" s="1"/>
  <c r="B146" i="1" l="1"/>
  <c r="C146" i="1"/>
  <c r="F146" i="1" s="1"/>
  <c r="G146" i="1" s="1"/>
  <c r="E147" i="1" s="1"/>
  <c r="B147" i="1" l="1"/>
  <c r="C147" i="1"/>
  <c r="F147" i="1" s="1"/>
  <c r="G147" i="1" s="1"/>
  <c r="E148" i="1" s="1"/>
  <c r="B148" i="1" l="1"/>
  <c r="C148" i="1"/>
  <c r="F148" i="1" s="1"/>
  <c r="G148" i="1" s="1"/>
  <c r="E149" i="1" s="1"/>
  <c r="B149" i="1" l="1"/>
  <c r="C149" i="1"/>
  <c r="F149" i="1" s="1"/>
  <c r="G149" i="1" s="1"/>
  <c r="E150" i="1" s="1"/>
  <c r="B150" i="1" l="1"/>
  <c r="C150" i="1"/>
  <c r="F150" i="1" s="1"/>
  <c r="G150" i="1" s="1"/>
  <c r="E151" i="1" s="1"/>
  <c r="B151" i="1" l="1"/>
  <c r="C151" i="1"/>
  <c r="F151" i="1" s="1"/>
  <c r="G151" i="1" s="1"/>
  <c r="E152" i="1" s="1"/>
  <c r="B152" i="1" l="1"/>
  <c r="C152" i="1"/>
  <c r="F152" i="1" s="1"/>
  <c r="G152" i="1" s="1"/>
  <c r="E153" i="1" s="1"/>
  <c r="B153" i="1" l="1"/>
  <c r="C153" i="1"/>
  <c r="F153" i="1" s="1"/>
  <c r="G153" i="1" s="1"/>
  <c r="E154" i="1" s="1"/>
  <c r="B154" i="1" l="1"/>
  <c r="C154" i="1"/>
  <c r="F154" i="1" s="1"/>
  <c r="G154" i="1" s="1"/>
  <c r="E155" i="1" s="1"/>
  <c r="B155" i="1" l="1"/>
  <c r="C155" i="1"/>
  <c r="F155" i="1" s="1"/>
  <c r="G155" i="1" s="1"/>
  <c r="E156" i="1" s="1"/>
  <c r="B156" i="1" l="1"/>
  <c r="C156" i="1"/>
  <c r="F156" i="1" s="1"/>
  <c r="G156" i="1" s="1"/>
  <c r="E157" i="1" s="1"/>
  <c r="B157" i="1" l="1"/>
  <c r="C157" i="1"/>
  <c r="F157" i="1" s="1"/>
  <c r="G157" i="1" s="1"/>
  <c r="E158" i="1" s="1"/>
  <c r="B158" i="1" l="1"/>
  <c r="C158" i="1"/>
  <c r="F158" i="1" s="1"/>
  <c r="G158" i="1" s="1"/>
  <c r="E159" i="1" s="1"/>
  <c r="B159" i="1" l="1"/>
  <c r="C159" i="1"/>
  <c r="F159" i="1" s="1"/>
  <c r="G159" i="1" s="1"/>
  <c r="E160" i="1" s="1"/>
  <c r="B160" i="1" l="1"/>
  <c r="C160" i="1"/>
  <c r="F160" i="1" s="1"/>
  <c r="G160" i="1" s="1"/>
  <c r="E161" i="1" s="1"/>
  <c r="B161" i="1" l="1"/>
  <c r="C161" i="1"/>
  <c r="F161" i="1" s="1"/>
  <c r="G161" i="1" s="1"/>
  <c r="E162" i="1" s="1"/>
  <c r="B162" i="1" l="1"/>
  <c r="C162" i="1"/>
  <c r="F162" i="1" s="1"/>
  <c r="G162" i="1" s="1"/>
  <c r="E163" i="1" s="1"/>
  <c r="B163" i="1" l="1"/>
  <c r="C163" i="1"/>
  <c r="F163" i="1" s="1"/>
  <c r="G163" i="1" s="1"/>
  <c r="E164" i="1" s="1"/>
  <c r="B164" i="1" l="1"/>
  <c r="C164" i="1"/>
  <c r="F164" i="1" s="1"/>
  <c r="G164" i="1" s="1"/>
  <c r="E165" i="1" s="1"/>
  <c r="B165" i="1" l="1"/>
  <c r="C165" i="1"/>
  <c r="F165" i="1" s="1"/>
  <c r="G165" i="1" s="1"/>
  <c r="E166" i="1" s="1"/>
  <c r="B166" i="1" l="1"/>
  <c r="C166" i="1"/>
  <c r="F166" i="1" s="1"/>
  <c r="G166" i="1" s="1"/>
  <c r="E167" i="1" s="1"/>
  <c r="B167" i="1" l="1"/>
  <c r="C167" i="1"/>
  <c r="F167" i="1" s="1"/>
  <c r="G167" i="1" s="1"/>
  <c r="E168" i="1" s="1"/>
  <c r="B168" i="1" l="1"/>
  <c r="C168" i="1"/>
  <c r="F168" i="1" s="1"/>
  <c r="G168" i="1" s="1"/>
  <c r="E169" i="1" s="1"/>
  <c r="B169" i="1" l="1"/>
  <c r="C169" i="1"/>
  <c r="F169" i="1" s="1"/>
  <c r="G169" i="1" s="1"/>
  <c r="E170" i="1" s="1"/>
  <c r="B170" i="1" l="1"/>
  <c r="C170" i="1"/>
  <c r="F170" i="1" s="1"/>
  <c r="G170" i="1" s="1"/>
  <c r="E171" i="1" s="1"/>
  <c r="B171" i="1" l="1"/>
  <c r="C171" i="1"/>
  <c r="F171" i="1" s="1"/>
  <c r="G171" i="1" s="1"/>
  <c r="E172" i="1" s="1"/>
  <c r="B172" i="1" l="1"/>
  <c r="C172" i="1"/>
  <c r="F172" i="1" s="1"/>
  <c r="G172" i="1" s="1"/>
  <c r="E173" i="1" s="1"/>
  <c r="B173" i="1" l="1"/>
  <c r="C173" i="1"/>
  <c r="F173" i="1" s="1"/>
  <c r="G173" i="1" s="1"/>
  <c r="E174" i="1" s="1"/>
  <c r="B174" i="1" l="1"/>
  <c r="C174" i="1"/>
  <c r="F174" i="1" s="1"/>
  <c r="G174" i="1" s="1"/>
  <c r="E175" i="1" s="1"/>
  <c r="B175" i="1" l="1"/>
  <c r="C175" i="1"/>
  <c r="F175" i="1" s="1"/>
  <c r="G175" i="1" s="1"/>
  <c r="E176" i="1" s="1"/>
  <c r="B176" i="1" l="1"/>
  <c r="C176" i="1"/>
  <c r="F176" i="1" s="1"/>
  <c r="G176" i="1" s="1"/>
  <c r="E177" i="1" s="1"/>
  <c r="B177" i="1" l="1"/>
  <c r="C177" i="1"/>
  <c r="F177" i="1" s="1"/>
  <c r="G177" i="1" s="1"/>
  <c r="E178" i="1" s="1"/>
  <c r="B178" i="1" l="1"/>
  <c r="C178" i="1"/>
  <c r="F178" i="1" s="1"/>
  <c r="G178" i="1" s="1"/>
  <c r="E179" i="1" s="1"/>
  <c r="B179" i="1" l="1"/>
  <c r="C179" i="1"/>
  <c r="F179" i="1" s="1"/>
  <c r="G179" i="1" s="1"/>
  <c r="E180" i="1" s="1"/>
  <c r="B180" i="1" l="1"/>
  <c r="C180" i="1"/>
  <c r="F180" i="1" s="1"/>
  <c r="G180" i="1" s="1"/>
  <c r="E181" i="1" s="1"/>
  <c r="B181" i="1" l="1"/>
  <c r="C181" i="1"/>
  <c r="F181" i="1" s="1"/>
  <c r="G181" i="1" s="1"/>
  <c r="E182" i="1" s="1"/>
  <c r="B182" i="1" l="1"/>
  <c r="C182" i="1"/>
  <c r="F182" i="1" s="1"/>
  <c r="G182" i="1" s="1"/>
  <c r="E183" i="1" s="1"/>
  <c r="B183" i="1" l="1"/>
  <c r="C183" i="1"/>
  <c r="F183" i="1" s="1"/>
  <c r="G183" i="1" s="1"/>
  <c r="E184" i="1" s="1"/>
  <c r="B184" i="1" l="1"/>
  <c r="C184" i="1"/>
  <c r="F184" i="1" s="1"/>
  <c r="G184" i="1" s="1"/>
  <c r="E185" i="1" s="1"/>
  <c r="B185" i="1" l="1"/>
  <c r="C185" i="1"/>
  <c r="F185" i="1" s="1"/>
  <c r="G185" i="1" s="1"/>
  <c r="E186" i="1" s="1"/>
  <c r="B186" i="1" l="1"/>
  <c r="C186" i="1"/>
  <c r="F186" i="1" s="1"/>
  <c r="G186" i="1" s="1"/>
  <c r="E187" i="1" s="1"/>
  <c r="B187" i="1" l="1"/>
  <c r="C187" i="1"/>
  <c r="F187" i="1" s="1"/>
  <c r="G187" i="1" s="1"/>
  <c r="E188" i="1" s="1"/>
  <c r="B188" i="1" l="1"/>
  <c r="C188" i="1"/>
  <c r="F188" i="1" s="1"/>
  <c r="G188" i="1" s="1"/>
  <c r="E189" i="1" s="1"/>
  <c r="B189" i="1" l="1"/>
  <c r="C189" i="1"/>
  <c r="F189" i="1" s="1"/>
  <c r="G189" i="1" s="1"/>
  <c r="E190" i="1" s="1"/>
  <c r="B190" i="1" l="1"/>
  <c r="C190" i="1"/>
  <c r="F190" i="1" s="1"/>
  <c r="G190" i="1" s="1"/>
  <c r="E191" i="1" s="1"/>
  <c r="B191" i="1" l="1"/>
  <c r="C191" i="1"/>
  <c r="F191" i="1" s="1"/>
  <c r="G191" i="1" s="1"/>
  <c r="E192" i="1" s="1"/>
  <c r="B192" i="1" l="1"/>
  <c r="C192" i="1"/>
  <c r="F192" i="1" s="1"/>
  <c r="G192" i="1" s="1"/>
  <c r="E193" i="1" s="1"/>
  <c r="B193" i="1" l="1"/>
  <c r="C193" i="1"/>
  <c r="F193" i="1" s="1"/>
  <c r="G193" i="1" s="1"/>
  <c r="E194" i="1" s="1"/>
  <c r="B194" i="1" l="1"/>
  <c r="C194" i="1"/>
  <c r="F194" i="1" s="1"/>
  <c r="G194" i="1" s="1"/>
  <c r="E195" i="1" s="1"/>
  <c r="B195" i="1" l="1"/>
  <c r="C195" i="1"/>
  <c r="F195" i="1" s="1"/>
  <c r="G195" i="1" s="1"/>
  <c r="E196" i="1" s="1"/>
  <c r="B196" i="1" l="1"/>
  <c r="C196" i="1"/>
  <c r="F196" i="1" s="1"/>
  <c r="G196" i="1" s="1"/>
  <c r="E197" i="1" s="1"/>
  <c r="B197" i="1" l="1"/>
  <c r="C197" i="1"/>
  <c r="F197" i="1" s="1"/>
  <c r="G197" i="1" s="1"/>
  <c r="E198" i="1" s="1"/>
  <c r="B198" i="1" l="1"/>
  <c r="C198" i="1"/>
  <c r="F198" i="1" s="1"/>
  <c r="G198" i="1" s="1"/>
  <c r="E199" i="1" s="1"/>
  <c r="B199" i="1" l="1"/>
  <c r="C199" i="1"/>
  <c r="F199" i="1" s="1"/>
  <c r="G199" i="1" s="1"/>
  <c r="E200" i="1" s="1"/>
  <c r="B200" i="1" l="1"/>
  <c r="C200" i="1"/>
  <c r="F200" i="1" s="1"/>
  <c r="G200" i="1" s="1"/>
  <c r="E201" i="1" s="1"/>
  <c r="B201" i="1" l="1"/>
  <c r="C201" i="1"/>
  <c r="F201" i="1" s="1"/>
  <c r="G201" i="1" s="1"/>
  <c r="E202" i="1" s="1"/>
  <c r="B202" i="1" l="1"/>
  <c r="C202" i="1"/>
  <c r="F202" i="1" s="1"/>
  <c r="G202" i="1" s="1"/>
  <c r="E203" i="1" s="1"/>
  <c r="B203" i="1" l="1"/>
  <c r="C203" i="1"/>
  <c r="F203" i="1" s="1"/>
  <c r="G203" i="1" s="1"/>
  <c r="E204" i="1" s="1"/>
  <c r="B204" i="1" l="1"/>
  <c r="C204" i="1"/>
  <c r="F204" i="1" s="1"/>
  <c r="G204" i="1" s="1"/>
  <c r="E205" i="1" s="1"/>
  <c r="B205" i="1" l="1"/>
  <c r="C205" i="1"/>
  <c r="F205" i="1" s="1"/>
  <c r="G205" i="1" s="1"/>
  <c r="E206" i="1" s="1"/>
  <c r="B206" i="1" l="1"/>
  <c r="C206" i="1"/>
  <c r="F206" i="1" s="1"/>
  <c r="G206" i="1" s="1"/>
  <c r="E207" i="1" s="1"/>
  <c r="B207" i="1" l="1"/>
  <c r="C207" i="1"/>
  <c r="F207" i="1" s="1"/>
  <c r="G207" i="1" s="1"/>
  <c r="E208" i="1" s="1"/>
  <c r="B208" i="1" l="1"/>
  <c r="C208" i="1"/>
  <c r="F208" i="1" s="1"/>
  <c r="G208" i="1" s="1"/>
  <c r="E209" i="1" s="1"/>
  <c r="B209" i="1" l="1"/>
  <c r="C209" i="1"/>
  <c r="F209" i="1" s="1"/>
  <c r="G209" i="1" s="1"/>
  <c r="E210" i="1" s="1"/>
  <c r="B210" i="1" l="1"/>
  <c r="C210" i="1"/>
  <c r="F210" i="1" s="1"/>
  <c r="G210" i="1" s="1"/>
  <c r="E211" i="1" s="1"/>
  <c r="B211" i="1" l="1"/>
  <c r="C211" i="1"/>
  <c r="F211" i="1" s="1"/>
  <c r="G211" i="1" s="1"/>
  <c r="E212" i="1" s="1"/>
  <c r="B212" i="1" l="1"/>
  <c r="C212" i="1"/>
  <c r="F212" i="1" s="1"/>
  <c r="G212" i="1" s="1"/>
  <c r="E213" i="1" s="1"/>
  <c r="B213" i="1" l="1"/>
  <c r="C213" i="1"/>
  <c r="F213" i="1" s="1"/>
  <c r="G213" i="1" s="1"/>
  <c r="E214" i="1" s="1"/>
  <c r="B214" i="1" l="1"/>
  <c r="C214" i="1"/>
  <c r="F214" i="1" s="1"/>
  <c r="G214" i="1" s="1"/>
  <c r="E215" i="1" s="1"/>
  <c r="B215" i="1" l="1"/>
  <c r="C215" i="1"/>
  <c r="F215" i="1" s="1"/>
  <c r="G215" i="1" s="1"/>
  <c r="E216" i="1" s="1"/>
  <c r="B216" i="1" l="1"/>
  <c r="C216" i="1"/>
  <c r="F216" i="1" s="1"/>
  <c r="G216" i="1" s="1"/>
  <c r="E217" i="1" s="1"/>
  <c r="B217" i="1" l="1"/>
  <c r="C217" i="1"/>
  <c r="F217" i="1" s="1"/>
  <c r="G217" i="1" s="1"/>
  <c r="E218" i="1" s="1"/>
  <c r="B218" i="1" l="1"/>
  <c r="C218" i="1"/>
  <c r="F218" i="1" s="1"/>
  <c r="G218" i="1" s="1"/>
  <c r="E219" i="1" s="1"/>
  <c r="B219" i="1" l="1"/>
  <c r="C219" i="1"/>
  <c r="F219" i="1" s="1"/>
  <c r="G219" i="1" s="1"/>
  <c r="E220" i="1" s="1"/>
  <c r="B220" i="1" l="1"/>
  <c r="C220" i="1"/>
  <c r="F220" i="1" s="1"/>
  <c r="G220" i="1" s="1"/>
  <c r="E221" i="1" s="1"/>
  <c r="B221" i="1" l="1"/>
  <c r="C221" i="1"/>
  <c r="F221" i="1" s="1"/>
  <c r="G221" i="1" s="1"/>
  <c r="E222" i="1" s="1"/>
  <c r="B222" i="1" l="1"/>
  <c r="C222" i="1"/>
  <c r="F222" i="1" s="1"/>
  <c r="G222" i="1" s="1"/>
  <c r="E223" i="1" s="1"/>
  <c r="B223" i="1" l="1"/>
  <c r="C223" i="1"/>
  <c r="F223" i="1" s="1"/>
  <c r="G223" i="1" s="1"/>
  <c r="E224" i="1" s="1"/>
  <c r="B224" i="1" l="1"/>
  <c r="C224" i="1"/>
  <c r="F224" i="1" s="1"/>
  <c r="G224" i="1" s="1"/>
  <c r="E225" i="1" s="1"/>
  <c r="B225" i="1" l="1"/>
  <c r="C225" i="1"/>
  <c r="F225" i="1" s="1"/>
  <c r="G225" i="1" s="1"/>
  <c r="E226" i="1" s="1"/>
  <c r="B226" i="1" l="1"/>
  <c r="C226" i="1"/>
  <c r="F226" i="1" s="1"/>
  <c r="G226" i="1" s="1"/>
  <c r="E227" i="1" s="1"/>
  <c r="B227" i="1" l="1"/>
  <c r="C227" i="1"/>
  <c r="F227" i="1" s="1"/>
  <c r="G227" i="1" s="1"/>
  <c r="E228" i="1" s="1"/>
  <c r="B228" i="1" l="1"/>
  <c r="C228" i="1"/>
  <c r="F228" i="1" s="1"/>
  <c r="G228" i="1" s="1"/>
  <c r="E229" i="1" s="1"/>
  <c r="B229" i="1" l="1"/>
  <c r="C229" i="1"/>
  <c r="F229" i="1" s="1"/>
  <c r="G229" i="1" s="1"/>
  <c r="E230" i="1" s="1"/>
  <c r="B230" i="1" l="1"/>
  <c r="C230" i="1"/>
  <c r="F230" i="1" s="1"/>
  <c r="G230" i="1" s="1"/>
  <c r="E231" i="1" s="1"/>
  <c r="B231" i="1" l="1"/>
  <c r="C231" i="1"/>
  <c r="F231" i="1" s="1"/>
  <c r="G231" i="1" s="1"/>
  <c r="E232" i="1" s="1"/>
  <c r="B232" i="1" l="1"/>
  <c r="C232" i="1"/>
  <c r="F232" i="1" s="1"/>
  <c r="G232" i="1" s="1"/>
  <c r="E233" i="1" s="1"/>
  <c r="B233" i="1" l="1"/>
  <c r="C233" i="1"/>
  <c r="F233" i="1" s="1"/>
  <c r="G233" i="1" s="1"/>
  <c r="E234" i="1" s="1"/>
  <c r="B234" i="1" l="1"/>
  <c r="C234" i="1"/>
  <c r="F234" i="1" s="1"/>
  <c r="G234" i="1" s="1"/>
  <c r="E235" i="1" s="1"/>
  <c r="B235" i="1" l="1"/>
  <c r="C235" i="1"/>
  <c r="F235" i="1" s="1"/>
  <c r="G235" i="1" s="1"/>
  <c r="E236" i="1" s="1"/>
  <c r="B236" i="1" l="1"/>
  <c r="C236" i="1"/>
  <c r="F236" i="1" s="1"/>
  <c r="G236" i="1" s="1"/>
  <c r="E237" i="1" s="1"/>
  <c r="B237" i="1" l="1"/>
  <c r="C237" i="1"/>
  <c r="F237" i="1" s="1"/>
  <c r="G237" i="1" s="1"/>
  <c r="E238" i="1" s="1"/>
  <c r="B238" i="1" l="1"/>
  <c r="C238" i="1"/>
  <c r="F238" i="1" s="1"/>
  <c r="G238" i="1" s="1"/>
  <c r="E239" i="1" s="1"/>
  <c r="B239" i="1" l="1"/>
  <c r="C239" i="1"/>
  <c r="F239" i="1" s="1"/>
  <c r="G239" i="1" s="1"/>
  <c r="E240" i="1" s="1"/>
  <c r="B240" i="1" l="1"/>
  <c r="C240" i="1"/>
  <c r="F240" i="1" s="1"/>
  <c r="G240" i="1" s="1"/>
  <c r="E241" i="1" s="1"/>
  <c r="B241" i="1" l="1"/>
  <c r="C241" i="1"/>
  <c r="F241" i="1" s="1"/>
  <c r="G241" i="1" s="1"/>
  <c r="E242" i="1" s="1"/>
  <c r="B242" i="1" l="1"/>
  <c r="C242" i="1"/>
  <c r="F242" i="1" s="1"/>
  <c r="G242" i="1" s="1"/>
  <c r="E243" i="1" s="1"/>
  <c r="B243" i="1" l="1"/>
  <c r="C243" i="1"/>
  <c r="F243" i="1" s="1"/>
  <c r="G243" i="1" s="1"/>
  <c r="E244" i="1" s="1"/>
  <c r="B244" i="1" l="1"/>
  <c r="C244" i="1"/>
  <c r="F244" i="1" s="1"/>
  <c r="G244" i="1" s="1"/>
  <c r="E245" i="1" s="1"/>
  <c r="B245" i="1" l="1"/>
  <c r="C245" i="1"/>
  <c r="F245" i="1" s="1"/>
  <c r="G245" i="1" s="1"/>
  <c r="E246" i="1" s="1"/>
  <c r="B246" i="1" l="1"/>
  <c r="C246" i="1"/>
  <c r="F246" i="1" s="1"/>
  <c r="G246" i="1" s="1"/>
  <c r="E247" i="1" s="1"/>
  <c r="B247" i="1" l="1"/>
  <c r="C247" i="1"/>
  <c r="F247" i="1" s="1"/>
  <c r="G247" i="1" s="1"/>
  <c r="E248" i="1" s="1"/>
  <c r="B248" i="1" l="1"/>
  <c r="C248" i="1"/>
  <c r="F248" i="1" s="1"/>
  <c r="G248" i="1" s="1"/>
  <c r="E249" i="1" s="1"/>
  <c r="B249" i="1" l="1"/>
  <c r="C249" i="1"/>
  <c r="F249" i="1" s="1"/>
  <c r="G249" i="1" s="1"/>
  <c r="E250" i="1" s="1"/>
  <c r="B250" i="1" l="1"/>
  <c r="C250" i="1"/>
  <c r="F250" i="1" s="1"/>
  <c r="G250" i="1" s="1"/>
  <c r="E251" i="1" s="1"/>
  <c r="B251" i="1" l="1"/>
  <c r="C251" i="1"/>
  <c r="F251" i="1" s="1"/>
  <c r="G251" i="1" s="1"/>
  <c r="E252" i="1" s="1"/>
  <c r="B252" i="1" l="1"/>
  <c r="C252" i="1"/>
  <c r="F252" i="1" s="1"/>
  <c r="G252" i="1" s="1"/>
  <c r="E253" i="1" s="1"/>
  <c r="B253" i="1" l="1"/>
  <c r="C253" i="1"/>
  <c r="F253" i="1" s="1"/>
  <c r="G253" i="1" s="1"/>
  <c r="E254" i="1" s="1"/>
  <c r="B254" i="1" l="1"/>
  <c r="C254" i="1"/>
  <c r="F254" i="1" s="1"/>
  <c r="G254" i="1" s="1"/>
  <c r="E255" i="1" s="1"/>
  <c r="B255" i="1" l="1"/>
  <c r="C255" i="1"/>
  <c r="F255" i="1" s="1"/>
  <c r="G255" i="1" s="1"/>
  <c r="E256" i="1" s="1"/>
  <c r="B256" i="1" l="1"/>
  <c r="C256" i="1"/>
  <c r="F256" i="1" s="1"/>
  <c r="G256" i="1" s="1"/>
  <c r="E257" i="1" s="1"/>
  <c r="B257" i="1" l="1"/>
  <c r="C257" i="1"/>
  <c r="F257" i="1" s="1"/>
  <c r="G257" i="1" s="1"/>
  <c r="E258" i="1" s="1"/>
  <c r="B258" i="1" l="1"/>
  <c r="C258" i="1"/>
  <c r="F258" i="1" s="1"/>
  <c r="G258" i="1" s="1"/>
  <c r="E259" i="1" s="1"/>
  <c r="B259" i="1" l="1"/>
  <c r="C259" i="1"/>
  <c r="F259" i="1" s="1"/>
  <c r="G259" i="1" s="1"/>
  <c r="E260" i="1" s="1"/>
  <c r="B260" i="1" l="1"/>
  <c r="C260" i="1"/>
  <c r="F260" i="1" s="1"/>
  <c r="G260" i="1" s="1"/>
  <c r="E261" i="1" s="1"/>
  <c r="B261" i="1" l="1"/>
  <c r="C261" i="1"/>
  <c r="F261" i="1" s="1"/>
  <c r="G261" i="1" s="1"/>
  <c r="E262" i="1" s="1"/>
  <c r="B262" i="1" l="1"/>
  <c r="C262" i="1"/>
  <c r="F262" i="1" s="1"/>
  <c r="G262" i="1" s="1"/>
  <c r="B263" i="1" l="1"/>
  <c r="E263" i="1"/>
  <c r="C263" i="1" s="1"/>
  <c r="F263" i="1" s="1"/>
  <c r="G263" i="1" s="1"/>
  <c r="B264" i="1" l="1"/>
  <c r="E264" i="1"/>
  <c r="C264" i="1" s="1"/>
  <c r="F264" i="1" s="1"/>
  <c r="G264" i="1" s="1"/>
  <c r="E265" i="1" l="1"/>
  <c r="C265" i="1" s="1"/>
  <c r="F265" i="1" s="1"/>
  <c r="G265" i="1" s="1"/>
  <c r="B265" i="1"/>
  <c r="E266" i="1" l="1"/>
  <c r="C266" i="1" s="1"/>
  <c r="F266" i="1" s="1"/>
  <c r="G266" i="1" s="1"/>
  <c r="B266" i="1"/>
  <c r="B267" i="1" l="1"/>
  <c r="E267" i="1"/>
  <c r="C267" i="1" s="1"/>
  <c r="F267" i="1" l="1"/>
  <c r="G267" i="1" s="1"/>
  <c r="E268" i="1" l="1"/>
  <c r="C268" i="1" s="1"/>
  <c r="B268" i="1"/>
  <c r="F268" i="1" l="1"/>
  <c r="G268" i="1" s="1"/>
  <c r="E269" i="1" l="1"/>
  <c r="C269" i="1" s="1"/>
  <c r="F269" i="1" s="1"/>
  <c r="G269" i="1" s="1"/>
  <c r="B269" i="1"/>
  <c r="B270" i="1" l="1"/>
  <c r="E270" i="1"/>
  <c r="C270" i="1" s="1"/>
  <c r="F270" i="1" s="1"/>
  <c r="G270" i="1" s="1"/>
  <c r="E271" i="1" l="1"/>
  <c r="C271" i="1" s="1"/>
  <c r="F271" i="1" s="1"/>
  <c r="G271" i="1" s="1"/>
  <c r="B271" i="1"/>
  <c r="B272" i="1" l="1"/>
  <c r="E272" i="1"/>
  <c r="C272" i="1" s="1"/>
  <c r="F272" i="1" l="1"/>
  <c r="G272" i="1" s="1"/>
  <c r="G17" i="1"/>
  <c r="E273" i="1" l="1"/>
  <c r="C273" i="1" s="1"/>
  <c r="F273" i="1" s="1"/>
  <c r="G273" i="1" s="1"/>
  <c r="B273" i="1"/>
  <c r="B274" i="1" l="1"/>
  <c r="E274" i="1"/>
  <c r="C274" i="1" s="1"/>
  <c r="F274" i="1" s="1"/>
  <c r="G274" i="1" s="1"/>
  <c r="E275" i="1" l="1"/>
  <c r="C275" i="1" s="1"/>
  <c r="F275" i="1" s="1"/>
  <c r="G275" i="1" s="1"/>
  <c r="B275" i="1"/>
  <c r="B276" i="1" l="1"/>
  <c r="E276" i="1"/>
  <c r="C276" i="1" s="1"/>
  <c r="F276" i="1" s="1"/>
  <c r="G276" i="1" s="1"/>
  <c r="B277" i="1" l="1"/>
  <c r="E277" i="1"/>
  <c r="C277" i="1" s="1"/>
  <c r="F277" i="1" s="1"/>
  <c r="G277" i="1" s="1"/>
  <c r="E278" i="1" l="1"/>
  <c r="C278" i="1" s="1"/>
  <c r="F278" i="1" s="1"/>
  <c r="G278" i="1" s="1"/>
  <c r="B278" i="1"/>
  <c r="E279" i="1" l="1"/>
  <c r="C279" i="1" s="1"/>
  <c r="F279" i="1" s="1"/>
  <c r="G279" i="1" s="1"/>
  <c r="B279" i="1"/>
  <c r="B280" i="1" l="1"/>
  <c r="E280" i="1"/>
  <c r="C280" i="1" s="1"/>
  <c r="F280" i="1" s="1"/>
  <c r="G280" i="1" s="1"/>
  <c r="E281" i="1" l="1"/>
  <c r="C281" i="1" s="1"/>
  <c r="F281" i="1" s="1"/>
  <c r="G281" i="1" s="1"/>
  <c r="B281" i="1"/>
  <c r="E282" i="1" l="1"/>
  <c r="C282" i="1" s="1"/>
  <c r="F282" i="1" s="1"/>
  <c r="G282" i="1" s="1"/>
  <c r="B282" i="1"/>
  <c r="B283" i="1" l="1"/>
  <c r="E283" i="1"/>
  <c r="C283" i="1" s="1"/>
  <c r="F283" i="1" s="1"/>
  <c r="G283" i="1" s="1"/>
  <c r="E284" i="1" l="1"/>
  <c r="C284" i="1" s="1"/>
  <c r="F284" i="1" s="1"/>
  <c r="G284" i="1" s="1"/>
  <c r="B284" i="1"/>
  <c r="B285" i="1" l="1"/>
  <c r="E285" i="1"/>
  <c r="C285" i="1" s="1"/>
  <c r="F285" i="1" s="1"/>
  <c r="G285" i="1" s="1"/>
  <c r="B286" i="1" l="1"/>
  <c r="E286" i="1"/>
  <c r="C286" i="1" s="1"/>
  <c r="F286" i="1" s="1"/>
  <c r="G286" i="1" s="1"/>
  <c r="B287" i="1" l="1"/>
  <c r="E287" i="1"/>
  <c r="C287" i="1" s="1"/>
  <c r="F287" i="1" s="1"/>
  <c r="G287" i="1" s="1"/>
  <c r="E288" i="1" l="1"/>
  <c r="C288" i="1" s="1"/>
  <c r="F288" i="1" s="1"/>
  <c r="G288" i="1" s="1"/>
  <c r="B288" i="1"/>
  <c r="B289" i="1" l="1"/>
  <c r="E289" i="1"/>
  <c r="C289" i="1" s="1"/>
  <c r="F289" i="1" s="1"/>
  <c r="G289" i="1" s="1"/>
  <c r="B290" i="1" l="1"/>
  <c r="E290" i="1"/>
  <c r="C290" i="1" s="1"/>
  <c r="F290" i="1" s="1"/>
  <c r="G290" i="1" s="1"/>
  <c r="B291" i="1" l="1"/>
  <c r="E291" i="1"/>
  <c r="C291" i="1" s="1"/>
  <c r="F291" i="1" s="1"/>
  <c r="G291" i="1" s="1"/>
  <c r="E292" i="1" l="1"/>
  <c r="C292" i="1" s="1"/>
  <c r="F292" i="1" s="1"/>
  <c r="G292" i="1" s="1"/>
  <c r="B292" i="1"/>
  <c r="B293" i="1" l="1"/>
  <c r="E293" i="1"/>
  <c r="C293" i="1" s="1"/>
  <c r="F293" i="1" s="1"/>
  <c r="G293" i="1" s="1"/>
  <c r="B294" i="1" l="1"/>
  <c r="E294" i="1"/>
  <c r="C294" i="1" s="1"/>
  <c r="F294" i="1" s="1"/>
  <c r="G294" i="1" s="1"/>
  <c r="B295" i="1" l="1"/>
  <c r="E295" i="1"/>
  <c r="C295" i="1" s="1"/>
  <c r="F295" i="1" s="1"/>
  <c r="G295" i="1" s="1"/>
  <c r="E296" i="1" l="1"/>
  <c r="C296" i="1" s="1"/>
  <c r="F296" i="1" s="1"/>
  <c r="G296" i="1" s="1"/>
  <c r="B296" i="1"/>
  <c r="B297" i="1" l="1"/>
  <c r="E297" i="1"/>
  <c r="C297" i="1" s="1"/>
  <c r="F297" i="1" s="1"/>
  <c r="G297" i="1" s="1"/>
  <c r="B298" i="1" l="1"/>
  <c r="E298" i="1"/>
  <c r="C298" i="1" s="1"/>
  <c r="F298" i="1" s="1"/>
  <c r="G298" i="1" s="1"/>
  <c r="B299" i="1" l="1"/>
  <c r="E299" i="1"/>
  <c r="C299" i="1" s="1"/>
  <c r="F299" i="1" s="1"/>
  <c r="G299" i="1" s="1"/>
  <c r="E300" i="1" l="1"/>
  <c r="C300" i="1" s="1"/>
  <c r="F300" i="1" s="1"/>
  <c r="G300" i="1" s="1"/>
  <c r="B300" i="1"/>
  <c r="B301" i="1" l="1"/>
  <c r="E301" i="1"/>
  <c r="C301" i="1" s="1"/>
  <c r="F301" i="1" s="1"/>
  <c r="G301" i="1" s="1"/>
  <c r="B302" i="1" l="1"/>
  <c r="E302" i="1"/>
  <c r="C302" i="1" s="1"/>
  <c r="F302" i="1" s="1"/>
  <c r="G302" i="1" s="1"/>
  <c r="E303" i="1" l="1"/>
  <c r="C303" i="1" s="1"/>
  <c r="F303" i="1" s="1"/>
  <c r="G303" i="1" s="1"/>
  <c r="B303" i="1"/>
  <c r="B304" i="1" l="1"/>
  <c r="E304" i="1"/>
  <c r="C304" i="1" s="1"/>
  <c r="F304" i="1" s="1"/>
  <c r="G304" i="1" s="1"/>
  <c r="E305" i="1" l="1"/>
  <c r="C305" i="1" s="1"/>
  <c r="F305" i="1" s="1"/>
  <c r="G305" i="1" s="1"/>
  <c r="B305" i="1"/>
  <c r="E306" i="1" l="1"/>
  <c r="C306" i="1" s="1"/>
  <c r="F306" i="1" s="1"/>
  <c r="G306" i="1" s="1"/>
  <c r="B306" i="1"/>
  <c r="E307" i="1" l="1"/>
  <c r="C307" i="1" s="1"/>
  <c r="F307" i="1" s="1"/>
  <c r="G307" i="1" s="1"/>
  <c r="B307" i="1"/>
  <c r="B308" i="1" l="1"/>
  <c r="E308" i="1"/>
  <c r="C308" i="1" s="1"/>
  <c r="F308" i="1" s="1"/>
  <c r="G308" i="1" s="1"/>
  <c r="E309" i="1" l="1"/>
  <c r="C309" i="1" s="1"/>
  <c r="F309" i="1" s="1"/>
  <c r="G309" i="1" s="1"/>
  <c r="B309" i="1"/>
  <c r="E310" i="1" l="1"/>
  <c r="C310" i="1" s="1"/>
  <c r="F310" i="1" s="1"/>
  <c r="G310" i="1" s="1"/>
  <c r="B310" i="1"/>
  <c r="B311" i="1" l="1"/>
  <c r="E311" i="1"/>
  <c r="C311" i="1" s="1"/>
  <c r="F311" i="1" s="1"/>
  <c r="G311" i="1" s="1"/>
  <c r="E312" i="1" l="1"/>
  <c r="C312" i="1" s="1"/>
  <c r="F312" i="1" s="1"/>
  <c r="G312" i="1" s="1"/>
  <c r="B312" i="1"/>
  <c r="E313" i="1" l="1"/>
  <c r="C313" i="1" s="1"/>
  <c r="F313" i="1" s="1"/>
  <c r="G313" i="1" s="1"/>
  <c r="B313" i="1"/>
  <c r="B314" i="1" l="1"/>
  <c r="E314" i="1"/>
  <c r="C314" i="1" s="1"/>
  <c r="F314" i="1" s="1"/>
  <c r="G314" i="1" s="1"/>
  <c r="E315" i="1" l="1"/>
  <c r="C315" i="1" s="1"/>
  <c r="F315" i="1" s="1"/>
  <c r="G315" i="1" s="1"/>
  <c r="B315" i="1"/>
  <c r="E316" i="1" l="1"/>
  <c r="C316" i="1" s="1"/>
  <c r="F316" i="1" s="1"/>
  <c r="G316" i="1" s="1"/>
  <c r="B316" i="1"/>
  <c r="E317" i="1" l="1"/>
  <c r="C317" i="1" s="1"/>
  <c r="F317" i="1" s="1"/>
  <c r="G317" i="1" s="1"/>
  <c r="B317" i="1"/>
  <c r="E318" i="1" l="1"/>
  <c r="C318" i="1" s="1"/>
  <c r="F318" i="1" s="1"/>
  <c r="G318" i="1" s="1"/>
  <c r="B318" i="1"/>
  <c r="E319" i="1" l="1"/>
  <c r="C319" i="1" s="1"/>
  <c r="F319" i="1" s="1"/>
  <c r="G319" i="1" s="1"/>
  <c r="B319" i="1"/>
  <c r="E320" i="1" l="1"/>
  <c r="C320" i="1" s="1"/>
  <c r="F320" i="1" s="1"/>
  <c r="G320" i="1" s="1"/>
  <c r="B320" i="1"/>
  <c r="E321" i="1" l="1"/>
  <c r="C321" i="1" s="1"/>
  <c r="F321" i="1" s="1"/>
  <c r="G321" i="1" s="1"/>
  <c r="B321" i="1"/>
  <c r="E322" i="1" l="1"/>
  <c r="C322" i="1" s="1"/>
  <c r="F322" i="1" s="1"/>
  <c r="G322" i="1" s="1"/>
  <c r="B322" i="1"/>
  <c r="E323" i="1" l="1"/>
  <c r="C323" i="1" s="1"/>
  <c r="F323" i="1" s="1"/>
  <c r="G323" i="1" s="1"/>
  <c r="B323" i="1"/>
  <c r="E324" i="1" l="1"/>
  <c r="C324" i="1" s="1"/>
  <c r="F324" i="1" s="1"/>
  <c r="G324" i="1" s="1"/>
  <c r="B324" i="1"/>
  <c r="E325" i="1" l="1"/>
  <c r="C325" i="1" s="1"/>
  <c r="F325" i="1" s="1"/>
  <c r="G325" i="1" s="1"/>
  <c r="B325" i="1"/>
  <c r="E326" i="1" l="1"/>
  <c r="C326" i="1" s="1"/>
  <c r="F326" i="1" s="1"/>
  <c r="G326" i="1" s="1"/>
  <c r="B326" i="1"/>
  <c r="B327" i="1" l="1"/>
  <c r="E327" i="1"/>
  <c r="C327" i="1" s="1"/>
  <c r="F327" i="1" s="1"/>
  <c r="G327" i="1" s="1"/>
  <c r="E328" i="1" l="1"/>
  <c r="C328" i="1" s="1"/>
  <c r="F328" i="1" s="1"/>
  <c r="G328" i="1" s="1"/>
  <c r="B328" i="1"/>
  <c r="E329" i="1" l="1"/>
  <c r="C329" i="1" s="1"/>
  <c r="F329" i="1" s="1"/>
  <c r="G329" i="1" s="1"/>
  <c r="B329" i="1"/>
  <c r="E330" i="1" l="1"/>
  <c r="C330" i="1" s="1"/>
  <c r="F330" i="1" s="1"/>
  <c r="G330" i="1" s="1"/>
  <c r="B330" i="1"/>
  <c r="B331" i="1" l="1"/>
  <c r="E331" i="1"/>
  <c r="C331" i="1" s="1"/>
  <c r="F331" i="1" s="1"/>
  <c r="G331" i="1" s="1"/>
  <c r="E332" i="1" l="1"/>
  <c r="C332" i="1" s="1"/>
  <c r="F332" i="1" s="1"/>
  <c r="G332" i="1" s="1"/>
  <c r="B332" i="1"/>
</calcChain>
</file>

<file path=xl/sharedStrings.xml><?xml version="1.0" encoding="utf-8"?>
<sst xmlns="http://schemas.openxmlformats.org/spreadsheetml/2006/main" count="20076" uniqueCount="5699">
  <si>
    <t>Loan Information</t>
  </si>
  <si>
    <t>Summary</t>
  </si>
  <si>
    <t>Loan Amount:</t>
  </si>
  <si>
    <t>Term in Years:</t>
  </si>
  <si>
    <t>First Repayment Date:</t>
  </si>
  <si>
    <t>No.</t>
  </si>
  <si>
    <t>Interest</t>
  </si>
  <si>
    <t>Principal</t>
  </si>
  <si>
    <t>Balance</t>
  </si>
  <si>
    <t>Projected Interest:</t>
  </si>
  <si>
    <t>Total Payments:</t>
  </si>
  <si>
    <t>Monthly Payment:</t>
  </si>
  <si>
    <t>Lender</t>
  </si>
  <si>
    <t>Loan Offering</t>
  </si>
  <si>
    <t>Starter Plus</t>
  </si>
  <si>
    <t>Big Bankz</t>
  </si>
  <si>
    <t>Annaul Rate</t>
  </si>
  <si>
    <t>80.01 – 81%</t>
  </si>
  <si>
    <t>81.01 – 82%</t>
  </si>
  <si>
    <t>82.01 – 83%</t>
  </si>
  <si>
    <t>83.01 – 84%</t>
  </si>
  <si>
    <t>84.01 – 85%</t>
  </si>
  <si>
    <t>85.01 – 86%</t>
  </si>
  <si>
    <t>86.01 – 87%</t>
  </si>
  <si>
    <t>87.01 – 88%</t>
  </si>
  <si>
    <t>88.01 – 89%</t>
  </si>
  <si>
    <t>89.01 – 90%</t>
  </si>
  <si>
    <t>90.01 – 91%</t>
  </si>
  <si>
    <t>91.01 – 92%</t>
  </si>
  <si>
    <t>92.01 – 93%</t>
  </si>
  <si>
    <t>93.01 – 94%</t>
  </si>
  <si>
    <t>94.01 – 95%</t>
  </si>
  <si>
    <t>Monthly Fees</t>
  </si>
  <si>
    <t>Lender:</t>
  </si>
  <si>
    <t>Monthly Fees:</t>
  </si>
  <si>
    <t>Total Fees:</t>
  </si>
  <si>
    <t>Repayment Periods:</t>
  </si>
  <si>
    <t>Property Value:</t>
  </si>
  <si>
    <t>Annual Interest Rate:</t>
  </si>
  <si>
    <t>Advanced Premium</t>
  </si>
  <si>
    <t>Budget Saver</t>
  </si>
  <si>
    <t>United Co</t>
  </si>
  <si>
    <t>First Standard</t>
  </si>
  <si>
    <t>Loan Option:</t>
  </si>
  <si>
    <t>Due Amt</t>
  </si>
  <si>
    <t>Due Date</t>
  </si>
  <si>
    <t xml:space="preserve"> Loan Options</t>
  </si>
  <si>
    <t>Sold Date</t>
  </si>
  <si>
    <t>Sold Price</t>
  </si>
  <si>
    <t>Post Code</t>
  </si>
  <si>
    <t>Property Type</t>
  </si>
  <si>
    <t>Estate Type</t>
  </si>
  <si>
    <t>House/Flat Number</t>
  </si>
  <si>
    <t>Street</t>
  </si>
  <si>
    <t>Town</t>
  </si>
  <si>
    <t>District</t>
  </si>
  <si>
    <t>County</t>
  </si>
  <si>
    <t>EX2 7GX</t>
  </si>
  <si>
    <t>N</t>
  </si>
  <si>
    <t>Freehold</t>
  </si>
  <si>
    <t>BOSUN CLOSE</t>
  </si>
  <si>
    <t>EXETER</t>
  </si>
  <si>
    <t>DEVON</t>
  </si>
  <si>
    <t>KT22 8BZ</t>
  </si>
  <si>
    <t>Leasehold</t>
  </si>
  <si>
    <t>HARRINGTON HOUSE, 8 - 10 FLAT 9</t>
  </si>
  <si>
    <t>BRIDGE STREET</t>
  </si>
  <si>
    <t>LEATHERHEAD</t>
  </si>
  <si>
    <t>MOLE VALLEY</t>
  </si>
  <si>
    <t>SURREY</t>
  </si>
  <si>
    <t>HP19 8FU</t>
  </si>
  <si>
    <t>BROOKS MEWS</t>
  </si>
  <si>
    <t>AYLESBURY</t>
  </si>
  <si>
    <t>AYLESBURY VALE</t>
  </si>
  <si>
    <t>BUCKINGHAMSHIRE</t>
  </si>
  <si>
    <t>SA62 6RN</t>
  </si>
  <si>
    <t xml:space="preserve">BRYN CELYN, 26 </t>
  </si>
  <si>
    <t>CATHERINE STREET</t>
  </si>
  <si>
    <t>HAVERFORDWEST</t>
  </si>
  <si>
    <t>PEMBROKESHIRE</t>
  </si>
  <si>
    <t>PR3 2BE</t>
  </si>
  <si>
    <t>CHURCH LANE</t>
  </si>
  <si>
    <t>PRESTON</t>
  </si>
  <si>
    <t>LANCASHIRE</t>
  </si>
  <si>
    <t>BB7 9AQ</t>
  </si>
  <si>
    <t>CLITHEROE ROAD</t>
  </si>
  <si>
    <t>CLITHEROE</t>
  </si>
  <si>
    <t>RIBBLE VALLEY</t>
  </si>
  <si>
    <t>HA3 6EF</t>
  </si>
  <si>
    <t xml:space="preserve">31D </t>
  </si>
  <si>
    <t>COLLEGE ROAD</t>
  </si>
  <si>
    <t>HARROW</t>
  </si>
  <si>
    <t>GREATER LONDON</t>
  </si>
  <si>
    <t>OL11 5XR</t>
  </si>
  <si>
    <t>EDENFIELD ROAD</t>
  </si>
  <si>
    <t>ROCHDALE</t>
  </si>
  <si>
    <t>GREATER MANCHESTER</t>
  </si>
  <si>
    <t>EX1 2LG</t>
  </si>
  <si>
    <t>23 FLAT 4</t>
  </si>
  <si>
    <t>HEAVITREE ROAD</t>
  </si>
  <si>
    <t>E1W 3WE</t>
  </si>
  <si>
    <t>SIRIUS BUILDING, 3 FLAT 3</t>
  </si>
  <si>
    <t>JARDINE ROAD</t>
  </si>
  <si>
    <t>LONDON</t>
  </si>
  <si>
    <t>TOWER HAMLETS</t>
  </si>
  <si>
    <t>TS3 0QN</t>
  </si>
  <si>
    <t>Y</t>
  </si>
  <si>
    <t>NETHERFIELDS CRESCENT</t>
  </si>
  <si>
    <t>MIDDLESBROUGH</t>
  </si>
  <si>
    <t>CV11 4PG</t>
  </si>
  <si>
    <t>PARK AVENUE</t>
  </si>
  <si>
    <t>NUNEATON</t>
  </si>
  <si>
    <t>NUNEATON AND BEDWORTH</t>
  </si>
  <si>
    <t>WARWICKSHIRE</t>
  </si>
  <si>
    <t>SA44 4AE</t>
  </si>
  <si>
    <t xml:space="preserve">OLD OAK GARAGE </t>
  </si>
  <si>
    <t>PENCADER ROAD</t>
  </si>
  <si>
    <t>LLANDYSUL</t>
  </si>
  <si>
    <t>CARMARTHENSHIRE</t>
  </si>
  <si>
    <t>IG1 4DA</t>
  </si>
  <si>
    <t>PIPER WAY</t>
  </si>
  <si>
    <t>ILFORD</t>
  </si>
  <si>
    <t>REDBRIDGE</t>
  </si>
  <si>
    <t>LA1 3TB</t>
  </si>
  <si>
    <t>POTTERY GARDENS</t>
  </si>
  <si>
    <t>LANCASTER</t>
  </si>
  <si>
    <t>SO15 0ND</t>
  </si>
  <si>
    <t>REDBRIDGE ROAD</t>
  </si>
  <si>
    <t>SOUTHAMPTON</t>
  </si>
  <si>
    <t>PE9 3NS</t>
  </si>
  <si>
    <t>STAMFORD ROAD</t>
  </si>
  <si>
    <t>STAMFORD</t>
  </si>
  <si>
    <t>EAST NORTHAMPTONSHIRE</t>
  </si>
  <si>
    <t>NORTHAMPTONSHIRE</t>
  </si>
  <si>
    <t>NR14 8QD</t>
  </si>
  <si>
    <t xml:space="preserve">WOOD BARN </t>
  </si>
  <si>
    <t>STOKE LANE</t>
  </si>
  <si>
    <t>NORWICH</t>
  </si>
  <si>
    <t>SOUTH NORFOLK</t>
  </si>
  <si>
    <t>NORFOLK</t>
  </si>
  <si>
    <t>CH65 5DE</t>
  </si>
  <si>
    <t>ELLESMERE PORT STADIUM FLAT</t>
  </si>
  <si>
    <t>THORNTON ROAD</t>
  </si>
  <si>
    <t>ELLESMERE PORT</t>
  </si>
  <si>
    <t>CHESHIRE WEST AND CHESTER</t>
  </si>
  <si>
    <t>PE14 9DF</t>
  </si>
  <si>
    <t xml:space="preserve">LEE HOUSE, 69 </t>
  </si>
  <si>
    <t>TOWN STREET</t>
  </si>
  <si>
    <t>WISBECH</t>
  </si>
  <si>
    <t>KING'S LYNN AND WEST NORFOLK</t>
  </si>
  <si>
    <t>WV16 6LR</t>
  </si>
  <si>
    <t>WHITTLE CLOSE</t>
  </si>
  <si>
    <t>BRIDGNORTH</t>
  </si>
  <si>
    <t>SHROPSHIRE</t>
  </si>
  <si>
    <t>DE23 3UZ</t>
  </si>
  <si>
    <t>ASHBY CLOSE</t>
  </si>
  <si>
    <t>DERBY</t>
  </si>
  <si>
    <t>CITY OF DERBY</t>
  </si>
  <si>
    <t>NP23 6JR</t>
  </si>
  <si>
    <t>BRENTWOOD PLACE</t>
  </si>
  <si>
    <t>EBBW VALE</t>
  </si>
  <si>
    <t>BLAENAU GWENT</t>
  </si>
  <si>
    <t>DY6 9EG</t>
  </si>
  <si>
    <t>CHELSEA WAY</t>
  </si>
  <si>
    <t>KINGSWINFORD</t>
  </si>
  <si>
    <t>DUDLEY</t>
  </si>
  <si>
    <t>WEST MIDLANDS</t>
  </si>
  <si>
    <t>CRAMFIT MOBILE HOME PARK PLOT 5</t>
  </si>
  <si>
    <t>COMMON ROAD</t>
  </si>
  <si>
    <t>SHEFFIELD</t>
  </si>
  <si>
    <t>ROTHERHAM</t>
  </si>
  <si>
    <t>SOUTH YORKSHIRE</t>
  </si>
  <si>
    <t>PO9 2FA</t>
  </si>
  <si>
    <t>DAFFODIL WAY</t>
  </si>
  <si>
    <t>HAVANT</t>
  </si>
  <si>
    <t>HAMPSHIRE</t>
  </si>
  <si>
    <t>EX2 7FX</t>
  </si>
  <si>
    <t>DART AVENUE</t>
  </si>
  <si>
    <t>BH25 6NJ</t>
  </si>
  <si>
    <t xml:space="preserve">8A </t>
  </si>
  <si>
    <t>DURLAND CLOSE</t>
  </si>
  <si>
    <t>NEW MILTON</t>
  </si>
  <si>
    <t>NEW FOREST</t>
  </si>
  <si>
    <t>BD16 4DT</t>
  </si>
  <si>
    <t>FIVE RISE</t>
  </si>
  <si>
    <t>BINGLEY</t>
  </si>
  <si>
    <t>BRADFORD</t>
  </si>
  <si>
    <t>WEST YORKSHIRE</t>
  </si>
  <si>
    <t>SW2 1ED</t>
  </si>
  <si>
    <t>78 SECOND FLOOR FLAT</t>
  </si>
  <si>
    <t>KELLETT ROAD</t>
  </si>
  <si>
    <t>LAMBETH</t>
  </si>
  <si>
    <t>OX7 6LR</t>
  </si>
  <si>
    <t xml:space="preserve">CARDALE </t>
  </si>
  <si>
    <t>LYNEHAM ROAD</t>
  </si>
  <si>
    <t>CHIPPING NORTON</t>
  </si>
  <si>
    <t>WEST OXFORDSHIRE</t>
  </si>
  <si>
    <t>OXFORDSHIRE</t>
  </si>
  <si>
    <t>ME19 5GD</t>
  </si>
  <si>
    <t>12 FLAT 2</t>
  </si>
  <si>
    <t>MALPASS DRIVE</t>
  </si>
  <si>
    <t>WEST MALLING</t>
  </si>
  <si>
    <t>TONBRIDGE AND MALLING</t>
  </si>
  <si>
    <t>KENT</t>
  </si>
  <si>
    <t>RM17 5HR</t>
  </si>
  <si>
    <t xml:space="preserve">MULLBROOK HOUSE </t>
  </si>
  <si>
    <t>MEESONS LANE</t>
  </si>
  <si>
    <t>GRAYS</t>
  </si>
  <si>
    <t>THURROCK</t>
  </si>
  <si>
    <t>TQ12 1GP</t>
  </si>
  <si>
    <t>NETTLE CLOSE</t>
  </si>
  <si>
    <t>NEWTON ABBOT</t>
  </si>
  <si>
    <t>TEIGNBRIDGE</t>
  </si>
  <si>
    <t>ST16 3AD</t>
  </si>
  <si>
    <t xml:space="preserve">52 - 63 </t>
  </si>
  <si>
    <t>NORTH WALLS</t>
  </si>
  <si>
    <t>STAFFORD</t>
  </si>
  <si>
    <t>STAFFORDSHIRE</t>
  </si>
  <si>
    <t>CM14 5TA</t>
  </si>
  <si>
    <t xml:space="preserve">HAVERSTOCK HOUSE </t>
  </si>
  <si>
    <t>OLD CROWN LANE</t>
  </si>
  <si>
    <t>BRENTWOOD</t>
  </si>
  <si>
    <t>ESSEX</t>
  </si>
  <si>
    <t>SW15 2DJ</t>
  </si>
  <si>
    <t>CAPITAL HOUSE, 4 APARTMENT 302</t>
  </si>
  <si>
    <t>PLAZA GARDENS</t>
  </si>
  <si>
    <t>WANDSWORTH</t>
  </si>
  <si>
    <t>CV32 5EZ</t>
  </si>
  <si>
    <t>PORTLAND STREET</t>
  </si>
  <si>
    <t>LEAMINGTON SPA</t>
  </si>
  <si>
    <t>WARWICK</t>
  </si>
  <si>
    <t>CV37 7SX</t>
  </si>
  <si>
    <t xml:space="preserve">HORNBY COTTAGE </t>
  </si>
  <si>
    <t>ROGERS LANE</t>
  </si>
  <si>
    <t>STRATFORD-UPON-AVON</t>
  </si>
  <si>
    <t>STRATFORD-ON-AVON</t>
  </si>
  <si>
    <t>SE1 3GE</t>
  </si>
  <si>
    <t>THE GLASS HOUSE, 3 FLAT G2</t>
  </si>
  <si>
    <t>ROYAL OAK YARD</t>
  </si>
  <si>
    <t>SOUTHWARK</t>
  </si>
  <si>
    <t>CA13 9PN</t>
  </si>
  <si>
    <t>ST HELENS CLOSE</t>
  </si>
  <si>
    <t>COCKERMOUTH</t>
  </si>
  <si>
    <t>ALLERDALE</t>
  </si>
  <si>
    <t>CUMBRIA</t>
  </si>
  <si>
    <t>TR13 9EP</t>
  </si>
  <si>
    <t>SUNNYBANK</t>
  </si>
  <si>
    <t>HELSTON</t>
  </si>
  <si>
    <t>CORNWALL</t>
  </si>
  <si>
    <t>BA3 5QT</t>
  </si>
  <si>
    <t>GROVE SHUTE FARM 2</t>
  </si>
  <si>
    <t>TADHILL</t>
  </si>
  <si>
    <t>RADSTOCK</t>
  </si>
  <si>
    <t>MENDIP</t>
  </si>
  <si>
    <t>SOMERSET</t>
  </si>
  <si>
    <t>B1 3EG</t>
  </si>
  <si>
    <t>BOXWORKS, 35 APARTMENT 19</t>
  </si>
  <si>
    <t>TENBY STREET NORTH</t>
  </si>
  <si>
    <t>BIRMINGHAM</t>
  </si>
  <si>
    <t>TN22 5LX</t>
  </si>
  <si>
    <t xml:space="preserve">SPRING COTTAGE </t>
  </si>
  <si>
    <t>TERMINUS ROAD</t>
  </si>
  <si>
    <t>UCKFIELD</t>
  </si>
  <si>
    <t>WEALDEN</t>
  </si>
  <si>
    <t>EAST SUSSEX</t>
  </si>
  <si>
    <t>RM1 3GL</t>
  </si>
  <si>
    <t>HALYARDS COURT, 12 FLAT 12</t>
  </si>
  <si>
    <t>WESTERN ROAD</t>
  </si>
  <si>
    <t>ROMFORD</t>
  </si>
  <si>
    <t>HAVERING</t>
  </si>
  <si>
    <t>SK9 5HY</t>
  </si>
  <si>
    <t>BEDELLS LANE</t>
  </si>
  <si>
    <t>WILMSLOW</t>
  </si>
  <si>
    <t>CHESHIRE EAST</t>
  </si>
  <si>
    <t>WA7 1FY</t>
  </si>
  <si>
    <t>BIGGLESWADE DRIVE</t>
  </si>
  <si>
    <t>RUNCORN</t>
  </si>
  <si>
    <t>HALTON</t>
  </si>
  <si>
    <t>OX15 4ET</t>
  </si>
  <si>
    <t xml:space="preserve">COCK CLOSE COTTAGE </t>
  </si>
  <si>
    <t>CHURCH STREET</t>
  </si>
  <si>
    <t>BANBURY</t>
  </si>
  <si>
    <t>CHERWELL</t>
  </si>
  <si>
    <t>LA5 0BF</t>
  </si>
  <si>
    <t>COVE ORCHARD 3</t>
  </si>
  <si>
    <t>COVE ROAD</t>
  </si>
  <si>
    <t>CARNFORTH</t>
  </si>
  <si>
    <t>HA0 4BP</t>
  </si>
  <si>
    <t xml:space="preserve">141A </t>
  </si>
  <si>
    <t>EALING ROAD</t>
  </si>
  <si>
    <t>WEMBLEY</t>
  </si>
  <si>
    <t>BRENT</t>
  </si>
  <si>
    <t>CM23 2SS</t>
  </si>
  <si>
    <t>ELM ROAD</t>
  </si>
  <si>
    <t>BISHOP'S STORTFORD</t>
  </si>
  <si>
    <t>EAST HERTFORDSHIRE</t>
  </si>
  <si>
    <t>HERTFORDSHIRE</t>
  </si>
  <si>
    <t>CV6 3FG</t>
  </si>
  <si>
    <t>GRANGEMOUTH ROAD</t>
  </si>
  <si>
    <t>COVENTRY</t>
  </si>
  <si>
    <t>DA1 5FX</t>
  </si>
  <si>
    <t>HALCROW AVENUE</t>
  </si>
  <si>
    <t>DARTFORD</t>
  </si>
  <si>
    <t>BR1 1NY</t>
  </si>
  <si>
    <t>211 - 213 GROUND FLOOR</t>
  </si>
  <si>
    <t>HIGH STREET</t>
  </si>
  <si>
    <t>BROMLEY</t>
  </si>
  <si>
    <t>GL8 8TJ</t>
  </si>
  <si>
    <t xml:space="preserve">2A </t>
  </si>
  <si>
    <t>LONGFURLONG LANE</t>
  </si>
  <si>
    <t>TETBURY</t>
  </si>
  <si>
    <t>COTSWOLD</t>
  </si>
  <si>
    <t>GLOUCESTERSHIRE</t>
  </si>
  <si>
    <t>PL5 4LS</t>
  </si>
  <si>
    <t>MARY DEAN AVENUE</t>
  </si>
  <si>
    <t>PLYMOUTH</t>
  </si>
  <si>
    <t>CITY OF PLYMOUTH</t>
  </si>
  <si>
    <t>PR26 6PY</t>
  </si>
  <si>
    <t>MURRAY AVENUE</t>
  </si>
  <si>
    <t>LEYLAND</t>
  </si>
  <si>
    <t>SOUTH RIBBLE</t>
  </si>
  <si>
    <t>PE30 3EF</t>
  </si>
  <si>
    <t>REFFLEY LANE</t>
  </si>
  <si>
    <t>KING'S LYNN</t>
  </si>
  <si>
    <t>DT6 4PZ</t>
  </si>
  <si>
    <t>ROSAMOND COURT</t>
  </si>
  <si>
    <t>BRIDPORT</t>
  </si>
  <si>
    <t>WEST DORSET</t>
  </si>
  <si>
    <t>DORSET</t>
  </si>
  <si>
    <t>NE34 8PQ</t>
  </si>
  <si>
    <t>ROWAN DRIVE</t>
  </si>
  <si>
    <t>SOUTH SHIELDS</t>
  </si>
  <si>
    <t>SOUTH TYNESIDE</t>
  </si>
  <si>
    <t>TYNE AND WEAR</t>
  </si>
  <si>
    <t>DY1 3JL</t>
  </si>
  <si>
    <t>6 FLAT 2</t>
  </si>
  <si>
    <t>ST JAMES'S ROAD</t>
  </si>
  <si>
    <t>BOXWORKS, 35 APARTMENT 18</t>
  </si>
  <si>
    <t>PL21 0FT</t>
  </si>
  <si>
    <t>TORRHILL GARDENS</t>
  </si>
  <si>
    <t>IVYBRIDGE</t>
  </si>
  <si>
    <t>SOUTH HAMS</t>
  </si>
  <si>
    <t>YO15 2AT</t>
  </si>
  <si>
    <t>49 FLAT 1</t>
  </si>
  <si>
    <t>VICTORIA ROAD</t>
  </si>
  <si>
    <t>BRIDLINGTON</t>
  </si>
  <si>
    <t>EAST RIDING OF YORKSHIRE</t>
  </si>
  <si>
    <t>PO39 0DA</t>
  </si>
  <si>
    <t>BEACHSIDE BUNGALOWS</t>
  </si>
  <si>
    <t>TOTLAND BAY</t>
  </si>
  <si>
    <t>ISLE OF WIGHT</t>
  </si>
  <si>
    <t>LS10 1NH</t>
  </si>
  <si>
    <t>LA SALLE 121</t>
  </si>
  <si>
    <t>CHADWICK STREET</t>
  </si>
  <si>
    <t>LEEDS</t>
  </si>
  <si>
    <t>SE13 5BT</t>
  </si>
  <si>
    <t>4 FLAT 1</t>
  </si>
  <si>
    <t>CHURCH TERRACE</t>
  </si>
  <si>
    <t>LEWISHAM</t>
  </si>
  <si>
    <t>NN1 5HQ</t>
  </si>
  <si>
    <t>CLIFTONVILLE ROAD</t>
  </si>
  <si>
    <t>NORTHAMPTON</t>
  </si>
  <si>
    <t>HD3 3FS</t>
  </si>
  <si>
    <t>FARRIERS WAY</t>
  </si>
  <si>
    <t>HUDDERSFIELD</t>
  </si>
  <si>
    <t>KIRKLEES</t>
  </si>
  <si>
    <t>M30 8NA</t>
  </si>
  <si>
    <t>GILLINGHAM ROAD</t>
  </si>
  <si>
    <t>MANCHESTER</t>
  </si>
  <si>
    <t>SALFORD</t>
  </si>
  <si>
    <t>WC2H 7JD</t>
  </si>
  <si>
    <t>12 APARTMENT 8</t>
  </si>
  <si>
    <t>GREAT NEWPORT STREET</t>
  </si>
  <si>
    <t>CITY OF WESTMINSTER</t>
  </si>
  <si>
    <t>TR15 1LH</t>
  </si>
  <si>
    <t>GREEN LANE</t>
  </si>
  <si>
    <t>REDRUTH</t>
  </si>
  <si>
    <t>SL5 0AL</t>
  </si>
  <si>
    <t xml:space="preserve">WOODLANDS </t>
  </si>
  <si>
    <t>HEATHFIELD AVENUE</t>
  </si>
  <si>
    <t>ASCOT</t>
  </si>
  <si>
    <t>WINDSOR AND MAIDENHEAD</t>
  </si>
  <si>
    <t>BN14 0UD</t>
  </si>
  <si>
    <t>HOLMCROFT GARDENS</t>
  </si>
  <si>
    <t>WORTHING</t>
  </si>
  <si>
    <t>ARUN</t>
  </si>
  <si>
    <t>WEST SUSSEX</t>
  </si>
  <si>
    <t>EX17 1DP</t>
  </si>
  <si>
    <t xml:space="preserve">OAK HOUSE </t>
  </si>
  <si>
    <t>JOCKEY HILL</t>
  </si>
  <si>
    <t>CREDITON</t>
  </si>
  <si>
    <t>MID DEVON</t>
  </si>
  <si>
    <t>TN14 7AX</t>
  </si>
  <si>
    <t>JOHNSONS AVENUE</t>
  </si>
  <si>
    <t>SEVENOAKS</t>
  </si>
  <si>
    <t>GU52 8AP</t>
  </si>
  <si>
    <t>JUBILEE DRIVE</t>
  </si>
  <si>
    <t>FLEET</t>
  </si>
  <si>
    <t>HART</t>
  </si>
  <si>
    <t>CR4 4BE</t>
  </si>
  <si>
    <t>341A FLAT 17</t>
  </si>
  <si>
    <t>LONDON ROAD</t>
  </si>
  <si>
    <t>MITCHAM</t>
  </si>
  <si>
    <t>MERTON</t>
  </si>
  <si>
    <t>DT11 0RW</t>
  </si>
  <si>
    <t>NETHERWAY COTTAGES 4</t>
  </si>
  <si>
    <t>LOWER STREET</t>
  </si>
  <si>
    <t>BLANDFORD FORUM</t>
  </si>
  <si>
    <t>NORTH DORSET</t>
  </si>
  <si>
    <t>CM2 9FT</t>
  </si>
  <si>
    <t>MARY MUNNION QUARTER</t>
  </si>
  <si>
    <t>CHELMSFORD</t>
  </si>
  <si>
    <t>LS22 5HB</t>
  </si>
  <si>
    <t>MICKLETHWAITE VIEW</t>
  </si>
  <si>
    <t>WETHERBY</t>
  </si>
  <si>
    <t>BN11 4LR</t>
  </si>
  <si>
    <t>WOLSEY PLACE FLAT 7</t>
  </si>
  <si>
    <t>MILL ROAD</t>
  </si>
  <si>
    <t>CW8 2ZN</t>
  </si>
  <si>
    <t>PETHERTON HOUSE 6</t>
  </si>
  <si>
    <t>MILLWOOD DRIVE</t>
  </si>
  <si>
    <t>NORTHWICH</t>
  </si>
  <si>
    <t>BH21 3AR</t>
  </si>
  <si>
    <t>MOORTOWN FARM 8</t>
  </si>
  <si>
    <t>MOORTOWN DRIVE</t>
  </si>
  <si>
    <t>WIMBORNE</t>
  </si>
  <si>
    <t>POOLE</t>
  </si>
  <si>
    <t>S6 4QQ</t>
  </si>
  <si>
    <t xml:space="preserve">131A </t>
  </si>
  <si>
    <t>OAKLAND ROAD</t>
  </si>
  <si>
    <t>RH20 4EH</t>
  </si>
  <si>
    <t>RAVENSCROFT</t>
  </si>
  <si>
    <t>PULBOROUGH</t>
  </si>
  <si>
    <t>HORSHAM</t>
  </si>
  <si>
    <t>RG41 5HX</t>
  </si>
  <si>
    <t>449 FLAT 3</t>
  </si>
  <si>
    <t>READING ROAD</t>
  </si>
  <si>
    <t>WOKINGHAM</t>
  </si>
  <si>
    <t>MK5 7GU</t>
  </si>
  <si>
    <t>LANGMUIR COURT FLAT 1</t>
  </si>
  <si>
    <t>REDWOOD GATE</t>
  </si>
  <si>
    <t>MILTON KEYNES</t>
  </si>
  <si>
    <t>TN9 2LP</t>
  </si>
  <si>
    <t>THE DRIVE</t>
  </si>
  <si>
    <t>TONBRIDGE</t>
  </si>
  <si>
    <t>OL15 9QX</t>
  </si>
  <si>
    <t>TODMORDEN ROAD</t>
  </si>
  <si>
    <t>LITTLEBOROUGH</t>
  </si>
  <si>
    <t>PE11 4TP</t>
  </si>
  <si>
    <t>TOWNDAM LANE</t>
  </si>
  <si>
    <t>SPALDING</t>
  </si>
  <si>
    <t>SOUTH HOLLAND</t>
  </si>
  <si>
    <t>LINCOLNSHIRE</t>
  </si>
  <si>
    <t>NE8 4NR</t>
  </si>
  <si>
    <t>WESTBOURNE AVENUE</t>
  </si>
  <si>
    <t>GATESHEAD</t>
  </si>
  <si>
    <t>S60 8AE</t>
  </si>
  <si>
    <t>ASHOVER CROFT</t>
  </si>
  <si>
    <t>WV16 6AT</t>
  </si>
  <si>
    <t>ASTBURY FALLS 14</t>
  </si>
  <si>
    <t>ASTBURY</t>
  </si>
  <si>
    <t>SP1 3DT</t>
  </si>
  <si>
    <t>BISHOPSCOURT 4</t>
  </si>
  <si>
    <t>BISHOPDOWN ROAD</t>
  </si>
  <si>
    <t>SALISBURY</t>
  </si>
  <si>
    <t>WILTSHIRE</t>
  </si>
  <si>
    <t>NR8 6FS</t>
  </si>
  <si>
    <t>BROOM CLOSE</t>
  </si>
  <si>
    <t>BROADLAND</t>
  </si>
  <si>
    <t>N4 2EA</t>
  </si>
  <si>
    <t>CHATTERTON ROAD</t>
  </si>
  <si>
    <t>ISLINGTON</t>
  </si>
  <si>
    <t>CH65 4EL</t>
  </si>
  <si>
    <t xml:space="preserve">EURORESINS UK LTD </t>
  </si>
  <si>
    <t>CLOISTER WAY</t>
  </si>
  <si>
    <t>HG1 2EZ</t>
  </si>
  <si>
    <t>DUCHY ROAD</t>
  </si>
  <si>
    <t>HARROGATE</t>
  </si>
  <si>
    <t>NORTH YORKSHIRE</t>
  </si>
  <si>
    <t>GL52 8FX</t>
  </si>
  <si>
    <t>FORELLE GROVE</t>
  </si>
  <si>
    <t>CHELTENHAM</t>
  </si>
  <si>
    <t>TEWKESBURY</t>
  </si>
  <si>
    <t>NG20 8FZ</t>
  </si>
  <si>
    <t>HEATHER WAY</t>
  </si>
  <si>
    <t>MANSFIELD</t>
  </si>
  <si>
    <t>BOLSOVER</t>
  </si>
  <si>
    <t>DERBYSHIRE</t>
  </si>
  <si>
    <t>B91 2BL</t>
  </si>
  <si>
    <t>SEYMOUR HOUSE, 60 APARTMENT 5</t>
  </si>
  <si>
    <t>MANOR ROAD</t>
  </si>
  <si>
    <t>SOLIHULL</t>
  </si>
  <si>
    <t>SW11 7AE</t>
  </si>
  <si>
    <t>CAPITAL BUILDING, 8 APARTMENT A92</t>
  </si>
  <si>
    <t>NEW UNION SQUARE</t>
  </si>
  <si>
    <t>SW16 2HW</t>
  </si>
  <si>
    <t xml:space="preserve">4D </t>
  </si>
  <si>
    <t>OAKDALE ROAD</t>
  </si>
  <si>
    <t>PR7 7FP</t>
  </si>
  <si>
    <t>POOLE AVENUE</t>
  </si>
  <si>
    <t>CHORLEY</t>
  </si>
  <si>
    <t>WF17 7PA</t>
  </si>
  <si>
    <t>PURLWELL CRESCENT</t>
  </si>
  <si>
    <t>BATLEY</t>
  </si>
  <si>
    <t>GU34 1HX</t>
  </si>
  <si>
    <t>22 FLAT 1</t>
  </si>
  <si>
    <t>QUEENS ROAD</t>
  </si>
  <si>
    <t>ALTON</t>
  </si>
  <si>
    <t>EAST HAMPSHIRE</t>
  </si>
  <si>
    <t>YO26 6RX</t>
  </si>
  <si>
    <t>ROSE CENTRE UNIT 12</t>
  </si>
  <si>
    <t>ROSE AVENUE</t>
  </si>
  <si>
    <t>YORK</t>
  </si>
  <si>
    <t>BOXWORKS, 35 APARTMENT 11</t>
  </si>
  <si>
    <t>SO51 8BX</t>
  </si>
  <si>
    <t xml:space="preserve">96A </t>
  </si>
  <si>
    <t>THE HUNDRED</t>
  </si>
  <si>
    <t>ROMSEY</t>
  </si>
  <si>
    <t>TEST VALLEY</t>
  </si>
  <si>
    <t>SN13 8NX</t>
  </si>
  <si>
    <t xml:space="preserve">PARADE COTTAGE </t>
  </si>
  <si>
    <t>THE PARADE</t>
  </si>
  <si>
    <t>CORSHAM</t>
  </si>
  <si>
    <t>SG8 5QJ</t>
  </si>
  <si>
    <t>TOWN GREEN ROAD</t>
  </si>
  <si>
    <t>ROYSTON</t>
  </si>
  <si>
    <t>SOUTH CAMBRIDGESHIRE</t>
  </si>
  <si>
    <t>CAMBRIDGESHIRE</t>
  </si>
  <si>
    <t>SK1 4DZ</t>
  </si>
  <si>
    <t>TREVOR GROVE</t>
  </si>
  <si>
    <t>STOCKPORT</t>
  </si>
  <si>
    <t>DT1 1SR</t>
  </si>
  <si>
    <t xml:space="preserve">THE LAURELS </t>
  </si>
  <si>
    <t>WEST MILLS ROAD</t>
  </si>
  <si>
    <t>DORCHESTER</t>
  </si>
  <si>
    <t>PO19 5PF</t>
  </si>
  <si>
    <t>WOODLANDS LANE</t>
  </si>
  <si>
    <t>CHICHESTER</t>
  </si>
  <si>
    <t>TR15 2EA</t>
  </si>
  <si>
    <t xml:space="preserve">RICHMOND </t>
  </si>
  <si>
    <t>BASSET STREET</t>
  </si>
  <si>
    <t xml:space="preserve">THE MOTOR MART </t>
  </si>
  <si>
    <t>CHESTER ROAD</t>
  </si>
  <si>
    <t>STANLEY</t>
  </si>
  <si>
    <t>COUNTY DURHAM</t>
  </si>
  <si>
    <t>NG16 6FN</t>
  </si>
  <si>
    <t>COMMONSIDE</t>
  </si>
  <si>
    <t>NOTTINGHAM</t>
  </si>
  <si>
    <t>ASHFIELD</t>
  </si>
  <si>
    <t>NOTTINGHAMSHIRE</t>
  </si>
  <si>
    <t>NE30 2HF</t>
  </si>
  <si>
    <t>DONKIN TERRACE</t>
  </si>
  <si>
    <t>NORTH SHIELDS</t>
  </si>
  <si>
    <t>NORTH TYNESIDE</t>
  </si>
  <si>
    <t>NR11 6YF</t>
  </si>
  <si>
    <t>DONTHORN COURT</t>
  </si>
  <si>
    <t>DE23 3WF</t>
  </si>
  <si>
    <t>ELVASTON DRIVE</t>
  </si>
  <si>
    <t>SOUTH DERBYSHIRE</t>
  </si>
  <si>
    <t>ST18 0UD</t>
  </si>
  <si>
    <t>FARLEY FARM BARNS 3</t>
  </si>
  <si>
    <t>FARLEY CORNER</t>
  </si>
  <si>
    <t>GL17 0NJ</t>
  </si>
  <si>
    <t>GANDERS GREEN</t>
  </si>
  <si>
    <t>LONGHOPE</t>
  </si>
  <si>
    <t>FOREST OF DEAN</t>
  </si>
  <si>
    <t>M30 9AY</t>
  </si>
  <si>
    <t>HALF EDGE LANE</t>
  </si>
  <si>
    <t>SW18 4JY</t>
  </si>
  <si>
    <t>8 APARTMENT 29</t>
  </si>
  <si>
    <t>HARDWICKS SQUARE</t>
  </si>
  <si>
    <t>BS15 1RL</t>
  </si>
  <si>
    <t>KINGSHOLME ROAD</t>
  </si>
  <si>
    <t>BRISTOL</t>
  </si>
  <si>
    <t>SOUTH GLOUCESTERSHIRE</t>
  </si>
  <si>
    <t>HR2 7PB</t>
  </si>
  <si>
    <t>LACEY WAY</t>
  </si>
  <si>
    <t>HEREFORD</t>
  </si>
  <si>
    <t>HEREFORDSHIRE</t>
  </si>
  <si>
    <t>SE14 5AD</t>
  </si>
  <si>
    <t xml:space="preserve">194B </t>
  </si>
  <si>
    <t>NEW CROSS ROAD</t>
  </si>
  <si>
    <t>SW11 7BT</t>
  </si>
  <si>
    <t>AMBASSADOR BUILDING, 5 APARTMENT F154</t>
  </si>
  <si>
    <t>CA28 7AU</t>
  </si>
  <si>
    <t xml:space="preserve">12C </t>
  </si>
  <si>
    <t>ROPER STREET</t>
  </si>
  <si>
    <t>WHITEHAVEN</t>
  </si>
  <si>
    <t>COPELAND</t>
  </si>
  <si>
    <t>CT20 2XB</t>
  </si>
  <si>
    <t>HOMEPINE HOUSE 68</t>
  </si>
  <si>
    <t>SANDGATE ROAD</t>
  </si>
  <si>
    <t>FOLKESTONE</t>
  </si>
  <si>
    <t>SHEPWAY</t>
  </si>
  <si>
    <t>WR8 9LA</t>
  </si>
  <si>
    <t xml:space="preserve">DAMSON HOUSE </t>
  </si>
  <si>
    <t>SHOWBOROUGH</t>
  </si>
  <si>
    <t>WORCESTER</t>
  </si>
  <si>
    <t>BS16 9JA</t>
  </si>
  <si>
    <t>ST JAMES PLACE</t>
  </si>
  <si>
    <t>BL3 1LZ</t>
  </si>
  <si>
    <t>SUNNINGDALE COURT</t>
  </si>
  <si>
    <t>BOLTON</t>
  </si>
  <si>
    <t>BOXWORKS, 35 APARTMENT 20</t>
  </si>
  <si>
    <t>PE33 0TG</t>
  </si>
  <si>
    <t xml:space="preserve">25A </t>
  </si>
  <si>
    <t>THOMAS CLOSE</t>
  </si>
  <si>
    <t>GL52 8NZ</t>
  </si>
  <si>
    <t>TOBYFIELD ROAD</t>
  </si>
  <si>
    <t>PL15 8SN</t>
  </si>
  <si>
    <t xml:space="preserve">BRIAR COTTAGE </t>
  </si>
  <si>
    <t>UNDER LANE</t>
  </si>
  <si>
    <t>LAUNCESTON</t>
  </si>
  <si>
    <t>L8 7QE</t>
  </si>
  <si>
    <t>248 APARTMENT 9</t>
  </si>
  <si>
    <t>UPPER PARLIAMENT STREET</t>
  </si>
  <si>
    <t>LIVERPOOL</t>
  </si>
  <si>
    <t>MERSEYSIDE</t>
  </si>
  <si>
    <t>B91 3DA</t>
  </si>
  <si>
    <t xml:space="preserve">681B </t>
  </si>
  <si>
    <t>WARWICK ROAD</t>
  </si>
  <si>
    <t>TW12 2LP</t>
  </si>
  <si>
    <t>WENSLEYDALE ROAD</t>
  </si>
  <si>
    <t>HAMPTON</t>
  </si>
  <si>
    <t>RICHMOND UPON THAMES</t>
  </si>
  <si>
    <t>N4 2SR</t>
  </si>
  <si>
    <t xml:space="preserve">70A </t>
  </si>
  <si>
    <t>WILBERFORCE ROAD</t>
  </si>
  <si>
    <t>HACKNEY</t>
  </si>
  <si>
    <t>LA2 0BN</t>
  </si>
  <si>
    <t>ARMITAGE WAY</t>
  </si>
  <si>
    <t>WV15 5NU</t>
  </si>
  <si>
    <t>BRADENEY DRIVE</t>
  </si>
  <si>
    <t>LS17 9DN</t>
  </si>
  <si>
    <t>SW9 0LJ</t>
  </si>
  <si>
    <t xml:space="preserve">34A </t>
  </si>
  <si>
    <t>CREWDSON ROAD</t>
  </si>
  <si>
    <t>S36 9AQ</t>
  </si>
  <si>
    <t>CUBLEY WOOD WAY</t>
  </si>
  <si>
    <t>BARNSLEY</t>
  </si>
  <si>
    <t>TN31 7JY</t>
  </si>
  <si>
    <t>EAST STREET</t>
  </si>
  <si>
    <t>RYE</t>
  </si>
  <si>
    <t>ROTHER</t>
  </si>
  <si>
    <t>LS9 8BF</t>
  </si>
  <si>
    <t>EAST POINT APARTMENT 306</t>
  </si>
  <si>
    <t>E11 1JZ</t>
  </si>
  <si>
    <t>FOREST DRIVE WEST</t>
  </si>
  <si>
    <t>WALTHAM FOREST</t>
  </si>
  <si>
    <t>NG12 4AA</t>
  </si>
  <si>
    <t>HALLFIELDS</t>
  </si>
  <si>
    <t>RUSHCLIFFE</t>
  </si>
  <si>
    <t>BN3 7LH</t>
  </si>
  <si>
    <t>HOLMES AVENUE</t>
  </si>
  <si>
    <t>HOVE</t>
  </si>
  <si>
    <t>BRIGHTON AND HOVE</t>
  </si>
  <si>
    <t>NE24 4RZ</t>
  </si>
  <si>
    <t>KERSHOPE LANE</t>
  </si>
  <si>
    <t>BLYTH</t>
  </si>
  <si>
    <t>NORTHUMBERLAND</t>
  </si>
  <si>
    <t>MK6 4AQ</t>
  </si>
  <si>
    <t>LEXHAM ROAD</t>
  </si>
  <si>
    <t>PR8 6RP</t>
  </si>
  <si>
    <t>LINAKER STREET</t>
  </si>
  <si>
    <t>SOUTHPORT</t>
  </si>
  <si>
    <t>SEFTON</t>
  </si>
  <si>
    <t>NG17 2SY</t>
  </si>
  <si>
    <t>LINDLEY AVENUE</t>
  </si>
  <si>
    <t>SUTTON-IN-ASHFIELD</t>
  </si>
  <si>
    <t>NG24 1XG</t>
  </si>
  <si>
    <t>LOMBARD STREET</t>
  </si>
  <si>
    <t>NEWARK</t>
  </si>
  <si>
    <t>NEWARK AND SHERWOOD</t>
  </si>
  <si>
    <t>TW12 1JG</t>
  </si>
  <si>
    <t xml:space="preserve">4A </t>
  </si>
  <si>
    <t>NEW BROADWAY</t>
  </si>
  <si>
    <t>NG22 0EA</t>
  </si>
  <si>
    <t xml:space="preserve">THE OLD COACH HOUSE NORTH </t>
  </si>
  <si>
    <t>NEWARK ROAD</t>
  </si>
  <si>
    <t>TW11 0HN</t>
  </si>
  <si>
    <t>NORTH PLACE</t>
  </si>
  <si>
    <t>TEDDINGTON</t>
  </si>
  <si>
    <t>SO21 3AN</t>
  </si>
  <si>
    <t>CANADA COTTAGES 7</t>
  </si>
  <si>
    <t>OVERTON ROAD</t>
  </si>
  <si>
    <t>WINCHESTER</t>
  </si>
  <si>
    <t>HA5 3RU</t>
  </si>
  <si>
    <t>MAPLE COURT, 9 FLAT 14</t>
  </si>
  <si>
    <t>PINNER HILL ROAD</t>
  </si>
  <si>
    <t>PINNER</t>
  </si>
  <si>
    <t>SW17 8QG</t>
  </si>
  <si>
    <t>84 - 86 FLAT 3A</t>
  </si>
  <si>
    <t>RITHERDON ROAD</t>
  </si>
  <si>
    <t xml:space="preserve">TY CELYN </t>
  </si>
  <si>
    <t>SW2 4BQ</t>
  </si>
  <si>
    <t>SALFORD ROAD</t>
  </si>
  <si>
    <t>EN10 7AN</t>
  </si>
  <si>
    <t>STATION ROAD</t>
  </si>
  <si>
    <t>BROXBOURNE</t>
  </si>
  <si>
    <t>IP24 2PA</t>
  </si>
  <si>
    <t>GRAFTON BARNS 2</t>
  </si>
  <si>
    <t>THETFORD ROAD</t>
  </si>
  <si>
    <t>THETFORD</t>
  </si>
  <si>
    <t>ST EDMUNDSBURY</t>
  </si>
  <si>
    <t>SUFFOLK</t>
  </si>
  <si>
    <t>AL7 1QF</t>
  </si>
  <si>
    <t>WREN WOOD</t>
  </si>
  <si>
    <t>WELWYN GARDEN CITY</t>
  </si>
  <si>
    <t>WELWYN HATFIELD</t>
  </si>
  <si>
    <t>PL9 9NR</t>
  </si>
  <si>
    <t>THE OLD ORCHARD 1</t>
  </si>
  <si>
    <t>BELLE VUE ROAD</t>
  </si>
  <si>
    <t>TA12 6JZ</t>
  </si>
  <si>
    <t xml:space="preserve">56A </t>
  </si>
  <si>
    <t>BOWER HINTON</t>
  </si>
  <si>
    <t>MARTOCK</t>
  </si>
  <si>
    <t>SOUTH SOMERSET</t>
  </si>
  <si>
    <t>HARRINGTON HOUSE, 8 - 10 FLAT 8</t>
  </si>
  <si>
    <t>TQ11 0AQ</t>
  </si>
  <si>
    <t xml:space="preserve">21C </t>
  </si>
  <si>
    <t>CHAPEL STREET</t>
  </si>
  <si>
    <t>BUCKFASTLEIGH</t>
  </si>
  <si>
    <t>UB8 2PB</t>
  </si>
  <si>
    <t>RABBS MILL HOUSE, 14 34</t>
  </si>
  <si>
    <t>CHILTERN VIEW ROAD</t>
  </si>
  <si>
    <t>UXBRIDGE</t>
  </si>
  <si>
    <t>HILLINGDON</t>
  </si>
  <si>
    <t>SW11 3FA</t>
  </si>
  <si>
    <t>IVORY HOUSE FLAT 109</t>
  </si>
  <si>
    <t>CLOVE HITCH QUAY</t>
  </si>
  <si>
    <t xml:space="preserve">31A </t>
  </si>
  <si>
    <t>TA4 2BT</t>
  </si>
  <si>
    <t>DIXON CLOSE</t>
  </si>
  <si>
    <t>TAUNTON</t>
  </si>
  <si>
    <t>TAUNTON DEANE</t>
  </si>
  <si>
    <t>KT13 8SW</t>
  </si>
  <si>
    <t>WINDRUSH 3</t>
  </si>
  <si>
    <t>ELGIN ROAD</t>
  </si>
  <si>
    <t>WEYBRIDGE</t>
  </si>
  <si>
    <t>ELMBRIDGE</t>
  </si>
  <si>
    <t>LE15 7UU</t>
  </si>
  <si>
    <t>GRETTON STREET</t>
  </si>
  <si>
    <t>OAKHAM</t>
  </si>
  <si>
    <t>RUTLAND</t>
  </si>
  <si>
    <t>PL1 3DG</t>
  </si>
  <si>
    <t>12 FLAT 34</t>
  </si>
  <si>
    <t>HOBART STREET</t>
  </si>
  <si>
    <t>NE2 4PQ</t>
  </si>
  <si>
    <t>JESMOND ROAD WEST</t>
  </si>
  <si>
    <t>NEWCASTLE UPON TYNE</t>
  </si>
  <si>
    <t>S3 8SD</t>
  </si>
  <si>
    <t>RIALTO, 1 APARTMENT 20</t>
  </si>
  <si>
    <t>KELHAM SQUARE</t>
  </si>
  <si>
    <t>LS24 9DD</t>
  </si>
  <si>
    <t>KIRKBY WHARFE COTTAGES</t>
  </si>
  <si>
    <t>TADCASTER</t>
  </si>
  <si>
    <t>SELBY</t>
  </si>
  <si>
    <t>OX4 2TN</t>
  </si>
  <si>
    <t>NORMANDY CRESCENT</t>
  </si>
  <si>
    <t>OXFORD</t>
  </si>
  <si>
    <t>RH15 0XD</t>
  </si>
  <si>
    <t xml:space="preserve">BIRCH MANOR, 4 </t>
  </si>
  <si>
    <t>OAK GRANGE</t>
  </si>
  <si>
    <t>BURGESS HILL</t>
  </si>
  <si>
    <t>MID SUSSEX</t>
  </si>
  <si>
    <t>HP13 7WZ</t>
  </si>
  <si>
    <t>PRIESTLEY COURT FLAT 22</t>
  </si>
  <si>
    <t>PRINCES GATE</t>
  </si>
  <si>
    <t>HIGH WYCOMBE</t>
  </si>
  <si>
    <t>WYCOMBE</t>
  </si>
  <si>
    <t>WS12 4WE</t>
  </si>
  <si>
    <t>ROBERTS CLOSE</t>
  </si>
  <si>
    <t>CANNOCK</t>
  </si>
  <si>
    <t>CANNOCK CHASE</t>
  </si>
  <si>
    <t>WC2E 7AE</t>
  </si>
  <si>
    <t xml:space="preserve">SECOND FLOOR, 9 </t>
  </si>
  <si>
    <t>SAVOY STREET</t>
  </si>
  <si>
    <t>S60 2NJ</t>
  </si>
  <si>
    <t>SHERWOOD CRESCENT</t>
  </si>
  <si>
    <t>LONDON SQUARE FLAT 94</t>
  </si>
  <si>
    <t>STREATHAM HILL</t>
  </si>
  <si>
    <t>PL20 6EF</t>
  </si>
  <si>
    <t xml:space="preserve">THE COPSE </t>
  </si>
  <si>
    <t>TAVISTOCK ROAD</t>
  </si>
  <si>
    <t>YELVERTON</t>
  </si>
  <si>
    <t>WEST DEVON</t>
  </si>
  <si>
    <t>NE3 1NE</t>
  </si>
  <si>
    <t>SAVILLE HOUSE, 28 FLAT 6</t>
  </si>
  <si>
    <t>THE GROVE</t>
  </si>
  <si>
    <t>SA18 1JQ</t>
  </si>
  <si>
    <t xml:space="preserve">VICARAGE </t>
  </si>
  <si>
    <t>VICARAGE ROAD</t>
  </si>
  <si>
    <t>AMMANFORD</t>
  </si>
  <si>
    <t xml:space="preserve">THE BOATHOUSE </t>
  </si>
  <si>
    <t>CALWICH PARK</t>
  </si>
  <si>
    <t>ASHBOURNE</t>
  </si>
  <si>
    <t>EAST STAFFORDSHIRE</t>
  </si>
  <si>
    <t>WA6 0PW</t>
  </si>
  <si>
    <t xml:space="preserve">HELSBY HOUSE, 248 </t>
  </si>
  <si>
    <t>FRODSHAM</t>
  </si>
  <si>
    <t>HA9 6DL</t>
  </si>
  <si>
    <t>FLAMSTED AVENUE</t>
  </si>
  <si>
    <t>HD7 5SR</t>
  </si>
  <si>
    <t xml:space="preserve">HOLLIN GREEN BARN </t>
  </si>
  <si>
    <t>GILLROYD LANE</t>
  </si>
  <si>
    <t>WA1 2GT</t>
  </si>
  <si>
    <t>GRINDLEFORD PLACE</t>
  </si>
  <si>
    <t>WARRINGTON</t>
  </si>
  <si>
    <t>BA6 8HB</t>
  </si>
  <si>
    <t>GUNWYN CLOSE</t>
  </si>
  <si>
    <t>GLASTONBURY</t>
  </si>
  <si>
    <t>LA6 1EU</t>
  </si>
  <si>
    <t xml:space="preserve">GLEN ANNE </t>
  </si>
  <si>
    <t>HALTON ROAD</t>
  </si>
  <si>
    <t>RM16 6DA</t>
  </si>
  <si>
    <t>HARPER CLOSE</t>
  </si>
  <si>
    <t>LU7 1GR</t>
  </si>
  <si>
    <t>SOVEREIGN HOUSE, 24 - 26 FLAT 12</t>
  </si>
  <si>
    <t>HOCKLIFFE STREET</t>
  </si>
  <si>
    <t>LEIGHTON BUZZARD</t>
  </si>
  <si>
    <t>CENTRAL BEDFORDSHIRE</t>
  </si>
  <si>
    <t>GU15 2TR</t>
  </si>
  <si>
    <t>TOVEY HOUSE, 1 3</t>
  </si>
  <si>
    <t>HUNTS LANE</t>
  </si>
  <si>
    <t>CAMBERLEY</t>
  </si>
  <si>
    <t>SURREY HEATH</t>
  </si>
  <si>
    <t>GU21 3PY</t>
  </si>
  <si>
    <t>KNIGHTSWOOD</t>
  </si>
  <si>
    <t>WOKING</t>
  </si>
  <si>
    <t>LL32 8AW</t>
  </si>
  <si>
    <t>LLEWELYN STREET</t>
  </si>
  <si>
    <t>CONWY</t>
  </si>
  <si>
    <t>LL61 5YG</t>
  </si>
  <si>
    <t>LLYS MERDDYN</t>
  </si>
  <si>
    <t>LLANFAIRPWLLGWYNGYLL</t>
  </si>
  <si>
    <t>ISLE OF ANGLESEY</t>
  </si>
  <si>
    <t>CH64 6US</t>
  </si>
  <si>
    <t xml:space="preserve">THE PADDOCK </t>
  </si>
  <si>
    <t>MANORIAL ROAD SOUTH</t>
  </si>
  <si>
    <t>NESTON</t>
  </si>
  <si>
    <t>KT17 3FF</t>
  </si>
  <si>
    <t>MIMOSA CLOSE</t>
  </si>
  <si>
    <t>EPSOM</t>
  </si>
  <si>
    <t>REIGATE AND BANSTEAD</t>
  </si>
  <si>
    <t>CT9 3LF</t>
  </si>
  <si>
    <t>18 FLAT 5</t>
  </si>
  <si>
    <t>PARK CLOSE</t>
  </si>
  <si>
    <t>MARGATE</t>
  </si>
  <si>
    <t>THANET</t>
  </si>
  <si>
    <t>S1 2FQ</t>
  </si>
  <si>
    <t>SOVEREIGN HOUSE, 110 APARTMENT 505</t>
  </si>
  <si>
    <t>QUEEN STREET</t>
  </si>
  <si>
    <t>NW3 7RB</t>
  </si>
  <si>
    <t>REDINGTON ROAD</t>
  </si>
  <si>
    <t>CAMDEN</t>
  </si>
  <si>
    <t>KT17 3LU</t>
  </si>
  <si>
    <t>REIGATE ROAD</t>
  </si>
  <si>
    <t>PL28 8BL</t>
  </si>
  <si>
    <t>SOUTH QUAY</t>
  </si>
  <si>
    <t>PADSTOW</t>
  </si>
  <si>
    <t>SO43 7BQ</t>
  </si>
  <si>
    <t>HEATHER HOUSE 2</t>
  </si>
  <si>
    <t>SOUTHAMPTON ROAD</t>
  </si>
  <si>
    <t>LYNDHURST</t>
  </si>
  <si>
    <t>S10 2NP</t>
  </si>
  <si>
    <t>SOUTHGROVE ROAD</t>
  </si>
  <si>
    <t>W2 2RJ</t>
  </si>
  <si>
    <t>207 FLAT 7A</t>
  </si>
  <si>
    <t>SUSSEX GARDENS</t>
  </si>
  <si>
    <t>BOXWORKS, 35 APARTMENT 10</t>
  </si>
  <si>
    <t>SO41 9DD</t>
  </si>
  <si>
    <t>ADELAIDE COURT FLAT 1</t>
  </si>
  <si>
    <t>WATERLOO ROAD</t>
  </si>
  <si>
    <t>LYMINGTON</t>
  </si>
  <si>
    <t>S43 4FA</t>
  </si>
  <si>
    <t>WHEATSHEAF WAY</t>
  </si>
  <si>
    <t>CHESTERFIELD</t>
  </si>
  <si>
    <t>BR1 3AA</t>
  </si>
  <si>
    <t>71 FLAT C</t>
  </si>
  <si>
    <t>WIDMORE ROAD</t>
  </si>
  <si>
    <t>DN14 6YN</t>
  </si>
  <si>
    <t xml:space="preserve">WINDSOR COURT CARE HOME </t>
  </si>
  <si>
    <t>BARTHOLOMEW AVENUE</t>
  </si>
  <si>
    <t>GOOLE</t>
  </si>
  <si>
    <t>RG18 3GF</t>
  </si>
  <si>
    <t xml:space="preserve">49A </t>
  </si>
  <si>
    <t>BATH ROAD</t>
  </si>
  <si>
    <t>THATCHAM</t>
  </si>
  <si>
    <t>WEST BERKSHIRE</t>
  </si>
  <si>
    <t>BN3 1HN</t>
  </si>
  <si>
    <t xml:space="preserve">6A </t>
  </si>
  <si>
    <t>BRUNSWICK TERRACE</t>
  </si>
  <si>
    <t>CF15 7NU</t>
  </si>
  <si>
    <t>CHAPEL MEWS</t>
  </si>
  <si>
    <t>CARDIFF</t>
  </si>
  <si>
    <t>DN4 7BA</t>
  </si>
  <si>
    <t xml:space="preserve">24A </t>
  </si>
  <si>
    <t>ELLERS ROAD</t>
  </si>
  <si>
    <t>DONCASTER</t>
  </si>
  <si>
    <t>GL2 2HL</t>
  </si>
  <si>
    <t>FAULD DRIVE KINGSWAY</t>
  </si>
  <si>
    <t>GLOUCESTER</t>
  </si>
  <si>
    <t>TN40 2FA</t>
  </si>
  <si>
    <t>FURNELLS WAY</t>
  </si>
  <si>
    <t>BEXHILL-ON-SEA</t>
  </si>
  <si>
    <t>GL53 8JG</t>
  </si>
  <si>
    <t>GLADSTONE ROAD</t>
  </si>
  <si>
    <t>LL52 0DW</t>
  </si>
  <si>
    <t>GORSEDDFA</t>
  </si>
  <si>
    <t>CRICCIETH</t>
  </si>
  <si>
    <t>GWYNEDD</t>
  </si>
  <si>
    <t>S63 7FB</t>
  </si>
  <si>
    <t>KINGSBROOK CHASE</t>
  </si>
  <si>
    <t>CO10 0FS</t>
  </si>
  <si>
    <t>LOWER REEVE</t>
  </si>
  <si>
    <t>SUDBURY</t>
  </si>
  <si>
    <t>BABERGH</t>
  </si>
  <si>
    <t>LE7 9FQ</t>
  </si>
  <si>
    <t>MALSBURY AVENUE</t>
  </si>
  <si>
    <t>LEICESTER</t>
  </si>
  <si>
    <t>HARBOROUGH</t>
  </si>
  <si>
    <t>LEICESTERSHIRE</t>
  </si>
  <si>
    <t>NE28 7AN</t>
  </si>
  <si>
    <t>MCNAMARA ROAD</t>
  </si>
  <si>
    <t>WALLSEND</t>
  </si>
  <si>
    <t>SO41 0PT</t>
  </si>
  <si>
    <t>RICHMOND COURT FLAT 22</t>
  </si>
  <si>
    <t>PARK LANE</t>
  </si>
  <si>
    <t>CA22 2TT</t>
  </si>
  <si>
    <t>PARK VIEW</t>
  </si>
  <si>
    <t>EGREMONT</t>
  </si>
  <si>
    <t>LANGMUIR COURT FLAT 3</t>
  </si>
  <si>
    <t>DT8 3BD</t>
  </si>
  <si>
    <t>SHORTS LANE</t>
  </si>
  <si>
    <t>BEAMINSTER</t>
  </si>
  <si>
    <t>HP21 8DX</t>
  </si>
  <si>
    <t>THRASHER ROAD</t>
  </si>
  <si>
    <t>NE1 1TT</t>
  </si>
  <si>
    <t>VITA STUDENT FLAT 218</t>
  </si>
  <si>
    <t>WESTGATE ROAD</t>
  </si>
  <si>
    <t>MK9 2BU</t>
  </si>
  <si>
    <t>CHELSEA HOUSE, 599 17</t>
  </si>
  <si>
    <t>WITAN GATE</t>
  </si>
  <si>
    <t>WS9 8NT</t>
  </si>
  <si>
    <t>ALREWIC GARDENS</t>
  </si>
  <si>
    <t>WALSALL</t>
  </si>
  <si>
    <t>TS8 9FE</t>
  </si>
  <si>
    <t>BRAMBLE CLOSE</t>
  </si>
  <si>
    <t>CW6 0PT</t>
  </si>
  <si>
    <t>COMMON LANE</t>
  </si>
  <si>
    <t>TARPORLEY</t>
  </si>
  <si>
    <t>LS8 5DQ</t>
  </si>
  <si>
    <t>DARFIELD ROAD</t>
  </si>
  <si>
    <t>EAST POINT APARTMENT 107</t>
  </si>
  <si>
    <t>SW15 1DQ</t>
  </si>
  <si>
    <t xml:space="preserve">82A </t>
  </si>
  <si>
    <t>FELSHAM ROAD</t>
  </si>
  <si>
    <t>KT9 1HF</t>
  </si>
  <si>
    <t>FULLERS WAY SOUTH</t>
  </si>
  <si>
    <t>CHESSINGTON</t>
  </si>
  <si>
    <t>KINGSTON UPON THAMES</t>
  </si>
  <si>
    <t>TN21 8AQ</t>
  </si>
  <si>
    <t>HILLSIDE 8</t>
  </si>
  <si>
    <t>HARLEY LANE</t>
  </si>
  <si>
    <t>HEATHFIELD</t>
  </si>
  <si>
    <t>DT5 2FD</t>
  </si>
  <si>
    <t>HOME FARM CLOSE</t>
  </si>
  <si>
    <t>PORTLAND</t>
  </si>
  <si>
    <t>WEYMOUTH AND PORTLAND</t>
  </si>
  <si>
    <t>BA2 3BQ</t>
  </si>
  <si>
    <t xml:space="preserve">86A </t>
  </si>
  <si>
    <t>LOWER BRISTOL ROAD</t>
  </si>
  <si>
    <t>BATH</t>
  </si>
  <si>
    <t>BATH AND NORTH EAST SOMERSET</t>
  </si>
  <si>
    <t>LE18 3TD</t>
  </si>
  <si>
    <t xml:space="preserve">SWAN HOUSE, 20 </t>
  </si>
  <si>
    <t>MAIN STREET</t>
  </si>
  <si>
    <t>WIGSTON</t>
  </si>
  <si>
    <t>BLABY</t>
  </si>
  <si>
    <t>SW11 7AQ</t>
  </si>
  <si>
    <t>CAPITAL BUILDING, 8 APARTMENT B151</t>
  </si>
  <si>
    <t>PR8 6LX</t>
  </si>
  <si>
    <t>278 FLAT 2</t>
  </si>
  <si>
    <t>NN7 2QJ</t>
  </si>
  <si>
    <t>QUARRY VIEW</t>
  </si>
  <si>
    <t>SOUTH NORTHAMPTONSHIRE</t>
  </si>
  <si>
    <t>LE4 7GX</t>
  </si>
  <si>
    <t>37 ANNEXE</t>
  </si>
  <si>
    <t>ROSEWAY</t>
  </si>
  <si>
    <t>SS13 1QU</t>
  </si>
  <si>
    <t>SOANE STREET</t>
  </si>
  <si>
    <t>BASILDON</t>
  </si>
  <si>
    <t>BOXWORKS, 35 APARTMENT 9</t>
  </si>
  <si>
    <t>NR1 1GH</t>
  </si>
  <si>
    <t>THE NEST</t>
  </si>
  <si>
    <t>CH61 3UA</t>
  </si>
  <si>
    <t xml:space="preserve">THRESHING BARN </t>
  </si>
  <si>
    <t>THINGWALL ROAD</t>
  </si>
  <si>
    <t>WIRRAL</t>
  </si>
  <si>
    <t>LU7 4DJ</t>
  </si>
  <si>
    <t>WHINCHAT GARDENS</t>
  </si>
  <si>
    <t>SW13 8AH</t>
  </si>
  <si>
    <t>HANDEL MANSIONS, 94 FLAT 39</t>
  </si>
  <si>
    <t>WYATT DRIVE</t>
  </si>
  <si>
    <t>SW11 4DT</t>
  </si>
  <si>
    <t>73 APARTMENT 106</t>
  </si>
  <si>
    <t>ALBERT BRIDGE ROAD</t>
  </si>
  <si>
    <t>RM17 6TA</t>
  </si>
  <si>
    <t>ARGENT COURT 132</t>
  </si>
  <si>
    <t>ARGENT STREET</t>
  </si>
  <si>
    <t>AL9 7AZ</t>
  </si>
  <si>
    <t>WHITE LODGE FARM THE BELLBROOK</t>
  </si>
  <si>
    <t>BULLS LANE</t>
  </si>
  <si>
    <t>HATFIELD</t>
  </si>
  <si>
    <t>SE5 8JU</t>
  </si>
  <si>
    <t>195 FLAT A</t>
  </si>
  <si>
    <t>CAMBERWELL GROVE</t>
  </si>
  <si>
    <t>ST15 0GP</t>
  </si>
  <si>
    <t>CAVERSHAM WAY</t>
  </si>
  <si>
    <t>STONE</t>
  </si>
  <si>
    <t>EC1V 0BQ</t>
  </si>
  <si>
    <t>9A PENTHOUSE</t>
  </si>
  <si>
    <t>DALLINGTON STREET</t>
  </si>
  <si>
    <t>E14 9AD</t>
  </si>
  <si>
    <t>DOLLAR BAY POINT, 3 FLAT 2601</t>
  </si>
  <si>
    <t>DOLLAR BAY PLACE</t>
  </si>
  <si>
    <t>YO8 8LA</t>
  </si>
  <si>
    <t>BURN GRANGE COTTAGES 2</t>
  </si>
  <si>
    <t>DONCASTER ROAD</t>
  </si>
  <si>
    <t>WF8 4QZ</t>
  </si>
  <si>
    <t>DORCHESTER AVENUE</t>
  </si>
  <si>
    <t>PONTEFRACT</t>
  </si>
  <si>
    <t>WAKEFIELD</t>
  </si>
  <si>
    <t>NE31 1AD</t>
  </si>
  <si>
    <t>DOUGLASS CLOSE</t>
  </si>
  <si>
    <t>HEBBURN</t>
  </si>
  <si>
    <t>LS20 8AX</t>
  </si>
  <si>
    <t xml:space="preserve">GREENACRES </t>
  </si>
  <si>
    <t>ESHOLT AVENUE</t>
  </si>
  <si>
    <t>CR3 6LG</t>
  </si>
  <si>
    <t>FARNINGHAM ROAD</t>
  </si>
  <si>
    <t>CATERHAM</t>
  </si>
  <si>
    <t>TANDRIDGE</t>
  </si>
  <si>
    <t>CR0 7EY</t>
  </si>
  <si>
    <t>GLENTHORNE AVENUE</t>
  </si>
  <si>
    <t>CROYDON</t>
  </si>
  <si>
    <t>SK14 3FR</t>
  </si>
  <si>
    <t xml:space="preserve">BROOK HOUSE </t>
  </si>
  <si>
    <t>GODLEY BROOK LANE</t>
  </si>
  <si>
    <t>HYDE</t>
  </si>
  <si>
    <t>TAMESIDE</t>
  </si>
  <si>
    <t>SE5 9AP</t>
  </si>
  <si>
    <t>20 FLAT 2</t>
  </si>
  <si>
    <t>KEMERTON ROAD</t>
  </si>
  <si>
    <t>E14 9FF</t>
  </si>
  <si>
    <t>MERIDIAN PLACE</t>
  </si>
  <si>
    <t>CAPITAL BUILDING, 8 APARTMENT B58</t>
  </si>
  <si>
    <t>NE47 6LP</t>
  </si>
  <si>
    <t>NORTH BANK</t>
  </si>
  <si>
    <t>HEXHAM</t>
  </si>
  <si>
    <t>SL4 2ST</t>
  </si>
  <si>
    <t>PARKER MEWS</t>
  </si>
  <si>
    <t>WINDSOR</t>
  </si>
  <si>
    <t>WN8 9PT</t>
  </si>
  <si>
    <t>PEEL HOUSE UNIT G14 ASCOT BUSINESS CENTRE</t>
  </si>
  <si>
    <t>PEEL ROAD</t>
  </si>
  <si>
    <t>SKELMERSDALE</t>
  </si>
  <si>
    <t>WEST LANCASHIRE</t>
  </si>
  <si>
    <t>FY2 9AB</t>
  </si>
  <si>
    <t>340 FLAT 3</t>
  </si>
  <si>
    <t>QUEENS PROMENADE</t>
  </si>
  <si>
    <t>BLACKPOOL</t>
  </si>
  <si>
    <t>SE13 7GU</t>
  </si>
  <si>
    <t xml:space="preserve">UNIT 8 BOOTH COURT </t>
  </si>
  <si>
    <t>THURSTON ROAD</t>
  </si>
  <si>
    <t>CH45 7LG</t>
  </si>
  <si>
    <t xml:space="preserve">PATRICK HARDMAN LTD </t>
  </si>
  <si>
    <t>URMSON ROAD</t>
  </si>
  <si>
    <t>WALLASEY</t>
  </si>
  <si>
    <t>NG15 7LD</t>
  </si>
  <si>
    <t>WATNALL ROAD</t>
  </si>
  <si>
    <t>DN14 6QW</t>
  </si>
  <si>
    <t>SE9 2RG</t>
  </si>
  <si>
    <t>WINCROFTS DRIVE</t>
  </si>
  <si>
    <t>BEXLEY</t>
  </si>
  <si>
    <t>TW8 0LL</t>
  </si>
  <si>
    <t>BALTIC AVENUE</t>
  </si>
  <si>
    <t>BRENTFORD</t>
  </si>
  <si>
    <t>HOUNSLOW</t>
  </si>
  <si>
    <t>WS9 8JA</t>
  </si>
  <si>
    <t>BROAD MEADOW</t>
  </si>
  <si>
    <t>EX13 5FX</t>
  </si>
  <si>
    <t>CHURCHILL RISE</t>
  </si>
  <si>
    <t>AXMINSTER</t>
  </si>
  <si>
    <t>EAST DEVON</t>
  </si>
  <si>
    <t>CV5 8DT</t>
  </si>
  <si>
    <t>CRAVEN STREET</t>
  </si>
  <si>
    <t>TA5 2PP</t>
  </si>
  <si>
    <t xml:space="preserve">THE GARDENERS COTTAGE </t>
  </si>
  <si>
    <t>CROSSWAY FARM</t>
  </si>
  <si>
    <t>BRIDGWATER</t>
  </si>
  <si>
    <t>SEDGEMOOR</t>
  </si>
  <si>
    <t>LA9 4SF</t>
  </si>
  <si>
    <t>EARLE COURT</t>
  </si>
  <si>
    <t>KENDAL</t>
  </si>
  <si>
    <t>SOUTH LAKELAND</t>
  </si>
  <si>
    <t>EAST POINT APARTMENT 201</t>
  </si>
  <si>
    <t>LD7 1LA</t>
  </si>
  <si>
    <t>PONTFAEN MEADOWS TY ARNANT</t>
  </si>
  <si>
    <t>FARRINGTON LANE</t>
  </si>
  <si>
    <t>KNIGHTON</t>
  </si>
  <si>
    <t>POWYS</t>
  </si>
  <si>
    <t>CT5 3NA</t>
  </si>
  <si>
    <t>GRASMERE ROAD</t>
  </si>
  <si>
    <t>WHITSTABLE</t>
  </si>
  <si>
    <t>CANTERBURY</t>
  </si>
  <si>
    <t>CF39 8SH</t>
  </si>
  <si>
    <t>PORTH</t>
  </si>
  <si>
    <t>RHONDDA CYNON TAFF</t>
  </si>
  <si>
    <t>ME4 4BY</t>
  </si>
  <si>
    <t>CHATHAM</t>
  </si>
  <si>
    <t>MEDWAY</t>
  </si>
  <si>
    <t>CT21 6FA</t>
  </si>
  <si>
    <t>IMPERIAL GARDENS</t>
  </si>
  <si>
    <t>HYTHE</t>
  </si>
  <si>
    <t>DT1 1WS</t>
  </si>
  <si>
    <t>LONG BRIDGE WAY</t>
  </si>
  <si>
    <t>CV36 5JJ</t>
  </si>
  <si>
    <t xml:space="preserve">THE COACH HOUSE </t>
  </si>
  <si>
    <t>SHIPSTON-ON-STOUR</t>
  </si>
  <si>
    <t>NE24 5JH</t>
  </si>
  <si>
    <t>MALVINS ROAD</t>
  </si>
  <si>
    <t>SW6 6AZ</t>
  </si>
  <si>
    <t xml:space="preserve">230A </t>
  </si>
  <si>
    <t>MUNSTER ROAD</t>
  </si>
  <si>
    <t>HAMMERSMITH AND FULHAM</t>
  </si>
  <si>
    <t xml:space="preserve">194A </t>
  </si>
  <si>
    <t>SK13 1BA</t>
  </si>
  <si>
    <t>PARADISE STREET</t>
  </si>
  <si>
    <t>GLOSSOP</t>
  </si>
  <si>
    <t>HIGH PEAK</t>
  </si>
  <si>
    <t>DA12 1HF</t>
  </si>
  <si>
    <t xml:space="preserve">85A </t>
  </si>
  <si>
    <t>PARROCK STREET</t>
  </si>
  <si>
    <t>GRAVESEND</t>
  </si>
  <si>
    <t>GRAVESHAM</t>
  </si>
  <si>
    <t xml:space="preserve">85C </t>
  </si>
  <si>
    <t>M8 8RJ</t>
  </si>
  <si>
    <t>42767 UNIT 1</t>
  </si>
  <si>
    <t>PEEL LANE</t>
  </si>
  <si>
    <t>CT10 3LD</t>
  </si>
  <si>
    <t>PERCY AVENUE</t>
  </si>
  <si>
    <t>BROADSTAIRS</t>
  </si>
  <si>
    <t>BN24 5FW</t>
  </si>
  <si>
    <t>RED CLOVER CLOSE</t>
  </si>
  <si>
    <t>PEVENSEY</t>
  </si>
  <si>
    <t>HP5 1DU</t>
  </si>
  <si>
    <t>MEDIA HOUSE FLAT 11</t>
  </si>
  <si>
    <t>THE BACKS</t>
  </si>
  <si>
    <t>CHESHAM</t>
  </si>
  <si>
    <t>CHILTERN</t>
  </si>
  <si>
    <t>DL8 2ND</t>
  </si>
  <si>
    <t xml:space="preserve">THE OLD CHAPEL </t>
  </si>
  <si>
    <t>THE GREEN</t>
  </si>
  <si>
    <t>BEDALE</t>
  </si>
  <si>
    <t>HAMBLETON</t>
  </si>
  <si>
    <t>SW3 5UW</t>
  </si>
  <si>
    <t>THE PORTICOS</t>
  </si>
  <si>
    <t>KENSINGTON AND CHELSEA</t>
  </si>
  <si>
    <t>SE1 5RR</t>
  </si>
  <si>
    <t>TROTHY ROAD</t>
  </si>
  <si>
    <t>CF63 4BB</t>
  </si>
  <si>
    <t>GLAN Y MOR FLAT 10</t>
  </si>
  <si>
    <t>Y RHODFA</t>
  </si>
  <si>
    <t>BARRY</t>
  </si>
  <si>
    <t>THE VALE OF GLAMORGAN</t>
  </si>
  <si>
    <t>CW5 7SW</t>
  </si>
  <si>
    <t>BAY LILY ROAD</t>
  </si>
  <si>
    <t>NANTWICH</t>
  </si>
  <si>
    <t>IP20 9DX</t>
  </si>
  <si>
    <t xml:space="preserve">CROWN BARN </t>
  </si>
  <si>
    <t>BRIAR WALK</t>
  </si>
  <si>
    <t>HARLESTON</t>
  </si>
  <si>
    <t>DT6 3JT</t>
  </si>
  <si>
    <t>CHANCERY HOUSE FIRST FLOOR FLAT</t>
  </si>
  <si>
    <t>CHANCERY LANE</t>
  </si>
  <si>
    <t>TW15 1BQ</t>
  </si>
  <si>
    <t>DUKES CLOSE</t>
  </si>
  <si>
    <t>ASHFORD</t>
  </si>
  <si>
    <t>SPELTHORNE</t>
  </si>
  <si>
    <t>SK12 2BT</t>
  </si>
  <si>
    <t>GOYT ROAD</t>
  </si>
  <si>
    <t>TW2 5NJ</t>
  </si>
  <si>
    <t>HAMPTON ROAD</t>
  </si>
  <si>
    <t>TWICKENHAM</t>
  </si>
  <si>
    <t>EX12 2TF</t>
  </si>
  <si>
    <t>TOWER COUNTRY CHALET PARK 26</t>
  </si>
  <si>
    <t>HAREPATH HILL</t>
  </si>
  <si>
    <t>SEATON</t>
  </si>
  <si>
    <t>NE31 2BF</t>
  </si>
  <si>
    <t>HOLMES DRIVE</t>
  </si>
  <si>
    <t>MK15 0BH</t>
  </si>
  <si>
    <t>MARSHALLS LANE</t>
  </si>
  <si>
    <t>SW20 9PA</t>
  </si>
  <si>
    <t>1 GROUND FLOOR FLAT</t>
  </si>
  <si>
    <t>MAWSON CLOSE</t>
  </si>
  <si>
    <t>W1K 3NU</t>
  </si>
  <si>
    <t>128 FLAT 4</t>
  </si>
  <si>
    <t>MOUNT STREET</t>
  </si>
  <si>
    <t>TA6 3EU</t>
  </si>
  <si>
    <t xml:space="preserve">THE COURT HOUSE </t>
  </si>
  <si>
    <t>NORTHGATE</t>
  </si>
  <si>
    <t>DE6 1FL</t>
  </si>
  <si>
    <t>BRICKYARD COTTAGES 18</t>
  </si>
  <si>
    <t>OLD DERBY ROAD</t>
  </si>
  <si>
    <t>DERBYSHIRE DALES</t>
  </si>
  <si>
    <t>ST7 1GF</t>
  </si>
  <si>
    <t>RYDER GROVE</t>
  </si>
  <si>
    <t>STOKE-ON-TRENT</t>
  </si>
  <si>
    <t>NEWCASTLE-UNDER-LYME</t>
  </si>
  <si>
    <t>HU9 3AD</t>
  </si>
  <si>
    <t>SOUTHCOATES LANE</t>
  </si>
  <si>
    <t>HULL</t>
  </si>
  <si>
    <t>CITY OF KINGSTON UPON HULL</t>
  </si>
  <si>
    <t>S7 1DS</t>
  </si>
  <si>
    <t>STEADE ROAD</t>
  </si>
  <si>
    <t>PE8 5AQ</t>
  </si>
  <si>
    <t>THE ESTATE YARD</t>
  </si>
  <si>
    <t>PETERBOROUGH</t>
  </si>
  <si>
    <t>EN4 9PH</t>
  </si>
  <si>
    <t xml:space="preserve">5A </t>
  </si>
  <si>
    <t>BARNET</t>
  </si>
  <si>
    <t>SO19 9GX</t>
  </si>
  <si>
    <t>WALLACE ROAD</t>
  </si>
  <si>
    <t>BA11 1BS</t>
  </si>
  <si>
    <t>WESTWAY</t>
  </si>
  <si>
    <t>FROME</t>
  </si>
  <si>
    <t>UB7 9GU</t>
  </si>
  <si>
    <t>CLOVELLY COURT, 8 FLAT 16</t>
  </si>
  <si>
    <t>WINTERGREEN BOULEVARD</t>
  </si>
  <si>
    <t>WEST DRAYTON</t>
  </si>
  <si>
    <t>DT11 8FB</t>
  </si>
  <si>
    <t xml:space="preserve">IN THE HILL, 1 </t>
  </si>
  <si>
    <t>ARLECKS LANE</t>
  </si>
  <si>
    <t>TW3 1AS</t>
  </si>
  <si>
    <t>TRYON APARTMENTS FLAT 15</t>
  </si>
  <si>
    <t>BALFOUR ROAD</t>
  </si>
  <si>
    <t>SM1 3RS</t>
  </si>
  <si>
    <t>110 FLAT 10</t>
  </si>
  <si>
    <t>BENHILL ROAD</t>
  </si>
  <si>
    <t>SUTTON</t>
  </si>
  <si>
    <t>WS9 8SY</t>
  </si>
  <si>
    <t>BRICKYARD COURT APARTMENT 19</t>
  </si>
  <si>
    <t>BRICKYARD ROAD</t>
  </si>
  <si>
    <t>PO19 1TR</t>
  </si>
  <si>
    <t>THE MEWS, 5A FLAT 1</t>
  </si>
  <si>
    <t>EAST PALLANT</t>
  </si>
  <si>
    <t>PO20 0BN</t>
  </si>
  <si>
    <t>DE22 4DG</t>
  </si>
  <si>
    <t xml:space="preserve">9A </t>
  </si>
  <si>
    <t>ENFIELD ROAD</t>
  </si>
  <si>
    <t>NR25 7AS</t>
  </si>
  <si>
    <t xml:space="preserve">BLUE TILE FARM BARN </t>
  </si>
  <si>
    <t>HOLT ROAD</t>
  </si>
  <si>
    <t>HOLT</t>
  </si>
  <si>
    <t>NORTH NORFOLK</t>
  </si>
  <si>
    <t>TQ4 7LJ</t>
  </si>
  <si>
    <t>HOOKHILLS DRIVE</t>
  </si>
  <si>
    <t>PAIGNTON</t>
  </si>
  <si>
    <t>TORBAY</t>
  </si>
  <si>
    <t>E6 1DY</t>
  </si>
  <si>
    <t>KINGS ROAD</t>
  </si>
  <si>
    <t>NEWHAM</t>
  </si>
  <si>
    <t>SE26 6XJ</t>
  </si>
  <si>
    <t>191 FLAT 1A</t>
  </si>
  <si>
    <t>LAWRIE PARK GARDENS</t>
  </si>
  <si>
    <t>NE3 4YD</t>
  </si>
  <si>
    <t>MOOR COURT</t>
  </si>
  <si>
    <t>CM8 3HE</t>
  </si>
  <si>
    <t>OAK ROAD</t>
  </si>
  <si>
    <t>WITHAM</t>
  </si>
  <si>
    <t>BRAINTREE</t>
  </si>
  <si>
    <t>SO41 0JJ</t>
  </si>
  <si>
    <t xml:space="preserve">EVERTON GARAGE </t>
  </si>
  <si>
    <t>OLD CHRISTCHURCH ROAD</t>
  </si>
  <si>
    <t>DN5 0AJ</t>
  </si>
  <si>
    <t>PARKLAND CRESCENT</t>
  </si>
  <si>
    <t>NP18 2BH</t>
  </si>
  <si>
    <t>SPARTAN CLOSE</t>
  </si>
  <si>
    <t>NEWPORT</t>
  </si>
  <si>
    <t>N8 7SB</t>
  </si>
  <si>
    <t>AUDORA COURT 2</t>
  </si>
  <si>
    <t>THE CAMPSBOURNE</t>
  </si>
  <si>
    <t>HARINGEY</t>
  </si>
  <si>
    <t>TN24 0EY</t>
  </si>
  <si>
    <t xml:space="preserve">EVE HOUSE, 16A </t>
  </si>
  <si>
    <t>ALSOPS ROAD</t>
  </si>
  <si>
    <t>HD6 2HX</t>
  </si>
  <si>
    <t>BRACKEN ROAD</t>
  </si>
  <si>
    <t>BRIGHOUSE</t>
  </si>
  <si>
    <t>CALDERDALE</t>
  </si>
  <si>
    <t>LA1 3FQ</t>
  </si>
  <si>
    <t>COLEMAN DRIVE</t>
  </si>
  <si>
    <t>GL56 9PS</t>
  </si>
  <si>
    <t>CORNFLOWER ROAD</t>
  </si>
  <si>
    <t>MORETON-IN-MARSH</t>
  </si>
  <si>
    <t>DH5 8BY</t>
  </si>
  <si>
    <t>CRESTA VIEW</t>
  </si>
  <si>
    <t>HOUGHTON LE SPRING</t>
  </si>
  <si>
    <t>SUNDERLAND</t>
  </si>
  <si>
    <t>S75 5RR</t>
  </si>
  <si>
    <t>DEARNE COURT</t>
  </si>
  <si>
    <t>CV21 1GP</t>
  </si>
  <si>
    <t>HUGHES COURT FLAT 2</t>
  </si>
  <si>
    <t>EDISON DRIVE</t>
  </si>
  <si>
    <t>RUGBY</t>
  </si>
  <si>
    <t>W10 5NZ</t>
  </si>
  <si>
    <t>17 FLAT 28</t>
  </si>
  <si>
    <t>FARADAY ROAD</t>
  </si>
  <si>
    <t>BS36 2NP</t>
  </si>
  <si>
    <t>THE WILLOWS 2</t>
  </si>
  <si>
    <t>FROG LANE</t>
  </si>
  <si>
    <t>DL8 2TQ</t>
  </si>
  <si>
    <t xml:space="preserve">DACRE HOUSE </t>
  </si>
  <si>
    <t>INGS LANE</t>
  </si>
  <si>
    <t>HG4 2HH</t>
  </si>
  <si>
    <t>47 FLAT 3</t>
  </si>
  <si>
    <t>KIRKBY ROAD</t>
  </si>
  <si>
    <t>RIPON</t>
  </si>
  <si>
    <t>ST13 5JP</t>
  </si>
  <si>
    <t>KINGS COURT 4</t>
  </si>
  <si>
    <t>LEONARD STREET</t>
  </si>
  <si>
    <t>LEEK</t>
  </si>
  <si>
    <t>STAFFORDSHIRE MOORLANDS</t>
  </si>
  <si>
    <t>CF23 8SB</t>
  </si>
  <si>
    <t>LOVAGE CLOSE</t>
  </si>
  <si>
    <t>TA24 7AU</t>
  </si>
  <si>
    <t>MEADOW CLOSE</t>
  </si>
  <si>
    <t>MINEHEAD</t>
  </si>
  <si>
    <t>WEST SOMERSET</t>
  </si>
  <si>
    <t>BN12 4NU</t>
  </si>
  <si>
    <t xml:space="preserve">1E </t>
  </si>
  <si>
    <t>MULBERRY GARDENS</t>
  </si>
  <si>
    <t>HR7 4QR</t>
  </si>
  <si>
    <t>PANNIERS LANE</t>
  </si>
  <si>
    <t>BROMYARD</t>
  </si>
  <si>
    <t>KT6 6LY</t>
  </si>
  <si>
    <t>BEECH COURT FLAT 2</t>
  </si>
  <si>
    <t>PENNERS GARDENS</t>
  </si>
  <si>
    <t>SURBITON</t>
  </si>
  <si>
    <t>SW15 3AP</t>
  </si>
  <si>
    <t>PIPIT DRIVE</t>
  </si>
  <si>
    <t>TR2 5NH</t>
  </si>
  <si>
    <t>PENDOWER HOUSE 18</t>
  </si>
  <si>
    <t>ROSELAND PARC</t>
  </si>
  <si>
    <t>TRURO</t>
  </si>
  <si>
    <t>HA7 3GB</t>
  </si>
  <si>
    <t>SOANE SQUARE</t>
  </si>
  <si>
    <t>STANMORE</t>
  </si>
  <si>
    <t>CV37 8QP</t>
  </si>
  <si>
    <t>THE FORDWAY</t>
  </si>
  <si>
    <t>N7 0DP</t>
  </si>
  <si>
    <t>2 FLAT 1</t>
  </si>
  <si>
    <t>TUFNELL PARK ROAD</t>
  </si>
  <si>
    <t>248 APARTMENT 8</t>
  </si>
  <si>
    <t>WA4 1TH</t>
  </si>
  <si>
    <t>VICTORIA GARDENS</t>
  </si>
  <si>
    <t>ST18 0ZR</t>
  </si>
  <si>
    <t>ARCHFORD GARDENS</t>
  </si>
  <si>
    <t>BN2 1GD</t>
  </si>
  <si>
    <t>34 MARINE HIDEWAY</t>
  </si>
  <si>
    <t>ARUNDEL PLACE</t>
  </si>
  <si>
    <t>BRIGHTON</t>
  </si>
  <si>
    <t>W14 0HH</t>
  </si>
  <si>
    <t>218 BASEMENT FLAT</t>
  </si>
  <si>
    <t>BLYTHE ROAD</t>
  </si>
  <si>
    <t>BS15 1RU</t>
  </si>
  <si>
    <t>BOULTONS ROAD</t>
  </si>
  <si>
    <t>SP2 7JL</t>
  </si>
  <si>
    <t>CANADIAN AVENUE</t>
  </si>
  <si>
    <t>E1 8NB</t>
  </si>
  <si>
    <t>ST MARY GRACES COURT 41</t>
  </si>
  <si>
    <t>CARTWRIGHT STREET</t>
  </si>
  <si>
    <t>CM7 5FQ</t>
  </si>
  <si>
    <t>CHANTRY CLOSE</t>
  </si>
  <si>
    <t>TN25 4LQ</t>
  </si>
  <si>
    <t>COACH HOUSE MEWS</t>
  </si>
  <si>
    <t>CW8 2SR</t>
  </si>
  <si>
    <t>HEFFERSTON GRANGE FARM NORTH BARN</t>
  </si>
  <si>
    <t>GRANGE LANE</t>
  </si>
  <si>
    <t>GL17 9SR</t>
  </si>
  <si>
    <t xml:space="preserve">HIGHCLAIRE </t>
  </si>
  <si>
    <t>HAWSLEY</t>
  </si>
  <si>
    <t>LYDBROOK</t>
  </si>
  <si>
    <t>CV34 6WN</t>
  </si>
  <si>
    <t>NIGHTINGALE AVENUE</t>
  </si>
  <si>
    <t>SE22 9EU</t>
  </si>
  <si>
    <t>NORTH CROSS ROAD</t>
  </si>
  <si>
    <t>LS9 6HT</t>
  </si>
  <si>
    <t>NOWELL PLACE</t>
  </si>
  <si>
    <t>SP1 1HJ</t>
  </si>
  <si>
    <t>PENNYFARTHING STREET</t>
  </si>
  <si>
    <t>EX38 7HW</t>
  </si>
  <si>
    <t xml:space="preserve">SOUTH MEAD </t>
  </si>
  <si>
    <t>POUND MEADOW</t>
  </si>
  <si>
    <t>TORRINGTON</t>
  </si>
  <si>
    <t>TORRIDGE</t>
  </si>
  <si>
    <t>M1 6NG</t>
  </si>
  <si>
    <t>90 FLAT 102</t>
  </si>
  <si>
    <t>PRINCESS STREET</t>
  </si>
  <si>
    <t>NR11 6RS</t>
  </si>
  <si>
    <t xml:space="preserve">GROVE LODGE </t>
  </si>
  <si>
    <t>RED PITS</t>
  </si>
  <si>
    <t>CH41 2TQ</t>
  </si>
  <si>
    <t>140 - 142 FLAT 10</t>
  </si>
  <si>
    <t>WHETSTONE LANE</t>
  </si>
  <si>
    <t>BIRKENHEAD</t>
  </si>
  <si>
    <t>BS8 2DG</t>
  </si>
  <si>
    <t>52 HALL FLOOR FLAT</t>
  </si>
  <si>
    <t>ALMA ROAD</t>
  </si>
  <si>
    <t>CITY OF BRISTOL</t>
  </si>
  <si>
    <t>LE13 0HR</t>
  </si>
  <si>
    <t>ASFORDBY ROAD</t>
  </si>
  <si>
    <t>MELTON MOWBRAY</t>
  </si>
  <si>
    <t>MELTON</t>
  </si>
  <si>
    <t>SG5 4GQ</t>
  </si>
  <si>
    <t>CHARLOTTE AVENUE</t>
  </si>
  <si>
    <t>HITCHIN</t>
  </si>
  <si>
    <t>RG41 3BS</t>
  </si>
  <si>
    <t>THE HUDSONS 1</t>
  </si>
  <si>
    <t>CHESTNUT AVENUE</t>
  </si>
  <si>
    <t>LS16 6QE</t>
  </si>
  <si>
    <t xml:space="preserve">WOODLAND HOUSE </t>
  </si>
  <si>
    <t>CLAYTON WOOD CLOSE</t>
  </si>
  <si>
    <t>ME4 6EF</t>
  </si>
  <si>
    <t>ELLIOTTS WAY</t>
  </si>
  <si>
    <t>YO62 4EL</t>
  </si>
  <si>
    <t>FIELD VIEW CLOSE</t>
  </si>
  <si>
    <t>RYEDALE</t>
  </si>
  <si>
    <t>NW3 7BS</t>
  </si>
  <si>
    <t>581 FLAT 1</t>
  </si>
  <si>
    <t>FINCHLEY ROAD</t>
  </si>
  <si>
    <t>NW3 5LX</t>
  </si>
  <si>
    <t>44 FLAT 2</t>
  </si>
  <si>
    <t>FITZJOHNS AVENUE</t>
  </si>
  <si>
    <t>GL7 4EQ</t>
  </si>
  <si>
    <t xml:space="preserve">STABLE COTTAGE </t>
  </si>
  <si>
    <t>FAIRFORD</t>
  </si>
  <si>
    <t>TR11 2UF</t>
  </si>
  <si>
    <t>JACKETT STEPS</t>
  </si>
  <si>
    <t>FALMOUTH</t>
  </si>
  <si>
    <t>TQ12 5JY</t>
  </si>
  <si>
    <t xml:space="preserve">BANNATYNE HOUSE, 2 </t>
  </si>
  <si>
    <t>KINGS MEADOW</t>
  </si>
  <si>
    <t>HR4 0TL</t>
  </si>
  <si>
    <t>LAMBOURNE GARDENS</t>
  </si>
  <si>
    <t>CO9 4JB</t>
  </si>
  <si>
    <t>TREETOPS 2</t>
  </si>
  <si>
    <t>LEATHER LANE</t>
  </si>
  <si>
    <t>HALSTEAD</t>
  </si>
  <si>
    <t>NR34 9NH</t>
  </si>
  <si>
    <t>BECCLES</t>
  </si>
  <si>
    <t>WAVENEY</t>
  </si>
  <si>
    <t>SP7 8BG</t>
  </si>
  <si>
    <t xml:space="preserve">ROSEBANK, 8 </t>
  </si>
  <si>
    <t>LOVE LANE</t>
  </si>
  <si>
    <t>SHAFTESBURY</t>
  </si>
  <si>
    <t>RM15 4SL</t>
  </si>
  <si>
    <t xml:space="preserve">38D </t>
  </si>
  <si>
    <t>SOUTH OCKENDON</t>
  </si>
  <si>
    <t>CH7 1NY</t>
  </si>
  <si>
    <t>THE CARRIAGEWORKS 4</t>
  </si>
  <si>
    <t>NEW STREET</t>
  </si>
  <si>
    <t>MOLD</t>
  </si>
  <si>
    <t>FLINTSHIRE</t>
  </si>
  <si>
    <t>DE22 4PH</t>
  </si>
  <si>
    <t>PHILDOCK WOOD ROAD</t>
  </si>
  <si>
    <t>AMBER VALLEY</t>
  </si>
  <si>
    <t>90 FLAT 303</t>
  </si>
  <si>
    <t>SW4 8JG</t>
  </si>
  <si>
    <t xml:space="preserve">11A </t>
  </si>
  <si>
    <t>RATHMELL DRIVE</t>
  </si>
  <si>
    <t xml:space="preserve">BAY TREE COTTAGE </t>
  </si>
  <si>
    <t>RG20 7LY</t>
  </si>
  <si>
    <t>SUNRISE HILL</t>
  </si>
  <si>
    <t>NEWBURY</t>
  </si>
  <si>
    <t>NE21 6JU</t>
  </si>
  <si>
    <t>BARLOW ROAD</t>
  </si>
  <si>
    <t>BLAYDON-ON-TYNE</t>
  </si>
  <si>
    <t>SO50 6JH</t>
  </si>
  <si>
    <t>BOW LAKE GARDENS</t>
  </si>
  <si>
    <t>EASTLEIGH</t>
  </si>
  <si>
    <t>CV37 0BJ</t>
  </si>
  <si>
    <t>CANNERS WAY</t>
  </si>
  <si>
    <t>EN10 7JX</t>
  </si>
  <si>
    <t>STAFFORD HOUSE FLAT 10</t>
  </si>
  <si>
    <t>CHURCHFIELDS</t>
  </si>
  <si>
    <t>CW9 8DT</t>
  </si>
  <si>
    <t>DOBELLS ROAD</t>
  </si>
  <si>
    <t>EAST POINT APARTMENT 408</t>
  </si>
  <si>
    <t>LD7 1HT</t>
  </si>
  <si>
    <t>FRONHIR ESTATE</t>
  </si>
  <si>
    <t>TA7 8RE</t>
  </si>
  <si>
    <t xml:space="preserve">AKAROA </t>
  </si>
  <si>
    <t>FRONT STREET</t>
  </si>
  <si>
    <t>TA23 0FF</t>
  </si>
  <si>
    <t>GREENFIELD ROAD</t>
  </si>
  <si>
    <t>WATCHET</t>
  </si>
  <si>
    <t>M14 5NR</t>
  </si>
  <si>
    <t>HIBBERT STREET</t>
  </si>
  <si>
    <t>CW5 5TY</t>
  </si>
  <si>
    <t>HOLLY DRIVE</t>
  </si>
  <si>
    <t>TW19 7SG</t>
  </si>
  <si>
    <t>HOLYWELL WAY</t>
  </si>
  <si>
    <t>STAINES-UPON-THAMES</t>
  </si>
  <si>
    <t>DN10 4HB</t>
  </si>
  <si>
    <t xml:space="preserve">RIVER VIEW </t>
  </si>
  <si>
    <t>BASSETLAW</t>
  </si>
  <si>
    <t>NR28 0EZ</t>
  </si>
  <si>
    <t>MAYBANK</t>
  </si>
  <si>
    <t>NORTH WALSHAM</t>
  </si>
  <si>
    <t>N5 2LT</t>
  </si>
  <si>
    <t xml:space="preserve">98A </t>
  </si>
  <si>
    <t>MOUNTGROVE ROAD</t>
  </si>
  <si>
    <t>HA3 7EP</t>
  </si>
  <si>
    <t>MERIDIAN COURT, 1B 13</t>
  </si>
  <si>
    <t>RISINGHOLME ROAD</t>
  </si>
  <si>
    <t>SE6 4XD</t>
  </si>
  <si>
    <t>342 FLAT 2A</t>
  </si>
  <si>
    <t>STANSTEAD ROAD</t>
  </si>
  <si>
    <t>SG4 9UN</t>
  </si>
  <si>
    <t>STATION TERRACE</t>
  </si>
  <si>
    <t>NORTH HERTFORDSHIRE</t>
  </si>
  <si>
    <t xml:space="preserve">SHEARWATER, 10 </t>
  </si>
  <si>
    <t>TA7 9EL</t>
  </si>
  <si>
    <t>TOWNSEND LANE</t>
  </si>
  <si>
    <t>NE24 3WD</t>
  </si>
  <si>
    <t>WELLESLEY DRIVE</t>
  </si>
  <si>
    <t>N16 9LD</t>
  </si>
  <si>
    <t xml:space="preserve">8A - 8B </t>
  </si>
  <si>
    <t>ALBION PARADE</t>
  </si>
  <si>
    <t>CH7 1SL</t>
  </si>
  <si>
    <t xml:space="preserve">ARDWYN </t>
  </si>
  <si>
    <t>BEDFORD WAY</t>
  </si>
  <si>
    <t>DN4 7FU</t>
  </si>
  <si>
    <t>COPPICE CLOSE</t>
  </si>
  <si>
    <t>WV14 8GL</t>
  </si>
  <si>
    <t>CRANTOCK GARDENS</t>
  </si>
  <si>
    <t>WOLVERHAMPTON</t>
  </si>
  <si>
    <t>CR4 3AZ</t>
  </si>
  <si>
    <t>DE'ARN GARDENS</t>
  </si>
  <si>
    <t>EAST POINT APARTMENT 209</t>
  </si>
  <si>
    <t>ME20 7AU</t>
  </si>
  <si>
    <t>THE PUMP HOUSE 3</t>
  </si>
  <si>
    <t>FORSTAL ROAD</t>
  </si>
  <si>
    <t>AYLESFORD</t>
  </si>
  <si>
    <t>MAIDSTONE</t>
  </si>
  <si>
    <t>12 APARTMENT 6</t>
  </si>
  <si>
    <t>DN7 4DB</t>
  </si>
  <si>
    <t xml:space="preserve">LANSDALE </t>
  </si>
  <si>
    <t>PR4 0EJ</t>
  </si>
  <si>
    <t>HG2 8BE</t>
  </si>
  <si>
    <t xml:space="preserve">69 - 71 </t>
  </si>
  <si>
    <t>LEEDS ROAD</t>
  </si>
  <si>
    <t>EN7 6AE</t>
  </si>
  <si>
    <t>LONGFIELD LANE</t>
  </si>
  <si>
    <t>WALTHAM CROSS</t>
  </si>
  <si>
    <t>SM1 2NL</t>
  </si>
  <si>
    <t>MINSTER AVENUE</t>
  </si>
  <si>
    <t>TN28 8LH</t>
  </si>
  <si>
    <t>MOUNTFIELD INDUSTRIAL ESTATE UNIT 7</t>
  </si>
  <si>
    <t>MOUNTFIELD ROAD</t>
  </si>
  <si>
    <t>NEW ROMNEY</t>
  </si>
  <si>
    <t>SS0 7RW</t>
  </si>
  <si>
    <t>PALMEIRA MANSIONS 8</t>
  </si>
  <si>
    <t>PALMEIRA AVENUE</t>
  </si>
  <si>
    <t>WESTCLIFF-ON-SEA</t>
  </si>
  <si>
    <t>SOUTHEND-ON-SEA</t>
  </si>
  <si>
    <t>DH8 5YL</t>
  </si>
  <si>
    <t>QUEEN ELIZABETH DRIVE</t>
  </si>
  <si>
    <t>CONSETT</t>
  </si>
  <si>
    <t>BS8 4EJ</t>
  </si>
  <si>
    <t>1 FLAT 4</t>
  </si>
  <si>
    <t>SAVILLE PLACE</t>
  </si>
  <si>
    <t>SS15 6GP</t>
  </si>
  <si>
    <t>ETON HOUSE 7</t>
  </si>
  <si>
    <t>SCHOOL AVENUE</t>
  </si>
  <si>
    <t>KT11 3BH</t>
  </si>
  <si>
    <t>STOKE ROAD</t>
  </si>
  <si>
    <t>COBHAM</t>
  </si>
  <si>
    <t>LN11 0FA</t>
  </si>
  <si>
    <t>THEODORE WEST WAY</t>
  </si>
  <si>
    <t>LOUTH</t>
  </si>
  <si>
    <t>EAST LINDSEY</t>
  </si>
  <si>
    <t>248 APARTMENT 10</t>
  </si>
  <si>
    <t>BS6 5ST</t>
  </si>
  <si>
    <t>VICTORIA WALK</t>
  </si>
  <si>
    <t>GL7 1YZ</t>
  </si>
  <si>
    <t>GLOBAL BUSINESS PARK, 14 UNIT 6</t>
  </si>
  <si>
    <t>WILKINSON ROAD</t>
  </si>
  <si>
    <t>CIRENCESTER</t>
  </si>
  <si>
    <t>GL51 4SJ</t>
  </si>
  <si>
    <t>YARNOLDS</t>
  </si>
  <si>
    <t>SE6 4DZ</t>
  </si>
  <si>
    <t>DUNSTONE COURT FLAT 11</t>
  </si>
  <si>
    <t>ADENMORE ROAD</t>
  </si>
  <si>
    <t>CW11 1RP</t>
  </si>
  <si>
    <t>BACK LANE</t>
  </si>
  <si>
    <t>SANDBACH</t>
  </si>
  <si>
    <t>IP12 4RP</t>
  </si>
  <si>
    <t xml:space="preserve">CHESTNUT BARN </t>
  </si>
  <si>
    <t>BEALINGS ROAD</t>
  </si>
  <si>
    <t>WOODBRIDGE</t>
  </si>
  <si>
    <t>SUFFOLK COASTAL</t>
  </si>
  <si>
    <t>HG4 1QN</t>
  </si>
  <si>
    <t xml:space="preserve">DUCK HOUSE </t>
  </si>
  <si>
    <t>CANAL ROAD</t>
  </si>
  <si>
    <t>BA9 9FX</t>
  </si>
  <si>
    <t>CROCKER WAY</t>
  </si>
  <si>
    <t>WINCANTON</t>
  </si>
  <si>
    <t>CO4 9AG</t>
  </si>
  <si>
    <t>DENNIS RANDLE WAY</t>
  </si>
  <si>
    <t>COLCHESTER</t>
  </si>
  <si>
    <t>WA16 8LE</t>
  </si>
  <si>
    <t>CHALFONT COURT 19</t>
  </si>
  <si>
    <t>HAYFIELDS</t>
  </si>
  <si>
    <t>KNUTSFORD</t>
  </si>
  <si>
    <t>LE12 8PY</t>
  </si>
  <si>
    <t xml:space="preserve">15A </t>
  </si>
  <si>
    <t>LOUGHBOROUGH</t>
  </si>
  <si>
    <t>CHARNWOOD</t>
  </si>
  <si>
    <t>NP12 1AD</t>
  </si>
  <si>
    <t>UNIT A, 111 RELAY TAXIS</t>
  </si>
  <si>
    <t>BLACKWOOD</t>
  </si>
  <si>
    <t>CAERPHILLY</t>
  </si>
  <si>
    <t>BL8 4NG</t>
  </si>
  <si>
    <t xml:space="preserve">GATE HOUSE </t>
  </si>
  <si>
    <t>HOLCOMBE OLD ROAD</t>
  </si>
  <si>
    <t>BURY</t>
  </si>
  <si>
    <t>W3 6PT</t>
  </si>
  <si>
    <t>PEGASUS COURT, 194 FLAT 42</t>
  </si>
  <si>
    <t>HORN LANE</t>
  </si>
  <si>
    <t>EALING</t>
  </si>
  <si>
    <t>CT20 2QW</t>
  </si>
  <si>
    <t>KINGSNORTH GARDENS</t>
  </si>
  <si>
    <t>SE5 9HX</t>
  </si>
  <si>
    <t>52 FLAT A</t>
  </si>
  <si>
    <t>LILFORD ROAD</t>
  </si>
  <si>
    <t>HG5 8LF</t>
  </si>
  <si>
    <t xml:space="preserve">BUILDING A KNARESBOROUGH TECHNOLOGY PARK </t>
  </si>
  <si>
    <t>MANSE LANE</t>
  </si>
  <si>
    <t>KNARESBOROUGH</t>
  </si>
  <si>
    <t>S5 8GL</t>
  </si>
  <si>
    <t>MEYNELL ROAD</t>
  </si>
  <si>
    <t>BS32 0EY</t>
  </si>
  <si>
    <t>PADDOCK CLOSE</t>
  </si>
  <si>
    <t>RICHMOND COURT FLAT 26</t>
  </si>
  <si>
    <t>NN11 3AE</t>
  </si>
  <si>
    <t xml:space="preserve">PINFOLD HOUSE </t>
  </si>
  <si>
    <t>PINFOLD GREEN</t>
  </si>
  <si>
    <t>DAVENTRY</t>
  </si>
  <si>
    <t>SE16 7ER</t>
  </si>
  <si>
    <t>OSIER HOUSE, 14 FLAT 20</t>
  </si>
  <si>
    <t>QUEBEC WAY</t>
  </si>
  <si>
    <t>LANGMUIR COURT FLAT 2</t>
  </si>
  <si>
    <t>CF72 9UF</t>
  </si>
  <si>
    <t>ST JAMES MEWS</t>
  </si>
  <si>
    <t>PONTYCLUN</t>
  </si>
  <si>
    <t>OL2 7DP</t>
  </si>
  <si>
    <t>SURREY AVENUE</t>
  </si>
  <si>
    <t>OLDHAM</t>
  </si>
  <si>
    <t>BOXWORKS, 35 APARTMENT 16</t>
  </si>
  <si>
    <t>HP13 6PY</t>
  </si>
  <si>
    <t>THE HAYSTACKS</t>
  </si>
  <si>
    <t>SE18 6NS</t>
  </si>
  <si>
    <t>OCEAN HOUSE, 2 APARTMENT 7</t>
  </si>
  <si>
    <t>THUNDERER WALK</t>
  </si>
  <si>
    <t>GREENWICH</t>
  </si>
  <si>
    <t>HU4 6BE</t>
  </si>
  <si>
    <t>TIGERS WAY</t>
  </si>
  <si>
    <t>SO40 8WQ</t>
  </si>
  <si>
    <t xml:space="preserve">1A </t>
  </si>
  <si>
    <t>DEERHURST CLOSE</t>
  </si>
  <si>
    <t>BURN GRANGE COTTAGES 1</t>
  </si>
  <si>
    <t>EAST POINT APARTMENT 205</t>
  </si>
  <si>
    <t>N4 2GE</t>
  </si>
  <si>
    <t>LAKE HOUSE, 2 FLAT 26</t>
  </si>
  <si>
    <t>GREEN LANES WALK</t>
  </si>
  <si>
    <t>NE24 4GS</t>
  </si>
  <si>
    <t>HAGGERSTON ROAD</t>
  </si>
  <si>
    <t>GL10 2AS</t>
  </si>
  <si>
    <t>HAVEN AVENUE</t>
  </si>
  <si>
    <t>STONEHOUSE</t>
  </si>
  <si>
    <t>STROUD</t>
  </si>
  <si>
    <t>SA10 6FS</t>
  </si>
  <si>
    <t>HEATHLAND WAY</t>
  </si>
  <si>
    <t>NEATH</t>
  </si>
  <si>
    <t>NEATH PORT TALBOT</t>
  </si>
  <si>
    <t>TS20 1AE</t>
  </si>
  <si>
    <t xml:space="preserve">103 - 107 </t>
  </si>
  <si>
    <t>STOCKTON-ON-TEES</t>
  </si>
  <si>
    <t>EN3 6QB</t>
  </si>
  <si>
    <t>HOLLY ROAD</t>
  </si>
  <si>
    <t>ENFIELD</t>
  </si>
  <si>
    <t>N7 0EG</t>
  </si>
  <si>
    <t xml:space="preserve">72B </t>
  </si>
  <si>
    <t>HUDDLESTON ROAD</t>
  </si>
  <si>
    <t>LL54 6AJ</t>
  </si>
  <si>
    <t xml:space="preserve">PLAS Y NANT, 8 </t>
  </si>
  <si>
    <t>MAES Y LLENOR</t>
  </si>
  <si>
    <t>CAERNARFON</t>
  </si>
  <si>
    <t>NR35 1AP</t>
  </si>
  <si>
    <t xml:space="preserve">BANK HOUSE COTTAGE </t>
  </si>
  <si>
    <t>MARKET PLACE</t>
  </si>
  <si>
    <t>BUNGAY</t>
  </si>
  <si>
    <t>RM1 3HF</t>
  </si>
  <si>
    <t>EXON APARTMENTS 74</t>
  </si>
  <si>
    <t>MERCURY GARDENS</t>
  </si>
  <si>
    <t>OL12 0SH</t>
  </si>
  <si>
    <t>NOOK FARM AVENUE</t>
  </si>
  <si>
    <t>HP22 4PX</t>
  </si>
  <si>
    <t xml:space="preserve">DIMMOCKS </t>
  </si>
  <si>
    <t>NUP END LANE</t>
  </si>
  <si>
    <t>PL1 2HT</t>
  </si>
  <si>
    <t>4 FLAT 3</t>
  </si>
  <si>
    <t>SUSSEX PLACE</t>
  </si>
  <si>
    <t>248 APARTMENT 7</t>
  </si>
  <si>
    <t>TQ5 9FL</t>
  </si>
  <si>
    <t>VIGILANCE AVENUE</t>
  </si>
  <si>
    <t>BRIXHAM</t>
  </si>
  <si>
    <t>B11 4RE</t>
  </si>
  <si>
    <t>WEATHEROAK ROAD</t>
  </si>
  <si>
    <t>NN1 4EZ</t>
  </si>
  <si>
    <t>441 FLAT 11</t>
  </si>
  <si>
    <t>WELLINGBOROUGH ROAD</t>
  </si>
  <si>
    <t>CF36 5HW</t>
  </si>
  <si>
    <t>WOODLAND AVENUE</t>
  </si>
  <si>
    <t>PORTHCAWL</t>
  </si>
  <si>
    <t>BRIDGEND</t>
  </si>
  <si>
    <t>S1 4RE</t>
  </si>
  <si>
    <t>ARUNDEL STREET</t>
  </si>
  <si>
    <t>GL11 5BE</t>
  </si>
  <si>
    <t>BUDDING WAY</t>
  </si>
  <si>
    <t>DURSLEY</t>
  </si>
  <si>
    <t>SE10 0TP</t>
  </si>
  <si>
    <t>TIGGAP HOUSE, 20 FLAT 22</t>
  </si>
  <si>
    <t>CABLE WALK</t>
  </si>
  <si>
    <t>CR4 4HN</t>
  </si>
  <si>
    <t>CORPORATION COTTAGES 1</t>
  </si>
  <si>
    <t>CARSHALTON ROAD</t>
  </si>
  <si>
    <t>LN1 2FY</t>
  </si>
  <si>
    <t>COCKERELS ROOST</t>
  </si>
  <si>
    <t>LINCOLN</t>
  </si>
  <si>
    <t>WEST LINDSEY</t>
  </si>
  <si>
    <t>EX4 4GS</t>
  </si>
  <si>
    <t>WILLIAM TARRANT HOUSE FLAT A9</t>
  </si>
  <si>
    <t>COWLEY BRIDGE ROAD</t>
  </si>
  <si>
    <t>TQ12 1GR</t>
  </si>
  <si>
    <t>COWSLIP CRESCENT</t>
  </si>
  <si>
    <t>GL11 5HA</t>
  </si>
  <si>
    <t>WOODLANDS APARTMENT 5</t>
  </si>
  <si>
    <t>DRAKE LANE</t>
  </si>
  <si>
    <t>DN7 5AU</t>
  </si>
  <si>
    <t>FINKLE STREET</t>
  </si>
  <si>
    <t>EX31 3UD</t>
  </si>
  <si>
    <t xml:space="preserve">UNIT B </t>
  </si>
  <si>
    <t>FISHLEIGH ROAD</t>
  </si>
  <si>
    <t>BARNSTAPLE</t>
  </si>
  <si>
    <t>NORTH DEVON</t>
  </si>
  <si>
    <t>CW11 1JQ</t>
  </si>
  <si>
    <t>IRELANDS CROFT CLOSE</t>
  </si>
  <si>
    <t>GL53 7RP</t>
  </si>
  <si>
    <t>KING WILLIAM DRIVE</t>
  </si>
  <si>
    <t>DE75 7WP</t>
  </si>
  <si>
    <t>KEYS COURT 1</t>
  </si>
  <si>
    <t>NOOK END ROAD</t>
  </si>
  <si>
    <t>HEANOR</t>
  </si>
  <si>
    <t>IG7 5HZ</t>
  </si>
  <si>
    <t>OAK LODGE AVENUE</t>
  </si>
  <si>
    <t>CHIGWELL</t>
  </si>
  <si>
    <t>EPPING FOREST</t>
  </si>
  <si>
    <t>LS17 6TA</t>
  </si>
  <si>
    <t>PARKLANDS CLOSE</t>
  </si>
  <si>
    <t>GL56 9PT</t>
  </si>
  <si>
    <t>POPPY DRIVE</t>
  </si>
  <si>
    <t>WF17 7QF</t>
  </si>
  <si>
    <t xml:space="preserve">35C </t>
  </si>
  <si>
    <t>PURLWELL LANE</t>
  </si>
  <si>
    <t>CF11 7FD</t>
  </si>
  <si>
    <t>SEAGER DRIVE</t>
  </si>
  <si>
    <t>SG15 6RJ</t>
  </si>
  <si>
    <t>ALBERT ROAD</t>
  </si>
  <si>
    <t>ARLESEY</t>
  </si>
  <si>
    <t>PO13 8NF</t>
  </si>
  <si>
    <t>BLANCHARD AVENUE</t>
  </si>
  <si>
    <t>GOSPORT</t>
  </si>
  <si>
    <t>TN8 6BW</t>
  </si>
  <si>
    <t>BRAY ROAD</t>
  </si>
  <si>
    <t>EDENBRIDGE</t>
  </si>
  <si>
    <t>MK9 4BE</t>
  </si>
  <si>
    <t>LAWERS COURT, 1 FLAT 14</t>
  </si>
  <si>
    <t>COLUMBIA PLACE</t>
  </si>
  <si>
    <t>HA0 3HS</t>
  </si>
  <si>
    <t xml:space="preserve">37A - 37B </t>
  </si>
  <si>
    <t>COURT PARADE</t>
  </si>
  <si>
    <t>RG2 8UJ</t>
  </si>
  <si>
    <t>DOVECOTE ROAD</t>
  </si>
  <si>
    <t>READING</t>
  </si>
  <si>
    <t>TA23 0FB</t>
  </si>
  <si>
    <t>HELWELL STREET</t>
  </si>
  <si>
    <t>PE27 6RN</t>
  </si>
  <si>
    <t>GREENLANDS COURT 2D</t>
  </si>
  <si>
    <t>HOUGHTON ROAD</t>
  </si>
  <si>
    <t>ST IVES</t>
  </si>
  <si>
    <t>HUNTINGDONSHIRE</t>
  </si>
  <si>
    <t>EX15 1BT</t>
  </si>
  <si>
    <t xml:space="preserve">UNIT C4 </t>
  </si>
  <si>
    <t>LONGBRIDGE MEADOW</t>
  </si>
  <si>
    <t>CULLOMPTON</t>
  </si>
  <si>
    <t>DE6 2BN</t>
  </si>
  <si>
    <t xml:space="preserve">MILLFIELD COTTAGE </t>
  </si>
  <si>
    <t>MAYFIELD ROAD</t>
  </si>
  <si>
    <t>DA11 0AF</t>
  </si>
  <si>
    <t xml:space="preserve">CARD FACTORY, 74 - 76 </t>
  </si>
  <si>
    <t>NEW ROAD</t>
  </si>
  <si>
    <t>YO22 4DH</t>
  </si>
  <si>
    <t>NEW WAY GHAUT</t>
  </si>
  <si>
    <t>WHITBY</t>
  </si>
  <si>
    <t>SCARBOROUGH</t>
  </si>
  <si>
    <t>MK4 3AT</t>
  </si>
  <si>
    <t>PENLEE RISE</t>
  </si>
  <si>
    <t>BOXWORKS, 35 APARTMENT 17</t>
  </si>
  <si>
    <t>IP17 3AW</t>
  </si>
  <si>
    <t xml:space="preserve">PEN Y BRYN </t>
  </si>
  <si>
    <t>THE HILL</t>
  </si>
  <si>
    <t>SAXMUNDHAM</t>
  </si>
  <si>
    <t>NR32 5LR</t>
  </si>
  <si>
    <t>THE STREET</t>
  </si>
  <si>
    <t>LOWESTOFT</t>
  </si>
  <si>
    <t>CT11 8AJ</t>
  </si>
  <si>
    <t>VICTORIA PARADE</t>
  </si>
  <si>
    <t>RAMSGATE</t>
  </si>
  <si>
    <t>W1U 6QD</t>
  </si>
  <si>
    <t>YORK STREET</t>
  </si>
  <si>
    <t>TN40 1DG</t>
  </si>
  <si>
    <t>7 FLAT 4</t>
  </si>
  <si>
    <t>SR2 7SH</t>
  </si>
  <si>
    <t>BELLE VUE CRESCENT</t>
  </si>
  <si>
    <t>B45 8LU</t>
  </si>
  <si>
    <t>BITTELL ROAD</t>
  </si>
  <si>
    <t>BROMSGROVE</t>
  </si>
  <si>
    <t>WORCESTERSHIRE</t>
  </si>
  <si>
    <t>TS27 4TH</t>
  </si>
  <si>
    <t>BOWES COURT</t>
  </si>
  <si>
    <t>HARTLEPOOL</t>
  </si>
  <si>
    <t>BB9 5HX</t>
  </si>
  <si>
    <t>BURNLEY ROAD</t>
  </si>
  <si>
    <t>NELSON</t>
  </si>
  <si>
    <t>PENDLE</t>
  </si>
  <si>
    <t>NP22 3DQ</t>
  </si>
  <si>
    <t xml:space="preserve">THE GOLDEN LION </t>
  </si>
  <si>
    <t>CASTLE STREET</t>
  </si>
  <si>
    <t>TREDEGAR</t>
  </si>
  <si>
    <t>HX7 8SB</t>
  </si>
  <si>
    <t>CHISERLEY STILE</t>
  </si>
  <si>
    <t>HEBDEN BRIDGE</t>
  </si>
  <si>
    <t>BS7 9LT</t>
  </si>
  <si>
    <t>HAMMOND APARTMENTS 418</t>
  </si>
  <si>
    <t>E8 2LH</t>
  </si>
  <si>
    <t>24 FLAT B</t>
  </si>
  <si>
    <t>COLVESTONE CRESCENT</t>
  </si>
  <si>
    <t>CO10 9PL</t>
  </si>
  <si>
    <t xml:space="preserve">WALNUT TREE COTTAGE </t>
  </si>
  <si>
    <t>CUNDYS LANE</t>
  </si>
  <si>
    <t>DY3 1TF</t>
  </si>
  <si>
    <t xml:space="preserve">125B </t>
  </si>
  <si>
    <t>DUDLEY ROAD</t>
  </si>
  <si>
    <t>MK5 6LT</t>
  </si>
  <si>
    <t>EAST GREEN CLOSE</t>
  </si>
  <si>
    <t>DT2 8RY</t>
  </si>
  <si>
    <t>THE OLD SCHOOL, 38 3</t>
  </si>
  <si>
    <t>SW11 3EX</t>
  </si>
  <si>
    <t>BUTLER COURT 39</t>
  </si>
  <si>
    <t>HYDE LANE</t>
  </si>
  <si>
    <t>TS7 0RL</t>
  </si>
  <si>
    <t>KILVINGTON GROVE</t>
  </si>
  <si>
    <t>MK40 2PH</t>
  </si>
  <si>
    <t>KIMBOLTON COURT 16</t>
  </si>
  <si>
    <t>KIMBOLTON ROAD</t>
  </si>
  <si>
    <t>BEDFORD</t>
  </si>
  <si>
    <t>60 FLAT B</t>
  </si>
  <si>
    <t>SK10 2ZL</t>
  </si>
  <si>
    <t>LIVESLEY ROAD</t>
  </si>
  <si>
    <t>MACCLESFIELD</t>
  </si>
  <si>
    <t>ME7 1PH</t>
  </si>
  <si>
    <t xml:space="preserve">13A </t>
  </si>
  <si>
    <t>MILBURN ROAD</t>
  </si>
  <si>
    <t>GILLINGHAM</t>
  </si>
  <si>
    <t>SE10 9QX</t>
  </si>
  <si>
    <t>CALEDONIAN POINT, 34 FLAT 609</t>
  </si>
  <si>
    <t>NORMAN ROAD</t>
  </si>
  <si>
    <t>DA8 3PY</t>
  </si>
  <si>
    <t>ORCHARD HOUSE FLAT 71</t>
  </si>
  <si>
    <t>NORTHEND ROAD</t>
  </si>
  <si>
    <t>ERITH</t>
  </si>
  <si>
    <t>IP12 3JQ</t>
  </si>
  <si>
    <t xml:space="preserve">FENN HALL </t>
  </si>
  <si>
    <t>OLD POST OFFICE LANE</t>
  </si>
  <si>
    <t>CB8 8LA</t>
  </si>
  <si>
    <t>THE GALLOPS FLAT 17</t>
  </si>
  <si>
    <t>OLD STATION ROAD</t>
  </si>
  <si>
    <t>NEWMARKET</t>
  </si>
  <si>
    <t>FOREST HEATH</t>
  </si>
  <si>
    <t>LL31 9GH</t>
  </si>
  <si>
    <t>PARC CASTELL</t>
  </si>
  <si>
    <t>LLANDUDNO JUNCTION</t>
  </si>
  <si>
    <t>NE27 0JA</t>
  </si>
  <si>
    <t>ROWCHESTER WAY</t>
  </si>
  <si>
    <t>SG8 5FR</t>
  </si>
  <si>
    <t>SASSOON DRIVE</t>
  </si>
  <si>
    <t>S2 4LA</t>
  </si>
  <si>
    <t>ST MARYS HOUSE APARTMENTS FLAT 311</t>
  </si>
  <si>
    <t>ST MARYS GATE</t>
  </si>
  <si>
    <t>CM20 2FN</t>
  </si>
  <si>
    <t>TERLINGS AVENUE</t>
  </si>
  <si>
    <t>HARLOW</t>
  </si>
  <si>
    <t>BD23 1AS</t>
  </si>
  <si>
    <t xml:space="preserve">HIGH TREES </t>
  </si>
  <si>
    <t>THE BAILEY</t>
  </si>
  <si>
    <t>SKIPTON</t>
  </si>
  <si>
    <t>CRAVEN</t>
  </si>
  <si>
    <t>SE1 3GW</t>
  </si>
  <si>
    <t>CORIO HOUSE, 12 105</t>
  </si>
  <si>
    <t>THE GRANGE</t>
  </si>
  <si>
    <t>NP11 6BU</t>
  </si>
  <si>
    <t xml:space="preserve">CENTRAL BUILDINGS, 35 </t>
  </si>
  <si>
    <t>TREDEGAR STREET</t>
  </si>
  <si>
    <t>TQ3 3FJ</t>
  </si>
  <si>
    <t>WINNER COURT PLOT 7</t>
  </si>
  <si>
    <t>WINNER STREET</t>
  </si>
  <si>
    <t>PO30 3BP</t>
  </si>
  <si>
    <t xml:space="preserve">TOLLSLYE FARMHOUSE </t>
  </si>
  <si>
    <t>BIRCHMORE LANE</t>
  </si>
  <si>
    <t>CW1 3DB</t>
  </si>
  <si>
    <t>BEAMES HOUSE FLAT 32</t>
  </si>
  <si>
    <t>BLOUNT CLOSE</t>
  </si>
  <si>
    <t>CREWE</t>
  </si>
  <si>
    <t>LS9 8DZ</t>
  </si>
  <si>
    <t>THE GATEWAY WEST APARTMENT 117</t>
  </si>
  <si>
    <t>SP11 6TB</t>
  </si>
  <si>
    <t>FURLONG CLOSE</t>
  </si>
  <si>
    <t>ANDOVER</t>
  </si>
  <si>
    <t>CV31 2LY</t>
  </si>
  <si>
    <t xml:space="preserve">88A </t>
  </si>
  <si>
    <t>HEATHCOTE ROAD</t>
  </si>
  <si>
    <t>ME4 4DS</t>
  </si>
  <si>
    <t>86A FLAT 4</t>
  </si>
  <si>
    <t>CH64 4DB</t>
  </si>
  <si>
    <t>LEES LANE</t>
  </si>
  <si>
    <t>DE24 0TR</t>
  </si>
  <si>
    <t>MANIFOLD DRIVE</t>
  </si>
  <si>
    <t>M24 5TX</t>
  </si>
  <si>
    <t>EXETER COURT FLAT 17</t>
  </si>
  <si>
    <t>MARKET STREET</t>
  </si>
  <si>
    <t>HD9 7LT</t>
  </si>
  <si>
    <t xml:space="preserve">HOLLY MOUNT </t>
  </si>
  <si>
    <t>NEW MILL ROAD</t>
  </si>
  <si>
    <t>HOLMFIRTH</t>
  </si>
  <si>
    <t>N1 1LR</t>
  </si>
  <si>
    <t>161 GROUND FLOOR FLAT A</t>
  </si>
  <si>
    <t>OFFORD ROAD</t>
  </si>
  <si>
    <t>NW10 8GQ</t>
  </si>
  <si>
    <t>ORCHID MEWS</t>
  </si>
  <si>
    <t>SK11 7PX</t>
  </si>
  <si>
    <t>PITT STREET</t>
  </si>
  <si>
    <t xml:space="preserve">FARTHINGS </t>
  </si>
  <si>
    <t>SE16 7EN</t>
  </si>
  <si>
    <t>ROYAL VICTORIA GARDENS</t>
  </si>
  <si>
    <t>CH48 0QY</t>
  </si>
  <si>
    <t>SHREWSBURY ROAD</t>
  </si>
  <si>
    <t>SK9 2TE</t>
  </si>
  <si>
    <t>TANYARD CLOSE</t>
  </si>
  <si>
    <t>BOXWORKS, 35 APARTMENT 12</t>
  </si>
  <si>
    <t>PO30 2GA</t>
  </si>
  <si>
    <t>WELLESLEY WAY</t>
  </si>
  <si>
    <t>CB22 4LX</t>
  </si>
  <si>
    <t xml:space="preserve">WEST BARN, 1A </t>
  </si>
  <si>
    <t>WEST END</t>
  </si>
  <si>
    <t>CAMBRIDGE</t>
  </si>
  <si>
    <t>MK4 1LY</t>
  </si>
  <si>
    <t>ALLERFORD COURT</t>
  </si>
  <si>
    <t>52 FIRST FLOOR FLAT</t>
  </si>
  <si>
    <t>SO14 6US</t>
  </si>
  <si>
    <t xml:space="preserve">48B </t>
  </si>
  <si>
    <t>CAMBRIDGE ROAD</t>
  </si>
  <si>
    <t>NN16 9RN</t>
  </si>
  <si>
    <t>CHARLES STREET</t>
  </si>
  <si>
    <t>KETTERING</t>
  </si>
  <si>
    <t>L8 3SQ</t>
  </si>
  <si>
    <t>CROXTETH ROAD</t>
  </si>
  <si>
    <t>CH7 6UN</t>
  </si>
  <si>
    <t>ENGLEFIELD CRESCENT</t>
  </si>
  <si>
    <t>CW6 0RX</t>
  </si>
  <si>
    <t>FIRECREST WAY</t>
  </si>
  <si>
    <t>W12 8EN</t>
  </si>
  <si>
    <t>143 FLAT 2</t>
  </si>
  <si>
    <t>GOLDHAWK ROAD</t>
  </si>
  <si>
    <t>WA11 9YE</t>
  </si>
  <si>
    <t>GRANTHAM CRESCENT</t>
  </si>
  <si>
    <t>ST HELENS</t>
  </si>
  <si>
    <t>BD22 7QZ</t>
  </si>
  <si>
    <t xml:space="preserve">28 - 30 </t>
  </si>
  <si>
    <t>HEBBLE ROW</t>
  </si>
  <si>
    <t>KEIGHLEY</t>
  </si>
  <si>
    <t>TR18 3DT</t>
  </si>
  <si>
    <t xml:space="preserve">CHYREEN </t>
  </si>
  <si>
    <t>HELNOWETH GARDENS</t>
  </si>
  <si>
    <t>PENZANCE</t>
  </si>
  <si>
    <t>BR6 0FD</t>
  </si>
  <si>
    <t>BERWICK HOUSE, 8 - 10 FLAT 44</t>
  </si>
  <si>
    <t>KNOLL RISE</t>
  </si>
  <si>
    <t>ORPINGTON</t>
  </si>
  <si>
    <t>WA5 0JE</t>
  </si>
  <si>
    <t>LONGSHAW STREET</t>
  </si>
  <si>
    <t>LE12 9TA</t>
  </si>
  <si>
    <t>NORTH WEST LEICESTERSHIRE</t>
  </si>
  <si>
    <t>SA34 0EH</t>
  </si>
  <si>
    <t>PENYBONT 1</t>
  </si>
  <si>
    <t>MILLBROOK</t>
  </si>
  <si>
    <t>WHITLAND</t>
  </si>
  <si>
    <t>SE5 9PL</t>
  </si>
  <si>
    <t>11 SECOND FLOOR FLAT 3</t>
  </si>
  <si>
    <t>NORTHLANDS STREET</t>
  </si>
  <si>
    <t>M6 8LD</t>
  </si>
  <si>
    <t>ORIENT ROAD</t>
  </si>
  <si>
    <t>LS28 7WE</t>
  </si>
  <si>
    <t>QUEENS COURT</t>
  </si>
  <si>
    <t>PUDSEY</t>
  </si>
  <si>
    <t>MK43 9PZ</t>
  </si>
  <si>
    <t>ROSEBERRY AVENUE</t>
  </si>
  <si>
    <t>BH2 6NY</t>
  </si>
  <si>
    <t>MOUNT BLAIRY, 23 FLAT 5</t>
  </si>
  <si>
    <t>ST WINIFREDS ROAD</t>
  </si>
  <si>
    <t>BOURNEMOUTH</t>
  </si>
  <si>
    <t>MK10 7DU</t>
  </si>
  <si>
    <t>STRATHSPEY GATE</t>
  </si>
  <si>
    <t>HA1 3RT</t>
  </si>
  <si>
    <t>HERGA COURT 35</t>
  </si>
  <si>
    <t>SUDBURY HILL</t>
  </si>
  <si>
    <t>SL5 9SQ</t>
  </si>
  <si>
    <t xml:space="preserve">CLIVEDEN HOUSE, 12 </t>
  </si>
  <si>
    <t>SUMMERWOOD</t>
  </si>
  <si>
    <t>SY4 3JR</t>
  </si>
  <si>
    <t xml:space="preserve">ELM HOUSE, 3 </t>
  </si>
  <si>
    <t>THE ORCHARD</t>
  </si>
  <si>
    <t>SHREWSBURY</t>
  </si>
  <si>
    <t>PL26 6HT</t>
  </si>
  <si>
    <t xml:space="preserve">SERENA, 3 </t>
  </si>
  <si>
    <t>TRELISPEN PARK</t>
  </si>
  <si>
    <t>ST AUSTELL</t>
  </si>
  <si>
    <t>71 GROUND FLOOR FLAT</t>
  </si>
  <si>
    <t>TW13 5NS</t>
  </si>
  <si>
    <t>CHURCHFIELDS AVENUE</t>
  </si>
  <si>
    <t>FELTHAM</t>
  </si>
  <si>
    <t>CW5 7TD</t>
  </si>
  <si>
    <t>DAIRYFIELDS ROAD</t>
  </si>
  <si>
    <t>CW12 2FP</t>
  </si>
  <si>
    <t>DAVENSHAW DRIVE</t>
  </si>
  <si>
    <t>CONGLETON</t>
  </si>
  <si>
    <t>KT6 7DG</t>
  </si>
  <si>
    <t xml:space="preserve">419C </t>
  </si>
  <si>
    <t>EWELL ROAD</t>
  </si>
  <si>
    <t>BS16 4JR</t>
  </si>
  <si>
    <t>HILLFIELDS AVENUE</t>
  </si>
  <si>
    <t>PO19 6LB</t>
  </si>
  <si>
    <t>KING GEORGE GARDENS</t>
  </si>
  <si>
    <t>SP7 0HQ</t>
  </si>
  <si>
    <t xml:space="preserve">CHAPEL HOUSE </t>
  </si>
  <si>
    <t>LUKE STREET</t>
  </si>
  <si>
    <t>RM16 6BE</t>
  </si>
  <si>
    <t>MAYFLOWER ROAD</t>
  </si>
  <si>
    <t>BN1 2LJ</t>
  </si>
  <si>
    <t>8 FLAT 9</t>
  </si>
  <si>
    <t>ORIENTAL PLACE</t>
  </si>
  <si>
    <t>CV10 9NY</t>
  </si>
  <si>
    <t xml:space="preserve">61 - 67 </t>
  </si>
  <si>
    <t>PLOUGH HILL ROAD</t>
  </si>
  <si>
    <t>RH13 6QR</t>
  </si>
  <si>
    <t xml:space="preserve">ELLENSDAW </t>
  </si>
  <si>
    <t>POLECAT LANE</t>
  </si>
  <si>
    <t>SE10 0UH</t>
  </si>
  <si>
    <t>21 FLAT 1</t>
  </si>
  <si>
    <t>REMINDER LANE</t>
  </si>
  <si>
    <t>SE18 5DN</t>
  </si>
  <si>
    <t>CHURCHILL COURT FLAT 6</t>
  </si>
  <si>
    <t>RUSHGROVE STREET</t>
  </si>
  <si>
    <t>S41 9EQ</t>
  </si>
  <si>
    <t xml:space="preserve">799A </t>
  </si>
  <si>
    <t>SHEFFIELD ROAD</t>
  </si>
  <si>
    <t>DN11 8SP</t>
  </si>
  <si>
    <t xml:space="preserve">UNIT 8 </t>
  </si>
  <si>
    <t>SNAPE LANE</t>
  </si>
  <si>
    <t>DN5 0AH</t>
  </si>
  <si>
    <t>SPINNEY CLOSE</t>
  </si>
  <si>
    <t>E3 4RJ</t>
  </si>
  <si>
    <t>SALSABIL APARTMENTS, 92 FLAT G02</t>
  </si>
  <si>
    <t>ST CLEMENTS AVENUE</t>
  </si>
  <si>
    <t>HA5 5LE</t>
  </si>
  <si>
    <t>ST MICHAELS CRESCENT</t>
  </si>
  <si>
    <t>LONDON SQUARE FLAT 214</t>
  </si>
  <si>
    <t>OX26 1UU</t>
  </si>
  <si>
    <t>BICESTER</t>
  </si>
  <si>
    <t>DN19 7BT</t>
  </si>
  <si>
    <t xml:space="preserve">IVY VILLA </t>
  </si>
  <si>
    <t>WOLD ROAD</t>
  </si>
  <si>
    <t>BARROW-UPON-HUMBER</t>
  </si>
  <si>
    <t>NORTH LINCOLNSHIRE</t>
  </si>
  <si>
    <t>E5 9PX</t>
  </si>
  <si>
    <t>ALCESTER CRESCENT</t>
  </si>
  <si>
    <t>SW8 1BJ</t>
  </si>
  <si>
    <t>ALDEBERT TERRACE</t>
  </si>
  <si>
    <t>EX13 5GT</t>
  </si>
  <si>
    <t>CLOAKHAM DRIVE</t>
  </si>
  <si>
    <t>E14 0JT</t>
  </si>
  <si>
    <t>SAILORS HOUSE, 16 FLAT 408</t>
  </si>
  <si>
    <t>DEAUVILLE CLOSE</t>
  </si>
  <si>
    <t>S17 3NE</t>
  </si>
  <si>
    <t>DORE ROAD</t>
  </si>
  <si>
    <t>PE10 0NW</t>
  </si>
  <si>
    <t xml:space="preserve">CEDAR HOUSE, 16A </t>
  </si>
  <si>
    <t>EAST LANE</t>
  </si>
  <si>
    <t>BOURNE</t>
  </si>
  <si>
    <t>SOUTH KESTEVEN</t>
  </si>
  <si>
    <t>HP22 6ES</t>
  </si>
  <si>
    <t xml:space="preserve">DOVELEAT </t>
  </si>
  <si>
    <t>ELLESBOROUGH ROAD</t>
  </si>
  <si>
    <t>SE10 9FW</t>
  </si>
  <si>
    <t>BELLVILLE HOUSE, 4 149</t>
  </si>
  <si>
    <t>JOHN DONNE WAY</t>
  </si>
  <si>
    <t>PL13 2RT</t>
  </si>
  <si>
    <t xml:space="preserve">LANDAVIDDY MANOR </t>
  </si>
  <si>
    <t>LANDAVIDDY LANE</t>
  </si>
  <si>
    <t>LOOE</t>
  </si>
  <si>
    <t>BH22 9AW</t>
  </si>
  <si>
    <t>LONGHAM MEWS</t>
  </si>
  <si>
    <t>FERNDOWN</t>
  </si>
  <si>
    <t>EAST DORSET</t>
  </si>
  <si>
    <t>DE23 3WB</t>
  </si>
  <si>
    <t>MACKWORTH AVENUE</t>
  </si>
  <si>
    <t>GL18 1UB</t>
  </si>
  <si>
    <t>MAY HILL VIEW</t>
  </si>
  <si>
    <t>NEWENT</t>
  </si>
  <si>
    <t>TQ8 8FF</t>
  </si>
  <si>
    <t>MCILWRAITH ROAD</t>
  </si>
  <si>
    <t>SALCOMBE</t>
  </si>
  <si>
    <t>90 FLAT 209</t>
  </si>
  <si>
    <t>DL7 9RX</t>
  </si>
  <si>
    <t xml:space="preserve">TWO ACRES HOUSE </t>
  </si>
  <si>
    <t>ROMAN ROAD</t>
  </si>
  <si>
    <t>NORTHALLERTON</t>
  </si>
  <si>
    <t>GU5 9HS</t>
  </si>
  <si>
    <t xml:space="preserve">WILLIAM BRAY </t>
  </si>
  <si>
    <t>SHERE LANE</t>
  </si>
  <si>
    <t>GUILDFORD</t>
  </si>
  <si>
    <t>SW8 1DJ</t>
  </si>
  <si>
    <t>ST STEPHENS TERRACE</t>
  </si>
  <si>
    <t>CW5 7RZ</t>
  </si>
  <si>
    <t>THALIA AVENUE</t>
  </si>
  <si>
    <t>HR1 4FA</t>
  </si>
  <si>
    <t>THE MALTINGS</t>
  </si>
  <si>
    <t>EX3 0AY</t>
  </si>
  <si>
    <t>THE STRAND</t>
  </si>
  <si>
    <t>SY4 3JH</t>
  </si>
  <si>
    <t xml:space="preserve">THE LOFTHOUSE </t>
  </si>
  <si>
    <t>WEM ROAD</t>
  </si>
  <si>
    <t>BS3 4TY</t>
  </si>
  <si>
    <t>WILLIAM STREET</t>
  </si>
  <si>
    <t>MK40 4AT</t>
  </si>
  <si>
    <t>BIDDENHAM TURN</t>
  </si>
  <si>
    <t>DN10 6XT</t>
  </si>
  <si>
    <t>BREWSTER WALK</t>
  </si>
  <si>
    <t>TW8 0NP</t>
  </si>
  <si>
    <t xml:space="preserve">45B </t>
  </si>
  <si>
    <t>BROOK ROAD SOUTH</t>
  </si>
  <si>
    <t>WA12 9HZ</t>
  </si>
  <si>
    <t>NEWTON-LE-WILLOWS</t>
  </si>
  <si>
    <t>S10 5AB</t>
  </si>
  <si>
    <t>ELM GARDENS</t>
  </si>
  <si>
    <t>CW11 3QG</t>
  </si>
  <si>
    <t>THE OLD STABLES 2</t>
  </si>
  <si>
    <t>SO14 2NW</t>
  </si>
  <si>
    <t>TELEPHONE HOUSE, 70 FLAT 86</t>
  </si>
  <si>
    <t>CF11 7BU</t>
  </si>
  <si>
    <t>HOLMESDALE STREET</t>
  </si>
  <si>
    <t>S41 0BS</t>
  </si>
  <si>
    <t>HOULDSWORTH DRIVE</t>
  </si>
  <si>
    <t>DE24 5AT</t>
  </si>
  <si>
    <t>KIMBOLTON WAY</t>
  </si>
  <si>
    <t>SE12 8RU</t>
  </si>
  <si>
    <t xml:space="preserve">315B </t>
  </si>
  <si>
    <t>LEE HIGH ROAD</t>
  </si>
  <si>
    <t>CV35 9BS</t>
  </si>
  <si>
    <t xml:space="preserve">WHITEACRES </t>
  </si>
  <si>
    <t>MORETON PADDOX</t>
  </si>
  <si>
    <t>NG16 6AD</t>
  </si>
  <si>
    <t xml:space="preserve">254A </t>
  </si>
  <si>
    <t>NOTTINGHAM ROAD</t>
  </si>
  <si>
    <t>KT13 9UQ</t>
  </si>
  <si>
    <t>83A FLAT 3</t>
  </si>
  <si>
    <t>DL7 9RZ</t>
  </si>
  <si>
    <t>TN5 7PS</t>
  </si>
  <si>
    <t>DOWNASH FARM STABLE END</t>
  </si>
  <si>
    <t>ROSEMARY LANE</t>
  </si>
  <si>
    <t>WADHURST</t>
  </si>
  <si>
    <t>SS9 4QR</t>
  </si>
  <si>
    <t>THE FAIRWAY</t>
  </si>
  <si>
    <t>LEIGH-ON-SEA</t>
  </si>
  <si>
    <t>CH1 4FD</t>
  </si>
  <si>
    <t>LOCK COURT 11</t>
  </si>
  <si>
    <t>UPPER CAMBRIAN ROAD</t>
  </si>
  <si>
    <t>CHESTER</t>
  </si>
  <si>
    <t>WA3 4BT</t>
  </si>
  <si>
    <t>WELLFIELD ROAD</t>
  </si>
  <si>
    <t>NG34 7PN</t>
  </si>
  <si>
    <t xml:space="preserve">52B </t>
  </si>
  <si>
    <t>WESTGATE</t>
  </si>
  <si>
    <t>SLEAFORD</t>
  </si>
  <si>
    <t>NORTH KESTEVEN</t>
  </si>
  <si>
    <t>RM11 3SU</t>
  </si>
  <si>
    <t>WINGLETYE LANE</t>
  </si>
  <si>
    <t>HORNCHURCH</t>
  </si>
  <si>
    <t>SW6 2FW</t>
  </si>
  <si>
    <t>BAGLEYS LANE</t>
  </si>
  <si>
    <t>SO19 1AD</t>
  </si>
  <si>
    <t>TARGET PLACE, 489 FLAT 6</t>
  </si>
  <si>
    <t>BUTTS ROAD</t>
  </si>
  <si>
    <t>YO8 3AJ</t>
  </si>
  <si>
    <t>COUPLAND SQUARE</t>
  </si>
  <si>
    <t>NG6 8PS</t>
  </si>
  <si>
    <t xml:space="preserve">124A </t>
  </si>
  <si>
    <t>COVENTRY ROAD</t>
  </si>
  <si>
    <t>CITY OF NOTTINGHAM</t>
  </si>
  <si>
    <t>LS6 3NR</t>
  </si>
  <si>
    <t>FOXCROFT GREEN</t>
  </si>
  <si>
    <t>S10 5AD</t>
  </si>
  <si>
    <t>HAWTHORNE MEWS</t>
  </si>
  <si>
    <t>ME17 2AN</t>
  </si>
  <si>
    <t xml:space="preserve">CHERRY TREE COTTAGE </t>
  </si>
  <si>
    <t>HEADCORN ROAD</t>
  </si>
  <si>
    <t>GU11 4AU</t>
  </si>
  <si>
    <t>KEMPT LANE</t>
  </si>
  <si>
    <t>ALDERSHOT</t>
  </si>
  <si>
    <t>RUSHMOOR</t>
  </si>
  <si>
    <t>PR7 7HU</t>
  </si>
  <si>
    <t>LIVERPOOL WALK</t>
  </si>
  <si>
    <t>EN5 2DU</t>
  </si>
  <si>
    <t>MAYS LANE</t>
  </si>
  <si>
    <t>RG5 4AF</t>
  </si>
  <si>
    <t>MILLERS GROVE</t>
  </si>
  <si>
    <t>GL50 2XR</t>
  </si>
  <si>
    <t>CENTURY COURT 34</t>
  </si>
  <si>
    <t>MONTPELLIER GROVE</t>
  </si>
  <si>
    <t>CAPITAL BUILDING, 8 APARTMENT B55</t>
  </si>
  <si>
    <t>PO12 1PB</t>
  </si>
  <si>
    <t>EX1 3FS</t>
  </si>
  <si>
    <t>STADDLE STONE ROAD</t>
  </si>
  <si>
    <t>KT11 3BN</t>
  </si>
  <si>
    <t xml:space="preserve">44A </t>
  </si>
  <si>
    <t>S7 1DT</t>
  </si>
  <si>
    <t>B42 2PU</t>
  </si>
  <si>
    <t>TREHURST AVENUE</t>
  </si>
  <si>
    <t>CH45 4NL</t>
  </si>
  <si>
    <t xml:space="preserve">UNIT 1, 29 </t>
  </si>
  <si>
    <t>WALLASEY ROAD</t>
  </si>
  <si>
    <t>SL7 2LS</t>
  </si>
  <si>
    <t xml:space="preserve">WEST BARN </t>
  </si>
  <si>
    <t>WEST STREET</t>
  </si>
  <si>
    <t>MARLOW</t>
  </si>
  <si>
    <t>140 - 142 FLAT 1</t>
  </si>
  <si>
    <t>LL17 0ET</t>
  </si>
  <si>
    <t xml:space="preserve">GARDENERS COTTAGE </t>
  </si>
  <si>
    <t>WIGFAIR</t>
  </si>
  <si>
    <t>ST ASAPH</t>
  </si>
  <si>
    <t>DENBIGHSHIRE</t>
  </si>
  <si>
    <t>TQ1 1LP</t>
  </si>
  <si>
    <t xml:space="preserve">THE LODGE, 10A </t>
  </si>
  <si>
    <t>WOODVILLE ROAD</t>
  </si>
  <si>
    <t>TORQUAY</t>
  </si>
  <si>
    <t>N7 0AS</t>
  </si>
  <si>
    <t>81 SECOND  FLOOR  FLAT</t>
  </si>
  <si>
    <t>ANSON ROAD</t>
  </si>
  <si>
    <t>SK4 4EB</t>
  </si>
  <si>
    <t>BALMORAL ROAD</t>
  </si>
  <si>
    <t>NR18 0RN</t>
  </si>
  <si>
    <t>BARNHAM BROOM ROAD</t>
  </si>
  <si>
    <t>WYMONDHAM</t>
  </si>
  <si>
    <t>BD23 2BD</t>
  </si>
  <si>
    <t>BROOKLANDS TERRACE</t>
  </si>
  <si>
    <t>DA16 3DJ</t>
  </si>
  <si>
    <t>CHALKSTONE CLOSE</t>
  </si>
  <si>
    <t>WELLING</t>
  </si>
  <si>
    <t>NE28 7PU</t>
  </si>
  <si>
    <t>CHARLOTTE STREET</t>
  </si>
  <si>
    <t>TS9 5PT</t>
  </si>
  <si>
    <t xml:space="preserve">MOMENTUM </t>
  </si>
  <si>
    <t>ELLERBECK COURT</t>
  </si>
  <si>
    <t>SO21 3FA</t>
  </si>
  <si>
    <t>ELLIS DRIVE</t>
  </si>
  <si>
    <t>B97 5EW</t>
  </si>
  <si>
    <t>EVESHAM ROAD</t>
  </si>
  <si>
    <t>REDDITCH</t>
  </si>
  <si>
    <t>YO8 4DT</t>
  </si>
  <si>
    <t>CW9 7XS</t>
  </si>
  <si>
    <t>FOXGLOVE WAY</t>
  </si>
  <si>
    <t>12 APARTMENT 4</t>
  </si>
  <si>
    <t>EX39 1RY</t>
  </si>
  <si>
    <t>109 FLAT 1</t>
  </si>
  <si>
    <t>IRSHA STREET</t>
  </si>
  <si>
    <t>BIDEFORD</t>
  </si>
  <si>
    <t>PL19 0EP</t>
  </si>
  <si>
    <t>BELLA VISTA FLAT 1</t>
  </si>
  <si>
    <t>KILWORTHY HILL</t>
  </si>
  <si>
    <t>TAVISTOCK</t>
  </si>
  <si>
    <t>EX39 1GG</t>
  </si>
  <si>
    <t>KIMBERLEY PARK</t>
  </si>
  <si>
    <t>ME9 9RL</t>
  </si>
  <si>
    <t xml:space="preserve">VIGO FARM </t>
  </si>
  <si>
    <t>LYNSTED LANE</t>
  </si>
  <si>
    <t>SITTINGBOURNE</t>
  </si>
  <si>
    <t>SWALE</t>
  </si>
  <si>
    <t xml:space="preserve">1B </t>
  </si>
  <si>
    <t>AL6 9EN</t>
  </si>
  <si>
    <t>PROSPECT PLACE</t>
  </si>
  <si>
    <t>WELWYN</t>
  </si>
  <si>
    <t>CB22 4QG</t>
  </si>
  <si>
    <t xml:space="preserve">HARESWOOD </t>
  </si>
  <si>
    <t>ROYSTON ROAD</t>
  </si>
  <si>
    <t>E2 7EG</t>
  </si>
  <si>
    <t>SHACKLEWELL STREET</t>
  </si>
  <si>
    <t>S10 1NJ</t>
  </si>
  <si>
    <t>TOWNEND STREET</t>
  </si>
  <si>
    <t>TA11 7PR</t>
  </si>
  <si>
    <t>EDDISTONE HOUSE FLAT 1</t>
  </si>
  <si>
    <t>SOMERTON</t>
  </si>
  <si>
    <t>HARRINGTON HOUSE, 8 - 10 FLAT 4</t>
  </si>
  <si>
    <t>SS9 1NQ</t>
  </si>
  <si>
    <t>CLIFFSEA GROVE</t>
  </si>
  <si>
    <t>DT10 1LN</t>
  </si>
  <si>
    <t xml:space="preserve">BARNS BROW </t>
  </si>
  <si>
    <t>CROWN ROAD</t>
  </si>
  <si>
    <t>STURMINSTER NEWTON</t>
  </si>
  <si>
    <t>IP14 3QN</t>
  </si>
  <si>
    <t xml:space="preserve">EAST DAGWORTH HALL </t>
  </si>
  <si>
    <t>DAGWORTH LANE</t>
  </si>
  <si>
    <t>STOWMARKET</t>
  </si>
  <si>
    <t>MID SUFFOLK</t>
  </si>
  <si>
    <t>NR31 0NF</t>
  </si>
  <si>
    <t>JAMES COURT 9</t>
  </si>
  <si>
    <t>GREAT YARMOUTH</t>
  </si>
  <si>
    <t>NR12 9DP</t>
  </si>
  <si>
    <t>GRANVILLE CLOSE</t>
  </si>
  <si>
    <t>CR0 2TQ</t>
  </si>
  <si>
    <t xml:space="preserve">55B </t>
  </si>
  <si>
    <t>HATHAWAY ROAD</t>
  </si>
  <si>
    <t>NR32 3QP</t>
  </si>
  <si>
    <t>HUNTON ROAD</t>
  </si>
  <si>
    <t>PL9 7GA</t>
  </si>
  <si>
    <t>KILLERTON LANE</t>
  </si>
  <si>
    <t>BERWICK HOUSE, 8 - 10 FLAT 58</t>
  </si>
  <si>
    <t>SA5 5BZ</t>
  </si>
  <si>
    <t>LANSDOWN COURT</t>
  </si>
  <si>
    <t>SWANSEA</t>
  </si>
  <si>
    <t>SE28 0JJ</t>
  </si>
  <si>
    <t>MARATHON WAY</t>
  </si>
  <si>
    <t>SE1 3TJ</t>
  </si>
  <si>
    <t>3 FLAT 6</t>
  </si>
  <si>
    <t>MARKET YARD MEWS</t>
  </si>
  <si>
    <t>B60 3AS</t>
  </si>
  <si>
    <t>MEADOW VIEW CLOSE</t>
  </si>
  <si>
    <t>DE75 7BR</t>
  </si>
  <si>
    <t>MUNDYS DRIVE</t>
  </si>
  <si>
    <t>ST20 0NP</t>
  </si>
  <si>
    <t xml:space="preserve">THE REFORM HOUSE </t>
  </si>
  <si>
    <t>NEWPORT ROAD</t>
  </si>
  <si>
    <t>NP10 9NQ</t>
  </si>
  <si>
    <t>PARK WAY</t>
  </si>
  <si>
    <t>S41 7BL</t>
  </si>
  <si>
    <t>POMEGRANATE ROAD</t>
  </si>
  <si>
    <t>LANGMUIR COURT FLAT 4</t>
  </si>
  <si>
    <t>WR2 5AG</t>
  </si>
  <si>
    <t>ST JOHNS</t>
  </si>
  <si>
    <t>BN41 1PA</t>
  </si>
  <si>
    <t xml:space="preserve">60A </t>
  </si>
  <si>
    <t>ST RICHARDS ROAD</t>
  </si>
  <si>
    <t>ADUR</t>
  </si>
  <si>
    <t>DN31 1BL</t>
  </si>
  <si>
    <t>VICTORIA STREET</t>
  </si>
  <si>
    <t>GRIMSBY</t>
  </si>
  <si>
    <t>NORTH EAST LINCOLNSHIRE</t>
  </si>
  <si>
    <t>EX38 8DP</t>
  </si>
  <si>
    <t xml:space="preserve">GLENDEVON </t>
  </si>
  <si>
    <t>WARREN LANE</t>
  </si>
  <si>
    <t>GL2 4JE</t>
  </si>
  <si>
    <t>WHARFDALE WAY</t>
  </si>
  <si>
    <t>140 - 142 FLAT 9</t>
  </si>
  <si>
    <t>SE25 4EQ</t>
  </si>
  <si>
    <t>OAKWOOD COURT, 7 FLAT 1</t>
  </si>
  <si>
    <t>AVENUE ROAD</t>
  </si>
  <si>
    <t>TW11 8QY</t>
  </si>
  <si>
    <t xml:space="preserve">68A - 68B </t>
  </si>
  <si>
    <t>BROAD STREET</t>
  </si>
  <si>
    <t>SE6 3BP</t>
  </si>
  <si>
    <t>50 FLAT F</t>
  </si>
  <si>
    <t>DE73 6WD</t>
  </si>
  <si>
    <t>FELLOW LANDS WAY</t>
  </si>
  <si>
    <t>TOVEY HOUSE, 1 1</t>
  </si>
  <si>
    <t xml:space="preserve">PLOTS 8-15 </t>
  </si>
  <si>
    <t>KNIGHTLEY ROAD</t>
  </si>
  <si>
    <t>BN3 1FT</t>
  </si>
  <si>
    <t>61 SECOND FLOOR FLAT</t>
  </si>
  <si>
    <t>LANSDOWNE STREET</t>
  </si>
  <si>
    <t>EC3M 7AE</t>
  </si>
  <si>
    <t>22 - 23 GROUND, FIRST AND FIRST MEZZANINE</t>
  </si>
  <si>
    <t>LIME STREET</t>
  </si>
  <si>
    <t>CITY OF LONDON</t>
  </si>
  <si>
    <t>CT11 9FH</t>
  </si>
  <si>
    <t>MEETING STREET MEWS</t>
  </si>
  <si>
    <t>L8 5RZ</t>
  </si>
  <si>
    <t>25 APARTMENT 2</t>
  </si>
  <si>
    <t>PLAZA BOULEVARD</t>
  </si>
  <si>
    <t>NN5 5AY</t>
  </si>
  <si>
    <t>ROSS ROAD</t>
  </si>
  <si>
    <t>TS25 2FB</t>
  </si>
  <si>
    <t>SARO PLACE</t>
  </si>
  <si>
    <t>SN12 6PP</t>
  </si>
  <si>
    <t xml:space="preserve">SEEND HEAD HOUSE </t>
  </si>
  <si>
    <t>SEEND HEAD</t>
  </si>
  <si>
    <t>MELKSHAM</t>
  </si>
  <si>
    <t>IP13 7SF</t>
  </si>
  <si>
    <t xml:space="preserve">PLOT 5 </t>
  </si>
  <si>
    <t>SL1 1TJ</t>
  </si>
  <si>
    <t>SLOUGH</t>
  </si>
  <si>
    <t>W2 3UR</t>
  </si>
  <si>
    <t xml:space="preserve">43B </t>
  </si>
  <si>
    <t>WESTBOURNE TERRACE</t>
  </si>
  <si>
    <t>WA7 1EB</t>
  </si>
  <si>
    <t>WHARFORD LANE</t>
  </si>
  <si>
    <t>B93 8ST</t>
  </si>
  <si>
    <t xml:space="preserve">21A </t>
  </si>
  <si>
    <t>WINSTER AVENUE</t>
  </si>
  <si>
    <t>NG24 3HE</t>
  </si>
  <si>
    <t>THE DRIVE, 7A HOME LEA</t>
  </si>
  <si>
    <t>ALBERT AVENUE</t>
  </si>
  <si>
    <t>OX2 6QP</t>
  </si>
  <si>
    <t>BRADMORE ROAD</t>
  </si>
  <si>
    <t xml:space="preserve">PLOT 67 </t>
  </si>
  <si>
    <t>COPPERKINS LANE</t>
  </si>
  <si>
    <t>AMERSHAM</t>
  </si>
  <si>
    <t>CR2 8HT</t>
  </si>
  <si>
    <t>28 FLAT 1</t>
  </si>
  <si>
    <t>FREELANDS AVENUE</t>
  </si>
  <si>
    <t>SOUTH CROYDON</t>
  </si>
  <si>
    <t>E14 0QG</t>
  </si>
  <si>
    <t>KENT BUILDING, 47 FLAT 406</t>
  </si>
  <si>
    <t>HOPE STREET</t>
  </si>
  <si>
    <t>HP14 3SJ</t>
  </si>
  <si>
    <t>JUBILEE ROAD</t>
  </si>
  <si>
    <t>SA3 5PJ</t>
  </si>
  <si>
    <t>NORTHERON</t>
  </si>
  <si>
    <t>90 FLAT 206</t>
  </si>
  <si>
    <t>PR8 2DA</t>
  </si>
  <si>
    <t>ROTTEN ROW</t>
  </si>
  <si>
    <t>ETON HOUSE 18</t>
  </si>
  <si>
    <t>SA4 4QD</t>
  </si>
  <si>
    <t>SIX MILLS AVENUE</t>
  </si>
  <si>
    <t>SS4 1HX</t>
  </si>
  <si>
    <t>SOUTHEND ROAD</t>
  </si>
  <si>
    <t>ROCHFORD</t>
  </si>
  <si>
    <t>CV34 4ST</t>
  </si>
  <si>
    <t xml:space="preserve">EAST GATE </t>
  </si>
  <si>
    <t>THE BUTTS</t>
  </si>
  <si>
    <t>SK15 3BP</t>
  </si>
  <si>
    <t>VALEHOUSE COURT</t>
  </si>
  <si>
    <t>STALYBRIDGE</t>
  </si>
  <si>
    <t>CV32 6AA</t>
  </si>
  <si>
    <t>38 FLAT 1</t>
  </si>
  <si>
    <t>WARWICK NEW ROAD</t>
  </si>
  <si>
    <t>KT21 2DB</t>
  </si>
  <si>
    <t>208 FLAT B</t>
  </si>
  <si>
    <t>BARNETT WOOD LANE</t>
  </si>
  <si>
    <t>ASHTEAD</t>
  </si>
  <si>
    <t>NN1 4LN</t>
  </si>
  <si>
    <t>82 FLAT 2</t>
  </si>
  <si>
    <t>BOSTOCK AVENUE</t>
  </si>
  <si>
    <t>CM20 1FJ</t>
  </si>
  <si>
    <t>BOWHILL WAY</t>
  </si>
  <si>
    <t>195 FLAT C</t>
  </si>
  <si>
    <t>TN34 3RJ</t>
  </si>
  <si>
    <t>CASTLEDOWN AVENUE</t>
  </si>
  <si>
    <t>HASTINGS</t>
  </si>
  <si>
    <t>B29 6TY</t>
  </si>
  <si>
    <t>CENTURION WAY</t>
  </si>
  <si>
    <t>BA12 7HW</t>
  </si>
  <si>
    <t xml:space="preserve">ROSEBUSH COTTAGE, 20 </t>
  </si>
  <si>
    <t>WARMINSTER</t>
  </si>
  <si>
    <t>RH19 3LY</t>
  </si>
  <si>
    <t xml:space="preserve">LITTLE DENE, 12 </t>
  </si>
  <si>
    <t>COLLEGE LANE</t>
  </si>
  <si>
    <t>EAST GRINSTEAD</t>
  </si>
  <si>
    <t>TQ4 7ES</t>
  </si>
  <si>
    <t>DAVEYS ELM VIEW</t>
  </si>
  <si>
    <t>N1 5SY</t>
  </si>
  <si>
    <t>FERMAIN COURT EAST 38</t>
  </si>
  <si>
    <t>DE BEAUVOIR ROAD</t>
  </si>
  <si>
    <t>TR4 9BZ</t>
  </si>
  <si>
    <t>EGLOS ROAD</t>
  </si>
  <si>
    <t>CM14 4LR</t>
  </si>
  <si>
    <t>FINLEY COURT 1A 2</t>
  </si>
  <si>
    <t>FAIRFIELD ROAD</t>
  </si>
  <si>
    <t>DN17 4SA</t>
  </si>
  <si>
    <t xml:space="preserve">FERN COTTAGE </t>
  </si>
  <si>
    <t>FOCKERBY</t>
  </si>
  <si>
    <t>SCUNTHORPE</t>
  </si>
  <si>
    <t>TF7 4ER</t>
  </si>
  <si>
    <t xml:space="preserve">WEEE REUSE IT LTD </t>
  </si>
  <si>
    <t>HALESFIELD 15</t>
  </si>
  <si>
    <t>TELFORD</t>
  </si>
  <si>
    <t>WREKIN</t>
  </si>
  <si>
    <t>W6 7LD</t>
  </si>
  <si>
    <t>LATYMER COURT FLAT 328</t>
  </si>
  <si>
    <t>HAMMERSMITH ROAD</t>
  </si>
  <si>
    <t>SO18 1AB</t>
  </si>
  <si>
    <t>38 FLAT 6</t>
  </si>
  <si>
    <t>HAWKESWOOD ROAD</t>
  </si>
  <si>
    <t>S12 3XF</t>
  </si>
  <si>
    <t xml:space="preserve">HAVEN FARM II </t>
  </si>
  <si>
    <t>HIGH LANE</t>
  </si>
  <si>
    <t xml:space="preserve">LANDAVIDDY COTTAGE </t>
  </si>
  <si>
    <t>LANDAVIDDY ROAD</t>
  </si>
  <si>
    <t>CF24 0JS</t>
  </si>
  <si>
    <t>ST. GERMANS COURT FLAT 6</t>
  </si>
  <si>
    <t>METAL STREET</t>
  </si>
  <si>
    <t>B34 6HA</t>
  </si>
  <si>
    <t>MIDDLE LEAFORD</t>
  </si>
  <si>
    <t>90 FLAT 207</t>
  </si>
  <si>
    <t>SO41 8LH</t>
  </si>
  <si>
    <t xml:space="preserve">STABLE COTTAGE, 58 </t>
  </si>
  <si>
    <t>RAMLEY ROAD</t>
  </si>
  <si>
    <t>DE4 5GT</t>
  </si>
  <si>
    <t xml:space="preserve">ROSE LODGE </t>
  </si>
  <si>
    <t>SHUCKSTONE LANE</t>
  </si>
  <si>
    <t>MATLOCK</t>
  </si>
  <si>
    <t>GU7 3BB</t>
  </si>
  <si>
    <t xml:space="preserve">FIG TREE COTTAGE </t>
  </si>
  <si>
    <t>SUMMERS ROAD</t>
  </si>
  <si>
    <t>GODALMING</t>
  </si>
  <si>
    <t>WAVERLEY</t>
  </si>
  <si>
    <t>LD1 5HG</t>
  </si>
  <si>
    <t xml:space="preserve">SORRENTO </t>
  </si>
  <si>
    <t>TEMPLE STREET</t>
  </si>
  <si>
    <t>LLANDRINDOD WELLS</t>
  </si>
  <si>
    <t>BOXWORKS, 35 APARTMENT 2</t>
  </si>
  <si>
    <t>BOXWORKS, 35 APARTMENT 4</t>
  </si>
  <si>
    <t>BH12 3DE</t>
  </si>
  <si>
    <t>UPPLEBY ROAD</t>
  </si>
  <si>
    <t>BB3 1DG</t>
  </si>
  <si>
    <t>VALE STREET</t>
  </si>
  <si>
    <t>DARWEN</t>
  </si>
  <si>
    <t>BLACKBURN WITH DARWEN</t>
  </si>
  <si>
    <t>S74 9DH</t>
  </si>
  <si>
    <t>WESTPOINT FLAT 22</t>
  </si>
  <si>
    <t>CW10 0FU</t>
  </si>
  <si>
    <t>WHATCROFT WAY</t>
  </si>
  <si>
    <t>MIDDLEWICH</t>
  </si>
  <si>
    <t>DH4 6GN</t>
  </si>
  <si>
    <t>WHITWORTH PARK DRIVE</t>
  </si>
  <si>
    <t>SN12 7HT</t>
  </si>
  <si>
    <t>BLACKMORE ROAD</t>
  </si>
  <si>
    <t>WEST WILTSHIRE</t>
  </si>
  <si>
    <t>SP11 6WU</t>
  </si>
  <si>
    <t>BOBBIN ROAD</t>
  </si>
  <si>
    <t>TIGGAP HOUSE, 20 FLAT 39</t>
  </si>
  <si>
    <t>LU7 3AF</t>
  </si>
  <si>
    <t>DRAKES AVENUE</t>
  </si>
  <si>
    <t>TS12 1BL</t>
  </si>
  <si>
    <t xml:space="preserve">THE COTTAGE </t>
  </si>
  <si>
    <t>DUNDAS STREET WEST</t>
  </si>
  <si>
    <t>SALTBURN-BY-THE-SEA</t>
  </si>
  <si>
    <t>REDCAR AND CLEVELAND</t>
  </si>
  <si>
    <t>CM1 2TS</t>
  </si>
  <si>
    <t>FOREST DRIVE</t>
  </si>
  <si>
    <t>SE8 3JW</t>
  </si>
  <si>
    <t>THISTLEY COURT FLAT 72</t>
  </si>
  <si>
    <t>GLAISHER STREET</t>
  </si>
  <si>
    <t>DL1 5JP</t>
  </si>
  <si>
    <t>GREENER DRIVE</t>
  </si>
  <si>
    <t>DARLINGTON</t>
  </si>
  <si>
    <t>WD17 2NU</t>
  </si>
  <si>
    <t>DYSON COURT, 184 8</t>
  </si>
  <si>
    <t>LOWER HIGH STREET</t>
  </si>
  <si>
    <t>WATFORD</t>
  </si>
  <si>
    <t>TQ12 2QZ</t>
  </si>
  <si>
    <t xml:space="preserve">MARKET VIEW </t>
  </si>
  <si>
    <t>MARKET SQUARE</t>
  </si>
  <si>
    <t>BA14 6GN</t>
  </si>
  <si>
    <t>MASCROFT ROAD</t>
  </si>
  <si>
    <t>TROWBRIDGE</t>
  </si>
  <si>
    <t>PR1 0NE</t>
  </si>
  <si>
    <t xml:space="preserve">69A </t>
  </si>
  <si>
    <t>MOOR AVENUE</t>
  </si>
  <si>
    <t>DH3 4BN</t>
  </si>
  <si>
    <t>NAPIER CLOSE</t>
  </si>
  <si>
    <t>CHESTER LE STREET</t>
  </si>
  <si>
    <t>CALEDONIAN POINT, 34 FLAT 707</t>
  </si>
  <si>
    <t>TS14 8HF</t>
  </si>
  <si>
    <t xml:space="preserve">BOUSDALE FARM </t>
  </si>
  <si>
    <t>PINCHINTHORPE</t>
  </si>
  <si>
    <t>GUISBOROUGH</t>
  </si>
  <si>
    <t>CM14 4FU</t>
  </si>
  <si>
    <t>CROWNLEIGH COURT, 9 - 10 3</t>
  </si>
  <si>
    <t>ROPERS YARD</t>
  </si>
  <si>
    <t>NR1 1TB</t>
  </si>
  <si>
    <t xml:space="preserve">PLOT 179 </t>
  </si>
  <si>
    <t>WHERRY ROAD</t>
  </si>
  <si>
    <t>RG8 0QQ</t>
  </si>
  <si>
    <t>WOOD GREEN</t>
  </si>
  <si>
    <t>SOUTH OXFORDSHIRE</t>
  </si>
  <si>
    <t>UB7 9GE</t>
  </si>
  <si>
    <t>AUTUMN WAY</t>
  </si>
  <si>
    <t>HR6 8RW</t>
  </si>
  <si>
    <t>THE OLD BRICKYARD 1</t>
  </si>
  <si>
    <t>BARONS CROSS ROAD</t>
  </si>
  <si>
    <t>LEOMINSTER</t>
  </si>
  <si>
    <t>RG1 7YT</t>
  </si>
  <si>
    <t>6 FLAT C</t>
  </si>
  <si>
    <t>BRUNSWICK HILL</t>
  </si>
  <si>
    <t>SA18 2DA</t>
  </si>
  <si>
    <t>BRYNMAWR AVENUE</t>
  </si>
  <si>
    <t>W4 4JQ</t>
  </si>
  <si>
    <t>6 FLAT 5</t>
  </si>
  <si>
    <t>CASTLE ROW</t>
  </si>
  <si>
    <t>HP19 9QB</t>
  </si>
  <si>
    <t>CHAPPELL CLOSE</t>
  </si>
  <si>
    <t>CW6 9LF</t>
  </si>
  <si>
    <t>CALVERLEY GREEN BARNS 4</t>
  </si>
  <si>
    <t>CHOLMONDESTON ROAD</t>
  </si>
  <si>
    <t>LU4 9AZ</t>
  </si>
  <si>
    <t>COMPTON AVENUE</t>
  </si>
  <si>
    <t>LUTON</t>
  </si>
  <si>
    <t>HUGHES COURT FLAT 5</t>
  </si>
  <si>
    <t>CF38 2PL</t>
  </si>
  <si>
    <t>FOEL VIEW CLOSE</t>
  </si>
  <si>
    <t>PONTYPRIDD</t>
  </si>
  <si>
    <t>TN25 7FQ</t>
  </si>
  <si>
    <t>GOLDFINCH DRIVE</t>
  </si>
  <si>
    <t>BL8 3BJ</t>
  </si>
  <si>
    <t xml:space="preserve">GREENBANK </t>
  </si>
  <si>
    <t>GREEN STREET</t>
  </si>
  <si>
    <t>NN2 7RS</t>
  </si>
  <si>
    <t>GROSVENOR HOUSE, 18 FLAT 3</t>
  </si>
  <si>
    <t>GROSVENOR GARDENS</t>
  </si>
  <si>
    <t>SW11 3GL</t>
  </si>
  <si>
    <t xml:space="preserve">20D </t>
  </si>
  <si>
    <t>GWYNNE ROAD</t>
  </si>
  <si>
    <t>NP23 4HA</t>
  </si>
  <si>
    <t>HATTER STREET</t>
  </si>
  <si>
    <t>WD7 8BH</t>
  </si>
  <si>
    <t>HIGH FIRS</t>
  </si>
  <si>
    <t>RADLETT</t>
  </si>
  <si>
    <t>HERTSMERE</t>
  </si>
  <si>
    <t>EX32 9DL</t>
  </si>
  <si>
    <t>HOLLOWTREE COURT</t>
  </si>
  <si>
    <t>UB10 8FF</t>
  </si>
  <si>
    <t>LANCASTER HOUSE FLAT 8</t>
  </si>
  <si>
    <t>JOSIAH DRIVE</t>
  </si>
  <si>
    <t>TF10 8LW</t>
  </si>
  <si>
    <t xml:space="preserve">PARKWAY HOUSE </t>
  </si>
  <si>
    <t>LONGFORD PARK</t>
  </si>
  <si>
    <t>TW9 2LW</t>
  </si>
  <si>
    <t>LOWER MORTLAKE ROAD</t>
  </si>
  <si>
    <t>RICHMOND</t>
  </si>
  <si>
    <t>BA20 2JH</t>
  </si>
  <si>
    <t xml:space="preserve">WRAXHILL FARM HOUSE </t>
  </si>
  <si>
    <t>LOWER TURNERS BARN LANE</t>
  </si>
  <si>
    <t>YEOVIL</t>
  </si>
  <si>
    <t>PE31 8RE</t>
  </si>
  <si>
    <t xml:space="preserve">CHENEY MANOR </t>
  </si>
  <si>
    <t>LYNN ROAD</t>
  </si>
  <si>
    <t>CH5 3GU</t>
  </si>
  <si>
    <t xml:space="preserve">FAIRMONT </t>
  </si>
  <si>
    <t>MOLD ROAD</t>
  </si>
  <si>
    <t>DEESIDE</t>
  </si>
  <si>
    <t>S10 2TT</t>
  </si>
  <si>
    <t>NORTHUMBERLAND ROAD</t>
  </si>
  <si>
    <t>PR26 7UY</t>
  </si>
  <si>
    <t>OLD ORCHARD PLACE</t>
  </si>
  <si>
    <t>SP11 6UB</t>
  </si>
  <si>
    <t>QUICKSILVER CRESCENT</t>
  </si>
  <si>
    <t>BS8 1AD</t>
  </si>
  <si>
    <t>26 GARDEN FLAT</t>
  </si>
  <si>
    <t>RICHMOND TERRACE</t>
  </si>
  <si>
    <t>BD1 4QD</t>
  </si>
  <si>
    <t>SALEM STREET STUDENT ACCOMMODATION ROOM 12</t>
  </si>
  <si>
    <t>SALEM STREET</t>
  </si>
  <si>
    <t>BD1 4QF</t>
  </si>
  <si>
    <t>STONE GATE HOUSE PARKING SPACE ASSOCIATED WITH APARTMENT 67</t>
  </si>
  <si>
    <t>STONE STREET</t>
  </si>
  <si>
    <t>NE24 4SP</t>
  </si>
  <si>
    <t>SWINBURNE STREET</t>
  </si>
  <si>
    <t>IG6 2ED</t>
  </si>
  <si>
    <t>SYDNEY ROAD</t>
  </si>
  <si>
    <t xml:space="preserve">OSSEL COURT, 13 </t>
  </si>
  <si>
    <t>TELEGRAPH AVENUE</t>
  </si>
  <si>
    <t>BOXWORKS, 35 APARTMENT 5</t>
  </si>
  <si>
    <t>BOXWORKS, 35 APARTMENT 14</t>
  </si>
  <si>
    <t>CF48 4SE</t>
  </si>
  <si>
    <t>MERTHYR TYDFIL</t>
  </si>
  <si>
    <t>B13 9PE</t>
  </si>
  <si>
    <t>36A FLAT 2</t>
  </si>
  <si>
    <t>WAKE GREEN ROAD</t>
  </si>
  <si>
    <t>LS26 0RS</t>
  </si>
  <si>
    <t>CEDAR PARK UNIT 3</t>
  </si>
  <si>
    <t>WOOD LANE</t>
  </si>
  <si>
    <t>N10 2AA</t>
  </si>
  <si>
    <t>ALEXANDRA PARK ROAD</t>
  </si>
  <si>
    <t>TRYON APARTMENTS FLAT 25</t>
  </si>
  <si>
    <t>RH2 7EP</t>
  </si>
  <si>
    <t>BLANFORD MEWS</t>
  </si>
  <si>
    <t>REIGATE</t>
  </si>
  <si>
    <t>DE15 0QN</t>
  </si>
  <si>
    <t>BRETBY LANE</t>
  </si>
  <si>
    <t>BURTON-ON-TRENT</t>
  </si>
  <si>
    <t>CR5 1NZ</t>
  </si>
  <si>
    <t>CHAPEL WALK</t>
  </si>
  <si>
    <t>COULSDON</t>
  </si>
  <si>
    <t>ST5 7DD</t>
  </si>
  <si>
    <t>CHESTNUT GROVE</t>
  </si>
  <si>
    <t>NEWCASTLE</t>
  </si>
  <si>
    <t>EAST POINT APARTMENT 402</t>
  </si>
  <si>
    <t>ME16 0BS</t>
  </si>
  <si>
    <t>GRACE AVENUE</t>
  </si>
  <si>
    <t>IG1 1UF</t>
  </si>
  <si>
    <t>HIGH ROAD</t>
  </si>
  <si>
    <t>TS4 3GN</t>
  </si>
  <si>
    <t xml:space="preserve">70F </t>
  </si>
  <si>
    <t>HOSKINS LANE</t>
  </si>
  <si>
    <t>TA7 9HD</t>
  </si>
  <si>
    <t xml:space="preserve">AUBERGE </t>
  </si>
  <si>
    <t>NR34 0BA</t>
  </si>
  <si>
    <t xml:space="preserve">FAIRWAY </t>
  </si>
  <si>
    <t>BA22 7LZ</t>
  </si>
  <si>
    <t xml:space="preserve">SHUTE HOUSE </t>
  </si>
  <si>
    <t>NORTH BARROW ROAD</t>
  </si>
  <si>
    <t>NW7 1FZ</t>
  </si>
  <si>
    <t>PHELPS LANE</t>
  </si>
  <si>
    <t>BOXWORKS, 35 APARTMENT 3</t>
  </si>
  <si>
    <t>TN6 2JU</t>
  </si>
  <si>
    <t>THE MEADOWS</t>
  </si>
  <si>
    <t>CROWBOROUGH</t>
  </si>
  <si>
    <t>CV21 2DE</t>
  </si>
  <si>
    <t>LANGTREE HOUSE APARTMENT 12</t>
  </si>
  <si>
    <t>WOODSIDE PARK</t>
  </si>
  <si>
    <t>PE7 1RN</t>
  </si>
  <si>
    <t xml:space="preserve">4B </t>
  </si>
  <si>
    <t>BASSENHALLY ROAD</t>
  </si>
  <si>
    <t>FENLAND</t>
  </si>
  <si>
    <t>KT8 2PG</t>
  </si>
  <si>
    <t xml:space="preserve">FERN LODGE, 30 </t>
  </si>
  <si>
    <t>BEAUCHAMP ROAD</t>
  </si>
  <si>
    <t>WEST MOLESEY</t>
  </si>
  <si>
    <t>MK45 2NB</t>
  </si>
  <si>
    <t>BEDFORD STREET</t>
  </si>
  <si>
    <t>RH10 3RY</t>
  </si>
  <si>
    <t>ST IVES 1</t>
  </si>
  <si>
    <t>BELLOC CLOSE</t>
  </si>
  <si>
    <t>CRAWLEY</t>
  </si>
  <si>
    <t>NG16 6JX</t>
  </si>
  <si>
    <t xml:space="preserve">18A </t>
  </si>
  <si>
    <t>BROOKHILL LANE</t>
  </si>
  <si>
    <t>CM3 3PY</t>
  </si>
  <si>
    <t>CONDOR GATE</t>
  </si>
  <si>
    <t>B8 3BW</t>
  </si>
  <si>
    <t>COTTERILLS MEADOW</t>
  </si>
  <si>
    <t>NE24 4GT</t>
  </si>
  <si>
    <t>NN4 8GP</t>
  </si>
  <si>
    <t>8 FLAT 6</t>
  </si>
  <si>
    <t>HENRY BIRD COURT</t>
  </si>
  <si>
    <t>E18 2QL</t>
  </si>
  <si>
    <t xml:space="preserve">16A </t>
  </si>
  <si>
    <t>S80 4QZ</t>
  </si>
  <si>
    <t xml:space="preserve">ASHOVER HOUSE, 13 </t>
  </si>
  <si>
    <t>WORKSOP</t>
  </si>
  <si>
    <t>SY7 0LQ</t>
  </si>
  <si>
    <t xml:space="preserve">THE PLOUGH COTTAGE </t>
  </si>
  <si>
    <t>CRAVEN ARMS</t>
  </si>
  <si>
    <t>ME8 8AR</t>
  </si>
  <si>
    <t>124 FLAT 1</t>
  </si>
  <si>
    <t>HP11 1HA</t>
  </si>
  <si>
    <t>WESTFIELDS HOUSE 39</t>
  </si>
  <si>
    <t>RG27 8FG</t>
  </si>
  <si>
    <t>KING WILLIAM COURT 1</t>
  </si>
  <si>
    <t>HOOK</t>
  </si>
  <si>
    <t>N17 8DE</t>
  </si>
  <si>
    <t>ERMINE HOUSE FLAT 3</t>
  </si>
  <si>
    <t>MOSELLE STREET</t>
  </si>
  <si>
    <t>CM7 2AG</t>
  </si>
  <si>
    <t>ST THOMAS COURT 27</t>
  </si>
  <si>
    <t>OLD ST MICHAELS DRIVE</t>
  </si>
  <si>
    <t>B30 2LH</t>
  </si>
  <si>
    <t>OXFORD STREET</t>
  </si>
  <si>
    <t>WA10 3UF</t>
  </si>
  <si>
    <t>PRESCOT ROAD</t>
  </si>
  <si>
    <t>LANGMUIR COURT FLAT 6</t>
  </si>
  <si>
    <t>BH11 8NL</t>
  </si>
  <si>
    <t xml:space="preserve">936A </t>
  </si>
  <si>
    <t>RINGWOOD ROAD</t>
  </si>
  <si>
    <t>BN12 4EQ</t>
  </si>
  <si>
    <t xml:space="preserve">30A </t>
  </si>
  <si>
    <t>SHAFTESBURY AVENUE</t>
  </si>
  <si>
    <t>SL7 3HS</t>
  </si>
  <si>
    <t>SPRING GARDENS</t>
  </si>
  <si>
    <t>KT18 5QG</t>
  </si>
  <si>
    <t>TATTENHAM CRESCENT</t>
  </si>
  <si>
    <t xml:space="preserve">HOLLY COTTAGE, 2 </t>
  </si>
  <si>
    <t xml:space="preserve">HAYLOFT </t>
  </si>
  <si>
    <t>GU11 4AS</t>
  </si>
  <si>
    <t>ACLAND STREET</t>
  </si>
  <si>
    <t>M3 6DZ</t>
  </si>
  <si>
    <t>ADELPHI WHARF 1, 11 FLAT 231</t>
  </si>
  <si>
    <t>ADELPHI STREET</t>
  </si>
  <si>
    <t>S70 4HT</t>
  </si>
  <si>
    <t>BEECH STREET</t>
  </si>
  <si>
    <t>NE12 7NP</t>
  </si>
  <si>
    <t>BENTON LANE</t>
  </si>
  <si>
    <t>PE11 4HB</t>
  </si>
  <si>
    <t>CAWOOD HALL APPLE TREE FARM</t>
  </si>
  <si>
    <t>CAWOOD LANE</t>
  </si>
  <si>
    <t>NR33 8BL</t>
  </si>
  <si>
    <t>CARLTON HALL 31 CARLTON HALL GARDENS</t>
  </si>
  <si>
    <t>CHAPEL ROAD</t>
  </si>
  <si>
    <t>NE29 6DW</t>
  </si>
  <si>
    <t>THE ROYAL QUAYS OUTLET CENTRE UNIT 17</t>
  </si>
  <si>
    <t>COBLE DENE</t>
  </si>
  <si>
    <t>LU5 5ST</t>
  </si>
  <si>
    <t>CONSTABLE CLOSE</t>
  </si>
  <si>
    <t>DUNSTABLE</t>
  </si>
  <si>
    <t>BH14 8SX</t>
  </si>
  <si>
    <t>7 PURBECK VIEW</t>
  </si>
  <si>
    <t>CORFE VIEW ROAD</t>
  </si>
  <si>
    <t>EAST POINT APARTMENT 301</t>
  </si>
  <si>
    <t>L31 3DZ</t>
  </si>
  <si>
    <t>HALL LANE</t>
  </si>
  <si>
    <t>PR5 4LE</t>
  </si>
  <si>
    <t xml:space="preserve">87B </t>
  </si>
  <si>
    <t>HENNEL LANE</t>
  </si>
  <si>
    <t>TELEPHONE HOUSE, 70 FLAT 4</t>
  </si>
  <si>
    <t>GU5 0HS</t>
  </si>
  <si>
    <t>THE OLD POST OFFICE 2</t>
  </si>
  <si>
    <t>TN1 1DE</t>
  </si>
  <si>
    <t>ROYAL SPRINGS, 11 APARTMENT 2</t>
  </si>
  <si>
    <t>TUNBRIDGE WELLS</t>
  </si>
  <si>
    <t>CH5 3XB</t>
  </si>
  <si>
    <t>MAES DERI</t>
  </si>
  <si>
    <t>CV21 1EG</t>
  </si>
  <si>
    <t xml:space="preserve">278A </t>
  </si>
  <si>
    <t>NEWBOLD ROAD</t>
  </si>
  <si>
    <t>LL65 1NQ</t>
  </si>
  <si>
    <t>PARC TYDDYN BACH</t>
  </si>
  <si>
    <t>HOLYHEAD</t>
  </si>
  <si>
    <t>WA3 6ZP</t>
  </si>
  <si>
    <t>PENZANCE CLOSE</t>
  </si>
  <si>
    <t>CH60 4RT</t>
  </si>
  <si>
    <t>PHILLIPS WAY</t>
  </si>
  <si>
    <t>W4 5NS</t>
  </si>
  <si>
    <t>104 GROUND FLOOR FLAT</t>
  </si>
  <si>
    <t>ROTHSCHILD ROAD</t>
  </si>
  <si>
    <t>ST1 3GH</t>
  </si>
  <si>
    <t>SAVOY GROVE</t>
  </si>
  <si>
    <t>NR10 4HZ</t>
  </si>
  <si>
    <t xml:space="preserve">KOSI </t>
  </si>
  <si>
    <t>SOUTHGATE</t>
  </si>
  <si>
    <t>6 FLAT 3</t>
  </si>
  <si>
    <t>HP13 7FW</t>
  </si>
  <si>
    <t>THE ROPERIES</t>
  </si>
  <si>
    <t>SE16 3AD</t>
  </si>
  <si>
    <t>CROWN PLACE APARTMENTS, 20 UNIT 103</t>
  </si>
  <si>
    <t>VARCOE ROAD</t>
  </si>
  <si>
    <t>PR7 2FT</t>
  </si>
  <si>
    <t>WALLETS WOOD COURT</t>
  </si>
  <si>
    <t>SR8 3HZ</t>
  </si>
  <si>
    <t>WHITEHOUSE COURT</t>
  </si>
  <si>
    <t>PETERLEE</t>
  </si>
  <si>
    <t>CM1 6AN</t>
  </si>
  <si>
    <t>WILLIAM PORTER CLOSE</t>
  </si>
  <si>
    <t>52 GARDEN FLOOR FLAT</t>
  </si>
  <si>
    <t>BS23 2DG</t>
  </si>
  <si>
    <t>SOMMERVILLE, 17 MAISONETTE</t>
  </si>
  <si>
    <t>ATLANTIC ROAD</t>
  </si>
  <si>
    <t>WESTON-SUPER-MARE</t>
  </si>
  <si>
    <t>NORTH SOMERSET</t>
  </si>
  <si>
    <t>SG6 1GR</t>
  </si>
  <si>
    <t>BLACKWOOD AVENUE</t>
  </si>
  <si>
    <t>LETCHWORTH GARDEN CITY</t>
  </si>
  <si>
    <t>IP12 1JE</t>
  </si>
  <si>
    <t xml:space="preserve">58A </t>
  </si>
  <si>
    <t>BREDFIELD ROAD</t>
  </si>
  <si>
    <t>CA1 2RE</t>
  </si>
  <si>
    <t>CARLIOL DRIVE</t>
  </si>
  <si>
    <t>CARLISLE</t>
  </si>
  <si>
    <t>DE55 5NJ</t>
  </si>
  <si>
    <t>CHESTERFIELD ROAD</t>
  </si>
  <si>
    <t>ALFRETON</t>
  </si>
  <si>
    <t xml:space="preserve">31C </t>
  </si>
  <si>
    <t>SY21 8DX</t>
  </si>
  <si>
    <t xml:space="preserve">TAN-Y-BRYN </t>
  </si>
  <si>
    <t>CRIGGION LANE</t>
  </si>
  <si>
    <t>WELSHPOOL</t>
  </si>
  <si>
    <t>CW11 3QH</t>
  </si>
  <si>
    <t xml:space="preserve">SPARROW GROVE FARM HOUSE </t>
  </si>
  <si>
    <t>DRAGONS LANE</t>
  </si>
  <si>
    <t>TN9 1HG</t>
  </si>
  <si>
    <t xml:space="preserve">14B </t>
  </si>
  <si>
    <t>BA1 6AX</t>
  </si>
  <si>
    <t>1 FIRST FLOOR FLAT 2</t>
  </si>
  <si>
    <t>GROSVENOR PLACE</t>
  </si>
  <si>
    <t>NG12 4DF</t>
  </si>
  <si>
    <t xml:space="preserve">ROBINIA </t>
  </si>
  <si>
    <t>HIGHGROVE GARDENS</t>
  </si>
  <si>
    <t>NETHERWAY COTTAGES 7</t>
  </si>
  <si>
    <t>S8 9EB</t>
  </si>
  <si>
    <t>MEERSBROOK AVENUE</t>
  </si>
  <si>
    <t>11 FIRST FLOOR FLAT 2</t>
  </si>
  <si>
    <t>NN18 8NN</t>
  </si>
  <si>
    <t>OAKLEY POND</t>
  </si>
  <si>
    <t>CORBY</t>
  </si>
  <si>
    <t>BRICKYARD COTTAGES 24</t>
  </si>
  <si>
    <t>SA1 6FL</t>
  </si>
  <si>
    <t>ROCKLAND TERRACE</t>
  </si>
  <si>
    <t>S60 3EF</t>
  </si>
  <si>
    <t>SHOREHAM ROAD</t>
  </si>
  <si>
    <t>GU7 1JT</t>
  </si>
  <si>
    <t>SOUTH HILL</t>
  </si>
  <si>
    <t>BN3 3DA</t>
  </si>
  <si>
    <t>30 FLAT 1</t>
  </si>
  <si>
    <t>VENTNOR VILLAS</t>
  </si>
  <si>
    <t>B50 4AS</t>
  </si>
  <si>
    <t>ALCESTER</t>
  </si>
  <si>
    <t>MK10 7HQ</t>
  </si>
  <si>
    <t>WHITE STAR COURT</t>
  </si>
  <si>
    <t>WINNER COURT PLOT 6</t>
  </si>
  <si>
    <t>HR2 6BP</t>
  </si>
  <si>
    <t>ACACIA CLOSE</t>
  </si>
  <si>
    <t>NG34 0HG</t>
  </si>
  <si>
    <t>CHURCH VIEW 2</t>
  </si>
  <si>
    <t>AVELAND WAY</t>
  </si>
  <si>
    <t>SS15 5FW</t>
  </si>
  <si>
    <t>BEESTON COURTS</t>
  </si>
  <si>
    <t>FY8 4DB</t>
  </si>
  <si>
    <t>BELMONT ROAD</t>
  </si>
  <si>
    <t>LYTHAM ST ANNES</t>
  </si>
  <si>
    <t>FYLDE</t>
  </si>
  <si>
    <t>LE9 3AA</t>
  </si>
  <si>
    <t>BENNETT RISE</t>
  </si>
  <si>
    <t>CV6 2FE</t>
  </si>
  <si>
    <t>BENSON ROAD</t>
  </si>
  <si>
    <t>CM1 1SW</t>
  </si>
  <si>
    <t>LYTTLETON HOUSE, 64 4</t>
  </si>
  <si>
    <t>BROOMFIELD ROAD</t>
  </si>
  <si>
    <t xml:space="preserve">METHODIST CHURCH </t>
  </si>
  <si>
    <t>CHURCH ROAD</t>
  </si>
  <si>
    <t>WA3 7EN</t>
  </si>
  <si>
    <t>DEACONS CLOSE</t>
  </si>
  <si>
    <t>CB25 0FA</t>
  </si>
  <si>
    <t>FOSTER LANE</t>
  </si>
  <si>
    <t>EAST CAMBRIDGESHIRE</t>
  </si>
  <si>
    <t>SW2 2JT</t>
  </si>
  <si>
    <t>96 FIRST AND SECOND FLOOR FLAT</t>
  </si>
  <si>
    <t>HELIX ROAD</t>
  </si>
  <si>
    <t xml:space="preserve">PLOT 37 </t>
  </si>
  <si>
    <t>KINGSCROFT ROAD</t>
  </si>
  <si>
    <t>BANSTEAD</t>
  </si>
  <si>
    <t>TN17 2LP</t>
  </si>
  <si>
    <t>HAZELDEN FARM LARKINS</t>
  </si>
  <si>
    <t>MARDEN ROAD</t>
  </si>
  <si>
    <t>CRANBROOK</t>
  </si>
  <si>
    <t>NG12 4BS</t>
  </si>
  <si>
    <t>MELTON ROAD</t>
  </si>
  <si>
    <t>BN3 5BD</t>
  </si>
  <si>
    <t xml:space="preserve">100A </t>
  </si>
  <si>
    <t>MONTGOMERY STREET</t>
  </si>
  <si>
    <t>CAPITAL BUILDING, 8 APARTMENT B66</t>
  </si>
  <si>
    <t>EX20 1JG</t>
  </si>
  <si>
    <t>LYNDRIDGE COURT 1</t>
  </si>
  <si>
    <t>RANELAGH ROAD</t>
  </si>
  <si>
    <t>OKEHAMPTON</t>
  </si>
  <si>
    <t>FY3 7SL</t>
  </si>
  <si>
    <t>RAVENS CLOSE</t>
  </si>
  <si>
    <t>WYRE</t>
  </si>
  <si>
    <t>NW10 4HL</t>
  </si>
  <si>
    <t>SELLONS AVENUE</t>
  </si>
  <si>
    <t>SS11 7GE</t>
  </si>
  <si>
    <t>ST LUKES WAY</t>
  </si>
  <si>
    <t>WICKFORD</t>
  </si>
  <si>
    <t>SE16 7TG</t>
  </si>
  <si>
    <t>BALTIC QUAY, 1 FLAT 226</t>
  </si>
  <si>
    <t>SWEDEN GATE</t>
  </si>
  <si>
    <t>SE6 4EE</t>
  </si>
  <si>
    <t>ABBEY COURT 8</t>
  </si>
  <si>
    <t>GL2 9PS</t>
  </si>
  <si>
    <t xml:space="preserve">MAYFIELD HOUSE </t>
  </si>
  <si>
    <t>ASH LANE</t>
  </si>
  <si>
    <t>PR4 6EU</t>
  </si>
  <si>
    <t>CARRINGTON WAY</t>
  </si>
  <si>
    <t>WR11 8PB</t>
  </si>
  <si>
    <t xml:space="preserve">CHURCH HOUSE </t>
  </si>
  <si>
    <t>EVESHAM</t>
  </si>
  <si>
    <t>WYCHAVON</t>
  </si>
  <si>
    <t>PE13 5QH</t>
  </si>
  <si>
    <t xml:space="preserve">FORGE COTTAGE </t>
  </si>
  <si>
    <t>COMMON WAY</t>
  </si>
  <si>
    <t>MK3 7WH</t>
  </si>
  <si>
    <t>CORK PLACE</t>
  </si>
  <si>
    <t>DN17 3HZ</t>
  </si>
  <si>
    <t xml:space="preserve">RAINBOWS END </t>
  </si>
  <si>
    <t>CROWLE BANK ROAD</t>
  </si>
  <si>
    <t>ST10 1TL</t>
  </si>
  <si>
    <t xml:space="preserve">PADDOCK VIEW </t>
  </si>
  <si>
    <t>EAVES LANE</t>
  </si>
  <si>
    <t>S12 2UL</t>
  </si>
  <si>
    <t>GLEADLESS VIEW</t>
  </si>
  <si>
    <t>EX2 7RB</t>
  </si>
  <si>
    <t>HERALDRY ROW</t>
  </si>
  <si>
    <t>IG3 8AL</t>
  </si>
  <si>
    <t>HERBERT ROAD</t>
  </si>
  <si>
    <t>TS11 8HW</t>
  </si>
  <si>
    <t>HILLSIDE CLOSE</t>
  </si>
  <si>
    <t>REDCAR</t>
  </si>
  <si>
    <t>PO16 7UP</t>
  </si>
  <si>
    <t xml:space="preserve">HOLLY COTTAGE, 3 </t>
  </si>
  <si>
    <t>HOLLY GROVE</t>
  </si>
  <si>
    <t>FAREHAM</t>
  </si>
  <si>
    <t>YO25 8ST</t>
  </si>
  <si>
    <t>SKIPSEA SERVICE STATION FLAT</t>
  </si>
  <si>
    <t>HORNSEA ROAD</t>
  </si>
  <si>
    <t>DRIFFIELD</t>
  </si>
  <si>
    <t>3 FLAT 2</t>
  </si>
  <si>
    <t>3 FLAT 7</t>
  </si>
  <si>
    <t>NR3 3PJ</t>
  </si>
  <si>
    <t>MULBERRY CLOSE</t>
  </si>
  <si>
    <t>CALEDONIAN POINT, 34 FLAT 510</t>
  </si>
  <si>
    <t>M33 3HE</t>
  </si>
  <si>
    <t xml:space="preserve">154B </t>
  </si>
  <si>
    <t>NORTHENDEN ROAD</t>
  </si>
  <si>
    <t>SALE</t>
  </si>
  <si>
    <t>TRAFFORD</t>
  </si>
  <si>
    <t>NE31 1RH</t>
  </si>
  <si>
    <t>ST ALOYSIUS VIEW</t>
  </si>
  <si>
    <t>GL6 7RJ</t>
  </si>
  <si>
    <t xml:space="preserve">LORDS WOOD COTTAGE </t>
  </si>
  <si>
    <t>NN1 2EA</t>
  </si>
  <si>
    <t xml:space="preserve">C9 </t>
  </si>
  <si>
    <t>DN5 0UL</t>
  </si>
  <si>
    <t>TURNBERRY COURT</t>
  </si>
  <si>
    <t>CV31 1BN</t>
  </si>
  <si>
    <t>WILLES ROAD</t>
  </si>
  <si>
    <t>BB1 9NU</t>
  </si>
  <si>
    <t>BELVEDERE CLOSE</t>
  </si>
  <si>
    <t>BLACKBURN</t>
  </si>
  <si>
    <t>NP10 8SJ</t>
  </si>
  <si>
    <t>BRIDESVALE GARDENS</t>
  </si>
  <si>
    <t>SK15 3LJ</t>
  </si>
  <si>
    <t>BROADBENT CLOSE</t>
  </si>
  <si>
    <t>WA12 9FX</t>
  </si>
  <si>
    <t>CARDINAL WAY</t>
  </si>
  <si>
    <t>E3 2DA</t>
  </si>
  <si>
    <t>COBORN ROAD</t>
  </si>
  <si>
    <t>EAST POINT APARTMENT 211</t>
  </si>
  <si>
    <t>CH5 4JJ</t>
  </si>
  <si>
    <t>FLORITA CLOSE</t>
  </si>
  <si>
    <t>SW11 1DJ</t>
  </si>
  <si>
    <t xml:space="preserve">35A </t>
  </si>
  <si>
    <t>LAVENDER GARDENS</t>
  </si>
  <si>
    <t>44 FLAT A</t>
  </si>
  <si>
    <t>SK12 2AX</t>
  </si>
  <si>
    <t>MELLOR VIEW</t>
  </si>
  <si>
    <t>HU12 9RX</t>
  </si>
  <si>
    <t xml:space="preserve">SONATO </t>
  </si>
  <si>
    <t>OTTRINGHAM ROAD</t>
  </si>
  <si>
    <t>HP21 9EU</t>
  </si>
  <si>
    <t>PROTHERO CLOSE</t>
  </si>
  <si>
    <t>DN34 5TT</t>
  </si>
  <si>
    <t>SW7 5RR</t>
  </si>
  <si>
    <t>QUEENS GATE GARDENS</t>
  </si>
  <si>
    <t>ETON HOUSE 11</t>
  </si>
  <si>
    <t>WF10 3PJ</t>
  </si>
  <si>
    <t xml:space="preserve">CHEYENNE </t>
  </si>
  <si>
    <t>ST IVES CRESCENT</t>
  </si>
  <si>
    <t>CASTLEFORD</t>
  </si>
  <si>
    <t>IG7 6QT</t>
  </si>
  <si>
    <t>DY10 3NY</t>
  </si>
  <si>
    <t xml:space="preserve">ISMERE HALL </t>
  </si>
  <si>
    <t>STOURBRIDGE ROAD</t>
  </si>
  <si>
    <t>KIDDERMINSTER</t>
  </si>
  <si>
    <t>WYRE FOREST</t>
  </si>
  <si>
    <t>LU7 2AJ</t>
  </si>
  <si>
    <t>WEST DOCK 98</t>
  </si>
  <si>
    <t>THE WHARF</t>
  </si>
  <si>
    <t>M28 1ND</t>
  </si>
  <si>
    <t>BIRCHFIELD DRIVE</t>
  </si>
  <si>
    <t>NR16 1SA</t>
  </si>
  <si>
    <t xml:space="preserve">HORSESHOE COTTAGE </t>
  </si>
  <si>
    <t>BRICK KILN LANE</t>
  </si>
  <si>
    <t>NR14 8GG</t>
  </si>
  <si>
    <t>BROMEDALE AVENUE</t>
  </si>
  <si>
    <t>SS14 3JJ</t>
  </si>
  <si>
    <t xml:space="preserve">KESTRAL HOUSE </t>
  </si>
  <si>
    <t>CAPRICORN CENTRE</t>
  </si>
  <si>
    <t>BS32 9BZ</t>
  </si>
  <si>
    <t>CHAMPS SUR MARNE</t>
  </si>
  <si>
    <t>RG24 8AB</t>
  </si>
  <si>
    <t>DANESHILL COURT</t>
  </si>
  <si>
    <t>BASINGSTOKE</t>
  </si>
  <si>
    <t>BASINGSTOKE AND DEANE</t>
  </si>
  <si>
    <t>S17 3HB</t>
  </si>
  <si>
    <t>SA48 7AS</t>
  </si>
  <si>
    <t xml:space="preserve">DERLWYN </t>
  </si>
  <si>
    <t>DROVERS ROAD</t>
  </si>
  <si>
    <t>LAMPETER</t>
  </si>
  <si>
    <t>CEREDIGION</t>
  </si>
  <si>
    <t>NG15 9AF</t>
  </si>
  <si>
    <t>GORSE HILL</t>
  </si>
  <si>
    <t>GEDLING</t>
  </si>
  <si>
    <t>CT11 8LN</t>
  </si>
  <si>
    <t xml:space="preserve">58 - 60 </t>
  </si>
  <si>
    <t>HARBOUR PARADE</t>
  </si>
  <si>
    <t>CF64 5QG</t>
  </si>
  <si>
    <t>COURTLANDS APARTMENT 107</t>
  </si>
  <si>
    <t>HAYES ROAD</t>
  </si>
  <si>
    <t>PENARTH</t>
  </si>
  <si>
    <t>BS49 4JA</t>
  </si>
  <si>
    <t>VILLAGE MEWS, 26 1</t>
  </si>
  <si>
    <t>WN2 5YP</t>
  </si>
  <si>
    <t>HOLCROFT DRIVE</t>
  </si>
  <si>
    <t>WIGAN</t>
  </si>
  <si>
    <t>BH20 4FF</t>
  </si>
  <si>
    <t>HUTCHINS LANE</t>
  </si>
  <si>
    <t>WAREHAM</t>
  </si>
  <si>
    <t>PURBECK</t>
  </si>
  <si>
    <t>CB2 0AN</t>
  </si>
  <si>
    <t>KNIGHTLY AVENUE</t>
  </si>
  <si>
    <t>54 FLAT A</t>
  </si>
  <si>
    <t>NR12 0HN</t>
  </si>
  <si>
    <t>RAINBOWS END CHALET PARK COTTAGE 14</t>
  </si>
  <si>
    <t>MILL LANE</t>
  </si>
  <si>
    <t>CAPITAL BUILDING, 8 APARTMENT A122</t>
  </si>
  <si>
    <t>NG2 6NX</t>
  </si>
  <si>
    <t xml:space="preserve">MALONE COTTAGE </t>
  </si>
  <si>
    <t>OLD TOLLERTON ROAD</t>
  </si>
  <si>
    <t>LANGMUIR COURT FLAT 8</t>
  </si>
  <si>
    <t>OX11 8HH</t>
  </si>
  <si>
    <t xml:space="preserve">93A </t>
  </si>
  <si>
    <t>SINODUN ROAD</t>
  </si>
  <si>
    <t>DIDCOT</t>
  </si>
  <si>
    <t>RG42 5AB</t>
  </si>
  <si>
    <t>SORREL DRIVE</t>
  </si>
  <si>
    <t>BRACKNELL</t>
  </si>
  <si>
    <t>BRACKNELL FOREST</t>
  </si>
  <si>
    <t>SE13 6RW</t>
  </si>
  <si>
    <t>ST SWITHUNS ROAD</t>
  </si>
  <si>
    <t>NE21 6RB</t>
  </si>
  <si>
    <t>THE COURTYARD</t>
  </si>
  <si>
    <t>PR7 7JX</t>
  </si>
  <si>
    <t>BROOKWOOD WAY</t>
  </si>
  <si>
    <t>E18 2AE</t>
  </si>
  <si>
    <t>57 FLAT 6</t>
  </si>
  <si>
    <t>CLEVELAND ROAD</t>
  </si>
  <si>
    <t xml:space="preserve">31B </t>
  </si>
  <si>
    <t>IP33 1QU</t>
  </si>
  <si>
    <t>36 FLAT C</t>
  </si>
  <si>
    <t>CROWN STREET</t>
  </si>
  <si>
    <t>BURY ST EDMUNDS</t>
  </si>
  <si>
    <t>LL54 5LW</t>
  </si>
  <si>
    <t>EIFL ROAD</t>
  </si>
  <si>
    <t>ME14 1FT</t>
  </si>
  <si>
    <t>ALLIN PLACE FLAT 20</t>
  </si>
  <si>
    <t>FAIRMEADOW</t>
  </si>
  <si>
    <t>AL5 2TB</t>
  </si>
  <si>
    <t>HARPENDEN</t>
  </si>
  <si>
    <t>ST ALBANS</t>
  </si>
  <si>
    <t>SE13 6QB</t>
  </si>
  <si>
    <t xml:space="preserve">188A - 188B </t>
  </si>
  <si>
    <t>HITHER GREEN LANE</t>
  </si>
  <si>
    <t>L23 5TB</t>
  </si>
  <si>
    <t>KIMBERLEY DRIVE</t>
  </si>
  <si>
    <t>DN22 9HE</t>
  </si>
  <si>
    <t xml:space="preserve">CHURCH HILL COTTAGE </t>
  </si>
  <si>
    <t>LEVERTON ROAD</t>
  </si>
  <si>
    <t>RETFORD</t>
  </si>
  <si>
    <t>SA3 3AP</t>
  </si>
  <si>
    <t xml:space="preserve">19A </t>
  </si>
  <si>
    <t>MANSELFIELD ROAD</t>
  </si>
  <si>
    <t>DH1 1JU</t>
  </si>
  <si>
    <t xml:space="preserve">WILLOW HOUSE </t>
  </si>
  <si>
    <t>MAYORSWELL CLOSE</t>
  </si>
  <si>
    <t>DURHAM</t>
  </si>
  <si>
    <t>IG6 2GW</t>
  </si>
  <si>
    <t>FORGE COTTAGES 2</t>
  </si>
  <si>
    <t>MOSSFORD GREEN</t>
  </si>
  <si>
    <t>CAPITAL BUILDING, 8 APARTMENT B46</t>
  </si>
  <si>
    <t>TW10 6QH</t>
  </si>
  <si>
    <t>37 SECOND FLOOR FLAT</t>
  </si>
  <si>
    <t>ONSLOW ROAD</t>
  </si>
  <si>
    <t>YO12 5LZ</t>
  </si>
  <si>
    <t>SANDYBED CRESCENT</t>
  </si>
  <si>
    <t>SP11 6WR</t>
  </si>
  <si>
    <t>SHUTTLE ROAD</t>
  </si>
  <si>
    <t>SP7 8HF</t>
  </si>
  <si>
    <t xml:space="preserve">55A </t>
  </si>
  <si>
    <t>ST JAMES STREET</t>
  </si>
  <si>
    <t>SY13 1RL</t>
  </si>
  <si>
    <t>THE SIDINGS 6</t>
  </si>
  <si>
    <t>WHITCHURCH</t>
  </si>
  <si>
    <t>TN3 9EP</t>
  </si>
  <si>
    <t xml:space="preserve">KNOWLE EAST </t>
  </si>
  <si>
    <t>WADHURST ROAD</t>
  </si>
  <si>
    <t>LN3 4GT</t>
  </si>
  <si>
    <t>WESLEY ROAD</t>
  </si>
  <si>
    <t>SG8 8DF</t>
  </si>
  <si>
    <t xml:space="preserve">WILLOWTREE HOUSE </t>
  </si>
  <si>
    <t>BONDS CRESCENT</t>
  </si>
  <si>
    <t>SK9 1NB</t>
  </si>
  <si>
    <t>BROADWAY</t>
  </si>
  <si>
    <t>SG8 0PP</t>
  </si>
  <si>
    <t xml:space="preserve">WATER END BARN </t>
  </si>
  <si>
    <t>BROOK END</t>
  </si>
  <si>
    <t>S40 2FT</t>
  </si>
  <si>
    <t>FIELD VIEW APARTMENT 1</t>
  </si>
  <si>
    <t>CHATSWORTH ROAD</t>
  </si>
  <si>
    <t>NN12 6AB</t>
  </si>
  <si>
    <t xml:space="preserve">THE STABLES </t>
  </si>
  <si>
    <t>TOWCESTER</t>
  </si>
  <si>
    <t>L7 5NH</t>
  </si>
  <si>
    <t>ST CYPRIAN'S SRUDENT HALLS UNIT S13</t>
  </si>
  <si>
    <t>DURNING ROAD</t>
  </si>
  <si>
    <t>EAST POINT APARTMENT 206</t>
  </si>
  <si>
    <t>YO43 4AA</t>
  </si>
  <si>
    <t>BL9 6EG</t>
  </si>
  <si>
    <t xml:space="preserve">PRIMROSE COTTAGE </t>
  </si>
  <si>
    <t>HUDCAR LANE</t>
  </si>
  <si>
    <t>DH8 0TT</t>
  </si>
  <si>
    <t>LAWTHER WALK</t>
  </si>
  <si>
    <t>LE7 2FB</t>
  </si>
  <si>
    <t>LINACRE CRESCENT</t>
  </si>
  <si>
    <t>SEYMOUR HOUSE, 60 APARTMENT 6</t>
  </si>
  <si>
    <t>CT20 1PX</t>
  </si>
  <si>
    <t>MARINE PARADE</t>
  </si>
  <si>
    <t>CAPITAL BUILDING, 8 APARTMENT B133</t>
  </si>
  <si>
    <t>SA33 4RZ</t>
  </si>
  <si>
    <t>NEWBRIDGE COURT 4</t>
  </si>
  <si>
    <t>NEWBRIDGE ROAD</t>
  </si>
  <si>
    <t>CARMARTHEN</t>
  </si>
  <si>
    <t>GU34 1DE</t>
  </si>
  <si>
    <t xml:space="preserve">38A </t>
  </si>
  <si>
    <t>NORMANDY STREET</t>
  </si>
  <si>
    <t>NE31 2AY</t>
  </si>
  <si>
    <t>PENROSE PLACE</t>
  </si>
  <si>
    <t>SE18 1JT</t>
  </si>
  <si>
    <t>318 UPPER FLAT</t>
  </si>
  <si>
    <t>PLUMSTEAD HIGH STREET</t>
  </si>
  <si>
    <t>ST1 3RN</t>
  </si>
  <si>
    <t>POUNDLOCK AVENUE</t>
  </si>
  <si>
    <t>BS4 2TR</t>
  </si>
  <si>
    <t>61 FIRST FLOOR FLAT</t>
  </si>
  <si>
    <t>QUEENSDALE CRESCENT</t>
  </si>
  <si>
    <t>ETON HOUSE 17</t>
  </si>
  <si>
    <t>EX17 1AT</t>
  </si>
  <si>
    <t>SHOBROOKE VILLAGE</t>
  </si>
  <si>
    <t>SL3 6HS</t>
  </si>
  <si>
    <t>SOUTH ROW</t>
  </si>
  <si>
    <t>SOUTH BUCKS</t>
  </si>
  <si>
    <t>TQ9 5DZ</t>
  </si>
  <si>
    <t xml:space="preserve">BIRDWOOD COTTAGE, 12 </t>
  </si>
  <si>
    <t>SOUTH STREET</t>
  </si>
  <si>
    <t>TOTNES</t>
  </si>
  <si>
    <t>RH7 6NL</t>
  </si>
  <si>
    <t xml:space="preserve">NOBLES GREEN </t>
  </si>
  <si>
    <t>LINGFIELD</t>
  </si>
  <si>
    <t>TF2 7PW</t>
  </si>
  <si>
    <t xml:space="preserve">THE FIELDS BUNGALOW </t>
  </si>
  <si>
    <t>THE FIELDS</t>
  </si>
  <si>
    <t>BR3 4DD</t>
  </si>
  <si>
    <t xml:space="preserve">DALE HOUSE </t>
  </si>
  <si>
    <t>WESTBURY ROAD</t>
  </si>
  <si>
    <t>BECKENHAM</t>
  </si>
  <si>
    <t>GU27 1AS</t>
  </si>
  <si>
    <t>WALLIS COURT 20</t>
  </si>
  <si>
    <t>WISPERS LANE</t>
  </si>
  <si>
    <t>HASLEMERE</t>
  </si>
  <si>
    <t>SE22 9HD</t>
  </si>
  <si>
    <t xml:space="preserve">8B </t>
  </si>
  <si>
    <t>WORLINGHAM ROAD</t>
  </si>
  <si>
    <t>EX7 0FQ</t>
  </si>
  <si>
    <t>BLACK SWAN BUSINESS PARK UNIT 3</t>
  </si>
  <si>
    <t>BLACK SWAN ROAD</t>
  </si>
  <si>
    <t>DAWLISH</t>
  </si>
  <si>
    <t>WA9 2EL</t>
  </si>
  <si>
    <t xml:space="preserve">132B </t>
  </si>
  <si>
    <t>BROAD OAK ROAD</t>
  </si>
  <si>
    <t>CR0 0EQ</t>
  </si>
  <si>
    <t>CALLEY DOWN CRESCENT</t>
  </si>
  <si>
    <t>SP7 8RP</t>
  </si>
  <si>
    <t>CLARE HOUSE, 27 3</t>
  </si>
  <si>
    <t>DEANSLEIGH PARK</t>
  </si>
  <si>
    <t>SL4 3FL</t>
  </si>
  <si>
    <t>SANDALWOOD LODGE, 71 APARTMENT 2</t>
  </si>
  <si>
    <t>IMPERIAL ROAD</t>
  </si>
  <si>
    <t>ME12 2FB</t>
  </si>
  <si>
    <t>LABURNUM GROVE</t>
  </si>
  <si>
    <t>SHEERNESS</t>
  </si>
  <si>
    <t>MK4 4GD</t>
  </si>
  <si>
    <t>LEVENS HALL DRIVE</t>
  </si>
  <si>
    <t>CF81 9AN</t>
  </si>
  <si>
    <t>LON TY GWYN</t>
  </si>
  <si>
    <t>BARGOED</t>
  </si>
  <si>
    <t>M5 4SS</t>
  </si>
  <si>
    <t>IRWELL BUILDING APARTMENT 31</t>
  </si>
  <si>
    <t>LOWRY WHARF</t>
  </si>
  <si>
    <t>ST9 0BH</t>
  </si>
  <si>
    <t>MAIN ROAD</t>
  </si>
  <si>
    <t>CM3 1NS</t>
  </si>
  <si>
    <t>NE24 3UW</t>
  </si>
  <si>
    <t>NELSON COURT</t>
  </si>
  <si>
    <t>TQ8 8FL</t>
  </si>
  <si>
    <t>ORCHARD DRIVE</t>
  </si>
  <si>
    <t>SE17 1FJ</t>
  </si>
  <si>
    <t>HENDERSON APARTMENTS, 58 FLAT 204</t>
  </si>
  <si>
    <t>RODNEY ROAD</t>
  </si>
  <si>
    <t>BA2 0LD</t>
  </si>
  <si>
    <t xml:space="preserve">REVIVAL ANTIQUES &amp; UPHOLSTERY </t>
  </si>
  <si>
    <t>SOUTH ROAD</t>
  </si>
  <si>
    <t>SS12 9RE</t>
  </si>
  <si>
    <t>TWINSTEAD</t>
  </si>
  <si>
    <t>IP21 4HP</t>
  </si>
  <si>
    <t>GROVE FARM BARNS MIDDLE BARN</t>
  </si>
  <si>
    <t>UPPER STREET</t>
  </si>
  <si>
    <t>DISS</t>
  </si>
  <si>
    <t>BS5 9BG</t>
  </si>
  <si>
    <t xml:space="preserve">99A </t>
  </si>
  <si>
    <t>WHITEHALL ROAD</t>
  </si>
  <si>
    <t>DA1 4BE</t>
  </si>
  <si>
    <t xml:space="preserve">WOLSLEY HOUSE </t>
  </si>
  <si>
    <t>WOLSLEY CLOSE</t>
  </si>
  <si>
    <t>SE15 1DG</t>
  </si>
  <si>
    <t>ALBERT WAY</t>
  </si>
  <si>
    <t>BS15 4RE</t>
  </si>
  <si>
    <t xml:space="preserve">31E </t>
  </si>
  <si>
    <t>ANCHOR ROAD</t>
  </si>
  <si>
    <t>AL2 2SE</t>
  </si>
  <si>
    <t>BIRCHWOOD WAY</t>
  </si>
  <si>
    <t>ST. ALBANS</t>
  </si>
  <si>
    <t>BN27 3FY</t>
  </si>
  <si>
    <t>BRUNEL DRIVE</t>
  </si>
  <si>
    <t>HAILSHAM</t>
  </si>
  <si>
    <t>HP17 8PY</t>
  </si>
  <si>
    <t>CHESTERFIELD CLOSE</t>
  </si>
  <si>
    <t>TW12 3YS</t>
  </si>
  <si>
    <t>FEARNLEY CRESCENT</t>
  </si>
  <si>
    <t>581 FLAT 3</t>
  </si>
  <si>
    <t>NN3 9BY</t>
  </si>
  <si>
    <t>FITZGERALD ROAD</t>
  </si>
  <si>
    <t xml:space="preserve">CHERRY TREE HOUSE </t>
  </si>
  <si>
    <t>WA15 8RD</t>
  </si>
  <si>
    <t>239 APARTMENT 2</t>
  </si>
  <si>
    <t>HALE ROAD</t>
  </si>
  <si>
    <t>ALTRINCHAM</t>
  </si>
  <si>
    <t>WF12 0PH</t>
  </si>
  <si>
    <t>HIGH MEADOWS</t>
  </si>
  <si>
    <t>DEWSBURY</t>
  </si>
  <si>
    <t>SO41 0AB</t>
  </si>
  <si>
    <t>TELFORD PLACE, 75 1</t>
  </si>
  <si>
    <t>CF39 9AS</t>
  </si>
  <si>
    <t>TREHARNE COURT 5</t>
  </si>
  <si>
    <t>LINCOLN STREET</t>
  </si>
  <si>
    <t xml:space="preserve">51A </t>
  </si>
  <si>
    <t>WR10 3LZ</t>
  </si>
  <si>
    <t>MIDDLE LANE</t>
  </si>
  <si>
    <t>PERSHORE</t>
  </si>
  <si>
    <t>SW1V 2NN</t>
  </si>
  <si>
    <t>CLARION HOUSE FLAT 2A</t>
  </si>
  <si>
    <t>MORETON PLACE</t>
  </si>
  <si>
    <t>LD6 5DZ</t>
  </si>
  <si>
    <t>NANT RHYD HIR</t>
  </si>
  <si>
    <t>RHAYADER</t>
  </si>
  <si>
    <t>90 FLAT 403</t>
  </si>
  <si>
    <t>M18 7GA</t>
  </si>
  <si>
    <t>RAWSTHORNE AVENUE</t>
  </si>
  <si>
    <t>BN3 5RB</t>
  </si>
  <si>
    <t>21 GROUND FLOOR FLAT</t>
  </si>
  <si>
    <t>RICHARDSON ROAD</t>
  </si>
  <si>
    <t>CA4 8BS</t>
  </si>
  <si>
    <t xml:space="preserve">ROSEBANK, 15A </t>
  </si>
  <si>
    <t>SCOTBY VILLAGE</t>
  </si>
  <si>
    <t xml:space="preserve">GRANARY </t>
  </si>
  <si>
    <t>HR4 0DQ</t>
  </si>
  <si>
    <t>WHITECROSS ROAD</t>
  </si>
  <si>
    <t>CF24 2TX</t>
  </si>
  <si>
    <t>BEAUFORT SQUARE</t>
  </si>
  <si>
    <t>IP6 9HQ</t>
  </si>
  <si>
    <t>CHESTNUT RISE</t>
  </si>
  <si>
    <t>IPSWICH</t>
  </si>
  <si>
    <t>PE6 0UA</t>
  </si>
  <si>
    <t>CROWN CLOSE</t>
  </si>
  <si>
    <t>CITY OF PETERBOROUGH</t>
  </si>
  <si>
    <t>EAST POINT APARTMENT 207</t>
  </si>
  <si>
    <t>BS49 5JE</t>
  </si>
  <si>
    <t xml:space="preserve">RIVERSIDE COTTAGE </t>
  </si>
  <si>
    <t>MILL LEG</t>
  </si>
  <si>
    <t>PE13 2LR</t>
  </si>
  <si>
    <t xml:space="preserve">19B </t>
  </si>
  <si>
    <t>MILNER ROAD</t>
  </si>
  <si>
    <t>YO22 4HJ</t>
  </si>
  <si>
    <t>MOUNT FARM CLOSE</t>
  </si>
  <si>
    <t>YO12 7PE</t>
  </si>
  <si>
    <t xml:space="preserve">84A </t>
  </si>
  <si>
    <t>NORTH MARINE ROAD</t>
  </si>
  <si>
    <t>VITA STUDENT FLAT 714</t>
  </si>
  <si>
    <t>WR10 2HR</t>
  </si>
  <si>
    <t xml:space="preserve">FAITHTON HOUSE </t>
  </si>
  <si>
    <t>WORCESTER ROAD</t>
  </si>
  <si>
    <t>SE5 0DF</t>
  </si>
  <si>
    <t>ARMENTS COURT, 392 FLAT 23</t>
  </si>
  <si>
    <t>ALBANY ROAD</t>
  </si>
  <si>
    <t>SE18 7EP</t>
  </si>
  <si>
    <t>ARTHUR GROVE</t>
  </si>
  <si>
    <t>BH14 9BY</t>
  </si>
  <si>
    <t>158 FLAT 3</t>
  </si>
  <si>
    <t>ASHLEY ROAD</t>
  </si>
  <si>
    <t>W12 9RY</t>
  </si>
  <si>
    <t>8 GROUND FLOOR FLAT</t>
  </si>
  <si>
    <t>BASSEIN PARK ROAD</t>
  </si>
  <si>
    <t>CM1 2RX</t>
  </si>
  <si>
    <t>BEECHES ROAD</t>
  </si>
  <si>
    <t>MK43 9PY</t>
  </si>
  <si>
    <t>BOSEN CLOSE</t>
  </si>
  <si>
    <t>S40 2NX</t>
  </si>
  <si>
    <t xml:space="preserve">EAST LODGE </t>
  </si>
  <si>
    <t>BOYTHORPE CRESCENT</t>
  </si>
  <si>
    <t>IP17 1SZ</t>
  </si>
  <si>
    <t>CW8 4FD</t>
  </si>
  <si>
    <t>DANE CLOSE</t>
  </si>
  <si>
    <t>NN16 0PZ</t>
  </si>
  <si>
    <t>EDITH ROAD</t>
  </si>
  <si>
    <t>ME16 9DZ</t>
  </si>
  <si>
    <t>FULLINGPITS AVENUE</t>
  </si>
  <si>
    <t>LL14 1PH</t>
  </si>
  <si>
    <t>HAFOD Y GLYN</t>
  </si>
  <si>
    <t>WREXHAM</t>
  </si>
  <si>
    <t>SW6 4PH</t>
  </si>
  <si>
    <t xml:space="preserve">26B </t>
  </si>
  <si>
    <t>HARWOOD ROAD</t>
  </si>
  <si>
    <t>SO41 0EH</t>
  </si>
  <si>
    <t>HONEYSUCKLE GARDENS</t>
  </si>
  <si>
    <t>DE22 1FL</t>
  </si>
  <si>
    <t>KEDLESTON ROAD</t>
  </si>
  <si>
    <t>W11 1QJ</t>
  </si>
  <si>
    <t>LANCASTER ROAD</t>
  </si>
  <si>
    <t>WA14 4HD</t>
  </si>
  <si>
    <t>LOCK ROAD</t>
  </si>
  <si>
    <t>GU4 7HR</t>
  </si>
  <si>
    <t>TQ1 4HB</t>
  </si>
  <si>
    <t>DAISON COTTAGES 6B</t>
  </si>
  <si>
    <t>LYMINGTON ROAD</t>
  </si>
  <si>
    <t>W14 0PR</t>
  </si>
  <si>
    <t>35 FIRST FLOOR FLAT</t>
  </si>
  <si>
    <t>MACLISE ROAD</t>
  </si>
  <si>
    <t>PL19 9JE</t>
  </si>
  <si>
    <t xml:space="preserve">LOWER WOODSIDE </t>
  </si>
  <si>
    <t>MOUNT TAVY ROAD</t>
  </si>
  <si>
    <t>YO31 7RH</t>
  </si>
  <si>
    <t>CHESTNUT COURT 3</t>
  </si>
  <si>
    <t>PENLEYS GROVE STREET</t>
  </si>
  <si>
    <t>SY1 2QQ</t>
  </si>
  <si>
    <t>PERCY STREET</t>
  </si>
  <si>
    <t>BH7 6QE</t>
  </si>
  <si>
    <t xml:space="preserve">ORIGINAL HOUSE, 2 </t>
  </si>
  <si>
    <t>PETERSFIELD ROAD</t>
  </si>
  <si>
    <t>25 APARTMENT 1</t>
  </si>
  <si>
    <t>NE64 6US</t>
  </si>
  <si>
    <t>PROMENADE VIEW</t>
  </si>
  <si>
    <t>NEWBIGGIN-BY-THE-SEA</t>
  </si>
  <si>
    <t>CV23 0JY</t>
  </si>
  <si>
    <t>COTTAGE ROW 2 THE COTTAGE</t>
  </si>
  <si>
    <t>WN6 9PZ</t>
  </si>
  <si>
    <t xml:space="preserve">BOARS DEN FARM </t>
  </si>
  <si>
    <t>ROBIN HOOD LANE</t>
  </si>
  <si>
    <t>SO50 7FA</t>
  </si>
  <si>
    <t>SAVERNAKE WAY</t>
  </si>
  <si>
    <t>NW2 5HG</t>
  </si>
  <si>
    <t>SIDMOUTH PARADE</t>
  </si>
  <si>
    <t>HD8 0QN</t>
  </si>
  <si>
    <t xml:space="preserve">41C </t>
  </si>
  <si>
    <t>SLANT GATE</t>
  </si>
  <si>
    <t>NR17 1UQ</t>
  </si>
  <si>
    <t>ST PETERS CLOSE</t>
  </si>
  <si>
    <t>ATTLEBOROUGH</t>
  </si>
  <si>
    <t>BRECKLAND</t>
  </si>
  <si>
    <t>SG6 3BA</t>
  </si>
  <si>
    <t>LE JARDIN 14</t>
  </si>
  <si>
    <t>BH25 6JU</t>
  </si>
  <si>
    <t>WATERLOO COURT, 4 FLAT D</t>
  </si>
  <si>
    <t xml:space="preserve">C7 </t>
  </si>
  <si>
    <t>RM1 2NX</t>
  </si>
  <si>
    <t xml:space="preserve">192A </t>
  </si>
  <si>
    <t>TF7 5QH</t>
  </si>
  <si>
    <t>WYVERN</t>
  </si>
  <si>
    <t>NP20 2LT</t>
  </si>
  <si>
    <t>BALDWIN STREET</t>
  </si>
  <si>
    <t>PO30 1NR</t>
  </si>
  <si>
    <t>CARISBROOKE HIGH STREET</t>
  </si>
  <si>
    <t>SY1 2DP</t>
  </si>
  <si>
    <t>THE ANCHORAGE 2</t>
  </si>
  <si>
    <t>COTON HILL</t>
  </si>
  <si>
    <t>DL15 0HX</t>
  </si>
  <si>
    <t>DENE VIEW</t>
  </si>
  <si>
    <t>CROOK</t>
  </si>
  <si>
    <t>M24 1SW</t>
  </si>
  <si>
    <t xml:space="preserve">UNIT B4 </t>
  </si>
  <si>
    <t>GREENGATE INDUSTRIAL ESTATE</t>
  </si>
  <si>
    <t>NP4 6PF</t>
  </si>
  <si>
    <t>HANBURY ROAD</t>
  </si>
  <si>
    <t>PONTYPOOL</t>
  </si>
  <si>
    <t>TORFAEN</t>
  </si>
  <si>
    <t>TN4 9EQ</t>
  </si>
  <si>
    <t>HUNTINGDON AVENUE</t>
  </si>
  <si>
    <t>EX8 2QX</t>
  </si>
  <si>
    <t>LITTLEHAM ROAD</t>
  </si>
  <si>
    <t>EXMOUTH</t>
  </si>
  <si>
    <t>DT9 6QQ</t>
  </si>
  <si>
    <t xml:space="preserve">CEDAR COTTAGE </t>
  </si>
  <si>
    <t>LONGFORD ROAD</t>
  </si>
  <si>
    <t>SHERBORNE</t>
  </si>
  <si>
    <t>KT23 3BG</t>
  </si>
  <si>
    <t>LYFIELD COURT</t>
  </si>
  <si>
    <t>ME15 8GT</t>
  </si>
  <si>
    <t>MALLET AVENUE</t>
  </si>
  <si>
    <t>B16 9ND</t>
  </si>
  <si>
    <t>SPIRE COURT, 26 APARTMENT 3</t>
  </si>
  <si>
    <t>SP7 8FR</t>
  </si>
  <si>
    <t>MAPLE ROAD</t>
  </si>
  <si>
    <t>MK10 7FR</t>
  </si>
  <si>
    <t>MARITIME WAY</t>
  </si>
  <si>
    <t>NE13 9DT</t>
  </si>
  <si>
    <t>MERLIN CHASE</t>
  </si>
  <si>
    <t>N4 4HU</t>
  </si>
  <si>
    <t>6 FLAT 4</t>
  </si>
  <si>
    <t>MOUNT PLEASANT CRESCENT</t>
  </si>
  <si>
    <t>S36 7AB</t>
  </si>
  <si>
    <t>WEIR FIELD HOUSE 4</t>
  </si>
  <si>
    <t>NETHERFIELD</t>
  </si>
  <si>
    <t>LU5 4FD</t>
  </si>
  <si>
    <t>POTTERS MEAD</t>
  </si>
  <si>
    <t>IP27 9RB</t>
  </si>
  <si>
    <t>REDWOOD LANE</t>
  </si>
  <si>
    <t>BRANDON</t>
  </si>
  <si>
    <t>LE16 9LT</t>
  </si>
  <si>
    <t xml:space="preserve">33A </t>
  </si>
  <si>
    <t>RUPERT ROAD</t>
  </si>
  <si>
    <t>MARKET HARBOROUGH</t>
  </si>
  <si>
    <t>PE36 6LT</t>
  </si>
  <si>
    <t>THE OLD COACH HOUSE EAST WING</t>
  </si>
  <si>
    <t>SHIP LANE</t>
  </si>
  <si>
    <t>HUNSTANTON</t>
  </si>
  <si>
    <t>NE31 1TL</t>
  </si>
  <si>
    <t>ST ANNES CLOSE</t>
  </si>
  <si>
    <t>SG1 1AX</t>
  </si>
  <si>
    <t>SKYLINE HOUSE FLAT 121</t>
  </si>
  <si>
    <t>SWINGATE</t>
  </si>
  <si>
    <t>STEVENAGE</t>
  </si>
  <si>
    <t>BOXWORKS, 35 APARTMENT 15</t>
  </si>
  <si>
    <t>IP22 5TA</t>
  </si>
  <si>
    <t>LODGE FARM DAIRY BARN</t>
  </si>
  <si>
    <t>THE HEYWOOD</t>
  </si>
  <si>
    <t>IP19 8LT</t>
  </si>
  <si>
    <t>41 FLAT 1</t>
  </si>
  <si>
    <t>THE LIMES</t>
  </si>
  <si>
    <t>HALESWORTH</t>
  </si>
  <si>
    <t>E17 5FR</t>
  </si>
  <si>
    <t>ARUNDEL HOUSE, 3 57</t>
  </si>
  <si>
    <t>THORNBURY WAY</t>
  </si>
  <si>
    <t>DE23 3UX</t>
  </si>
  <si>
    <t>TUTBURY AVENUE</t>
  </si>
  <si>
    <t>BN1 2PG</t>
  </si>
  <si>
    <t>WESTERN STREET</t>
  </si>
  <si>
    <t>DE24 9FP</t>
  </si>
  <si>
    <t>WOODLANDS AVENUE</t>
  </si>
  <si>
    <t>AL10 0FN</t>
  </si>
  <si>
    <t>ALBAN COURT</t>
  </si>
  <si>
    <t>NP4 0DF</t>
  </si>
  <si>
    <t>ALDER CLOSE</t>
  </si>
  <si>
    <t>NP20 5BX</t>
  </si>
  <si>
    <t>ASH TREE VIEW</t>
  </si>
  <si>
    <t>CF3 4BD</t>
  </si>
  <si>
    <t>BEATRICE COURT</t>
  </si>
  <si>
    <t>TN27 9JB</t>
  </si>
  <si>
    <t xml:space="preserve">BLETCHENDEN MANOR FARM </t>
  </si>
  <si>
    <t>BLETCHENDEN ROAD</t>
  </si>
  <si>
    <t>SE4 1UG</t>
  </si>
  <si>
    <t xml:space="preserve">28A </t>
  </si>
  <si>
    <t>CRANFIELD ROAD</t>
  </si>
  <si>
    <t>LS11 6DG</t>
  </si>
  <si>
    <t>FLAXTON GARDENS</t>
  </si>
  <si>
    <t>PO14 1AH</t>
  </si>
  <si>
    <t>UNITS 1-17 THE GALLERIES</t>
  </si>
  <si>
    <t>FORT FAREHAM INDUSTRIAL SITE</t>
  </si>
  <si>
    <t>HD6 2AG</t>
  </si>
  <si>
    <t xml:space="preserve">THE RYDINGS </t>
  </si>
  <si>
    <t>HALIFAX ROAD</t>
  </si>
  <si>
    <t>LL12 9UJ</t>
  </si>
  <si>
    <t>HOLLY COURT</t>
  </si>
  <si>
    <t>S36 9QN</t>
  </si>
  <si>
    <t>INGBIRCHWORTH ROAD</t>
  </si>
  <si>
    <t>HG3 2AE</t>
  </si>
  <si>
    <t>KNOX BARN 2</t>
  </si>
  <si>
    <t>KNOX MILL LANE</t>
  </si>
  <si>
    <t>CM3 1LL</t>
  </si>
  <si>
    <t xml:space="preserve">SWAN COTTAGE </t>
  </si>
  <si>
    <t>PR3 3RR</t>
  </si>
  <si>
    <t>IP21 5LP</t>
  </si>
  <si>
    <t>MARRIOTTS CLOSE</t>
  </si>
  <si>
    <t>EYE</t>
  </si>
  <si>
    <t>L40 5UX</t>
  </si>
  <si>
    <t>THE MANSION HOUSE APARTMENT 1</t>
  </si>
  <si>
    <t>ORMSKIRK</t>
  </si>
  <si>
    <t>NN13 5SL</t>
  </si>
  <si>
    <t xml:space="preserve">THE FIVE GABLES, 9 </t>
  </si>
  <si>
    <t>MIXBURY ROAD</t>
  </si>
  <si>
    <t>BRACKLEY</t>
  </si>
  <si>
    <t>BRICKYARD COTTAGES 9</t>
  </si>
  <si>
    <t>TQ13 9DS</t>
  </si>
  <si>
    <t xml:space="preserve">BRAMLEY </t>
  </si>
  <si>
    <t>POTTERY ROAD</t>
  </si>
  <si>
    <t>90 FLAT 406</t>
  </si>
  <si>
    <t>HD3 3UX</t>
  </si>
  <si>
    <t>RAW NOOK ROAD</t>
  </si>
  <si>
    <t>ETON HOUSE 22</t>
  </si>
  <si>
    <t>DL1 1AW</t>
  </si>
  <si>
    <t>SUNDEW COURT</t>
  </si>
  <si>
    <t>LOCK COURT 3</t>
  </si>
  <si>
    <t>GU34 2PQ</t>
  </si>
  <si>
    <t>WATERSIDE COURT</t>
  </si>
  <si>
    <t>SW12 9DR</t>
  </si>
  <si>
    <t>BALHAM HILL</t>
  </si>
  <si>
    <t>GL3 3HA</t>
  </si>
  <si>
    <t>BROOKFIELD ROAD</t>
  </si>
  <si>
    <t>BA1 2UG</t>
  </si>
  <si>
    <t>CAVENDISH CRESCENT</t>
  </si>
  <si>
    <t>SO43 7DE</t>
  </si>
  <si>
    <t>PARK CLOSE COTTAGE 1</t>
  </si>
  <si>
    <t>CLAY HILL</t>
  </si>
  <si>
    <t>SO14 0EU</t>
  </si>
  <si>
    <t xml:space="preserve">63C </t>
  </si>
  <si>
    <t>HARTINGTON ROAD</t>
  </si>
  <si>
    <t>SW17 9AR</t>
  </si>
  <si>
    <t xml:space="preserve">39A </t>
  </si>
  <si>
    <t>HIMLEY ROAD</t>
  </si>
  <si>
    <t>L36 8BB</t>
  </si>
  <si>
    <t>LATHOM CLOSE</t>
  </si>
  <si>
    <t>KNOWSLEY</t>
  </si>
  <si>
    <t>ST13 6AD</t>
  </si>
  <si>
    <t xml:space="preserve">FOXLOWE ARTS CENTRE </t>
  </si>
  <si>
    <t>CH2 1NT</t>
  </si>
  <si>
    <t>MCFARLANE CLOSE</t>
  </si>
  <si>
    <t>RG42 1RT</t>
  </si>
  <si>
    <t>MOORDALE AVENUE</t>
  </si>
  <si>
    <t>CAPITAL BUILDING, 8 APARTMENT B25</t>
  </si>
  <si>
    <t>TN32 5QL</t>
  </si>
  <si>
    <t>THE FIRS 1</t>
  </si>
  <si>
    <t>NORTHIAM ROAD</t>
  </si>
  <si>
    <t>ROBERTSBRIDGE</t>
  </si>
  <si>
    <t>CH60 6RL</t>
  </si>
  <si>
    <t>OLDFIELD CLOSE</t>
  </si>
  <si>
    <t>DA11 0HU</t>
  </si>
  <si>
    <t>17A FLAT 2</t>
  </si>
  <si>
    <t>PELHAM ROAD</t>
  </si>
  <si>
    <t>33 FLAT 7</t>
  </si>
  <si>
    <t>M45 7GY</t>
  </si>
  <si>
    <t>RADCLIFFE NEW ROAD</t>
  </si>
  <si>
    <t>CM1 6AL</t>
  </si>
  <si>
    <t>RATCLIFFE GATE</t>
  </si>
  <si>
    <t>LANGMUIR COURT FLAT 7</t>
  </si>
  <si>
    <t>CV37 0JL</t>
  </si>
  <si>
    <t xml:space="preserve">DEXTED </t>
  </si>
  <si>
    <t>SCHOOL ROAD</t>
  </si>
  <si>
    <t>LS12 5SE</t>
  </si>
  <si>
    <t>STONECLIFFE DRIVE</t>
  </si>
  <si>
    <t>BN2 5ZF</t>
  </si>
  <si>
    <t>SIRIUS, 6 APARTMENT 106</t>
  </si>
  <si>
    <t>THE BOARDWALK</t>
  </si>
  <si>
    <t>IP14 4TX</t>
  </si>
  <si>
    <t>THE WOODLANDS</t>
  </si>
  <si>
    <t>NE26 2DY</t>
  </si>
  <si>
    <t>4 GROUND FLOOR FLAT</t>
  </si>
  <si>
    <t>ALBANY GARDENS</t>
  </si>
  <si>
    <t>WHITLEY BAY</t>
  </si>
  <si>
    <t>BH13 7QF</t>
  </si>
  <si>
    <t xml:space="preserve">KANAHA, 42A </t>
  </si>
  <si>
    <t>BANKS ROAD</t>
  </si>
  <si>
    <t>LE16 8TB</t>
  </si>
  <si>
    <t>CALDECOTT ROAD</t>
  </si>
  <si>
    <t>PL6 7EU</t>
  </si>
  <si>
    <t>CLAYTONIA CLOSE</t>
  </si>
  <si>
    <t>HA2 8EL</t>
  </si>
  <si>
    <t>25 FLAT 2</t>
  </si>
  <si>
    <t>CORBINS LANE</t>
  </si>
  <si>
    <t>EAST POINT APARTMENT 108</t>
  </si>
  <si>
    <t xml:space="preserve">GARAGE </t>
  </si>
  <si>
    <t>HAZEL WALK</t>
  </si>
  <si>
    <t>CWMBRAN</t>
  </si>
  <si>
    <t>MK42 7BT</t>
  </si>
  <si>
    <t>IP1 2EZ</t>
  </si>
  <si>
    <t>NG23 6NW</t>
  </si>
  <si>
    <t xml:space="preserve">THE STABLE HOUSE </t>
  </si>
  <si>
    <t>CALEDONIAN POINT, 34 FLAT 711</t>
  </si>
  <si>
    <t>LA4 5BW</t>
  </si>
  <si>
    <t>CINNABAR HOUSE APARTMENT 16</t>
  </si>
  <si>
    <t>POULTON ROAD</t>
  </si>
  <si>
    <t>MORECAMBE</t>
  </si>
  <si>
    <t>SK6 6BQ</t>
  </si>
  <si>
    <t>UB6 9FE</t>
  </si>
  <si>
    <t>CENTRAL WEST, 320 FLAT 15</t>
  </si>
  <si>
    <t>RUISLIP ROAD EAST</t>
  </si>
  <si>
    <t>GREENFORD</t>
  </si>
  <si>
    <t>BS34 5GT</t>
  </si>
  <si>
    <t>SQUARE LEAZE</t>
  </si>
  <si>
    <t>BA1 1UL</t>
  </si>
  <si>
    <t>16 SECOND FLOOR FLAT</t>
  </si>
  <si>
    <t>ST JAMES'S PARADE</t>
  </si>
  <si>
    <t>EX36 4EZ</t>
  </si>
  <si>
    <t>SUMMERLAND PLACE</t>
  </si>
  <si>
    <t>SOUTH MOLTON</t>
  </si>
  <si>
    <t>4 FLAT 4</t>
  </si>
  <si>
    <t>HP5 3NS</t>
  </si>
  <si>
    <t xml:space="preserve">THE BLACK HORSE </t>
  </si>
  <si>
    <t>THE VALE</t>
  </si>
  <si>
    <t>DE6 3GH</t>
  </si>
  <si>
    <t>THORNTREE ROAD</t>
  </si>
  <si>
    <t>NW9 9NJ</t>
  </si>
  <si>
    <t>VALLEY DRIVE</t>
  </si>
  <si>
    <t>NN1 4QW</t>
  </si>
  <si>
    <t>ABINGTON GROVE</t>
  </si>
  <si>
    <t>W6 0AT</t>
  </si>
  <si>
    <t>5 FIRST FLOOR FLAT</t>
  </si>
  <si>
    <t>BENBOW ROAD</t>
  </si>
  <si>
    <t>CV32 6EP</t>
  </si>
  <si>
    <t>BINSWOOD MEWS</t>
  </si>
  <si>
    <t>TA9 4DG</t>
  </si>
  <si>
    <t xml:space="preserve">CHURCH GARDENS </t>
  </si>
  <si>
    <t>HIGHBRIDGE</t>
  </si>
  <si>
    <t>GL52 3JR</t>
  </si>
  <si>
    <t>CLOVER DRIVE</t>
  </si>
  <si>
    <t>EAST POINT APARTMENT 204</t>
  </si>
  <si>
    <t>EAST POINT APARTMENT 404</t>
  </si>
  <si>
    <t>N12 0AN</t>
  </si>
  <si>
    <t>GLEBELANDS CLOSE</t>
  </si>
  <si>
    <t>PR4 1EU</t>
  </si>
  <si>
    <t>GRASSHOPPER DRIVE</t>
  </si>
  <si>
    <t>W1W 6RJ</t>
  </si>
  <si>
    <t>85 - 89 GROUND FLOOR</t>
  </si>
  <si>
    <t>GREAT TITCHFIELD STREET</t>
  </si>
  <si>
    <t>WR13 5EW</t>
  </si>
  <si>
    <t>THE HALESEND WOODVIEW</t>
  </si>
  <si>
    <t>HALESEND GRITTLES END</t>
  </si>
  <si>
    <t>MALVERN</t>
  </si>
  <si>
    <t xml:space="preserve">SITE J </t>
  </si>
  <si>
    <t>HEARTLANDS PARKWAY</t>
  </si>
  <si>
    <t>CW12 3FA</t>
  </si>
  <si>
    <t>KESTREL CLOSE</t>
  </si>
  <si>
    <t>DN16 3GT</t>
  </si>
  <si>
    <t>LAUREL WAY</t>
  </si>
  <si>
    <t>PO11 9FP</t>
  </si>
  <si>
    <t>OYSTER CLOSE</t>
  </si>
  <si>
    <t>HAYLING ISLAND</t>
  </si>
  <si>
    <t>TN11 8HZ</t>
  </si>
  <si>
    <t xml:space="preserve">HAMMERFIELD HOUSE </t>
  </si>
  <si>
    <t>PENSHURST ROAD</t>
  </si>
  <si>
    <t>SL5 0FG</t>
  </si>
  <si>
    <t>LYNWOOD VILLAGE 31 CEDAR LODGE</t>
  </si>
  <si>
    <t>RISE ROAD</t>
  </si>
  <si>
    <t>NR7 0QY</t>
  </si>
  <si>
    <t xml:space="preserve">121A </t>
  </si>
  <si>
    <t>YARMOUTH ROAD</t>
  </si>
  <si>
    <t>CF15 7NB</t>
  </si>
  <si>
    <t xml:space="preserve">TY COCH </t>
  </si>
  <si>
    <t>ABBEY CLOSE</t>
  </si>
  <si>
    <t>CW12 3AY</t>
  </si>
  <si>
    <t>THE BRAMBLES 6-8 APARTMENT 2</t>
  </si>
  <si>
    <t>ASTBURY LANE ENDS</t>
  </si>
  <si>
    <t>BS35 1AJ</t>
  </si>
  <si>
    <t>BARLEY FIELDS</t>
  </si>
  <si>
    <t>CV23 9RA</t>
  </si>
  <si>
    <t xml:space="preserve">TWO HOOTS </t>
  </si>
  <si>
    <t>BIRDINGBURY ROAD</t>
  </si>
  <si>
    <t>BN1 4GZ</t>
  </si>
  <si>
    <t>SHARPTHORNE COURT, 31 FLAT 4</t>
  </si>
  <si>
    <t>CHEAPSIDE</t>
  </si>
  <si>
    <t>EN8 9NG</t>
  </si>
  <si>
    <t>BISHOPS COURT 35</t>
  </si>
  <si>
    <t>CHURCHGATE</t>
  </si>
  <si>
    <t>E5 9AJ</t>
  </si>
  <si>
    <t>TOWER COURT FLAT 51</t>
  </si>
  <si>
    <t>CLAPTON COMMON</t>
  </si>
  <si>
    <t>ME12 3GX</t>
  </si>
  <si>
    <t>CROCUS AVENUE</t>
  </si>
  <si>
    <t>EAST POINT APARTMENT 405</t>
  </si>
  <si>
    <t>EAST POINT APARTMENT 105</t>
  </si>
  <si>
    <t>TS6 6PP</t>
  </si>
  <si>
    <t>ELM STREET</t>
  </si>
  <si>
    <t>NN5 4UP</t>
  </si>
  <si>
    <t>FRANK LARGE WALK</t>
  </si>
  <si>
    <t>SCHOLARS VILLAGE STUDYROOM A2B</t>
  </si>
  <si>
    <t>GREAT HORTON ROAD</t>
  </si>
  <si>
    <t>YO21 3UA</t>
  </si>
  <si>
    <t>HEWORTH DRIVE</t>
  </si>
  <si>
    <t>DA4 9AE</t>
  </si>
  <si>
    <t>GIFFORDS COTTAGES 2</t>
  </si>
  <si>
    <t>HOLMESDALE ROAD</t>
  </si>
  <si>
    <t>HG1 2NL</t>
  </si>
  <si>
    <t>64 THE COACH HOUSE</t>
  </si>
  <si>
    <t>KENT ROAD</t>
  </si>
  <si>
    <t>MK4 4GS</t>
  </si>
  <si>
    <t>MERMAN RISE</t>
  </si>
  <si>
    <t>SW6 4LU</t>
  </si>
  <si>
    <t>LONDON HOUSE, 100 FLAT 5</t>
  </si>
  <si>
    <t>NEW KINGS ROAD</t>
  </si>
  <si>
    <t>SW12 8PP</t>
  </si>
  <si>
    <t>59 FLAT 9</t>
  </si>
  <si>
    <t>OLDRIDGE ROAD</t>
  </si>
  <si>
    <t>PE30 2AT</t>
  </si>
  <si>
    <t>SALTPANS CLOSE</t>
  </si>
  <si>
    <t>ETON HOUSE 4</t>
  </si>
  <si>
    <t>IP14 1PE</t>
  </si>
  <si>
    <t>PICKEREL COURT 31</t>
  </si>
  <si>
    <t>STATION ROAD EAST</t>
  </si>
  <si>
    <t>TF1 5TP</t>
  </si>
  <si>
    <t>TILIA GREEN</t>
  </si>
  <si>
    <t>RH8 9BF</t>
  </si>
  <si>
    <t>WILLIAMS ROAD</t>
  </si>
  <si>
    <t>OXTED</t>
  </si>
  <si>
    <t>CLOVELLY COURT, 8 FLAT 11</t>
  </si>
  <si>
    <t>DA1 5WR</t>
  </si>
  <si>
    <t>ALDER PLACE</t>
  </si>
  <si>
    <t>RG5 4AX</t>
  </si>
  <si>
    <t>BAKERS PLACE</t>
  </si>
  <si>
    <t>RG14 5BU</t>
  </si>
  <si>
    <t>CARPENTERS CLOSE</t>
  </si>
  <si>
    <t>M7 3AE</t>
  </si>
  <si>
    <t>CHAUCER WAY</t>
  </si>
  <si>
    <t>BS6 5DH</t>
  </si>
  <si>
    <t xml:space="preserve">LAMORNA HOUSE, 106 </t>
  </si>
  <si>
    <t>SS11 7DS</t>
  </si>
  <si>
    <t>HOMEHOLLY HOUSE FLAT 34</t>
  </si>
  <si>
    <t>CHURCH END LANE</t>
  </si>
  <si>
    <t>SK9 7NZ</t>
  </si>
  <si>
    <t>LOWOOD 1</t>
  </si>
  <si>
    <t>DAVEY LANE</t>
  </si>
  <si>
    <t>ALDERLEY EDGE</t>
  </si>
  <si>
    <t>EAST POINT APARTMENT 401</t>
  </si>
  <si>
    <t>EAST POINT APARTMENT 101</t>
  </si>
  <si>
    <t>CW1 4GW</t>
  </si>
  <si>
    <t>ERNEST COPE ROAD</t>
  </si>
  <si>
    <t>YO25 9UA</t>
  </si>
  <si>
    <t>THE OLD SCHOOL 1</t>
  </si>
  <si>
    <t>CT4 7LH</t>
  </si>
  <si>
    <t>HILLSIDE PLACE</t>
  </si>
  <si>
    <t>NW10 5AH</t>
  </si>
  <si>
    <t>43 GROUND FLOOR FLAT</t>
  </si>
  <si>
    <t>HOLLAND ROAD</t>
  </si>
  <si>
    <t>RH19 3PP</t>
  </si>
  <si>
    <t xml:space="preserve">LITTLE SHOVELSTRODE HALL </t>
  </si>
  <si>
    <t>HOLTYE ROAD</t>
  </si>
  <si>
    <t>SO41 3QG</t>
  </si>
  <si>
    <t xml:space="preserve">HARPERS MARSH </t>
  </si>
  <si>
    <t>KINGS SALTERN ROAD</t>
  </si>
  <si>
    <t>DN8 5LB</t>
  </si>
  <si>
    <t>MIDDLEBROOK LANE</t>
  </si>
  <si>
    <t>WA1 3DX</t>
  </si>
  <si>
    <t>PADGATE LANE</t>
  </si>
  <si>
    <t>B32 2JA</t>
  </si>
  <si>
    <t>SAVOY CLOSE</t>
  </si>
  <si>
    <t>ETON HOUSE 10</t>
  </si>
  <si>
    <t>NG16 3JE</t>
  </si>
  <si>
    <t xml:space="preserve">THE OLD SLAUGHTERHOUSE </t>
  </si>
  <si>
    <t>SHIPLEY GATE</t>
  </si>
  <si>
    <t>BROXTOWE</t>
  </si>
  <si>
    <t>SP6 3HW</t>
  </si>
  <si>
    <t xml:space="preserve">BRAMLEY WOOD </t>
  </si>
  <si>
    <t>SOUTH END</t>
  </si>
  <si>
    <t>FORDINGBRIDGE</t>
  </si>
  <si>
    <t>HP3 9GA</t>
  </si>
  <si>
    <t>RICHARDSON HOUSE 1</t>
  </si>
  <si>
    <t>THE EMBANKMENT</t>
  </si>
  <si>
    <t>HEMEL HEMPSTEAD</t>
  </si>
  <si>
    <t>DACORUM</t>
  </si>
  <si>
    <t>FY3 7BJ</t>
  </si>
  <si>
    <t>WESTCLIFFE DRIVE</t>
  </si>
  <si>
    <t>RM8 3NH</t>
  </si>
  <si>
    <t>DAGENHAM</t>
  </si>
  <si>
    <t>BARKING AND DAGENHAM</t>
  </si>
  <si>
    <t>HA3 5FB</t>
  </si>
  <si>
    <t>MONDRIAN COURT, 21 17</t>
  </si>
  <si>
    <t>ARTISAN PLACE</t>
  </si>
  <si>
    <t>SE23 3AP</t>
  </si>
  <si>
    <t xml:space="preserve">14A </t>
  </si>
  <si>
    <t>CANONBIE ROAD</t>
  </si>
  <si>
    <t>PO32 6EZ</t>
  </si>
  <si>
    <t xml:space="preserve">DATUM GLOBAL HQ, 37 </t>
  </si>
  <si>
    <t>EAST COWES</t>
  </si>
  <si>
    <t>EAST POINT APARTMENT 407</t>
  </si>
  <si>
    <t>YO12 4EP</t>
  </si>
  <si>
    <t>EWART STREET</t>
  </si>
  <si>
    <t>SA62 4BP</t>
  </si>
  <si>
    <t xml:space="preserve">GLAAFON FARMHOUSE </t>
  </si>
  <si>
    <t>FISHGUARD ROAD</t>
  </si>
  <si>
    <t>PL1 4SH</t>
  </si>
  <si>
    <t>FLAGSTAFF WALK</t>
  </si>
  <si>
    <t>B97 6AH</t>
  </si>
  <si>
    <t>12 GARAGE ASSOCIATED WITH</t>
  </si>
  <si>
    <t>GLOUCESTER CLOSE</t>
  </si>
  <si>
    <t>SW19 2BT</t>
  </si>
  <si>
    <t xml:space="preserve">102A </t>
  </si>
  <si>
    <t>HIGH STREET COLLIERS WOOD</t>
  </si>
  <si>
    <t>PE22 8JJ</t>
  </si>
  <si>
    <t>COUNCIL HOUSE 2</t>
  </si>
  <si>
    <t>HOBHOLE BANK</t>
  </si>
  <si>
    <t>BOSTON</t>
  </si>
  <si>
    <t>EX8 5BA</t>
  </si>
  <si>
    <t>HULHAM ROAD</t>
  </si>
  <si>
    <t>MK2 2LQ</t>
  </si>
  <si>
    <t>LARCH GROVE</t>
  </si>
  <si>
    <t>DN4 8AE</t>
  </si>
  <si>
    <t>ORION WAY</t>
  </si>
  <si>
    <t>LL12 9RE</t>
  </si>
  <si>
    <t xml:space="preserve">LLWYN OWEN FARM BARN </t>
  </si>
  <si>
    <t>PIGEON HOUSE LANE</t>
  </si>
  <si>
    <t>SS3 9TT</t>
  </si>
  <si>
    <t xml:space="preserve">LA FENICE </t>
  </si>
  <si>
    <t>POYNTERS LANE</t>
  </si>
  <si>
    <t xml:space="preserve">35B </t>
  </si>
  <si>
    <t>ETON HOUSE 8</t>
  </si>
  <si>
    <t>NE23 3AN</t>
  </si>
  <si>
    <t>CARISBROOKE HOUSE 2</t>
  </si>
  <si>
    <t>SCOTT STREET</t>
  </si>
  <si>
    <t>CRAMLINGTON</t>
  </si>
  <si>
    <t>HP3 8HQ</t>
  </si>
  <si>
    <t>ST ANTHONYS AVENUE</t>
  </si>
  <si>
    <t>GL54 2RL</t>
  </si>
  <si>
    <t>THE FURROWS</t>
  </si>
  <si>
    <t>DE6 2EY</t>
  </si>
  <si>
    <t>THE ROW</t>
  </si>
  <si>
    <t>TR2 4DT</t>
  </si>
  <si>
    <t xml:space="preserve">STEP-A-SIDE </t>
  </si>
  <si>
    <t>THE SQUARE</t>
  </si>
  <si>
    <t>SE8 3FX</t>
  </si>
  <si>
    <t>KNIGHTS TOWER, 14 APARTMENT 82</t>
  </si>
  <si>
    <t>WHARF STREET</t>
  </si>
  <si>
    <t>GL11 5LR</t>
  </si>
  <si>
    <t>WOODEND LANE</t>
  </si>
  <si>
    <t>DN14 7EU</t>
  </si>
  <si>
    <t xml:space="preserve">KNEDLINGTON MEADOWS </t>
  </si>
  <si>
    <t>ASSELBY ROAD</t>
  </si>
  <si>
    <t>W5 2TB</t>
  </si>
  <si>
    <t xml:space="preserve">HELENA LODGE </t>
  </si>
  <si>
    <t>AUGUSTA WALK</t>
  </si>
  <si>
    <t xml:space="preserve">GARAGE SITE </t>
  </si>
  <si>
    <t>BROOMHALL CLOSE</t>
  </si>
  <si>
    <t>IP15 5DD</t>
  </si>
  <si>
    <t>BRUDENELL STREET</t>
  </si>
  <si>
    <t>ALDEBURGH</t>
  </si>
  <si>
    <t>TF2 9FY</t>
  </si>
  <si>
    <t>CLOISTERS WAY</t>
  </si>
  <si>
    <t>TW8 0LF</t>
  </si>
  <si>
    <t>CF3 5XE</t>
  </si>
  <si>
    <t>FFORDD BRYNHYFRYD</t>
  </si>
  <si>
    <t>BN25 2HJ</t>
  </si>
  <si>
    <t xml:space="preserve">THE COACH HOUSE, 15 </t>
  </si>
  <si>
    <t>FIRLE ROAD</t>
  </si>
  <si>
    <t>SEAFORD</t>
  </si>
  <si>
    <t>LEWES</t>
  </si>
  <si>
    <t>PR5 8AP</t>
  </si>
  <si>
    <t>FOUR OAKS ROAD</t>
  </si>
  <si>
    <t>B93 0FD</t>
  </si>
  <si>
    <t>GODWIN LANE</t>
  </si>
  <si>
    <t>M33 6LD</t>
  </si>
  <si>
    <t>GORDON AVENUE</t>
  </si>
  <si>
    <t>CH2 3JD</t>
  </si>
  <si>
    <t>HEWITT STREET</t>
  </si>
  <si>
    <t>OX5 1HT</t>
  </si>
  <si>
    <t>ST. GEORGES HOUSE UNIT A</t>
  </si>
  <si>
    <t>LANGFORD LANE</t>
  </si>
  <si>
    <t>KIDLINGTON</t>
  </si>
  <si>
    <t>ME10 3FF</t>
  </si>
  <si>
    <t>LEIGH ROAD</t>
  </si>
  <si>
    <t>BN2 7GJ</t>
  </si>
  <si>
    <t>LENHAM ROAD WEST</t>
  </si>
  <si>
    <t>BB2 7FG</t>
  </si>
  <si>
    <t>LEVER CLOSE</t>
  </si>
  <si>
    <t>S8 9JD</t>
  </si>
  <si>
    <t>LISMORE ROAD</t>
  </si>
  <si>
    <t>LS9 8BE</t>
  </si>
  <si>
    <t>GATEWAY SOUTH 901</t>
  </si>
  <si>
    <t>MARSH LANE</t>
  </si>
  <si>
    <t>CF72 9HE</t>
  </si>
  <si>
    <t>RHYD Y NANT</t>
  </si>
  <si>
    <t>EX12 2FB</t>
  </si>
  <si>
    <t>ROYAL OBSERVER WAY</t>
  </si>
  <si>
    <t>SW3 3JG</t>
  </si>
  <si>
    <t>SLOANE AVENUE MANSIONS FLAT B9</t>
  </si>
  <si>
    <t>SLOANE AVENUE</t>
  </si>
  <si>
    <t>SO40 3QA</t>
  </si>
  <si>
    <t xml:space="preserve">27B </t>
  </si>
  <si>
    <t>STANNINGTON CRESCENT</t>
  </si>
  <si>
    <t>SK5 6ND</t>
  </si>
  <si>
    <t xml:space="preserve">UNIT 19 </t>
  </si>
  <si>
    <t>EN3 6WX</t>
  </si>
  <si>
    <t>WEBLEY COURT, 3 FLAT 27</t>
  </si>
  <si>
    <t>STEN CLOSE</t>
  </si>
  <si>
    <t>PO21 5TH</t>
  </si>
  <si>
    <t>THE CROFT</t>
  </si>
  <si>
    <t>BOGNOR REGIS</t>
  </si>
  <si>
    <t>BH15 1HH</t>
  </si>
  <si>
    <t>DOLPHIN QUAYS 25</t>
  </si>
  <si>
    <t>THE QUAY</t>
  </si>
  <si>
    <t>SE1 0LR</t>
  </si>
  <si>
    <t>235 FLAT 9</t>
  </si>
  <si>
    <t>UNION STREET</t>
  </si>
  <si>
    <t>GU34 5LY</t>
  </si>
  <si>
    <t xml:space="preserve">ASH HOUSE </t>
  </si>
  <si>
    <t>WIELD ROAD</t>
  </si>
  <si>
    <t>SE4 2EG</t>
  </si>
  <si>
    <t>ASPINALL ROAD</t>
  </si>
  <si>
    <t>CV2 3JS</t>
  </si>
  <si>
    <t>BLACKBERRY LANE</t>
  </si>
  <si>
    <t>LE9 9NG</t>
  </si>
  <si>
    <t>DRAGON LANE</t>
  </si>
  <si>
    <t>HINCKLEY AND BOSWORTH</t>
  </si>
  <si>
    <t>SO41 0JL</t>
  </si>
  <si>
    <t xml:space="preserve">MEADOW COTTAGE </t>
  </si>
  <si>
    <t>EAST POINT APARTMENT 106</t>
  </si>
  <si>
    <t>SW9 7RH</t>
  </si>
  <si>
    <t>5 FLAT 17</t>
  </si>
  <si>
    <t>EYTHORNE ROAD</t>
  </si>
  <si>
    <t>CW8 4XT</t>
  </si>
  <si>
    <t>GORDALE CLOSE</t>
  </si>
  <si>
    <t>SP7 0AE</t>
  </si>
  <si>
    <t>WOODVILLE COURTYARD THE BARN</t>
  </si>
  <si>
    <t>LAKE HOUSE, 2 FLAT 39</t>
  </si>
  <si>
    <t>WF4 2AN</t>
  </si>
  <si>
    <t>GREENSIDE</t>
  </si>
  <si>
    <t>KT21 2PQ</t>
  </si>
  <si>
    <t>GWENNAP PLACE</t>
  </si>
  <si>
    <t>DA7 5BG</t>
  </si>
  <si>
    <t>HEVERSHAM ROAD</t>
  </si>
  <si>
    <t>BEXLEYHEATH</t>
  </si>
  <si>
    <t>CH8 7TD</t>
  </si>
  <si>
    <t>HOLYWELL</t>
  </si>
  <si>
    <t>LL11 3EF</t>
  </si>
  <si>
    <t>HIRWAUN</t>
  </si>
  <si>
    <t>SO50 7GF</t>
  </si>
  <si>
    <t>MALVERN CLOSE</t>
  </si>
  <si>
    <t>SP11 6TH</t>
  </si>
  <si>
    <t>PICKET TWENTY WAY</t>
  </si>
  <si>
    <t>E12 5HZ</t>
  </si>
  <si>
    <t xml:space="preserve">13C </t>
  </si>
  <si>
    <t>RABBITS ROAD</t>
  </si>
  <si>
    <t>ETON HOUSE 1</t>
  </si>
  <si>
    <t>RH1 1QH</t>
  </si>
  <si>
    <t xml:space="preserve">47A </t>
  </si>
  <si>
    <t>REDHILL</t>
  </si>
  <si>
    <t>GL52 9QG</t>
  </si>
  <si>
    <t xml:space="preserve">OVERBROOK </t>
  </si>
  <si>
    <t>STOCKWELL LANE</t>
  </si>
  <si>
    <t xml:space="preserve">CLAREMONT HOUSE </t>
  </si>
  <si>
    <t>SE23 2PR</t>
  </si>
  <si>
    <t>SUNDERLAND ROAD</t>
  </si>
  <si>
    <t>LE9 3EQ</t>
  </si>
  <si>
    <t>TQ2 5RY</t>
  </si>
  <si>
    <t>TOR HILL ROAD</t>
  </si>
  <si>
    <t>BN27 3UQ</t>
  </si>
  <si>
    <t>TURNBERRY DRIVE</t>
  </si>
  <si>
    <t>HA5 4HS</t>
  </si>
  <si>
    <t>PICKWICK WALK UNIT 9</t>
  </si>
  <si>
    <t>UXBRIDGE ROAD</t>
  </si>
  <si>
    <t>SE10 9FJ</t>
  </si>
  <si>
    <t>JUBILEE COURT, 20 FLAT 118</t>
  </si>
  <si>
    <t>BB5 6SB</t>
  </si>
  <si>
    <t>WENSLEY DRIVE</t>
  </si>
  <si>
    <t>ACCRINGTON</t>
  </si>
  <si>
    <t>HYNDBURN</t>
  </si>
  <si>
    <t>RG30 2EP</t>
  </si>
  <si>
    <t>ASHDENE GARDENS</t>
  </si>
  <si>
    <t>BS34 5GD</t>
  </si>
  <si>
    <t>OLIVE TREE COURT APARTMENT 2</t>
  </si>
  <si>
    <t>CHESSEL DRIVE</t>
  </si>
  <si>
    <t>MK11 4AU</t>
  </si>
  <si>
    <t>2 FLAT 5</t>
  </si>
  <si>
    <t>CICERO CRESCENT</t>
  </si>
  <si>
    <t>BS24 7NB</t>
  </si>
  <si>
    <t>DIAMOND BATCH</t>
  </si>
  <si>
    <t>WD24 5FN</t>
  </si>
  <si>
    <t>MORTEN COURT, 2B FLAT 3</t>
  </si>
  <si>
    <t>DODD ROAD</t>
  </si>
  <si>
    <t>THE GATEWAY WEST APARTMENT 318</t>
  </si>
  <si>
    <t>HR4 0AB</t>
  </si>
  <si>
    <t>EIGN GATE</t>
  </si>
  <si>
    <t>GL20 8DD</t>
  </si>
  <si>
    <t>ELMVIL ROAD</t>
  </si>
  <si>
    <t>DL1 1NQ</t>
  </si>
  <si>
    <t>GIBB AVENUE</t>
  </si>
  <si>
    <t>CF31 1JY</t>
  </si>
  <si>
    <t>LAWRENCE CLOSE</t>
  </si>
  <si>
    <t>PR26 9AX</t>
  </si>
  <si>
    <t xml:space="preserve">WYNCOT </t>
  </si>
  <si>
    <t>LIVERPOOL ROAD</t>
  </si>
  <si>
    <t>NG4 1JJ</t>
  </si>
  <si>
    <t>LOWATER STREET</t>
  </si>
  <si>
    <t>YO25 8LB</t>
  </si>
  <si>
    <t xml:space="preserve">ANFIELD HOUSE </t>
  </si>
  <si>
    <t>NORTH TOWNSIDE ROAD</t>
  </si>
  <si>
    <t>KT13 0GJ</t>
  </si>
  <si>
    <t>WEYBRIDGE HOUSE, 48 FLAT 5</t>
  </si>
  <si>
    <t>TN13 1JT</t>
  </si>
  <si>
    <t>LAURIE HOUSE 6</t>
  </si>
  <si>
    <t>ROCKDALE ROAD</t>
  </si>
  <si>
    <t>CV13 6EP</t>
  </si>
  <si>
    <t>RYELANDS CRESCENT</t>
  </si>
  <si>
    <t>ST20 0PT</t>
  </si>
  <si>
    <t xml:space="preserve">FORGE BARN </t>
  </si>
  <si>
    <t>SHEBDON ROAD</t>
  </si>
  <si>
    <t>BS2 0FB</t>
  </si>
  <si>
    <t>RATCLIFFE COURT 47</t>
  </si>
  <si>
    <t>SWEETMAN PLACE</t>
  </si>
  <si>
    <t>KT6 7SZ</t>
  </si>
  <si>
    <t xml:space="preserve">54B </t>
  </si>
  <si>
    <t>TOLWORTH ROAD</t>
  </si>
  <si>
    <t>DE1 2JY</t>
  </si>
  <si>
    <t>CASTLEWARD COURT 6</t>
  </si>
  <si>
    <t>TRINITY WALK</t>
  </si>
  <si>
    <t>158 FLAT 4</t>
  </si>
  <si>
    <t>DN4 8AZ</t>
  </si>
  <si>
    <t>BURGUNDY ROAD</t>
  </si>
  <si>
    <t>WN7 1SR</t>
  </si>
  <si>
    <t>CHINNOR CLOSE</t>
  </si>
  <si>
    <t>LEIGH</t>
  </si>
  <si>
    <t>EX9 6SB</t>
  </si>
  <si>
    <t>CLARENCE ROAD</t>
  </si>
  <si>
    <t>BUDLEIGH SALTERTON</t>
  </si>
  <si>
    <t>BB8 9AT</t>
  </si>
  <si>
    <t>CRAGG STREET</t>
  </si>
  <si>
    <t>COLNE</t>
  </si>
  <si>
    <t>BH24 1AJ</t>
  </si>
  <si>
    <t>WHITE LION COURTYARD FLAT 36</t>
  </si>
  <si>
    <t>DEWEYS LANE</t>
  </si>
  <si>
    <t>RINGWOOD</t>
  </si>
  <si>
    <t>EAST POINT APARTMENT 102</t>
  </si>
  <si>
    <t>EAST POINT APARTMENT G01</t>
  </si>
  <si>
    <t>BR6 0HZ</t>
  </si>
  <si>
    <t>ELMCROFT ROAD</t>
  </si>
  <si>
    <t>CV6 5AQ</t>
  </si>
  <si>
    <t>FOLESHILL ROAD</t>
  </si>
  <si>
    <t>CB2 8DT</t>
  </si>
  <si>
    <t>GLENALMOND AVENUE</t>
  </si>
  <si>
    <t>SS2 4LA</t>
  </si>
  <si>
    <t xml:space="preserve">149C </t>
  </si>
  <si>
    <t>HAMSTEL ROAD</t>
  </si>
  <si>
    <t>W3 6ET</t>
  </si>
  <si>
    <t>HIGHLANDS AVENUE</t>
  </si>
  <si>
    <t>HD4 6SP</t>
  </si>
  <si>
    <t>LOWER WHEATROYD</t>
  </si>
  <si>
    <t>B26 3DX</t>
  </si>
  <si>
    <t>NEW COVENTRY ROAD</t>
  </si>
  <si>
    <t>CALEDONIAN POINT, 34 FLAT 708</t>
  </si>
  <si>
    <t xml:space="preserve">QUINN GABLES </t>
  </si>
  <si>
    <t>S81 0BF</t>
  </si>
  <si>
    <t>PLANTATION CLOSE</t>
  </si>
  <si>
    <t>S41 7BN</t>
  </si>
  <si>
    <t>SG5 1EU</t>
  </si>
  <si>
    <t>CHURCH VIEW APARTMENT 9</t>
  </si>
  <si>
    <t>PORTMILL LANE</t>
  </si>
  <si>
    <t>ME10 1JG</t>
  </si>
  <si>
    <t xml:space="preserve">104A </t>
  </si>
  <si>
    <t>ROCK ROAD</t>
  </si>
  <si>
    <t xml:space="preserve">RUBY COTTAGE </t>
  </si>
  <si>
    <t>ME9 9NL</t>
  </si>
  <si>
    <t xml:space="preserve">CHURCH HOUSE, 22 </t>
  </si>
  <si>
    <t>SCHOOL LANE</t>
  </si>
  <si>
    <t>SY1 1HR</t>
  </si>
  <si>
    <t>THEATRE ROYAL APARTMENTS, 15 15</t>
  </si>
  <si>
    <t>SHOPLATCH</t>
  </si>
  <si>
    <t>DT4 8PN</t>
  </si>
  <si>
    <t xml:space="preserve">27 - 28 </t>
  </si>
  <si>
    <t>ST MARY STREET</t>
  </si>
  <si>
    <t>WEYMOUTH</t>
  </si>
  <si>
    <t>MK4 4HA</t>
  </si>
  <si>
    <t>TENBY GROVE</t>
  </si>
  <si>
    <t>BOXWORKS, 35 APARTMENT 8</t>
  </si>
  <si>
    <t>LL26 0NG</t>
  </si>
  <si>
    <t xml:space="preserve">EDGEWAY </t>
  </si>
  <si>
    <t>ABERGELE ROAD</t>
  </si>
  <si>
    <t>LLANRWST</t>
  </si>
  <si>
    <t>HX2 6AA</t>
  </si>
  <si>
    <t xml:space="preserve">BARRETT BUILDINGS, 23 - 25 </t>
  </si>
  <si>
    <t>HALIFAX</t>
  </si>
  <si>
    <t>SW6 5DA</t>
  </si>
  <si>
    <t>BURNTHWAITE MEWS</t>
  </si>
  <si>
    <t>HP12 3QQ</t>
  </si>
  <si>
    <t>CHAIRBOROUGH COURT 4</t>
  </si>
  <si>
    <t>CHAIRBOROUGH ROAD</t>
  </si>
  <si>
    <t>CV8 3AT</t>
  </si>
  <si>
    <t>THE ROW 1</t>
  </si>
  <si>
    <t>SP2 7DP</t>
  </si>
  <si>
    <t>DEVIZES ROAD</t>
  </si>
  <si>
    <t>PE4 7DF</t>
  </si>
  <si>
    <t>HARPER CRESCENT</t>
  </si>
  <si>
    <t>DT1 2BS</t>
  </si>
  <si>
    <t>HERRINGSTON ROAD</t>
  </si>
  <si>
    <t>E15 2PR</t>
  </si>
  <si>
    <t>GEORGE HUDSON TOWER, 28 FLAT 120</t>
  </si>
  <si>
    <t>TA21 9FE</t>
  </si>
  <si>
    <t>MEYER CLOSE</t>
  </si>
  <si>
    <t>WELLINGTON</t>
  </si>
  <si>
    <t>GU31 5RT</t>
  </si>
  <si>
    <t>MANOR HOUSE 2 OLD STABLES</t>
  </si>
  <si>
    <t>NORTH LANE</t>
  </si>
  <si>
    <t>PETERSFIELD</t>
  </si>
  <si>
    <t>SY23 1PB</t>
  </si>
  <si>
    <t>YSTWYTH RETAIL PARK UNIT C</t>
  </si>
  <si>
    <t>ABERYSTWYTH</t>
  </si>
  <si>
    <t>SW10 9EX</t>
  </si>
  <si>
    <t>REDCLIFFE GARDENS</t>
  </si>
  <si>
    <t>6 FLAT 6</t>
  </si>
  <si>
    <t>4 FLAT 2</t>
  </si>
  <si>
    <t>SE25 6XJ</t>
  </si>
  <si>
    <t>49 TOP FLAT</t>
  </si>
  <si>
    <t>WHITWORTH ROAD</t>
  </si>
  <si>
    <t>EX2 7FY</t>
  </si>
  <si>
    <t>ANCHOR ROW</t>
  </si>
  <si>
    <t>DL8 5RS</t>
  </si>
  <si>
    <t>ASHFIELD CLOSE</t>
  </si>
  <si>
    <t>LEYBURN</t>
  </si>
  <si>
    <t>RICHMONDSHIRE</t>
  </si>
  <si>
    <t>SA17 5HQ</t>
  </si>
  <si>
    <t xml:space="preserve">CHALET 21 </t>
  </si>
  <si>
    <t>CARMARTHEN BAY HOLIDAY PARK</t>
  </si>
  <si>
    <t>KIDWELLY</t>
  </si>
  <si>
    <t>24 FLAT A</t>
  </si>
  <si>
    <t>TS19 8QB</t>
  </si>
  <si>
    <t>COWPEN CRESCENT</t>
  </si>
  <si>
    <t>LN5 0EU</t>
  </si>
  <si>
    <t>CLINT HOUSE 3</t>
  </si>
  <si>
    <t>GRANTHAM ROAD</t>
  </si>
  <si>
    <t>23 FLAT 6</t>
  </si>
  <si>
    <t>HG3 2AF</t>
  </si>
  <si>
    <t xml:space="preserve">OVERDALE </t>
  </si>
  <si>
    <t>KNOX PARK</t>
  </si>
  <si>
    <t>SO40 9DF</t>
  </si>
  <si>
    <t>LACKFORD AVENUE</t>
  </si>
  <si>
    <t>BS13 7BH</t>
  </si>
  <si>
    <t>LAKE SHORE APARTMENT 709</t>
  </si>
  <si>
    <t>LAKE SHORE DRIVE</t>
  </si>
  <si>
    <t>SE10 0JR</t>
  </si>
  <si>
    <t>KANE COURT, 14 9</t>
  </si>
  <si>
    <t>PEARTREE WAY</t>
  </si>
  <si>
    <t>EC1V 0BS</t>
  </si>
  <si>
    <t>GRIMTHORPE HOUSE STORAGE SPACE, FLAT 39</t>
  </si>
  <si>
    <t>PERCIVAL STREET</t>
  </si>
  <si>
    <t>ME3 7QS</t>
  </si>
  <si>
    <t>COURTSOLE FARM 9</t>
  </si>
  <si>
    <t>POND HILL</t>
  </si>
  <si>
    <t>ROCHESTER</t>
  </si>
  <si>
    <t>26 SECOND FLOOR FLAT</t>
  </si>
  <si>
    <t>CT14 7BW</t>
  </si>
  <si>
    <t xml:space="preserve">HUGHENDEN HOUSE, 7 </t>
  </si>
  <si>
    <t>SONDES ROAD</t>
  </si>
  <si>
    <t>DEAL</t>
  </si>
  <si>
    <t>DOVER</t>
  </si>
  <si>
    <t>LL54 6RN</t>
  </si>
  <si>
    <t xml:space="preserve">GRUG </t>
  </si>
  <si>
    <t>TYN Y WEIRGLODD</t>
  </si>
  <si>
    <t>PO31 7TP</t>
  </si>
  <si>
    <t>UNION ROAD</t>
  </si>
  <si>
    <t>COWES</t>
  </si>
  <si>
    <t>WN2 2NF</t>
  </si>
  <si>
    <t>WINDERMERE ROAD</t>
  </si>
  <si>
    <t>IP14 1UU</t>
  </si>
  <si>
    <t>BINYON CLOSE</t>
  </si>
  <si>
    <t>BN43 5RF</t>
  </si>
  <si>
    <t>EAST MEADWAY</t>
  </si>
  <si>
    <t>SHOREHAM-BY-SEA</t>
  </si>
  <si>
    <t>WHEATA HOUSE, 3 APARTMENT 9</t>
  </si>
  <si>
    <t xml:space="preserve">55D </t>
  </si>
  <si>
    <t>BR1 1LF</t>
  </si>
  <si>
    <t>BROADWAY HOUSE APARTMENT 3.06</t>
  </si>
  <si>
    <t>SE3 9DG</t>
  </si>
  <si>
    <t>RIVERSIDE COURT FLAT 22</t>
  </si>
  <si>
    <t>LEE ROAD</t>
  </si>
  <si>
    <t>CF37 5EJ</t>
  </si>
  <si>
    <t>LLYS CORRWG</t>
  </si>
  <si>
    <t>SW6 2NN</t>
  </si>
  <si>
    <t>15 FLAT B</t>
  </si>
  <si>
    <t>OAKBURY ROAD</t>
  </si>
  <si>
    <t>CV31 1EH</t>
  </si>
  <si>
    <t xml:space="preserve">6B </t>
  </si>
  <si>
    <t>REGENT PLACE</t>
  </si>
  <si>
    <t>BH21 2FJ</t>
  </si>
  <si>
    <t>RYAN WAY</t>
  </si>
  <si>
    <t>DE5 3HB</t>
  </si>
  <si>
    <t>SHIRLEY ROAD</t>
  </si>
  <si>
    <t>RIPLEY</t>
  </si>
  <si>
    <t>OX14 1YE</t>
  </si>
  <si>
    <t>SPENLOVE CLOSE</t>
  </si>
  <si>
    <t>ABINGDON</t>
  </si>
  <si>
    <t>VALE OF WHITE HORSE</t>
  </si>
  <si>
    <t>S73 8FJ</t>
  </si>
  <si>
    <t>WOODBOURN GARDENS</t>
  </si>
  <si>
    <t>EX4 7BG</t>
  </si>
  <si>
    <t>ABBEY ROAD</t>
  </si>
  <si>
    <t>SK22 3EY</t>
  </si>
  <si>
    <t xml:space="preserve">BEEHIVE COTTAGE </t>
  </si>
  <si>
    <t>ALBION ROAD</t>
  </si>
  <si>
    <t>L24 2SJ</t>
  </si>
  <si>
    <t>CENTRAL WAY</t>
  </si>
  <si>
    <t>PE30 1EG</t>
  </si>
  <si>
    <t>CM17 9GP</t>
  </si>
  <si>
    <t>CROSSBILL WAY</t>
  </si>
  <si>
    <t>L7 5NB</t>
  </si>
  <si>
    <t>ST CYPRIAN'S STUDENT HALLS UNIT CP6</t>
  </si>
  <si>
    <t>PO33 1TJ</t>
  </si>
  <si>
    <t xml:space="preserve">SANDS </t>
  </si>
  <si>
    <t>HILBRE ROAD</t>
  </si>
  <si>
    <t>RYDE</t>
  </si>
  <si>
    <t>IVY VILLAS</t>
  </si>
  <si>
    <t>SW20 8DA</t>
  </si>
  <si>
    <t>LIBERTY HOUSE, 246 FLAT 25</t>
  </si>
  <si>
    <t>KINGSTON ROAD</t>
  </si>
  <si>
    <t>EX35 6BA</t>
  </si>
  <si>
    <t>LYNWAY COTTAGES 1</t>
  </si>
  <si>
    <t>LYNBRIDGE</t>
  </si>
  <si>
    <t>LYNTON</t>
  </si>
  <si>
    <t>EC1V 9AB</t>
  </si>
  <si>
    <t>30 APARTMENT 1</t>
  </si>
  <si>
    <t>OLD STREET</t>
  </si>
  <si>
    <t>CH4 0HN</t>
  </si>
  <si>
    <t xml:space="preserve">PRIMROSE DENE </t>
  </si>
  <si>
    <t>L8 5SR</t>
  </si>
  <si>
    <t>25 APARTMENT 523</t>
  </si>
  <si>
    <t>90 FLAT 305</t>
  </si>
  <si>
    <t>BR1 1AG</t>
  </si>
  <si>
    <t>WILLIAM HOUSE FLAT 64</t>
  </si>
  <si>
    <t>RINGERS ROAD</t>
  </si>
  <si>
    <t>RH10 4HS</t>
  </si>
  <si>
    <t>SANDY LANE</t>
  </si>
  <si>
    <t>ETON HOUSE 5</t>
  </si>
  <si>
    <t>TF1 3GB</t>
  </si>
  <si>
    <t>ST LAWRENCE CLOSE</t>
  </si>
  <si>
    <t>1 FIRST FLOOR FLAT</t>
  </si>
  <si>
    <t>ST1 2BX</t>
  </si>
  <si>
    <t>UPPER HUNTBACH STREET</t>
  </si>
  <si>
    <t>IP8 4EF</t>
  </si>
  <si>
    <t>ANGEL PLACE</t>
  </si>
  <si>
    <t>CA26 3XG</t>
  </si>
  <si>
    <t xml:space="preserve">SWALLOW BARN </t>
  </si>
  <si>
    <t>ARLECDON PARKS ROAD</t>
  </si>
  <si>
    <t>FRIZINGTON</t>
  </si>
  <si>
    <t>BL1 8RT</t>
  </si>
  <si>
    <t>ASTLEY BROOK CLOSE</t>
  </si>
  <si>
    <t>E17 5AX</t>
  </si>
  <si>
    <t>BRETTENHAM ROAD</t>
  </si>
  <si>
    <t>SE4 2RA</t>
  </si>
  <si>
    <t xml:space="preserve">296A </t>
  </si>
  <si>
    <t>BROCKLEY ROAD</t>
  </si>
  <si>
    <t>CV21 3QG</t>
  </si>
  <si>
    <t>MANOR HOUSE, 61 FLAT 3</t>
  </si>
  <si>
    <t>CLIFTON ROAD</t>
  </si>
  <si>
    <t>CV22 6NS</t>
  </si>
  <si>
    <t>PIPEWELL COURT, 16 APARTMENT 1</t>
  </si>
  <si>
    <t>DAVENTRY ROAD</t>
  </si>
  <si>
    <t>EAST POINT APARTMENT 109</t>
  </si>
  <si>
    <t>SG5 1HB</t>
  </si>
  <si>
    <t>ARCHERS COURT 20</t>
  </si>
  <si>
    <t>ELMSIDE WALK</t>
  </si>
  <si>
    <t>HU3 5BN</t>
  </si>
  <si>
    <t>FLEMISH CRESCENT</t>
  </si>
  <si>
    <t>PL22 0PT</t>
  </si>
  <si>
    <t xml:space="preserve">LERRYN RIVER STORES </t>
  </si>
  <si>
    <t>FORE STREET</t>
  </si>
  <si>
    <t>LOSTWITHIEL</t>
  </si>
  <si>
    <t>DL14 6EY</t>
  </si>
  <si>
    <t>GENERAL BUCHER COURT</t>
  </si>
  <si>
    <t>BISHOP AUCKLAND</t>
  </si>
  <si>
    <t>E20 1HR</t>
  </si>
  <si>
    <t>LANTANA HEIGHTS, 1 706</t>
  </si>
  <si>
    <t>GLASSHOUSE GARDENS</t>
  </si>
  <si>
    <t>78 GROUND FLOOR FLAT</t>
  </si>
  <si>
    <t>TS23 3EG</t>
  </si>
  <si>
    <t>LOW GRANGE AVENUE</t>
  </si>
  <si>
    <t>BILLINGHAM</t>
  </si>
  <si>
    <t>SL3 7EU</t>
  </si>
  <si>
    <t>MINSTER WAY</t>
  </si>
  <si>
    <t>25 APARTMENT 301</t>
  </si>
  <si>
    <t>PO33 1BY</t>
  </si>
  <si>
    <t>SALISBURY ROAD</t>
  </si>
  <si>
    <t>NE33 2EY</t>
  </si>
  <si>
    <t>ST AIDANS ROAD</t>
  </si>
  <si>
    <t>S44 6BE</t>
  </si>
  <si>
    <t>CB2 0AP</t>
  </si>
  <si>
    <t>URWIN GARDENS</t>
  </si>
  <si>
    <t>SO32 1QG</t>
  </si>
  <si>
    <t>WALMSLEY PLACE</t>
  </si>
  <si>
    <t>IP1 2QG</t>
  </si>
  <si>
    <t>YEOMAN CLOSE</t>
  </si>
  <si>
    <t>LS12 3PU</t>
  </si>
  <si>
    <t>BACK MOORFIELD TERRACE</t>
  </si>
  <si>
    <t>WF12 0PW</t>
  </si>
  <si>
    <t>BRIESTFIELD ROAD</t>
  </si>
  <si>
    <t>RH6 9HN</t>
  </si>
  <si>
    <t>BROOKFIELD DRIVE</t>
  </si>
  <si>
    <t>HORLEY</t>
  </si>
  <si>
    <t>RG31 6FD</t>
  </si>
  <si>
    <t>CONDOR CLOSE</t>
  </si>
  <si>
    <t>CM7 5NT</t>
  </si>
  <si>
    <t xml:space="preserve">106A </t>
  </si>
  <si>
    <t>HIGH GARRETT</t>
  </si>
  <si>
    <t>HX3 0AR</t>
  </si>
  <si>
    <t>LINDEN MEWS</t>
  </si>
  <si>
    <t>SO51 9AT</t>
  </si>
  <si>
    <t>MORLEYS GREEN</t>
  </si>
  <si>
    <t>GU35 0GJ</t>
  </si>
  <si>
    <t>NIGHTJAR ROAD</t>
  </si>
  <si>
    <t>BORDON</t>
  </si>
  <si>
    <t>SK9 7DF</t>
  </si>
  <si>
    <t>OATLANDS</t>
  </si>
  <si>
    <t>26 HALL FLOOR FLAT</t>
  </si>
  <si>
    <t>SP5 3HA</t>
  </si>
  <si>
    <t xml:space="preserve">THE WHITE HOUSE </t>
  </si>
  <si>
    <t>6 FLAT 1</t>
  </si>
  <si>
    <t>GU34 2QU</t>
  </si>
  <si>
    <t>THE LAMPORTS</t>
  </si>
  <si>
    <t>VITA STUDENT FLAT 601</t>
  </si>
  <si>
    <t>IG1 1SE</t>
  </si>
  <si>
    <t xml:space="preserve">10B </t>
  </si>
  <si>
    <t>WINCHESTER ROAD</t>
  </si>
  <si>
    <t>LS26 0PW</t>
  </si>
  <si>
    <t>IG11 7BU</t>
  </si>
  <si>
    <t>HEWETTS QUAY, 26 - 32 FLAT 22</t>
  </si>
  <si>
    <t>BARKING</t>
  </si>
  <si>
    <t>EX8 3AS</t>
  </si>
  <si>
    <t>BELLE VUE HOUSE, 19 FLAT 2</t>
  </si>
  <si>
    <t>WR11 7PX</t>
  </si>
  <si>
    <t xml:space="preserve">WINDY RIDGE </t>
  </si>
  <si>
    <t>BRICKWALK</t>
  </si>
  <si>
    <t>BS13 7DU</t>
  </si>
  <si>
    <t>BROCKLEY WALK</t>
  </si>
  <si>
    <t>LYTTLETON HOUSE, 64 1</t>
  </si>
  <si>
    <t>SG6 1GQ</t>
  </si>
  <si>
    <t>CEDAR GARDENS</t>
  </si>
  <si>
    <t>CW8 2HB</t>
  </si>
  <si>
    <t xml:space="preserve">LITTLE CHEF </t>
  </si>
  <si>
    <t>BS5 6RB</t>
  </si>
  <si>
    <t>332 SECOND FLOOR FLAT</t>
  </si>
  <si>
    <t>FISHPONDS ROAD</t>
  </si>
  <si>
    <t>CB22 5BQ</t>
  </si>
  <si>
    <t>GOG MAGOG WAY</t>
  </si>
  <si>
    <t>TS10 1SE</t>
  </si>
  <si>
    <t>HIGH STREET WEST</t>
  </si>
  <si>
    <t>SG18 9BU</t>
  </si>
  <si>
    <t>HITCHIN ROAD</t>
  </si>
  <si>
    <t>BIGGLESWADE</t>
  </si>
  <si>
    <t>BH20 5RQ</t>
  </si>
  <si>
    <t xml:space="preserve">ALBION VILLAS </t>
  </si>
  <si>
    <t>N1 1EB</t>
  </si>
  <si>
    <t xml:space="preserve">52A </t>
  </si>
  <si>
    <t>S1 2FP</t>
  </si>
  <si>
    <t>SOVEREIGN HOUSE, 110 APARTMENT 303</t>
  </si>
  <si>
    <t>CM14 4AH</t>
  </si>
  <si>
    <t>ADLINGTON HOUSE FLAT 7</t>
  </si>
  <si>
    <t>ROLLASON WAY</t>
  </si>
  <si>
    <t>WV12 4HY</t>
  </si>
  <si>
    <t>SHEPHERD DRIVE</t>
  </si>
  <si>
    <t>WILLENHALL</t>
  </si>
  <si>
    <t>DT9 6JG</t>
  </si>
  <si>
    <t xml:space="preserve">JASMINE COTTAGE </t>
  </si>
  <si>
    <t>LL22 7TR</t>
  </si>
  <si>
    <t>ST DAVIDS ROAD</t>
  </si>
  <si>
    <t>ABERGELE</t>
  </si>
  <si>
    <t>SA1 4NW</t>
  </si>
  <si>
    <t>ST HELENS AVENUE</t>
  </si>
  <si>
    <t>NE24 4ST</t>
  </si>
  <si>
    <t>WOOLER GRANGE</t>
  </si>
  <si>
    <t>B17 9RQ</t>
  </si>
  <si>
    <t>AVERNS MILL PLACE</t>
  </si>
  <si>
    <t>BH23 8DU</t>
  </si>
  <si>
    <t xml:space="preserve">LANE END FARM </t>
  </si>
  <si>
    <t>BRICK LANE</t>
  </si>
  <si>
    <t>CHRISTCHURCH</t>
  </si>
  <si>
    <t>SA31 1SH</t>
  </si>
  <si>
    <t>BROR HOLL SAINT</t>
  </si>
  <si>
    <t>NN11 2PS</t>
  </si>
  <si>
    <t>DEERHURST ROAD</t>
  </si>
  <si>
    <t>EAST POINT APARTMENT 302</t>
  </si>
  <si>
    <t>SE28 8PJ</t>
  </si>
  <si>
    <t>EASTGATE CLOSE</t>
  </si>
  <si>
    <t>BN2 1EG</t>
  </si>
  <si>
    <t xml:space="preserve">42A </t>
  </si>
  <si>
    <t>EATON PLACE</t>
  </si>
  <si>
    <t>MK6 4AR</t>
  </si>
  <si>
    <t>FENLANDIA</t>
  </si>
  <si>
    <t>CW1 3DA</t>
  </si>
  <si>
    <t>LOCKE HOUSE FLAT 2</t>
  </si>
  <si>
    <t>HARRISON DRIVE</t>
  </si>
  <si>
    <t>EX35 6BS</t>
  </si>
  <si>
    <t>OX14 4BS</t>
  </si>
  <si>
    <t>MILTON ROAD</t>
  </si>
  <si>
    <t>HP5 1SD</t>
  </si>
  <si>
    <t>CHESS BUSINESS PARK UNIT 17</t>
  </si>
  <si>
    <t>MOOR ROAD</t>
  </si>
  <si>
    <t>N10 3RU</t>
  </si>
  <si>
    <t>MUSWELL HILL BROADWAY</t>
  </si>
  <si>
    <t>CAPITAL BUILDING, 8 APARTMENT B29</t>
  </si>
  <si>
    <t>278 FLAT 1</t>
  </si>
  <si>
    <t>CB1 9LL</t>
  </si>
  <si>
    <t>RAILWAY STREET</t>
  </si>
  <si>
    <t>CH45 5BH</t>
  </si>
  <si>
    <t>ROWSON MEWS</t>
  </si>
  <si>
    <t>S64 8FG</t>
  </si>
  <si>
    <t>SANDERSON WAY</t>
  </si>
  <si>
    <t>MEXBOROUGH</t>
  </si>
  <si>
    <t>S20 5DE</t>
  </si>
  <si>
    <t xml:space="preserve">THE OLD BARN, 29 </t>
  </si>
  <si>
    <t>342 FLAT 2B</t>
  </si>
  <si>
    <t>SS16 4XJ</t>
  </si>
  <si>
    <t>THE GLEN</t>
  </si>
  <si>
    <t>NE37 3HJ</t>
  </si>
  <si>
    <t>USWORTH HALL</t>
  </si>
  <si>
    <t>WASHINGTON</t>
  </si>
  <si>
    <t>LS9 9DG</t>
  </si>
  <si>
    <t>VICTORIA AVENUE</t>
  </si>
  <si>
    <t>140 - 142 FLAT 2</t>
  </si>
  <si>
    <t>SA47 0NA</t>
  </si>
  <si>
    <t xml:space="preserve">PETERS PLACE, 8 </t>
  </si>
  <si>
    <t>ALLT Y BRYN</t>
  </si>
  <si>
    <t>LLANARTH</t>
  </si>
  <si>
    <t>NR3 2RY</t>
  </si>
  <si>
    <t>AYLSHAM ROAD</t>
  </si>
  <si>
    <t>EX6 7TN</t>
  </si>
  <si>
    <t>BEERS TERRACE</t>
  </si>
  <si>
    <t>SM2 5RE</t>
  </si>
  <si>
    <t>KEMPSTON HOUSE, 117 FLAT 9</t>
  </si>
  <si>
    <t>BRIGHTON ROAD</t>
  </si>
  <si>
    <t>SO15 2JJ</t>
  </si>
  <si>
    <t xml:space="preserve">11F </t>
  </si>
  <si>
    <t>SS3 8AN</t>
  </si>
  <si>
    <t>CORNWORTHY</t>
  </si>
  <si>
    <t>E8 1NG</t>
  </si>
  <si>
    <t>DALSTON LANE</t>
  </si>
  <si>
    <t>SO41 9BD</t>
  </si>
  <si>
    <t>GOSPORT STREET</t>
  </si>
  <si>
    <t>NR15 2BF</t>
  </si>
  <si>
    <t xml:space="preserve">HALLOWING HOUSE </t>
  </si>
  <si>
    <t>HALLOWING LANE</t>
  </si>
  <si>
    <t>LL14 4DA</t>
  </si>
  <si>
    <t xml:space="preserve">FAIRFIELD </t>
  </si>
  <si>
    <t>HENRY STREET</t>
  </si>
  <si>
    <t>TN21 8JB</t>
  </si>
  <si>
    <t>HEATHFIELD HEIGHTS, 58 - 62 FLAT 5</t>
  </si>
  <si>
    <t>NG5 1NB</t>
  </si>
  <si>
    <t>HUCKNALL ROAD</t>
  </si>
  <si>
    <t>RH17 5QE</t>
  </si>
  <si>
    <t xml:space="preserve">JEREMYS COTTAGE </t>
  </si>
  <si>
    <t>JEREMYS LANE</t>
  </si>
  <si>
    <t>HAYWARDS HEATH</t>
  </si>
  <si>
    <t>W9 1DA</t>
  </si>
  <si>
    <t>8 BASEMENT</t>
  </si>
  <si>
    <t>LANARK ROAD</t>
  </si>
  <si>
    <t>3 FLAT 5</t>
  </si>
  <si>
    <t>CM2 0PD</t>
  </si>
  <si>
    <t>GEMINI HOUSE, 90 FLAT 12</t>
  </si>
  <si>
    <t>NEW LONDON ROAD</t>
  </si>
  <si>
    <t>SG13 7WY</t>
  </si>
  <si>
    <t>NEWLAND GARDENS</t>
  </si>
  <si>
    <t>HERTFORD</t>
  </si>
  <si>
    <t>SO14 3HW</t>
  </si>
  <si>
    <t>OCEANA BOULEVARD FLAT 140</t>
  </si>
  <si>
    <t>ORCHARD PLACE</t>
  </si>
  <si>
    <t>LS24 8AG</t>
  </si>
  <si>
    <t>OXTON LANE</t>
  </si>
  <si>
    <t>TW16 5BA</t>
  </si>
  <si>
    <t>ROPER CRESCENT</t>
  </si>
  <si>
    <t>SUNBURY-ON-THAMES</t>
  </si>
  <si>
    <t>N2 0SX</t>
  </si>
  <si>
    <t>SEDGEMERE AVENUE</t>
  </si>
  <si>
    <t>M11 4PG</t>
  </si>
  <si>
    <t>SEYMOUR ROAD SOUTH</t>
  </si>
  <si>
    <t>BH19 2BQ</t>
  </si>
  <si>
    <t>STAFFORD MEWS</t>
  </si>
  <si>
    <t>SWANAGE</t>
  </si>
  <si>
    <t>BA6 8QE</t>
  </si>
  <si>
    <t xml:space="preserve">WISTERIA COTTAGE </t>
  </si>
  <si>
    <t>TEAPOT LANE</t>
  </si>
  <si>
    <t>BH2 5NJ</t>
  </si>
  <si>
    <t>EDMONDSHAM HOUSE FLAT 53</t>
  </si>
  <si>
    <t>TERRACE ROAD</t>
  </si>
  <si>
    <t>CH7 3BA</t>
  </si>
  <si>
    <t>WESTBURY DRIVE</t>
  </si>
  <si>
    <t>BUCKLEY</t>
  </si>
  <si>
    <t>SE25 5DJ</t>
  </si>
  <si>
    <t>WOODSIDE AVENUE</t>
  </si>
  <si>
    <t>CH45 2NY</t>
  </si>
  <si>
    <t>ATHERTON STREET</t>
  </si>
  <si>
    <t>L17 8UF</t>
  </si>
  <si>
    <t>BERTRAM ROAD</t>
  </si>
  <si>
    <t>EX16 4PA</t>
  </si>
  <si>
    <t>BINGWELL HOUSE FLAT 2</t>
  </si>
  <si>
    <t>BESLEY CLOSE</t>
  </si>
  <si>
    <t>TIVERTON</t>
  </si>
  <si>
    <t>HU5 1NR</t>
  </si>
  <si>
    <t>NEWLAND HOUSE 439-441 APARTMENT 3</t>
  </si>
  <si>
    <t>BEVERLEY ROAD</t>
  </si>
  <si>
    <t>CV37 0AP</t>
  </si>
  <si>
    <t>BIRMINGHAM ROAD</t>
  </si>
  <si>
    <t>DN20 9JY</t>
  </si>
  <si>
    <t xml:space="preserve">WOODLANDS TOO </t>
  </si>
  <si>
    <t>BROOK LANE</t>
  </si>
  <si>
    <t>BRIGG</t>
  </si>
  <si>
    <t>TIGGAP HOUSE, 20 FLAT 21</t>
  </si>
  <si>
    <t>IP21 5NT</t>
  </si>
  <si>
    <t>CHANTALA CLOSE</t>
  </si>
  <si>
    <t>SW2 3HH</t>
  </si>
  <si>
    <t xml:space="preserve">120A </t>
  </si>
  <si>
    <t>CRICKLADE AVENUE</t>
  </si>
  <si>
    <t>W12 8HH</t>
  </si>
  <si>
    <t>DY14 8TZ</t>
  </si>
  <si>
    <t xml:space="preserve">THE WAIN HOUSE </t>
  </si>
  <si>
    <t>CT20 3FQ</t>
  </si>
  <si>
    <t>HORN STREET</t>
  </si>
  <si>
    <t xml:space="preserve">72A </t>
  </si>
  <si>
    <t>N7 6FB</t>
  </si>
  <si>
    <t>SHERARD COURT, 3 FLAT 82</t>
  </si>
  <si>
    <t>MANOR GARDENS</t>
  </si>
  <si>
    <t>E6 2QA</t>
  </si>
  <si>
    <t>NELSON STREET</t>
  </si>
  <si>
    <t>BD13 4AE</t>
  </si>
  <si>
    <t>N4 4NP</t>
  </si>
  <si>
    <t xml:space="preserve">23B </t>
  </si>
  <si>
    <t>OAKFIELD ROAD</t>
  </si>
  <si>
    <t>PE9 3TR</t>
  </si>
  <si>
    <t>PINFOLD GATE</t>
  </si>
  <si>
    <t>BA21 3SQ</t>
  </si>
  <si>
    <t>PRIORY GLADE</t>
  </si>
  <si>
    <t>CT18 8DA</t>
  </si>
  <si>
    <t xml:space="preserve">SORREL HOUSE </t>
  </si>
  <si>
    <t>TEDDARS LEAS ROAD</t>
  </si>
  <si>
    <t>YO15 3ED</t>
  </si>
  <si>
    <t xml:space="preserve">17B </t>
  </si>
  <si>
    <t>THORPE STREET</t>
  </si>
  <si>
    <t>PE7 1QX</t>
  </si>
  <si>
    <t>WILLOW LANE</t>
  </si>
  <si>
    <t>CW1 5UL</t>
  </si>
  <si>
    <t>ALBERT BROCK GROVE</t>
  </si>
  <si>
    <t>CT10 2UR</t>
  </si>
  <si>
    <t>SG9 9FX</t>
  </si>
  <si>
    <t>ALDRIDGE WAY</t>
  </si>
  <si>
    <t>BUNTINGFORD</t>
  </si>
  <si>
    <t>6 FLAT A</t>
  </si>
  <si>
    <t>TD15 1EE</t>
  </si>
  <si>
    <t>BERWICK-UPON-TWEED</t>
  </si>
  <si>
    <t>SW4 7UR</t>
  </si>
  <si>
    <t xml:space="preserve">GROUND FLOOR, 44 - 48 </t>
  </si>
  <si>
    <t>CLAPHAM HIGH STREET</t>
  </si>
  <si>
    <t>NG2 6RX</t>
  </si>
  <si>
    <t>COLEDALE</t>
  </si>
  <si>
    <t>DE7 6HJ</t>
  </si>
  <si>
    <t xml:space="preserve">20A </t>
  </si>
  <si>
    <t>DERBYSHIRE AVENUE</t>
  </si>
  <si>
    <t>ILKESTON</t>
  </si>
  <si>
    <t>EREWASH</t>
  </si>
  <si>
    <t>SW19 8PE</t>
  </si>
  <si>
    <t>581 FLAT 2</t>
  </si>
  <si>
    <t>SE16 5AD</t>
  </si>
  <si>
    <t>31 FLAT 17</t>
  </si>
  <si>
    <t>FISHER CLOSE</t>
  </si>
  <si>
    <t>BN12 4AR</t>
  </si>
  <si>
    <t>GORING ROAD</t>
  </si>
  <si>
    <t>NP12 1AH</t>
  </si>
  <si>
    <t>144 - 146 UNIT B</t>
  </si>
  <si>
    <t>19 FLAT 3</t>
  </si>
  <si>
    <t>NE7 7XX</t>
  </si>
  <si>
    <t>MANOR WALK</t>
  </si>
  <si>
    <t>3 FLAT 3</t>
  </si>
  <si>
    <t>DE23 3WD</t>
  </si>
  <si>
    <t>NOTTINGHAM DRIVE</t>
  </si>
  <si>
    <t>BRICKYARD COTTAGES 11</t>
  </si>
  <si>
    <t>RH12 4TH</t>
  </si>
  <si>
    <t>OLIVE CLOSE</t>
  </si>
  <si>
    <t xml:space="preserve">THE GATE HOUSE, 60 </t>
  </si>
  <si>
    <t>CB6 2NE</t>
  </si>
  <si>
    <t>RED LION LANE</t>
  </si>
  <si>
    <t>ELY</t>
  </si>
  <si>
    <t>PE20 3AR</t>
  </si>
  <si>
    <t>RUNNING POST LANE</t>
  </si>
  <si>
    <t>WS12 4WD</t>
  </si>
  <si>
    <t>SISHTON CLOSE</t>
  </si>
  <si>
    <t>BH25 6EY</t>
  </si>
  <si>
    <t xml:space="preserve">TINTERN, 15A </t>
  </si>
  <si>
    <t>SOUTH AVENUE</t>
  </si>
  <si>
    <t>BD19 3LJ</t>
  </si>
  <si>
    <t>OLD BAKERY COURT, 14 1</t>
  </si>
  <si>
    <t>VALLEY ROAD</t>
  </si>
  <si>
    <t>CLECKHEATON</t>
  </si>
  <si>
    <t>N15 5LD</t>
  </si>
  <si>
    <t>WESTERFIELD ROAD</t>
  </si>
  <si>
    <t>RM8 1PP</t>
  </si>
  <si>
    <t>WINIFRED ROAD</t>
  </si>
  <si>
    <t>WINNER COURT PLOT 8</t>
  </si>
  <si>
    <t>GL17 9LA</t>
  </si>
  <si>
    <t>LEA VILLA 2</t>
  </si>
  <si>
    <t>WOODEND ROAD</t>
  </si>
  <si>
    <t>DRYBROOK</t>
  </si>
  <si>
    <t>GU52 8AR</t>
  </si>
  <si>
    <t>ALLAMAND CLOSE</t>
  </si>
  <si>
    <t>NE16 6QP</t>
  </si>
  <si>
    <t>ASPEN GROVE</t>
  </si>
  <si>
    <t>SR2 7ES</t>
  </si>
  <si>
    <t>AZALEA TERRACE NORTH</t>
  </si>
  <si>
    <t>HU7 3FH</t>
  </si>
  <si>
    <t>BROCKWELL PARK</t>
  </si>
  <si>
    <t>PE20 1DP</t>
  </si>
  <si>
    <t>CLEYMOND CHASE</t>
  </si>
  <si>
    <t>DE6 2GJ</t>
  </si>
  <si>
    <t>COCK HILL</t>
  </si>
  <si>
    <t>PL1 3DJ</t>
  </si>
  <si>
    <t xml:space="preserve">38C </t>
  </si>
  <si>
    <t>GRAND PARADE</t>
  </si>
  <si>
    <t>YO14 0AT</t>
  </si>
  <si>
    <t>GRANGE AVENUE</t>
  </si>
  <si>
    <t>FILEY</t>
  </si>
  <si>
    <t>SK23 6BD</t>
  </si>
  <si>
    <t xml:space="preserve">LOWER BARN </t>
  </si>
  <si>
    <t>LOWER LANE</t>
  </si>
  <si>
    <t>CO12 5ER</t>
  </si>
  <si>
    <t>HIGH OAKS FLAT 6</t>
  </si>
  <si>
    <t>MICHAELSTOWE DRIVE</t>
  </si>
  <si>
    <t>HARWICH</t>
  </si>
  <si>
    <t>TENDRING</t>
  </si>
  <si>
    <t>CO4 6AN</t>
  </si>
  <si>
    <t>NAYLAND ROAD</t>
  </si>
  <si>
    <t>CF45 4TR</t>
  </si>
  <si>
    <t xml:space="preserve">THE CYNON </t>
  </si>
  <si>
    <t>MOUNTAIN ASH</t>
  </si>
  <si>
    <t>SO41 8NE</t>
  </si>
  <si>
    <t xml:space="preserve">BOLDRE HOUSE </t>
  </si>
  <si>
    <t>ROPE HILL</t>
  </si>
  <si>
    <t>ETON HOUSE 9</t>
  </si>
  <si>
    <t>BN3 2FB</t>
  </si>
  <si>
    <t xml:space="preserve">BEECHCROFT </t>
  </si>
  <si>
    <t>ST JOHNS ROAD</t>
  </si>
  <si>
    <t>SW2 5JS</t>
  </si>
  <si>
    <t xml:space="preserve">71B </t>
  </si>
  <si>
    <t>STRATHLEVEN ROAD</t>
  </si>
  <si>
    <t>SA62 5QH</t>
  </si>
  <si>
    <t xml:space="preserve">COPLEY, 6 </t>
  </si>
  <si>
    <t>THE CLOSE</t>
  </si>
  <si>
    <t>SW20 8JG</t>
  </si>
  <si>
    <t>LANHERNE HOUSE, 9 FLAT 9</t>
  </si>
  <si>
    <t>THE DOWNS</t>
  </si>
  <si>
    <t>CB1 3DW</t>
  </si>
  <si>
    <t>VINERY ROAD</t>
  </si>
  <si>
    <t>PO12 4XD</t>
  </si>
  <si>
    <t>WHITEACRES CLOSE</t>
  </si>
  <si>
    <t>YO11 2XD</t>
  </si>
  <si>
    <t>HOLBECK HILL</t>
  </si>
  <si>
    <t>RH5 4NE</t>
  </si>
  <si>
    <t>LABURNUM COTTAGE FLAT 1</t>
  </si>
  <si>
    <t>HORSHAM ROAD</t>
  </si>
  <si>
    <t>DORKING</t>
  </si>
  <si>
    <t>TW15 1RF</t>
  </si>
  <si>
    <t>HUGHES ROAD</t>
  </si>
  <si>
    <t>SO32 2RE</t>
  </si>
  <si>
    <t>LARKSPUR CLOSE</t>
  </si>
  <si>
    <t>CW5 6LR</t>
  </si>
  <si>
    <t xml:space="preserve">ALMAR HOUSE, 134 </t>
  </si>
  <si>
    <t>PE34 4AQ</t>
  </si>
  <si>
    <t xml:space="preserve">257A </t>
  </si>
  <si>
    <t>S21 4EJ</t>
  </si>
  <si>
    <t>RED LODGE FARM MEADOW VIEW BARN</t>
  </si>
  <si>
    <t>MARSH QUARRY</t>
  </si>
  <si>
    <t>NORTH EAST DERBYSHIRE</t>
  </si>
  <si>
    <t>N5 1PT</t>
  </si>
  <si>
    <t>46 FLAT 2</t>
  </si>
  <si>
    <t>MELGUND ROAD</t>
  </si>
  <si>
    <t>CF40 2QW</t>
  </si>
  <si>
    <t>MISKIN ROAD</t>
  </si>
  <si>
    <t>TONYPANDY</t>
  </si>
  <si>
    <t>W2 1LF</t>
  </si>
  <si>
    <t>STORAGE AREA 1 UNIT 8</t>
  </si>
  <si>
    <t>NORTH WHARF ROAD</t>
  </si>
  <si>
    <t>LS4 2LH</t>
  </si>
  <si>
    <t>PARK VIEW AVENUE</t>
  </si>
  <si>
    <t>DT11 7AU</t>
  </si>
  <si>
    <t>BELL INN YARD THE COTTAGE</t>
  </si>
  <si>
    <t>SALISBURY STREET</t>
  </si>
  <si>
    <t>ETON HOUSE 6</t>
  </si>
  <si>
    <t>TA8 2AJ</t>
  </si>
  <si>
    <t>12 FLAT 3</t>
  </si>
  <si>
    <t>SEAVIEW ROAD</t>
  </si>
  <si>
    <t>BURNHAM-ON-SEA</t>
  </si>
  <si>
    <t>DN12 1AR</t>
  </si>
  <si>
    <t>BOXWORKS, 35 APARTMENT 6</t>
  </si>
  <si>
    <t>AL7 1QR</t>
  </si>
  <si>
    <t>THE MOORS</t>
  </si>
  <si>
    <t xml:space="preserve">C4 </t>
  </si>
  <si>
    <t>BL3 5RR</t>
  </si>
  <si>
    <t>TORRISDALE CLOSE</t>
  </si>
  <si>
    <t>LOCK COURT 10</t>
  </si>
  <si>
    <t>DE23 3UY</t>
  </si>
  <si>
    <t>WARWICK CLOSE</t>
  </si>
  <si>
    <t>BR2 7EG</t>
  </si>
  <si>
    <t>HAYES COURT, 116 17</t>
  </si>
  <si>
    <t>WEST COMMON ROAD</t>
  </si>
  <si>
    <t>MK17 0PE</t>
  </si>
  <si>
    <t>WOOD END</t>
  </si>
  <si>
    <t>RG40 2EB</t>
  </si>
  <si>
    <t>CHAPEL GATE</t>
  </si>
  <si>
    <t>SHARPTHORNE COURT, 31 FLAT 1</t>
  </si>
  <si>
    <t>YO8 9QQ</t>
  </si>
  <si>
    <t>CHERWELL CROFT</t>
  </si>
  <si>
    <t>PO19 7BJ</t>
  </si>
  <si>
    <t>GLENMORE BUSINESS PARK UNIT B12</t>
  </si>
  <si>
    <t>CHICHESTER BY PASS</t>
  </si>
  <si>
    <t>TN11 8EX</t>
  </si>
  <si>
    <t>ORCHARD COTTAGES 1</t>
  </si>
  <si>
    <t>COLDHARBOUR ROAD</t>
  </si>
  <si>
    <t>TW4 5EQ</t>
  </si>
  <si>
    <t>CRESTWOOD WAY</t>
  </si>
  <si>
    <t>CH4 8AT</t>
  </si>
  <si>
    <t>CURZON CLOSE</t>
  </si>
  <si>
    <t>KT17 1FA</t>
  </si>
  <si>
    <t>KINGSHOTT HOUSE, 83 FLAT 20</t>
  </si>
  <si>
    <t>EPSOM AND EWELL</t>
  </si>
  <si>
    <t>12 APARTMENT 3</t>
  </si>
  <si>
    <t>SA1 1NG</t>
  </si>
  <si>
    <t>PE28 4QE</t>
  </si>
  <si>
    <t xml:space="preserve">AMBULANCE STATION </t>
  </si>
  <si>
    <t>HINCHINGBROOKE ROAD</t>
  </si>
  <si>
    <t>HUNTINGDON</t>
  </si>
  <si>
    <t xml:space="preserve">61A </t>
  </si>
  <si>
    <t>LL17 0BB</t>
  </si>
  <si>
    <t xml:space="preserve">COED DERW </t>
  </si>
  <si>
    <t>LLANERCH PARK</t>
  </si>
  <si>
    <t>SE1 5AD</t>
  </si>
  <si>
    <t>OAKLEY PLACE</t>
  </si>
  <si>
    <t>PO2 7JH</t>
  </si>
  <si>
    <t xml:space="preserve">197A </t>
  </si>
  <si>
    <t>POWERSCOURT ROAD</t>
  </si>
  <si>
    <t>PORTSMOUTH</t>
  </si>
  <si>
    <t>SE3 7BG</t>
  </si>
  <si>
    <t xml:space="preserve">40B </t>
  </si>
  <si>
    <t>SHOOTERS HILL ROAD</t>
  </si>
  <si>
    <t>PE7 3DJ</t>
  </si>
  <si>
    <t>BLACKPOOL HILL COTTAGES 1</t>
  </si>
  <si>
    <t>STRAIGHT DROVE</t>
  </si>
  <si>
    <t>W5 5LG</t>
  </si>
  <si>
    <t>78 TOP FLOOR FLAT</t>
  </si>
  <si>
    <t>TR13 9AE</t>
  </si>
  <si>
    <t xml:space="preserve">MORVOREN KAN </t>
  </si>
  <si>
    <t>TOR CLOSE</t>
  </si>
  <si>
    <t>IP15 5BB</t>
  </si>
  <si>
    <t xml:space="preserve">TIFFANY </t>
  </si>
  <si>
    <t>WENTWORTH ROAD</t>
  </si>
  <si>
    <t>DT7 3QT</t>
  </si>
  <si>
    <t>WOODBERRY DOWN WAY</t>
  </si>
  <si>
    <t>LYME REGIS</t>
  </si>
  <si>
    <t>HP9 1LX</t>
  </si>
  <si>
    <t>WYCOMBE END</t>
  </si>
  <si>
    <t>BEACONSFIELD</t>
  </si>
  <si>
    <t>SE10 8UG</t>
  </si>
  <si>
    <t>ASHBURNHAM PLACE</t>
  </si>
  <si>
    <t>M11 3NE</t>
  </si>
  <si>
    <t>ATHLETES WAY</t>
  </si>
  <si>
    <t>BS21 7BT</t>
  </si>
  <si>
    <t xml:space="preserve">22A </t>
  </si>
  <si>
    <t>BAY ROAD</t>
  </si>
  <si>
    <t>CLEVEDON</t>
  </si>
  <si>
    <t>DH2 2FG</t>
  </si>
  <si>
    <t>BUCKINGHAM WALK</t>
  </si>
  <si>
    <t>IP28 7AY</t>
  </si>
  <si>
    <t>CHISWICK AVENUE</t>
  </si>
  <si>
    <t>OL15 0AA</t>
  </si>
  <si>
    <t xml:space="preserve">BLACKSMITHS FORGE </t>
  </si>
  <si>
    <t>CLEGG HALL ROAD</t>
  </si>
  <si>
    <t>TN39 4HD</t>
  </si>
  <si>
    <t>DOWN ROAD</t>
  </si>
  <si>
    <t>SW16 6BB</t>
  </si>
  <si>
    <t>169A FLAT 6</t>
  </si>
  <si>
    <t>EARDLEY ROAD</t>
  </si>
  <si>
    <t>GL52 2RN</t>
  </si>
  <si>
    <t>GLOUCESTER PLACE</t>
  </si>
  <si>
    <t>SM2 7DZ</t>
  </si>
  <si>
    <t>HIGH VIEW</t>
  </si>
  <si>
    <t>GU34 2HZ</t>
  </si>
  <si>
    <t xml:space="preserve">1-4 POPPY HOUSE </t>
  </si>
  <si>
    <t>L20 8AD</t>
  </si>
  <si>
    <t>JUNCTION ROAD</t>
  </si>
  <si>
    <t>DT3 5LZ</t>
  </si>
  <si>
    <t xml:space="preserve">BAY HOUSE </t>
  </si>
  <si>
    <t>LAUREL LANE</t>
  </si>
  <si>
    <t>BN1 8QT</t>
  </si>
  <si>
    <t>THE PRIORY 41</t>
  </si>
  <si>
    <t>CF48 1TY</t>
  </si>
  <si>
    <t xml:space="preserve">AMBER HOUSE </t>
  </si>
  <si>
    <t>MARTIN CLOSE</t>
  </si>
  <si>
    <t>E16 1XG</t>
  </si>
  <si>
    <t>PRINCE COURT, 5 FLAT 202</t>
  </si>
  <si>
    <t>POCKET NOOK ROAD</t>
  </si>
  <si>
    <t>CM9 6FN</t>
  </si>
  <si>
    <t>REMINDER CLOSE</t>
  </si>
  <si>
    <t>MALDON</t>
  </si>
  <si>
    <t>ETON HOUSE 3</t>
  </si>
  <si>
    <t>SE13 6HS</t>
  </si>
  <si>
    <t>15 TOP FLOOR FLAT</t>
  </si>
  <si>
    <t>SPRINGRICE ROAD</t>
  </si>
  <si>
    <t>SW17 9NE</t>
  </si>
  <si>
    <t>BICKLEY STREET</t>
  </si>
  <si>
    <t>TW20 0PE</t>
  </si>
  <si>
    <t>BLAYS CLOSE</t>
  </si>
  <si>
    <t>EGHAM</t>
  </si>
  <si>
    <t>RUNNYMEDE</t>
  </si>
  <si>
    <t>DA1 1SD</t>
  </si>
  <si>
    <t>BRANDON ROAD</t>
  </si>
  <si>
    <t>ME19 5FA</t>
  </si>
  <si>
    <t>CHARLOTTE WAY</t>
  </si>
  <si>
    <t>NP19 8EL</t>
  </si>
  <si>
    <t>CHEPSTOW ROAD</t>
  </si>
  <si>
    <t>GU8 5AX</t>
  </si>
  <si>
    <t>CHERRY TREE ROAD</t>
  </si>
  <si>
    <t>W1J 7EQ</t>
  </si>
  <si>
    <t>CLARGES STREET</t>
  </si>
  <si>
    <t>EAST POINT APARTMENT 203</t>
  </si>
  <si>
    <t>HR2 7DB</t>
  </si>
  <si>
    <t>GOODRICH GROVE</t>
  </si>
  <si>
    <t>HU7 3LB</t>
  </si>
  <si>
    <t>HAMPSTEAD GARDENS</t>
  </si>
  <si>
    <t>ST5 3JW</t>
  </si>
  <si>
    <t>HARROWBY DRIVE</t>
  </si>
  <si>
    <t>OL13 8QZ</t>
  </si>
  <si>
    <t xml:space="preserve">YEW TREE FARM </t>
  </si>
  <si>
    <t>HEALD LANE</t>
  </si>
  <si>
    <t>BACUP</t>
  </si>
  <si>
    <t>ROSSENDALE</t>
  </si>
  <si>
    <t>PE28 3QL</t>
  </si>
  <si>
    <t>HEREWARD</t>
  </si>
  <si>
    <t>SW18 1GJ</t>
  </si>
  <si>
    <t>JASMINE HOUSE 12</t>
  </si>
  <si>
    <t>JUNIPER DRIVE</t>
  </si>
  <si>
    <t>SA1 8PP</t>
  </si>
  <si>
    <t>ALTAMAR FLAT 7</t>
  </si>
  <si>
    <t>PE2 8SU</t>
  </si>
  <si>
    <t>MONARCH AVENUE</t>
  </si>
  <si>
    <t>NW9 5UF</t>
  </si>
  <si>
    <t>GABRIEL COURT, 1 FLAT 10</t>
  </si>
  <si>
    <t>NEEDLEMAN CLOSE</t>
  </si>
  <si>
    <t>E9 6NN</t>
  </si>
  <si>
    <t>PARAGON ROAD</t>
  </si>
  <si>
    <t>BL1 4AZ</t>
  </si>
  <si>
    <t>ROYAL COURT DRIVE</t>
  </si>
  <si>
    <t>SW9 0FF</t>
  </si>
  <si>
    <t>4 FLAT 15</t>
  </si>
  <si>
    <t>STOCKWELL PARK WALK</t>
  </si>
  <si>
    <t>L1 8LN</t>
  </si>
  <si>
    <t>31 APARTMENT 204</t>
  </si>
  <si>
    <t>STRAND STREET</t>
  </si>
  <si>
    <t>W5 2PJ</t>
  </si>
  <si>
    <t xml:space="preserve">12A </t>
  </si>
  <si>
    <t>THE MALL</t>
  </si>
  <si>
    <t>NR13 6RN</t>
  </si>
  <si>
    <t>TOPCLIFFE AVENUE</t>
  </si>
  <si>
    <t>B45 8HX</t>
  </si>
  <si>
    <t>TWATLING ROAD</t>
  </si>
  <si>
    <t>LL59 5BL</t>
  </si>
  <si>
    <t xml:space="preserve">Y GORLAN </t>
  </si>
  <si>
    <t>TYDDYN TO</t>
  </si>
  <si>
    <t>MENAI BRIDGE</t>
  </si>
  <si>
    <t>CM1 1BD</t>
  </si>
  <si>
    <t>MAYNETREES 1</t>
  </si>
  <si>
    <t>WATERLOO LANE</t>
  </si>
  <si>
    <t>WS3 5EY</t>
  </si>
  <si>
    <t>WOOD COMMON GRANGE</t>
  </si>
  <si>
    <t>CW1 3ZJ</t>
  </si>
  <si>
    <t>BARN CROFT ROAD</t>
  </si>
  <si>
    <t>W5 3AQ</t>
  </si>
  <si>
    <t>BOILEAU PARADE</t>
  </si>
  <si>
    <t>TIGGAP HOUSE, 20 FLAT 11</t>
  </si>
  <si>
    <t>RG1 7SB</t>
  </si>
  <si>
    <t>7 GROUND FLOOR OFFICES</t>
  </si>
  <si>
    <t>CB22 6AD</t>
  </si>
  <si>
    <t>CHARDLE FIELD</t>
  </si>
  <si>
    <t>GL54 5RA</t>
  </si>
  <si>
    <t>STABLE FLAT</t>
  </si>
  <si>
    <t>COWL LANE</t>
  </si>
  <si>
    <t>IP33 1EZ</t>
  </si>
  <si>
    <t>EAGLE HOUSE FLATS, 63 FLAT 3</t>
  </si>
  <si>
    <t>GARLAND STREET</t>
  </si>
  <si>
    <t>FY6 7XG</t>
  </si>
  <si>
    <t>GARRATT CLOSE</t>
  </si>
  <si>
    <t>POULTON-LE-FYLDE</t>
  </si>
  <si>
    <t>DH6 5PL</t>
  </si>
  <si>
    <t>GRANGE WAY</t>
  </si>
  <si>
    <t>SO51 8LA</t>
  </si>
  <si>
    <t xml:space="preserve">7A </t>
  </si>
  <si>
    <t>LATIMER WALK</t>
  </si>
  <si>
    <t>CT14 9AG</t>
  </si>
  <si>
    <t>LOWER MILL LANE</t>
  </si>
  <si>
    <t>HA3 5AN</t>
  </si>
  <si>
    <t>MASONS AVENUE</t>
  </si>
  <si>
    <t>SE22 8PN</t>
  </si>
  <si>
    <t>MATHAM GROVE</t>
  </si>
  <si>
    <t>PEEL HOUSE UNIT G06 ASCOT BUSINESS CENTRE</t>
  </si>
  <si>
    <t>HP18 0UE</t>
  </si>
  <si>
    <t>SIDDINGTON DRIVE</t>
  </si>
  <si>
    <t>B13 8JG</t>
  </si>
  <si>
    <t xml:space="preserve">42B </t>
  </si>
  <si>
    <t>ST MARYS ROW</t>
  </si>
  <si>
    <t>441 FLAT 10</t>
  </si>
  <si>
    <t>BH2 5PF</t>
  </si>
  <si>
    <t>WEST HILL ROAD</t>
  </si>
  <si>
    <t>DL15 0QZ</t>
  </si>
  <si>
    <t>ABBOTS GREEN</t>
  </si>
  <si>
    <t>TA3 7EH</t>
  </si>
  <si>
    <t>AMINGFORD MEAD</t>
  </si>
  <si>
    <t>PR25 3NX</t>
  </si>
  <si>
    <t>ASSEMBLY AVENUE</t>
  </si>
  <si>
    <t>CW2 5UA</t>
  </si>
  <si>
    <t>BADENS CROFT ROAD</t>
  </si>
  <si>
    <t>NR29 4HZ</t>
  </si>
  <si>
    <t>BELLE AIRE CHALET PARK CHALET 128</t>
  </si>
  <si>
    <t>BEACH ROAD</t>
  </si>
  <si>
    <t>CW4 8FU</t>
  </si>
  <si>
    <t>BLACKBERRY GARDENS</t>
  </si>
  <si>
    <t>SS14 3SR</t>
  </si>
  <si>
    <t>BRITTEN AVENUE</t>
  </si>
  <si>
    <t>HR1 1EW</t>
  </si>
  <si>
    <t>BRYNGWYN CLOSE</t>
  </si>
  <si>
    <t>TN31 6DX</t>
  </si>
  <si>
    <t>THE OLD BAKERY COTTAGE 1</t>
  </si>
  <si>
    <t>CACKLE STREET</t>
  </si>
  <si>
    <t>CW11 2LG</t>
  </si>
  <si>
    <t>CV21 3SS</t>
  </si>
  <si>
    <t>EARL STREET</t>
  </si>
  <si>
    <t>BA13 3BQ</t>
  </si>
  <si>
    <t>EDWARD STREET</t>
  </si>
  <si>
    <t>WESTBURY</t>
  </si>
  <si>
    <t>SW19 8QA</t>
  </si>
  <si>
    <t>170 FIRST FLOOR FLAT</t>
  </si>
  <si>
    <t>EFFRA ROAD</t>
  </si>
  <si>
    <t>EX16 8AH</t>
  </si>
  <si>
    <t xml:space="preserve">ANSTEY HOUSE </t>
  </si>
  <si>
    <t>ST6 2PD</t>
  </si>
  <si>
    <t>FURNIVAL STREET</t>
  </si>
  <si>
    <t>WS12 4TX</t>
  </si>
  <si>
    <t>HALLUM WAY</t>
  </si>
  <si>
    <t>TW11 0DW</t>
  </si>
  <si>
    <t>HARROWDENE GARDENS</t>
  </si>
  <si>
    <t>GU11 4AQ</t>
  </si>
  <si>
    <t>HATT STREET</t>
  </si>
  <si>
    <t>SN13 9UW</t>
  </si>
  <si>
    <t>HATTON WAY</t>
  </si>
  <si>
    <t>S42 5RA</t>
  </si>
  <si>
    <t>HEATH ROAD</t>
  </si>
  <si>
    <t>CR0 1FT</t>
  </si>
  <si>
    <t>GREEN DRAGON HOUSE, 64 - 70 FLAT 113</t>
  </si>
  <si>
    <t>L19 4XS</t>
  </si>
  <si>
    <t>ISLEHAM CLOSE</t>
  </si>
  <si>
    <t>LE3 3JP</t>
  </si>
  <si>
    <t>KINGS WALK</t>
  </si>
  <si>
    <t>BL3 1JA</t>
  </si>
  <si>
    <t>LORD STREET</t>
  </si>
  <si>
    <t>CF64 1SS</t>
  </si>
  <si>
    <t>TY GWENDOLLEN FLAT 11</t>
  </si>
  <si>
    <t>MARCONI AVENUE</t>
  </si>
  <si>
    <t>RG14 5QW</t>
  </si>
  <si>
    <t>GREENHAM MILL FLAT 51</t>
  </si>
  <si>
    <t>BN11 3NE</t>
  </si>
  <si>
    <t>MILTON STREET</t>
  </si>
  <si>
    <t>SO40 8QE</t>
  </si>
  <si>
    <t>PICKWICK CLOSE</t>
  </si>
  <si>
    <t>PL9 9DJ</t>
  </si>
  <si>
    <t>RADFORD PARK ROAD</t>
  </si>
  <si>
    <t>CENTRAL WEST, 320 FLAT 22</t>
  </si>
  <si>
    <t>NE9 7YB</t>
  </si>
  <si>
    <t>2 FIRST FLOOR FLAT</t>
  </si>
  <si>
    <t>16 FIRST FLOOR FLAT</t>
  </si>
  <si>
    <t>EX13 5TG</t>
  </si>
  <si>
    <t>LE14 2NP</t>
  </si>
  <si>
    <t>WATER LANE</t>
  </si>
  <si>
    <t>DH4 4SF</t>
  </si>
  <si>
    <t>WETHERBY CLOSE</t>
  </si>
  <si>
    <t>LU6 1FH</t>
  </si>
  <si>
    <t>WOLSELEY DRIVE</t>
  </si>
  <si>
    <t>PR4 0FA</t>
  </si>
  <si>
    <t>APPLEWOOD ROAD</t>
  </si>
  <si>
    <t>SK17 9NS</t>
  </si>
  <si>
    <t>BEECH VIEW DRIVE</t>
  </si>
  <si>
    <t>BUXTON</t>
  </si>
  <si>
    <t>DY10 3JG</t>
  </si>
  <si>
    <t>BELBROUGHTON ROAD</t>
  </si>
  <si>
    <t>PR4 0EP</t>
  </si>
  <si>
    <t>BIRCH TREE WAY</t>
  </si>
  <si>
    <t>OX11 0SZ</t>
  </si>
  <si>
    <t>CHILTON FIELD WAY</t>
  </si>
  <si>
    <t>GU21 2TD</t>
  </si>
  <si>
    <t xml:space="preserve">HEDGERLEY </t>
  </si>
  <si>
    <t>CHOBHAM ROAD</t>
  </si>
  <si>
    <t>EAST POINT APARTMENT 307</t>
  </si>
  <si>
    <t>TS29 6AB</t>
  </si>
  <si>
    <t>SCHOOL HOUSES PARKLANDS</t>
  </si>
  <si>
    <t>TRIMDON STATION</t>
  </si>
  <si>
    <t>BL1 5XE</t>
  </si>
  <si>
    <t>GLENGARTH DRIVE</t>
  </si>
  <si>
    <t>TR1 1AE</t>
  </si>
  <si>
    <t>GWEL NANS TREGEWORRA</t>
  </si>
  <si>
    <t>BH21 1HS</t>
  </si>
  <si>
    <t>57 FIRST FLOOR PREMISES</t>
  </si>
  <si>
    <t>124 FLAT 2</t>
  </si>
  <si>
    <t>ME13 9FH</t>
  </si>
  <si>
    <t>HOP PICKERS CLOSE</t>
  </si>
  <si>
    <t>FAVERSHAM</t>
  </si>
  <si>
    <t>OX7 3BF</t>
  </si>
  <si>
    <t>KEARSEY COURT</t>
  </si>
  <si>
    <t>DA11 0EP</t>
  </si>
  <si>
    <t>LENNOX ROAD</t>
  </si>
  <si>
    <t>HP2 7FU</t>
  </si>
  <si>
    <t>MAYLANDS AVENUE</t>
  </si>
  <si>
    <t>PE10 0TH</t>
  </si>
  <si>
    <t>MILLERS CLOSE</t>
  </si>
  <si>
    <t>PO9 3FB</t>
  </si>
  <si>
    <t>PIPITS CLOSE</t>
  </si>
  <si>
    <t>SW15 5LU</t>
  </si>
  <si>
    <t>ROEHAMPTON CLOSE</t>
  </si>
  <si>
    <t>L3 9BZ</t>
  </si>
  <si>
    <t>UNITY BUILDING, 3 APARTMENT 47</t>
  </si>
  <si>
    <t>RUMFORD PLACE</t>
  </si>
  <si>
    <t>1 5</t>
  </si>
  <si>
    <t>RH4 2EU</t>
  </si>
  <si>
    <t>HAYBARN HOUSE, 116 - 118 FLAT 5</t>
  </si>
  <si>
    <t>NE68 7WG</t>
  </si>
  <si>
    <t xml:space="preserve">TERN HOUSE, 5 </t>
  </si>
  <si>
    <t>ST CUTHBERT CLOSE</t>
  </si>
  <si>
    <t>SEAHOUSES</t>
  </si>
  <si>
    <t>SP11 6XA</t>
  </si>
  <si>
    <t>STEEPLECHASE RISE</t>
  </si>
  <si>
    <t>SE1 4TL</t>
  </si>
  <si>
    <t>53 FLAT 6</t>
  </si>
  <si>
    <t>TOWER BRIDGE ROAD</t>
  </si>
  <si>
    <t>CF83 1LQ</t>
  </si>
  <si>
    <t>BRENDON COURT 4</t>
  </si>
  <si>
    <t>VAN ROAD</t>
  </si>
  <si>
    <t>SA3 4EW</t>
  </si>
  <si>
    <t>ST ANNES APARTMENT 2</t>
  </si>
  <si>
    <t>WESTERN LANE</t>
  </si>
  <si>
    <t>BS48 3AL</t>
  </si>
  <si>
    <t>WINSTONES ROAD</t>
  </si>
  <si>
    <t>NW6 5FT</t>
  </si>
  <si>
    <t>CEDARSIDE APARTMENTS, 3 8</t>
  </si>
  <si>
    <t>NN7 4PW</t>
  </si>
  <si>
    <t xml:space="preserve">BRIDGE COTTAGE </t>
  </si>
  <si>
    <t>CO4 5YN</t>
  </si>
  <si>
    <t xml:space="preserve">ST. PETERS C OF E PRIMARY SCHOOL </t>
  </si>
  <si>
    <t>CARTERS HILL</t>
  </si>
  <si>
    <t>W9 1DT</t>
  </si>
  <si>
    <t>6 BASEMENT AND GROUND FLOOR FLAT</t>
  </si>
  <si>
    <t>CLIFTON GARDENS</t>
  </si>
  <si>
    <t>RM8 1FF</t>
  </si>
  <si>
    <t xml:space="preserve">THE BEDFORD, 24 </t>
  </si>
  <si>
    <t>ELLIS AVENUE</t>
  </si>
  <si>
    <t>NG34 0AH</t>
  </si>
  <si>
    <t xml:space="preserve">HIGHGATE FARM </t>
  </si>
  <si>
    <t>GORSE DROVE</t>
  </si>
  <si>
    <t>SY2 5TG</t>
  </si>
  <si>
    <t>HARVEY GARDENS</t>
  </si>
  <si>
    <t>B90 1EP</t>
  </si>
  <si>
    <t>HOLLYWOOD WORKS CLOSE</t>
  </si>
  <si>
    <t>SE15 3XH</t>
  </si>
  <si>
    <t>KIMBERLEY AVENUE</t>
  </si>
  <si>
    <t>HG4 2HF</t>
  </si>
  <si>
    <t>RM7 0FL</t>
  </si>
  <si>
    <t>IMAGE COURT FLAT 87</t>
  </si>
  <si>
    <t>MAXWELL ROAD</t>
  </si>
  <si>
    <t xml:space="preserve">GREENHOUSE </t>
  </si>
  <si>
    <t>CAPITAL BUILDING, 8 APARTMENT B47</t>
  </si>
  <si>
    <t>EN4 8DE</t>
  </si>
  <si>
    <t>SHURLAND AVENUE</t>
  </si>
  <si>
    <t>WV16 6SJ</t>
  </si>
  <si>
    <t>THE COURTYARD THE COURT HOUSE</t>
  </si>
  <si>
    <t>GU32 1DJ</t>
  </si>
  <si>
    <t>STAPLE ASH COTTAGES</t>
  </si>
  <si>
    <t xml:space="preserve">WILLOW HOUSE, 4 </t>
  </si>
  <si>
    <t>DN4 8FF</t>
  </si>
  <si>
    <t>WOODFIELD WAY</t>
  </si>
  <si>
    <t>YO61 3QY</t>
  </si>
  <si>
    <t>ABBOTT CLOSE</t>
  </si>
  <si>
    <t>NE67 5EJ</t>
  </si>
  <si>
    <t>BERNICIA WAY</t>
  </si>
  <si>
    <t>CHATHILL</t>
  </si>
  <si>
    <t>PR7 7JS</t>
  </si>
  <si>
    <t>HP5 3BX</t>
  </si>
  <si>
    <t>BRAE HOUSE FLAT 2</t>
  </si>
  <si>
    <t>CAMERON ROAD</t>
  </si>
  <si>
    <t>DN8 4DX</t>
  </si>
  <si>
    <t>CHURCH VIEW GARDENS</t>
  </si>
  <si>
    <t>DE7 6GG</t>
  </si>
  <si>
    <t>STANLEY LODGE FARM APPLE TREE BARN</t>
  </si>
  <si>
    <t>DN21 3EB</t>
  </si>
  <si>
    <t>EAST FERRY ROAD</t>
  </si>
  <si>
    <t>GAINSBOROUGH</t>
  </si>
  <si>
    <t>SW18 1JY</t>
  </si>
  <si>
    <t>5 APARTMENT 908</t>
  </si>
  <si>
    <t>EASTFIELDS AVENUE</t>
  </si>
  <si>
    <t>CF36 3YS</t>
  </si>
  <si>
    <t xml:space="preserve">15B </t>
  </si>
  <si>
    <t>ESPLANADE AVENUE</t>
  </si>
  <si>
    <t>PO9 5AH</t>
  </si>
  <si>
    <t xml:space="preserve">65C </t>
  </si>
  <si>
    <t>GREYWELL ROAD</t>
  </si>
  <si>
    <t>SW1X 0LA</t>
  </si>
  <si>
    <t>55 APARTMENT 3</t>
  </si>
  <si>
    <t>HANS PLACE</t>
  </si>
  <si>
    <t>NG22 8UX</t>
  </si>
  <si>
    <t>LAKESIDE COURT</t>
  </si>
  <si>
    <t>AINSCOUGH MILL APARTMENT 13</t>
  </si>
  <si>
    <t>HX3 7JE</t>
  </si>
  <si>
    <t>NORTHOWRAM GREEN</t>
  </si>
  <si>
    <t>DL1 2YB</t>
  </si>
  <si>
    <t>NUFFIELD COURT</t>
  </si>
  <si>
    <t>NR28 9JZ</t>
  </si>
  <si>
    <t>WEAVERS COURT 7</t>
  </si>
  <si>
    <t>SA38 9JN</t>
  </si>
  <si>
    <t xml:space="preserve">CHALET 62 </t>
  </si>
  <si>
    <t>PENLAN HOLIDAY VILLAGE</t>
  </si>
  <si>
    <t>NEWCASTLE EMLYN</t>
  </si>
  <si>
    <t>39A FLAT 6</t>
  </si>
  <si>
    <t>IP30 9ND</t>
  </si>
  <si>
    <t xml:space="preserve">ELIZABETH HOUSE </t>
  </si>
  <si>
    <t>ROUGHAM INDUSTRIAL ESTATE</t>
  </si>
  <si>
    <t>SM3 8PU</t>
  </si>
  <si>
    <t>CHURCH FARM HOUSE FLAT 1B</t>
  </si>
  <si>
    <t>SPRINGCLOSE LANE</t>
  </si>
  <si>
    <t>GL6 8JY</t>
  </si>
  <si>
    <t>STONECOTE RIDGE</t>
  </si>
  <si>
    <t>OX14 4JA</t>
  </si>
  <si>
    <t xml:space="preserve">THE GRANARY </t>
  </si>
  <si>
    <t>TS2 1PY</t>
  </si>
  <si>
    <t xml:space="preserve">UNIT 6 </t>
  </si>
  <si>
    <t>TRIDENT BUSINESS CENTRE</t>
  </si>
  <si>
    <t>CM20 2FW</t>
  </si>
  <si>
    <t>TURVIN CRESCENT</t>
  </si>
  <si>
    <t>YO62 7HH</t>
  </si>
  <si>
    <t xml:space="preserve">WELBURN HALL FARMHOUSE </t>
  </si>
  <si>
    <t>WELBURN</t>
  </si>
  <si>
    <t xml:space="preserve">MANAWA, 42 </t>
  </si>
  <si>
    <t>TQ12 3EH</t>
  </si>
  <si>
    <t>BROADWAY ROAD</t>
  </si>
  <si>
    <t>M8 8NP</t>
  </si>
  <si>
    <t xml:space="preserve">UNIT 9, 32A </t>
  </si>
  <si>
    <t>BROUGHTON STREET</t>
  </si>
  <si>
    <t>NR27 9HU</t>
  </si>
  <si>
    <t>43077 THE TANK ROOM</t>
  </si>
  <si>
    <t>CABBELL ROAD</t>
  </si>
  <si>
    <t>CROMER</t>
  </si>
  <si>
    <t>12 FLAT 10</t>
  </si>
  <si>
    <t>CENTRAL AVENUE</t>
  </si>
  <si>
    <t>PEACEHAVEN</t>
  </si>
  <si>
    <t>BH21 4DH</t>
  </si>
  <si>
    <t>CHARBOROUGH WAY</t>
  </si>
  <si>
    <t>LL25 0SJ</t>
  </si>
  <si>
    <t xml:space="preserve">LLWYN ONN </t>
  </si>
  <si>
    <t>DOLWYDDELAN</t>
  </si>
  <si>
    <t>SL5 7DQ</t>
  </si>
  <si>
    <t>COOMBE LANE</t>
  </si>
  <si>
    <t>BL6 7DE</t>
  </si>
  <si>
    <t>COTSWOLD DRIVE</t>
  </si>
  <si>
    <t>EAST POINT APARTMENT 406</t>
  </si>
  <si>
    <t>FY5 3LS</t>
  </si>
  <si>
    <t>GARNET CLOSE</t>
  </si>
  <si>
    <t>THORNTON-CLEVELEYS</t>
  </si>
  <si>
    <t>LANTANA HEIGHTS, 1 501</t>
  </si>
  <si>
    <t>NW11 9TU</t>
  </si>
  <si>
    <t>HIGHFIELD AVENUE</t>
  </si>
  <si>
    <t>LN1 3BT</t>
  </si>
  <si>
    <t>MICHAELGATE</t>
  </si>
  <si>
    <t>CAPITAL BUILDING, 8 APARTMENT B121</t>
  </si>
  <si>
    <t>L40 5BU</t>
  </si>
  <si>
    <t>OAK MEWS</t>
  </si>
  <si>
    <t>W8 4RP</t>
  </si>
  <si>
    <t>PALACE GARDENS TERRACE</t>
  </si>
  <si>
    <t>B95 5QY</t>
  </si>
  <si>
    <t>THE OLD PIGSTY PLOT 1</t>
  </si>
  <si>
    <t>TANWORTH LANE</t>
  </si>
  <si>
    <t>HENLEY-IN-ARDEN</t>
  </si>
  <si>
    <t>BS34 8XQ</t>
  </si>
  <si>
    <t>TOUCHSTONE AVENUE</t>
  </si>
  <si>
    <t>CW5 6GR</t>
  </si>
  <si>
    <t>POOLE BANK FARM 5</t>
  </si>
  <si>
    <t>WETTENHALL ROAD</t>
  </si>
  <si>
    <t>HP14 4TP</t>
  </si>
  <si>
    <t>WOODCOCK AVENUE</t>
  </si>
  <si>
    <t>DE1 3AF</t>
  </si>
  <si>
    <t>CATHEDRAL VIEW APARTMENT 34</t>
  </si>
  <si>
    <t>FULL STREET</t>
  </si>
  <si>
    <t>LS6 4JY</t>
  </si>
  <si>
    <t>GREEN VIEW</t>
  </si>
  <si>
    <t>HU3 3AD</t>
  </si>
  <si>
    <t>HESSLE ROAD</t>
  </si>
  <si>
    <t>RG9 4HB</t>
  </si>
  <si>
    <t xml:space="preserve">WILLOWBANK </t>
  </si>
  <si>
    <t>HENLEY-ON-THAMES</t>
  </si>
  <si>
    <t>HOLLYMOUNT 2</t>
  </si>
  <si>
    <t>CAPITAL BUILDING, 8 APARTMENT B45</t>
  </si>
  <si>
    <t>PE11 1US</t>
  </si>
  <si>
    <t>SHARMAN WAY</t>
  </si>
  <si>
    <t>B11 4JZ</t>
  </si>
  <si>
    <t>STRATFORD ROAD</t>
  </si>
  <si>
    <t>S8 8AD</t>
  </si>
  <si>
    <t>SUMMERHOUSE DRIVE</t>
  </si>
  <si>
    <t>KT1 2JB</t>
  </si>
  <si>
    <t>MILESTONE HOUSE FLAT 2</t>
  </si>
  <si>
    <t>SURBITON ROAD</t>
  </si>
  <si>
    <t>S60 5QR</t>
  </si>
  <si>
    <t>BS6 7AG</t>
  </si>
  <si>
    <t>ZETLAND ROAD</t>
  </si>
  <si>
    <t>BS37 6FG</t>
  </si>
  <si>
    <t>BARNHILL COURT 1</t>
  </si>
  <si>
    <t>BARNHILL ROAD</t>
  </si>
  <si>
    <t>DN4 7BZ</t>
  </si>
  <si>
    <t>BAWTRY ROAD</t>
  </si>
  <si>
    <t>YO26 6QD</t>
  </si>
  <si>
    <t xml:space="preserve">THE GARDENS </t>
  </si>
  <si>
    <t>BOROUGHBRIDGE ROAD</t>
  </si>
  <si>
    <t>YO30 5NS</t>
  </si>
  <si>
    <t>MANOR HOUSE FLAT 9</t>
  </si>
  <si>
    <t>COBHAM WAY</t>
  </si>
  <si>
    <t>EAST POINT APARTMENT 305</t>
  </si>
  <si>
    <t>GU1 4AZ</t>
  </si>
  <si>
    <t>EASTGATE LODGE, 1 FLAT 7</t>
  </si>
  <si>
    <t>EASTGATE GARDENS</t>
  </si>
  <si>
    <t xml:space="preserve">1 SCHOOL HOUSES </t>
  </si>
  <si>
    <t>WD17 2RB</t>
  </si>
  <si>
    <t>W12 8JF</t>
  </si>
  <si>
    <t>GODOLPHIN ROAD</t>
  </si>
  <si>
    <t>YO25 8UA</t>
  </si>
  <si>
    <t xml:space="preserve">55C </t>
  </si>
  <si>
    <t xml:space="preserve">BROWNHILL GREEN UNITED REFORMED CHURCH </t>
  </si>
  <si>
    <t>HAWKES MILL LANE</t>
  </si>
  <si>
    <t>TELEPHONE HOUSE, 70 FLAT 72</t>
  </si>
  <si>
    <t>CW9 8XT</t>
  </si>
  <si>
    <t>HOLST GARDENS</t>
  </si>
  <si>
    <t>DA14 4EF</t>
  </si>
  <si>
    <t xml:space="preserve">SYDNEY COURT, 7 - 13 </t>
  </si>
  <si>
    <t>LANSDOWN ROAD</t>
  </si>
  <si>
    <t>SIDCUP</t>
  </si>
  <si>
    <t>S63 9FE</t>
  </si>
  <si>
    <t>LINCROFT</t>
  </si>
  <si>
    <t>M19 2PQ</t>
  </si>
  <si>
    <t>LINDEN PARK</t>
  </si>
  <si>
    <t>LN12 2AP</t>
  </si>
  <si>
    <t>MABLETHORPE PARK</t>
  </si>
  <si>
    <t>MABLETHORPE</t>
  </si>
  <si>
    <t>S8 9HU</t>
  </si>
  <si>
    <t>MEERSBROOK ROAD</t>
  </si>
  <si>
    <t>BRICKYARD COTTAGES 28</t>
  </si>
  <si>
    <t>90 FLAT 407</t>
  </si>
  <si>
    <t>BS25 1DN</t>
  </si>
  <si>
    <t>ROCKERIES DRIVE</t>
  </si>
  <si>
    <t>WINSCOMBE</t>
  </si>
  <si>
    <t>DE73 5XD</t>
  </si>
  <si>
    <t>SANDLEFORD HOUSE, 1 FLAT 10</t>
  </si>
  <si>
    <t>ROWALLAN WAY</t>
  </si>
  <si>
    <t>GL7 3FP</t>
  </si>
  <si>
    <t>STEPHENS CLOSE</t>
  </si>
  <si>
    <t>LECHLADE</t>
  </si>
  <si>
    <t>SE4 2LY</t>
  </si>
  <si>
    <t>EDGEHILL LODGE, 153 FLAT 9</t>
  </si>
  <si>
    <t>TURNHAM ROAD</t>
  </si>
  <si>
    <t>GU4 7QB</t>
  </si>
  <si>
    <t xml:space="preserve">WHITMOOR FARM HOUSE </t>
  </si>
  <si>
    <t>WHITMOOR LANE</t>
  </si>
  <si>
    <t>E15 3FA</t>
  </si>
  <si>
    <t>CHANNELSEA HOUSE, 20 FLAT 4</t>
  </si>
  <si>
    <t>CANNING ROAD</t>
  </si>
  <si>
    <t>BS6 5DR</t>
  </si>
  <si>
    <t>OL11 5RH</t>
  </si>
  <si>
    <t>CLAY LANE</t>
  </si>
  <si>
    <t>DT1 1WR</t>
  </si>
  <si>
    <t>DRAGONS COURT</t>
  </si>
  <si>
    <t xml:space="preserve">TRENOFA, 7A </t>
  </si>
  <si>
    <t>HA9 0FW</t>
  </si>
  <si>
    <t>CEDAR HOUSE FLAT 4</t>
  </si>
  <si>
    <t>ENGINEERS WAY</t>
  </si>
  <si>
    <t>CV1 5DZ</t>
  </si>
  <si>
    <t xml:space="preserve">73B </t>
  </si>
  <si>
    <t>FAR GOSFORD STREET</t>
  </si>
  <si>
    <t>BB2 3DY</t>
  </si>
  <si>
    <t xml:space="preserve">UNIT 2 </t>
  </si>
  <si>
    <t>GRIMSHAW RETAIL PARK</t>
  </si>
  <si>
    <t>NE27 0FZ</t>
  </si>
  <si>
    <t>HOTSPUR NORTH</t>
  </si>
  <si>
    <t>WA14 5XR</t>
  </si>
  <si>
    <t>HUNTSPILL ROAD</t>
  </si>
  <si>
    <t>LA1 3FY</t>
  </si>
  <si>
    <t>KERSHAW DRIVE</t>
  </si>
  <si>
    <t>WF17 0RP</t>
  </si>
  <si>
    <t>LEVERET WAY</t>
  </si>
  <si>
    <t>NE20 9XN</t>
  </si>
  <si>
    <t>LOW HAUGH</t>
  </si>
  <si>
    <t>L3 2BB</t>
  </si>
  <si>
    <t>1 APARTMENT 34</t>
  </si>
  <si>
    <t>MARLBOROUGH STREET</t>
  </si>
  <si>
    <t>SP2 0HH</t>
  </si>
  <si>
    <t>NORTH STREET</t>
  </si>
  <si>
    <t>HP18 0FS</t>
  </si>
  <si>
    <t>PONDECROFT</t>
  </si>
  <si>
    <t>ARUM HOUSE, 46 FLAT 101</t>
  </si>
  <si>
    <t>NN1 2LU</t>
  </si>
  <si>
    <t>42827 B5</t>
  </si>
  <si>
    <t>SHEEP STREET</t>
  </si>
  <si>
    <t>GU47 0PN</t>
  </si>
  <si>
    <t>THE BREECH</t>
  </si>
  <si>
    <t>SANDHURST</t>
  </si>
  <si>
    <t>SY13 2JJ</t>
  </si>
  <si>
    <t>THE CHEQUER</t>
  </si>
  <si>
    <t>DY8 4DY</t>
  </si>
  <si>
    <t>TREFOIL GARDENS</t>
  </si>
  <si>
    <t>STOURBRIDGE</t>
  </si>
  <si>
    <t>BA5 2XN</t>
  </si>
  <si>
    <t>WOODBURY AVENUE</t>
  </si>
  <si>
    <t>WELLS</t>
  </si>
  <si>
    <t>M24 1JG</t>
  </si>
  <si>
    <t>ANDOVER AVENUE</t>
  </si>
  <si>
    <t xml:space="preserve">ONSLOW HOUSE, 62 </t>
  </si>
  <si>
    <t>195 FLAT B</t>
  </si>
  <si>
    <t>SE20 7TN</t>
  </si>
  <si>
    <t>CENTRAL PARADE</t>
  </si>
  <si>
    <t>CT14 7XR</t>
  </si>
  <si>
    <t>CHATER COURT</t>
  </si>
  <si>
    <t>WD17 2RA</t>
  </si>
  <si>
    <t xml:space="preserve">99B </t>
  </si>
  <si>
    <t>BN43 5JG</t>
  </si>
  <si>
    <t>HANCOCK WAY</t>
  </si>
  <si>
    <t>SK6 6AW</t>
  </si>
  <si>
    <t>OVERDALE, 60 FLAT 10</t>
  </si>
  <si>
    <t>HOLLINS LANE</t>
  </si>
  <si>
    <t>DE56 1SX</t>
  </si>
  <si>
    <t>LEIGHTON WAY</t>
  </si>
  <si>
    <t>BELPER</t>
  </si>
  <si>
    <t>WA12 0AA</t>
  </si>
  <si>
    <t>MCCORQUODALE GARDENS</t>
  </si>
  <si>
    <t>HP13 7HB</t>
  </si>
  <si>
    <t>MICKLEFIELD ROAD</t>
  </si>
  <si>
    <t>W3 9PT</t>
  </si>
  <si>
    <t>MONTAGUE GARDENS</t>
  </si>
  <si>
    <t>WD17 4SD</t>
  </si>
  <si>
    <t>NASCOT WOOD ROAD</t>
  </si>
  <si>
    <t>S66 8JW</t>
  </si>
  <si>
    <t>NORWOOD AVENUE</t>
  </si>
  <si>
    <t>SO15 2NS</t>
  </si>
  <si>
    <t>OLD CRICKET MEWS</t>
  </si>
  <si>
    <t>LN4 4AX</t>
  </si>
  <si>
    <t>2 SECOND FLOOR FLAT</t>
  </si>
  <si>
    <t>OL12 8ES</t>
  </si>
  <si>
    <t>SPINNERS DRIVE</t>
  </si>
  <si>
    <t xml:space="preserve">C6 </t>
  </si>
  <si>
    <t>SW1H 0EU</t>
  </si>
  <si>
    <t>55 APARTMENT 404</t>
  </si>
  <si>
    <t>NE24 3UZ</t>
  </si>
  <si>
    <t>RH20 4DZ</t>
  </si>
  <si>
    <t>HP7 9NL</t>
  </si>
  <si>
    <t>MANOR VIEW COURT, 178 FLAT 4</t>
  </si>
  <si>
    <t>WHITE LION ROAD</t>
  </si>
  <si>
    <t>MK40 4SD</t>
  </si>
  <si>
    <t>ANGLIA WAY</t>
  </si>
  <si>
    <t>81 UPPER FLOOR MAISONETTE</t>
  </si>
  <si>
    <t>B63 2BP</t>
  </si>
  <si>
    <t>BEECHCROFT ESTATE</t>
  </si>
  <si>
    <t>HALESOWEN</t>
  </si>
  <si>
    <t>BS25 1EZ</t>
  </si>
  <si>
    <t>BRIMRIDGE ROAD</t>
  </si>
  <si>
    <t>OX16 3LG</t>
  </si>
  <si>
    <t>CENTRE STREET</t>
  </si>
  <si>
    <t>EAST POINT APARTMENT 202</t>
  </si>
  <si>
    <t>TN26 1DP</t>
  </si>
  <si>
    <t xml:space="preserve">THE PHEASANTRY </t>
  </si>
  <si>
    <t>GODINTON LANE</t>
  </si>
  <si>
    <t>143 FLAT 1</t>
  </si>
  <si>
    <t>PO12 1AL</t>
  </si>
  <si>
    <t>THE QUARTERDECK FLAT 13</t>
  </si>
  <si>
    <t>GOSPORT MARINA</t>
  </si>
  <si>
    <t>BL5 2BW</t>
  </si>
  <si>
    <t>GREEN MEADOWS</t>
  </si>
  <si>
    <t>TF1 5GN</t>
  </si>
  <si>
    <t>HENDY AVENUE</t>
  </si>
  <si>
    <t>LS25 7EL</t>
  </si>
  <si>
    <t>TN19 7PN</t>
  </si>
  <si>
    <t>COLEMANS HOUSE, 113 FLAT 9</t>
  </si>
  <si>
    <t>ETCHINGHAM</t>
  </si>
  <si>
    <t>NN8 2DP</t>
  </si>
  <si>
    <t>WELLINGBOROUGH</t>
  </si>
  <si>
    <t>SE13 5LE</t>
  </si>
  <si>
    <t>53 FLAT 5</t>
  </si>
  <si>
    <t>MARISCHAL ROAD</t>
  </si>
  <si>
    <t>NP11 4TL</t>
  </si>
  <si>
    <t>MILL RACE</t>
  </si>
  <si>
    <t>CAPITAL BUILDING, 8 APARTMENT A23</t>
  </si>
  <si>
    <t>W1U 4HG</t>
  </si>
  <si>
    <t>MONTAGU HOUSE, 33 - 34 FLAT 3</t>
  </si>
  <si>
    <t>PADDINGTON STREET</t>
  </si>
  <si>
    <t>UB10 9HH</t>
  </si>
  <si>
    <t>PETWORTH GARDENS</t>
  </si>
  <si>
    <t>S80 4NN</t>
  </si>
  <si>
    <t xml:space="preserve">CRANBERRY COTTAGE </t>
  </si>
  <si>
    <t>26 FIRST FLOOR FLAT</t>
  </si>
  <si>
    <t>LE67 5AX</t>
  </si>
  <si>
    <t>TALBOT STREET</t>
  </si>
  <si>
    <t>COALVILLE</t>
  </si>
  <si>
    <t>NR8 5DB</t>
  </si>
  <si>
    <t xml:space="preserve">30B </t>
  </si>
  <si>
    <t>OX12 0ES</t>
  </si>
  <si>
    <t xml:space="preserve">THE REDWOODS, 1 </t>
  </si>
  <si>
    <t>BUCKLAND ROAD</t>
  </si>
  <si>
    <t>WANTAGE</t>
  </si>
  <si>
    <t>GU16 7AN</t>
  </si>
  <si>
    <t>CHANCELLOR DRIVE</t>
  </si>
  <si>
    <t>BH1 4BE</t>
  </si>
  <si>
    <t>PALMERSTON ARMS COURT, 536 2</t>
  </si>
  <si>
    <t>CHRISTCHURCH ROAD</t>
  </si>
  <si>
    <t>HG4 3RT</t>
  </si>
  <si>
    <t xml:space="preserve">THE OLD MILL </t>
  </si>
  <si>
    <t>TN38 0RS</t>
  </si>
  <si>
    <t>10 BASEMENT FLAT</t>
  </si>
  <si>
    <t>COMBERMERE ROAD</t>
  </si>
  <si>
    <t>ST LEONARDS-ON-SEA</t>
  </si>
  <si>
    <t>EAST POINT APARTMENT 210</t>
  </si>
  <si>
    <t>SW18 1FU</t>
  </si>
  <si>
    <t>5 UNIT 1</t>
  </si>
  <si>
    <t>CV32 5AG</t>
  </si>
  <si>
    <t xml:space="preserve">52D </t>
  </si>
  <si>
    <t>GROVE STREET</t>
  </si>
  <si>
    <t>TN16 3GG</t>
  </si>
  <si>
    <t>HENDERSON GROVE</t>
  </si>
  <si>
    <t>WESTERHAM</t>
  </si>
  <si>
    <t>DE55 6EH</t>
  </si>
  <si>
    <t>DE12 6AB</t>
  </si>
  <si>
    <t>SWADLINCOTE</t>
  </si>
  <si>
    <t>IP25 6EA</t>
  </si>
  <si>
    <t xml:space="preserve">APARTMENT 23 </t>
  </si>
  <si>
    <t>RICHMOND PARK GOLF CLUB</t>
  </si>
  <si>
    <t>CV32 7JE</t>
  </si>
  <si>
    <t>RUGBY ROAD</t>
  </si>
  <si>
    <t>CT17 0DN</t>
  </si>
  <si>
    <t>87 GROUND FLOOR FLAT</t>
  </si>
  <si>
    <t>PO36 0BU</t>
  </si>
  <si>
    <t>SANDOWN</t>
  </si>
  <si>
    <t>PR3 1PG</t>
  </si>
  <si>
    <t>THE MOORINGS</t>
  </si>
  <si>
    <t>HP10 9NY</t>
  </si>
  <si>
    <t xml:space="preserve">APPLEYARD </t>
  </si>
  <si>
    <t>TREADAWAY ROAD</t>
  </si>
  <si>
    <t>LD7 1DG</t>
  </si>
  <si>
    <t>UNDERHILL CRESCENT</t>
  </si>
  <si>
    <t>NR2 1LT</t>
  </si>
  <si>
    <t xml:space="preserve">76A </t>
  </si>
  <si>
    <t>UPPER ST GILES STREET</t>
  </si>
  <si>
    <t>NW6 4NU</t>
  </si>
  <si>
    <t>WEST END LANE</t>
  </si>
  <si>
    <t>EX31 3DS</t>
  </si>
  <si>
    <t>YELLAND ROAD</t>
  </si>
  <si>
    <t>52 TOP FLOOR FLAT</t>
  </si>
  <si>
    <t>MK42 9LN</t>
  </si>
  <si>
    <t>ARMSTRONG DRIVE</t>
  </si>
  <si>
    <t>158 FLAT 2</t>
  </si>
  <si>
    <t>CV37 9BN</t>
  </si>
  <si>
    <t>BINTON VIEW</t>
  </si>
  <si>
    <t>BS7 0SE</t>
  </si>
  <si>
    <t>BRONCKSEA ROAD</t>
  </si>
  <si>
    <t>CT8 8JS</t>
  </si>
  <si>
    <t>15 FLAT 5</t>
  </si>
  <si>
    <t>CANTERBURY ROAD</t>
  </si>
  <si>
    <t>WESTGATE-ON-SEA</t>
  </si>
  <si>
    <t>CR3 5PE</t>
  </si>
  <si>
    <t>CHALDON ROAD</t>
  </si>
  <si>
    <t>WA7 6JR</t>
  </si>
  <si>
    <t>DORRINGTON CLOSE</t>
  </si>
  <si>
    <t>SW6 1DU</t>
  </si>
  <si>
    <t xml:space="preserve">436A </t>
  </si>
  <si>
    <t>FULHAM ROAD</t>
  </si>
  <si>
    <t>CATHEDRAL VIEW APARTMENT 38</t>
  </si>
  <si>
    <t>HD3 4BN</t>
  </si>
  <si>
    <t>GORSE ROAD</t>
  </si>
  <si>
    <t>DE4 4AD</t>
  </si>
  <si>
    <t xml:space="preserve">ROSE COTTAGE </t>
  </si>
  <si>
    <t>GORSEY BANK</t>
  </si>
  <si>
    <t>12 APARTMENT 7</t>
  </si>
  <si>
    <t>NP12 3XA</t>
  </si>
  <si>
    <t>HERONS VIEW</t>
  </si>
  <si>
    <t>IP20 9LG</t>
  </si>
  <si>
    <t xml:space="preserve">107A </t>
  </si>
  <si>
    <t>SE22 9NG</t>
  </si>
  <si>
    <t xml:space="preserve">48A </t>
  </si>
  <si>
    <t>HINDMANS ROAD</t>
  </si>
  <si>
    <t>WF12 9EY</t>
  </si>
  <si>
    <t>KING EDWARD STREET</t>
  </si>
  <si>
    <t>WN3 4PQ</t>
  </si>
  <si>
    <t>KINSLEY CLOSE</t>
  </si>
  <si>
    <t>40 FLAT B</t>
  </si>
  <si>
    <t>SO19 8NZ</t>
  </si>
  <si>
    <t>LIME AVENUE</t>
  </si>
  <si>
    <t>SN12 7DY</t>
  </si>
  <si>
    <t>GIFFORDS COURT FLAT 29</t>
  </si>
  <si>
    <t>LOWBOURNE</t>
  </si>
  <si>
    <t>S41 7GZ</t>
  </si>
  <si>
    <t>PANTHERS PLACE</t>
  </si>
  <si>
    <t>WN7 4AX</t>
  </si>
  <si>
    <t xml:space="preserve">THE 180 CLUB </t>
  </si>
  <si>
    <t>RAILWAY ROAD</t>
  </si>
  <si>
    <t>L9 1AQ</t>
  </si>
  <si>
    <t xml:space="preserve">205 - 207 </t>
  </si>
  <si>
    <t>RICE LANE</t>
  </si>
  <si>
    <t>NR6 6PA</t>
  </si>
  <si>
    <t>SARACEN ROAD</t>
  </si>
  <si>
    <t xml:space="preserve">SEEND HEAD BARN </t>
  </si>
  <si>
    <t>OL13 8DN</t>
  </si>
  <si>
    <t>STANLEY STREET</t>
  </si>
  <si>
    <t>RG27 9BL</t>
  </si>
  <si>
    <t>WOGSBARN COTTAGE 2</t>
  </si>
  <si>
    <t>BH10 7HA</t>
  </si>
  <si>
    <t>VERNALLS CLOSE</t>
  </si>
  <si>
    <t>MK16 8PR</t>
  </si>
  <si>
    <t>ABBOTSWOOD 87</t>
  </si>
  <si>
    <t>WESTBURY LANE</t>
  </si>
  <si>
    <t>NEWPORT PAGNELL</t>
  </si>
  <si>
    <t>Property Sales August 2017</t>
  </si>
  <si>
    <t>Amount</t>
  </si>
  <si>
    <t>Flat</t>
  </si>
  <si>
    <t>Terraced</t>
  </si>
  <si>
    <t>Other</t>
  </si>
  <si>
    <t>Semi</t>
  </si>
  <si>
    <t>Detatched</t>
  </si>
  <si>
    <t>TOTAL SALES:</t>
  </si>
  <si>
    <t>County List</t>
  </si>
  <si>
    <t>District List</t>
  </si>
  <si>
    <t>Sales at a Glance</t>
  </si>
  <si>
    <t>Month</t>
  </si>
  <si>
    <t>Agent Name</t>
  </si>
  <si>
    <t>Taylor Charles</t>
  </si>
  <si>
    <t>Natasha Zotti</t>
  </si>
  <si>
    <t>Angeliki Sfikas</t>
  </si>
  <si>
    <t>Claire Guttentag</t>
  </si>
  <si>
    <t>Nicole Jones</t>
  </si>
  <si>
    <t>Jeremy Brittan</t>
  </si>
  <si>
    <t>James Graham</t>
  </si>
  <si>
    <t>Hasibul Hossain</t>
  </si>
  <si>
    <t>James Chuck</t>
  </si>
  <si>
    <t>Natasha Markovic</t>
  </si>
  <si>
    <t>Kin Tiv</t>
  </si>
  <si>
    <t>Andrew Begg</t>
  </si>
  <si>
    <t>04 7138 9308</t>
  </si>
  <si>
    <t>04 1715 2567</t>
  </si>
  <si>
    <t>04 3225 4526</t>
  </si>
  <si>
    <t>04 5745 8294</t>
  </si>
  <si>
    <t>04 6940 3125</t>
  </si>
  <si>
    <t>04 1118 3104</t>
  </si>
  <si>
    <t>04 3316 1689</t>
  </si>
  <si>
    <t>04 9320 8474</t>
  </si>
  <si>
    <t>04 5331 3969</t>
  </si>
  <si>
    <t>04 5091 2168</t>
  </si>
  <si>
    <t>04 4295 2706</t>
  </si>
  <si>
    <t>04 1980 7410</t>
  </si>
  <si>
    <t>04 6685 5332</t>
  </si>
  <si>
    <t>Connor Egan</t>
  </si>
  <si>
    <t>New</t>
  </si>
  <si>
    <t>% Borrowing</t>
  </si>
  <si>
    <t>Counties</t>
  </si>
  <si>
    <t xml:space="preserve"> Loan Schedule</t>
  </si>
  <si>
    <t>Higher Lending Charge Lookup Table</t>
  </si>
  <si>
    <t>Monthly Payment with Fee:</t>
  </si>
  <si>
    <t>Higher Lending Charge:</t>
  </si>
  <si>
    <t>Additional</t>
  </si>
  <si>
    <t>% Borrowing:</t>
  </si>
  <si>
    <t>October</t>
  </si>
  <si>
    <t>Contact Number</t>
  </si>
  <si>
    <t>G3</t>
  </si>
  <si>
    <t>R3C8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</si>
</sst>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&quot;$&quot;#,##0.00"/>
    <numFmt numFmtId="165" formatCode="0.00;0.00;"/>
    <numFmt numFmtId="166" formatCode="#,##0;\-#,##0;"/>
    <numFmt numFmtId="167" formatCode="_-[$£-809]* #,##0.00_-;\-[$£-809]* #,##0.00_-;_-[$£-809]* &quot;-&quot;??_-;_-@_-"/>
    <numFmt numFmtId="168" formatCode="[$£-809]#,##0.00;\-[$£-809]#,##0.00"/>
    <numFmt numFmtId="169" formatCode="[$£-809]#,##0;\-[$£-809]#,##0"/>
    <numFmt numFmtId="170" formatCode="_-[$£-809]* #,##0_-;\-[$£-809]* #,##0_-;_-[$£-809]* &quot;-&quot;??_-;_-@_-"/>
  </numFmts>
  <fonts count="18" x14ac:knownFonts="1">
    <font>
      <sz val="11"/>
      <color theme="1"/>
      <name val="Tw Cen MT"/>
      <family val="2"/>
      <scheme val="minor"/>
    </font>
    <font>
      <sz val="11"/>
      <color theme="1"/>
      <name val="Tw Cen MT"/>
      <family val="2"/>
      <scheme val="minor"/>
    </font>
    <font>
      <b/>
      <sz val="11"/>
      <color theme="1"/>
      <name val="Tw Cen MT"/>
      <family val="2"/>
      <scheme val="minor"/>
    </font>
    <font>
      <u/>
      <sz val="11"/>
      <color theme="10"/>
      <name val="Tw Cen MT"/>
      <family val="2"/>
      <scheme val="minor"/>
    </font>
    <font>
      <sz val="11"/>
      <name val="Tw Cen MT"/>
      <family val="2"/>
      <scheme val="minor"/>
    </font>
    <font>
      <sz val="10"/>
      <name val="Tw Cen MT"/>
      <family val="2"/>
      <scheme val="minor"/>
    </font>
    <font>
      <sz val="9"/>
      <name val="Tw Cen MT"/>
      <family val="2"/>
      <scheme val="minor"/>
    </font>
    <font>
      <sz val="9"/>
      <color theme="1"/>
      <name val="Tw Cen MT"/>
      <family val="2"/>
      <scheme val="minor"/>
    </font>
    <font>
      <sz val="10"/>
      <color theme="1"/>
      <name val="Tw Cen MT"/>
      <family val="2"/>
      <scheme val="minor"/>
    </font>
    <font>
      <sz val="18"/>
      <name val="Tw Cen MT"/>
      <family val="2"/>
      <scheme val="minor"/>
    </font>
    <font>
      <u/>
      <sz val="8"/>
      <color indexed="12"/>
      <name val="Tw Cen MT"/>
      <family val="2"/>
      <scheme val="minor"/>
    </font>
    <font>
      <sz val="11"/>
      <color theme="0"/>
      <name val="Tw Cen MT"/>
      <family val="2"/>
      <scheme val="minor"/>
    </font>
    <font>
      <b/>
      <sz val="18"/>
      <color theme="0"/>
      <name val="Tw Cen MT"/>
      <family val="2"/>
      <scheme val="major"/>
    </font>
    <font>
      <b/>
      <sz val="11"/>
      <color rgb="FF3F3F3F"/>
      <name val="Tw Cen MT"/>
      <family val="2"/>
      <scheme val="minor"/>
    </font>
    <font>
      <b/>
      <sz val="11"/>
      <color theme="0"/>
      <name val="Tw Cen MT"/>
      <family val="2"/>
      <scheme val="minor"/>
    </font>
    <font>
      <b/>
      <sz val="11"/>
      <color indexed="9"/>
      <name val="Tw Cen MT"/>
      <family val="2"/>
      <scheme val="minor"/>
    </font>
    <font>
      <sz val="11"/>
      <color rgb="FF3F3F3F"/>
      <name val="Tw Cen MT"/>
      <family val="2"/>
      <scheme val="minor"/>
    </font>
    <font>
      <b/>
      <sz val="10"/>
      <color theme="1"/>
      <name val="Tw Cen MT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</fills>
  <borders count="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1" fillId="2" borderId="2" applyNumberFormat="0" applyFont="0" applyAlignment="0" applyProtection="0"/>
    <xf numFmtId="0" fontId="1" fillId="3" borderId="0" applyNumberFormat="0" applyBorder="0" applyAlignment="0" applyProtection="0"/>
    <xf numFmtId="0" fontId="3" fillId="0" borderId="0" applyNumberFormat="0" applyFill="0" applyBorder="0" applyAlignment="0" applyProtection="0"/>
    <xf numFmtId="0" fontId="11" fillId="5" borderId="0" applyNumberFormat="0" applyBorder="0" applyAlignment="0" applyProtection="0"/>
    <xf numFmtId="9" fontId="1" fillId="0" borderId="0" applyFont="0" applyFill="0" applyBorder="0" applyAlignment="0" applyProtection="0"/>
    <xf numFmtId="0" fontId="13" fillId="8" borderId="4" applyNumberFormat="0" applyAlignment="0" applyProtection="0"/>
  </cellStyleXfs>
  <cellXfs count="81">
    <xf numFmtId="0" fontId="0" fillId="0" borderId="0" xfId="0"/>
    <xf numFmtId="0" fontId="0" fillId="4" borderId="0" xfId="0" applyFont="1" applyFill="1"/>
    <xf numFmtId="0" fontId="4" fillId="4" borderId="0" xfId="0" applyFont="1" applyFill="1" applyAlignment="1" applyProtection="1">
      <alignment horizontal="right" indent="1"/>
    </xf>
    <xf numFmtId="0" fontId="6" fillId="4" borderId="0" xfId="0" applyFont="1" applyFill="1" applyAlignment="1" applyProtection="1">
      <alignment horizontal="center"/>
    </xf>
    <xf numFmtId="14" fontId="6" fillId="4" borderId="0" xfId="0" applyNumberFormat="1" applyFont="1" applyFill="1" applyAlignment="1" applyProtection="1">
      <alignment horizontal="center"/>
    </xf>
    <xf numFmtId="0" fontId="10" fillId="4" borderId="0" xfId="3" applyFont="1" applyFill="1" applyAlignment="1" applyProtection="1"/>
    <xf numFmtId="0" fontId="5" fillId="4" borderId="0" xfId="0" applyFont="1" applyFill="1" applyProtection="1"/>
    <xf numFmtId="166" fontId="5" fillId="4" borderId="0" xfId="0" applyNumberFormat="1" applyFont="1" applyFill="1" applyProtection="1"/>
    <xf numFmtId="166" fontId="4" fillId="4" borderId="0" xfId="0" applyNumberFormat="1" applyFont="1" applyFill="1" applyAlignment="1" applyProtection="1">
      <alignment horizontal="right" indent="1"/>
    </xf>
    <xf numFmtId="166" fontId="6" fillId="4" borderId="0" xfId="0" applyNumberFormat="1" applyFont="1" applyFill="1" applyAlignment="1" applyProtection="1">
      <alignment horizontal="right"/>
    </xf>
    <xf numFmtId="2" fontId="6" fillId="4" borderId="0" xfId="0" applyNumberFormat="1" applyFont="1" applyFill="1" applyAlignment="1" applyProtection="1">
      <alignment horizontal="right"/>
    </xf>
    <xf numFmtId="0" fontId="0" fillId="4" borderId="0" xfId="0" applyFont="1" applyFill="1" applyProtection="1"/>
    <xf numFmtId="166" fontId="0" fillId="4" borderId="0" xfId="0" applyNumberFormat="1" applyFont="1" applyFill="1" applyProtection="1"/>
    <xf numFmtId="0" fontId="4" fillId="4" borderId="3" xfId="0" applyFont="1" applyFill="1" applyBorder="1" applyAlignment="1" applyProtection="1">
      <alignment horizontal="center" vertical="center"/>
    </xf>
    <xf numFmtId="166" fontId="4" fillId="4" borderId="3" xfId="0" applyNumberFormat="1" applyFont="1" applyFill="1" applyBorder="1" applyAlignment="1" applyProtection="1">
      <alignment horizontal="right" vertical="center"/>
    </xf>
    <xf numFmtId="0" fontId="7" fillId="4" borderId="0" xfId="0" applyFont="1" applyFill="1" applyAlignment="1">
      <alignment horizontal="center"/>
    </xf>
    <xf numFmtId="14" fontId="7" fillId="4" borderId="0" xfId="0" applyNumberFormat="1" applyFont="1" applyFill="1"/>
    <xf numFmtId="165" fontId="7" fillId="4" borderId="0" xfId="0" applyNumberFormat="1" applyFont="1" applyFill="1"/>
    <xf numFmtId="166" fontId="0" fillId="4" borderId="0" xfId="0" applyNumberFormat="1" applyFont="1" applyFill="1"/>
    <xf numFmtId="0" fontId="9" fillId="6" borderId="0" xfId="0" applyFont="1" applyFill="1" applyBorder="1" applyProtection="1"/>
    <xf numFmtId="166" fontId="9" fillId="6" borderId="0" xfId="0" applyNumberFormat="1" applyFont="1" applyFill="1" applyBorder="1" applyProtection="1"/>
    <xf numFmtId="0" fontId="0" fillId="6" borderId="0" xfId="0" applyFont="1" applyFill="1" applyProtection="1"/>
    <xf numFmtId="0" fontId="8" fillId="7" borderId="2" xfId="1" applyFont="1" applyFill="1"/>
    <xf numFmtId="14" fontId="8" fillId="7" borderId="2" xfId="1" applyNumberFormat="1" applyFont="1" applyFill="1"/>
    <xf numFmtId="0" fontId="0" fillId="0" borderId="0" xfId="0" applyAlignment="1">
      <alignment horizontal="left"/>
    </xf>
    <xf numFmtId="10" fontId="0" fillId="4" borderId="0" xfId="5" applyNumberFormat="1" applyFont="1" applyFill="1"/>
    <xf numFmtId="0" fontId="4" fillId="4" borderId="0" xfId="0" applyFont="1" applyFill="1" applyAlignment="1" applyProtection="1">
      <alignment horizontal="left" indent="1"/>
    </xf>
    <xf numFmtId="166" fontId="4" fillId="4" borderId="0" xfId="0" applyNumberFormat="1" applyFont="1" applyFill="1" applyAlignment="1" applyProtection="1">
      <alignment horizontal="left" indent="1"/>
    </xf>
    <xf numFmtId="164" fontId="2" fillId="4" borderId="1" xfId="2" applyNumberFormat="1" applyFont="1" applyFill="1" applyBorder="1"/>
    <xf numFmtId="0" fontId="12" fillId="6" borderId="0" xfId="0" applyFont="1" applyFill="1" applyBorder="1" applyAlignment="1" applyProtection="1">
      <alignment vertical="center"/>
    </xf>
    <xf numFmtId="0" fontId="1" fillId="3" borderId="0" xfId="2" applyAlignment="1">
      <alignment horizontal="left"/>
    </xf>
    <xf numFmtId="0" fontId="1" fillId="3" borderId="0" xfId="2"/>
    <xf numFmtId="10" fontId="1" fillId="3" borderId="0" xfId="2" applyNumberFormat="1"/>
    <xf numFmtId="0" fontId="11" fillId="5" borderId="0" xfId="4"/>
    <xf numFmtId="0" fontId="11" fillId="5" borderId="0" xfId="4" applyAlignment="1">
      <alignment horizontal="left"/>
    </xf>
    <xf numFmtId="14" fontId="0" fillId="0" borderId="0" xfId="0" applyNumberFormat="1"/>
    <xf numFmtId="0" fontId="0" fillId="0" borderId="0" xfId="0" applyNumberFormat="1" applyAlignment="1">
      <alignment horizontal="left"/>
    </xf>
    <xf numFmtId="164" fontId="0" fillId="0" borderId="0" xfId="0" applyNumberFormat="1"/>
    <xf numFmtId="164" fontId="11" fillId="5" borderId="0" xfId="4" applyNumberFormat="1"/>
    <xf numFmtId="0" fontId="15" fillId="6" borderId="0" xfId="0" applyFont="1" applyFill="1" applyProtection="1"/>
    <xf numFmtId="0" fontId="0" fillId="0" borderId="0" xfId="0" applyFont="1" applyFill="1" applyProtection="1"/>
    <xf numFmtId="15" fontId="11" fillId="5" borderId="0" xfId="4" applyNumberFormat="1"/>
    <xf numFmtId="15" fontId="0" fillId="0" borderId="0" xfId="0" applyNumberFormat="1"/>
    <xf numFmtId="0" fontId="0" fillId="4" borderId="0" xfId="0" applyFill="1"/>
    <xf numFmtId="0" fontId="9" fillId="6" borderId="0" xfId="0" applyFont="1" applyFill="1" applyBorder="1" applyAlignment="1" applyProtection="1">
      <alignment horizontal="center"/>
    </xf>
    <xf numFmtId="0" fontId="0" fillId="4" borderId="0" xfId="0" applyFill="1" applyAlignment="1">
      <alignment horizontal="center"/>
    </xf>
    <xf numFmtId="0" fontId="11" fillId="5" borderId="0" xfId="4" applyAlignment="1">
      <alignment horizontal="center"/>
    </xf>
    <xf numFmtId="0" fontId="0" fillId="4" borderId="0" xfId="0" applyFill="1" applyAlignment="1">
      <alignment horizontal="left"/>
    </xf>
    <xf numFmtId="0" fontId="11" fillId="5" borderId="0" xfId="4" applyProtection="1"/>
    <xf numFmtId="0" fontId="11" fillId="5" borderId="0" xfId="4" applyBorder="1" applyProtection="1"/>
    <xf numFmtId="166" fontId="11" fillId="5" borderId="0" xfId="4" applyNumberFormat="1" applyBorder="1" applyProtection="1"/>
    <xf numFmtId="0" fontId="11" fillId="0" borderId="0" xfId="4" applyFill="1" applyProtection="1"/>
    <xf numFmtId="15" fontId="0" fillId="4" borderId="0" xfId="0" applyNumberFormat="1" applyFill="1"/>
    <xf numFmtId="0" fontId="0" fillId="4" borderId="0" xfId="5" applyNumberFormat="1" applyFont="1" applyFill="1"/>
    <xf numFmtId="0" fontId="0" fillId="4" borderId="0" xfId="0" applyNumberFormat="1" applyFill="1"/>
    <xf numFmtId="0" fontId="11" fillId="5" borderId="0" xfId="4" applyAlignment="1">
      <alignment horizontal="right"/>
    </xf>
    <xf numFmtId="0" fontId="16" fillId="7" borderId="4" xfId="6" applyFont="1" applyFill="1"/>
    <xf numFmtId="0" fontId="16" fillId="7" borderId="4" xfId="6" applyFont="1" applyFill="1" applyAlignment="1">
      <alignment horizontal="left"/>
    </xf>
    <xf numFmtId="0" fontId="0" fillId="4" borderId="5" xfId="0" applyFill="1" applyBorder="1" applyAlignment="1">
      <alignment horizontal="left"/>
    </xf>
    <xf numFmtId="10" fontId="0" fillId="4" borderId="5" xfId="0" applyNumberForma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10" fontId="0" fillId="4" borderId="5" xfId="5" applyNumberFormat="1" applyFont="1" applyFill="1" applyBorder="1" applyAlignment="1">
      <alignment horizontal="center"/>
    </xf>
    <xf numFmtId="0" fontId="0" fillId="4" borderId="5" xfId="0" applyFill="1" applyBorder="1"/>
    <xf numFmtId="168" fontId="8" fillId="7" borderId="2" xfId="1" applyNumberFormat="1" applyFont="1" applyFill="1"/>
    <xf numFmtId="167" fontId="0" fillId="0" borderId="0" xfId="0" applyNumberFormat="1"/>
    <xf numFmtId="0" fontId="11" fillId="0" borderId="0" xfId="4" applyFill="1"/>
    <xf numFmtId="169" fontId="11" fillId="5" borderId="0" xfId="4" applyNumberFormat="1" applyProtection="1"/>
    <xf numFmtId="170" fontId="0" fillId="0" borderId="0" xfId="0" applyNumberFormat="1"/>
    <xf numFmtId="0" fontId="4" fillId="4" borderId="3" xfId="0" applyFont="1" applyFill="1" applyBorder="1" applyAlignment="1" applyProtection="1">
      <alignment horizontal="right" vertical="center" wrapText="1"/>
    </xf>
    <xf numFmtId="0" fontId="0" fillId="4" borderId="0" xfId="0" applyFont="1" applyFill="1" applyAlignment="1">
      <alignment horizontal="right"/>
    </xf>
    <xf numFmtId="10" fontId="8" fillId="4" borderId="0" xfId="5" applyNumberFormat="1" applyFont="1" applyFill="1"/>
    <xf numFmtId="168" fontId="8" fillId="4" borderId="0" xfId="0" applyNumberFormat="1" applyFont="1" applyFill="1"/>
    <xf numFmtId="2" fontId="8" fillId="4" borderId="1" xfId="2" applyNumberFormat="1" applyFont="1" applyFill="1" applyBorder="1"/>
    <xf numFmtId="168" fontId="8" fillId="4" borderId="1" xfId="2" applyNumberFormat="1" applyFont="1" applyFill="1" applyBorder="1"/>
    <xf numFmtId="168" fontId="17" fillId="4" borderId="1" xfId="2" applyNumberFormat="1" applyFont="1" applyFill="1" applyBorder="1"/>
    <xf numFmtId="167" fontId="8" fillId="4" borderId="1" xfId="2" applyNumberFormat="1" applyFont="1" applyFill="1" applyBorder="1"/>
    <xf numFmtId="166" fontId="9" fillId="4" borderId="0" xfId="0" applyNumberFormat="1" applyFont="1" applyFill="1" applyBorder="1" applyProtection="1"/>
    <xf numFmtId="0" fontId="14" fillId="4" borderId="0" xfId="0" applyFont="1" applyFill="1" applyProtection="1"/>
    <xf numFmtId="164" fontId="14" fillId="4" borderId="0" xfId="0" applyNumberFormat="1" applyFont="1" applyFill="1" applyProtection="1"/>
    <xf numFmtId="0" fontId="11" fillId="5" borderId="0" xfId="4" applyBorder="1" applyAlignment="1" applyProtection="1">
      <alignment horizontal="center" vertical="center"/>
    </xf>
    <xf numFmtId="166" fontId="11" fillId="5" borderId="0" xfId="4" applyNumberFormat="1" applyBorder="1" applyAlignment="1" applyProtection="1">
      <alignment horizontal="center" vertical="center"/>
    </xf>
  </cellXfs>
  <cellStyles count="7">
    <cellStyle name="20% - Accent1" xfId="2" builtinId="30"/>
    <cellStyle name="Accent1" xfId="4" builtinId="29"/>
    <cellStyle name="Hyperlink" xfId="3" builtinId="8"/>
    <cellStyle name="Normal" xfId="0" builtinId="0"/>
    <cellStyle name="Note" xfId="1" builtinId="10"/>
    <cellStyle name="Output" xfId="6" builtinId="21"/>
    <cellStyle name="Percent" xfId="5" builtinId="5"/>
  </cellStyles>
  <dxfs count="10">
    <dxf>
      <numFmt numFmtId="164" formatCode="&quot;$&quot;#,##0.00"/>
    </dxf>
    <dxf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  <dxf>
      <numFmt numFmtId="0" formatCode="General"/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  <dxf>
      <alignment horizontal="left" vertical="bottom" textRotation="0" wrapText="0" indent="0" justifyLastLine="0" shrinkToFit="0" readingOrder="0"/>
    </dxf>
    <dxf>
      <numFmt numFmtId="170" formatCode="_-[$£-809]* #,##0_-;\-[$£-809]* #,##0_-;_-[$£-809]* &quot;-&quot;??_-;_-@_-"/>
    </dxf>
    <dxf>
      <numFmt numFmtId="171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Interest &amp; Principal Repayments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'Loan Schedule'!$E$21</c:f>
              <c:strCache>
                <c:ptCount val="1"/>
                <c:pt idx="0">
                  <c:v>Interest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'Loan Schedule'!$B$23:$B$262</c:f>
              <c:numCache>
                <c:formatCode>m/d/yyyy</c:formatCode>
                <c:ptCount val="240"/>
                <c:pt idx="0">
                  <c:v>43031</c:v>
                </c:pt>
                <c:pt idx="1">
                  <c:v>43062</c:v>
                </c:pt>
                <c:pt idx="2">
                  <c:v>43092</c:v>
                </c:pt>
                <c:pt idx="3">
                  <c:v>43123</c:v>
                </c:pt>
                <c:pt idx="4">
                  <c:v>43154</c:v>
                </c:pt>
                <c:pt idx="5">
                  <c:v>43182</c:v>
                </c:pt>
                <c:pt idx="6">
                  <c:v>43213</c:v>
                </c:pt>
                <c:pt idx="7">
                  <c:v>43243</c:v>
                </c:pt>
                <c:pt idx="8">
                  <c:v>43274</c:v>
                </c:pt>
                <c:pt idx="9">
                  <c:v>43304</c:v>
                </c:pt>
                <c:pt idx="10">
                  <c:v>43335</c:v>
                </c:pt>
                <c:pt idx="11">
                  <c:v>43366</c:v>
                </c:pt>
                <c:pt idx="12">
                  <c:v>43396</c:v>
                </c:pt>
                <c:pt idx="13">
                  <c:v>43427</c:v>
                </c:pt>
                <c:pt idx="14">
                  <c:v>43457</c:v>
                </c:pt>
                <c:pt idx="15">
                  <c:v>43488</c:v>
                </c:pt>
                <c:pt idx="16">
                  <c:v>43519</c:v>
                </c:pt>
                <c:pt idx="17">
                  <c:v>43547</c:v>
                </c:pt>
                <c:pt idx="18">
                  <c:v>43578</c:v>
                </c:pt>
                <c:pt idx="19">
                  <c:v>43608</c:v>
                </c:pt>
                <c:pt idx="20">
                  <c:v>43639</c:v>
                </c:pt>
                <c:pt idx="21">
                  <c:v>43669</c:v>
                </c:pt>
                <c:pt idx="22">
                  <c:v>43700</c:v>
                </c:pt>
                <c:pt idx="23">
                  <c:v>43731</c:v>
                </c:pt>
                <c:pt idx="24">
                  <c:v>43761</c:v>
                </c:pt>
                <c:pt idx="25">
                  <c:v>43792</c:v>
                </c:pt>
                <c:pt idx="26">
                  <c:v>43822</c:v>
                </c:pt>
                <c:pt idx="27">
                  <c:v>43853</c:v>
                </c:pt>
                <c:pt idx="28">
                  <c:v>43884</c:v>
                </c:pt>
                <c:pt idx="29">
                  <c:v>43913</c:v>
                </c:pt>
                <c:pt idx="30">
                  <c:v>43944</c:v>
                </c:pt>
                <c:pt idx="31">
                  <c:v>43974</c:v>
                </c:pt>
                <c:pt idx="32">
                  <c:v>44005</c:v>
                </c:pt>
                <c:pt idx="33">
                  <c:v>44035</c:v>
                </c:pt>
                <c:pt idx="34">
                  <c:v>44066</c:v>
                </c:pt>
                <c:pt idx="35">
                  <c:v>44097</c:v>
                </c:pt>
                <c:pt idx="36">
                  <c:v>44127</c:v>
                </c:pt>
                <c:pt idx="37">
                  <c:v>44158</c:v>
                </c:pt>
                <c:pt idx="38">
                  <c:v>44188</c:v>
                </c:pt>
                <c:pt idx="39">
                  <c:v>44219</c:v>
                </c:pt>
                <c:pt idx="40">
                  <c:v>44250</c:v>
                </c:pt>
                <c:pt idx="41">
                  <c:v>44278</c:v>
                </c:pt>
                <c:pt idx="42">
                  <c:v>44309</c:v>
                </c:pt>
                <c:pt idx="43">
                  <c:v>44339</c:v>
                </c:pt>
                <c:pt idx="44">
                  <c:v>44370</c:v>
                </c:pt>
                <c:pt idx="45">
                  <c:v>44400</c:v>
                </c:pt>
                <c:pt idx="46">
                  <c:v>44431</c:v>
                </c:pt>
                <c:pt idx="47">
                  <c:v>44462</c:v>
                </c:pt>
                <c:pt idx="48">
                  <c:v>44492</c:v>
                </c:pt>
                <c:pt idx="49">
                  <c:v>44523</c:v>
                </c:pt>
                <c:pt idx="50">
                  <c:v>44553</c:v>
                </c:pt>
                <c:pt idx="51">
                  <c:v>44584</c:v>
                </c:pt>
                <c:pt idx="52">
                  <c:v>44615</c:v>
                </c:pt>
                <c:pt idx="53">
                  <c:v>44643</c:v>
                </c:pt>
                <c:pt idx="54">
                  <c:v>44674</c:v>
                </c:pt>
                <c:pt idx="55">
                  <c:v>44704</c:v>
                </c:pt>
                <c:pt idx="56">
                  <c:v>44735</c:v>
                </c:pt>
                <c:pt idx="57">
                  <c:v>44765</c:v>
                </c:pt>
                <c:pt idx="58">
                  <c:v>44796</c:v>
                </c:pt>
                <c:pt idx="59">
                  <c:v>44827</c:v>
                </c:pt>
                <c:pt idx="60">
                  <c:v>44857</c:v>
                </c:pt>
                <c:pt idx="61">
                  <c:v>44888</c:v>
                </c:pt>
                <c:pt idx="62">
                  <c:v>44918</c:v>
                </c:pt>
                <c:pt idx="63">
                  <c:v>44949</c:v>
                </c:pt>
                <c:pt idx="64">
                  <c:v>44980</c:v>
                </c:pt>
                <c:pt idx="65">
                  <c:v>45008</c:v>
                </c:pt>
                <c:pt idx="66">
                  <c:v>45039</c:v>
                </c:pt>
                <c:pt idx="67">
                  <c:v>45069</c:v>
                </c:pt>
                <c:pt idx="68">
                  <c:v>45100</c:v>
                </c:pt>
                <c:pt idx="69">
                  <c:v>45130</c:v>
                </c:pt>
                <c:pt idx="70">
                  <c:v>45161</c:v>
                </c:pt>
                <c:pt idx="71">
                  <c:v>45192</c:v>
                </c:pt>
                <c:pt idx="72">
                  <c:v>45222</c:v>
                </c:pt>
                <c:pt idx="73">
                  <c:v>45253</c:v>
                </c:pt>
                <c:pt idx="74">
                  <c:v>45283</c:v>
                </c:pt>
                <c:pt idx="75">
                  <c:v>45314</c:v>
                </c:pt>
                <c:pt idx="76">
                  <c:v>45345</c:v>
                </c:pt>
                <c:pt idx="77">
                  <c:v>45374</c:v>
                </c:pt>
                <c:pt idx="78">
                  <c:v>45405</c:v>
                </c:pt>
                <c:pt idx="79">
                  <c:v>45435</c:v>
                </c:pt>
                <c:pt idx="80">
                  <c:v>45466</c:v>
                </c:pt>
                <c:pt idx="81">
                  <c:v>45496</c:v>
                </c:pt>
                <c:pt idx="82">
                  <c:v>45527</c:v>
                </c:pt>
                <c:pt idx="83">
                  <c:v>45558</c:v>
                </c:pt>
                <c:pt idx="84">
                  <c:v>45588</c:v>
                </c:pt>
                <c:pt idx="85">
                  <c:v>45619</c:v>
                </c:pt>
                <c:pt idx="86">
                  <c:v>45649</c:v>
                </c:pt>
                <c:pt idx="87">
                  <c:v>45680</c:v>
                </c:pt>
                <c:pt idx="88">
                  <c:v>45711</c:v>
                </c:pt>
                <c:pt idx="89">
                  <c:v>45739</c:v>
                </c:pt>
                <c:pt idx="90">
                  <c:v>45770</c:v>
                </c:pt>
                <c:pt idx="91">
                  <c:v>45800</c:v>
                </c:pt>
                <c:pt idx="92">
                  <c:v>45831</c:v>
                </c:pt>
                <c:pt idx="93">
                  <c:v>45861</c:v>
                </c:pt>
                <c:pt idx="94">
                  <c:v>45892</c:v>
                </c:pt>
                <c:pt idx="95">
                  <c:v>45923</c:v>
                </c:pt>
                <c:pt idx="96">
                  <c:v>45953</c:v>
                </c:pt>
                <c:pt idx="97">
                  <c:v>45984</c:v>
                </c:pt>
                <c:pt idx="98">
                  <c:v>46014</c:v>
                </c:pt>
                <c:pt idx="99">
                  <c:v>46045</c:v>
                </c:pt>
                <c:pt idx="100">
                  <c:v>46076</c:v>
                </c:pt>
                <c:pt idx="101">
                  <c:v>46104</c:v>
                </c:pt>
                <c:pt idx="102">
                  <c:v>46135</c:v>
                </c:pt>
                <c:pt idx="103">
                  <c:v>46165</c:v>
                </c:pt>
                <c:pt idx="104">
                  <c:v>46196</c:v>
                </c:pt>
                <c:pt idx="105">
                  <c:v>46226</c:v>
                </c:pt>
                <c:pt idx="106">
                  <c:v>46257</c:v>
                </c:pt>
                <c:pt idx="107">
                  <c:v>46288</c:v>
                </c:pt>
                <c:pt idx="108">
                  <c:v>46318</c:v>
                </c:pt>
                <c:pt idx="109">
                  <c:v>46349</c:v>
                </c:pt>
                <c:pt idx="110">
                  <c:v>46379</c:v>
                </c:pt>
                <c:pt idx="111">
                  <c:v>46410</c:v>
                </c:pt>
                <c:pt idx="112">
                  <c:v>46441</c:v>
                </c:pt>
                <c:pt idx="113">
                  <c:v>46469</c:v>
                </c:pt>
                <c:pt idx="114">
                  <c:v>46500</c:v>
                </c:pt>
                <c:pt idx="115">
                  <c:v>46530</c:v>
                </c:pt>
                <c:pt idx="116">
                  <c:v>46561</c:v>
                </c:pt>
                <c:pt idx="117">
                  <c:v>46591</c:v>
                </c:pt>
                <c:pt idx="118">
                  <c:v>46622</c:v>
                </c:pt>
                <c:pt idx="119">
                  <c:v>46653</c:v>
                </c:pt>
                <c:pt idx="120">
                  <c:v>46683</c:v>
                </c:pt>
                <c:pt idx="121">
                  <c:v>46714</c:v>
                </c:pt>
                <c:pt idx="122">
                  <c:v>46744</c:v>
                </c:pt>
                <c:pt idx="123">
                  <c:v>46775</c:v>
                </c:pt>
                <c:pt idx="124">
                  <c:v>46806</c:v>
                </c:pt>
                <c:pt idx="125">
                  <c:v>46835</c:v>
                </c:pt>
                <c:pt idx="126">
                  <c:v>46866</c:v>
                </c:pt>
                <c:pt idx="127">
                  <c:v>46896</c:v>
                </c:pt>
                <c:pt idx="128">
                  <c:v>46927</c:v>
                </c:pt>
                <c:pt idx="129">
                  <c:v>46957</c:v>
                </c:pt>
                <c:pt idx="130">
                  <c:v>46988</c:v>
                </c:pt>
                <c:pt idx="131">
                  <c:v>47019</c:v>
                </c:pt>
                <c:pt idx="132">
                  <c:v>47049</c:v>
                </c:pt>
                <c:pt idx="133">
                  <c:v>47080</c:v>
                </c:pt>
                <c:pt idx="134">
                  <c:v>47110</c:v>
                </c:pt>
                <c:pt idx="135">
                  <c:v>47141</c:v>
                </c:pt>
                <c:pt idx="136">
                  <c:v>47172</c:v>
                </c:pt>
                <c:pt idx="137">
                  <c:v>47200</c:v>
                </c:pt>
                <c:pt idx="138">
                  <c:v>47231</c:v>
                </c:pt>
                <c:pt idx="139">
                  <c:v>47261</c:v>
                </c:pt>
                <c:pt idx="140">
                  <c:v>47292</c:v>
                </c:pt>
                <c:pt idx="141">
                  <c:v>47322</c:v>
                </c:pt>
                <c:pt idx="142">
                  <c:v>47353</c:v>
                </c:pt>
                <c:pt idx="143">
                  <c:v>47384</c:v>
                </c:pt>
                <c:pt idx="144">
                  <c:v>47414</c:v>
                </c:pt>
                <c:pt idx="145">
                  <c:v>47445</c:v>
                </c:pt>
                <c:pt idx="146">
                  <c:v>47475</c:v>
                </c:pt>
                <c:pt idx="147">
                  <c:v>47506</c:v>
                </c:pt>
                <c:pt idx="148">
                  <c:v>47537</c:v>
                </c:pt>
                <c:pt idx="149">
                  <c:v>47565</c:v>
                </c:pt>
                <c:pt idx="150">
                  <c:v>47596</c:v>
                </c:pt>
                <c:pt idx="151">
                  <c:v>47626</c:v>
                </c:pt>
                <c:pt idx="152">
                  <c:v>47657</c:v>
                </c:pt>
                <c:pt idx="153">
                  <c:v>47687</c:v>
                </c:pt>
                <c:pt idx="154">
                  <c:v>47718</c:v>
                </c:pt>
                <c:pt idx="155">
                  <c:v>47749</c:v>
                </c:pt>
                <c:pt idx="156">
                  <c:v>47779</c:v>
                </c:pt>
                <c:pt idx="157">
                  <c:v>47810</c:v>
                </c:pt>
                <c:pt idx="158">
                  <c:v>47840</c:v>
                </c:pt>
                <c:pt idx="159">
                  <c:v>47871</c:v>
                </c:pt>
                <c:pt idx="160">
                  <c:v>47902</c:v>
                </c:pt>
                <c:pt idx="161">
                  <c:v>47930</c:v>
                </c:pt>
                <c:pt idx="162">
                  <c:v>47961</c:v>
                </c:pt>
                <c:pt idx="163">
                  <c:v>47991</c:v>
                </c:pt>
                <c:pt idx="164">
                  <c:v>48022</c:v>
                </c:pt>
                <c:pt idx="165">
                  <c:v>48052</c:v>
                </c:pt>
                <c:pt idx="166">
                  <c:v>48083</c:v>
                </c:pt>
                <c:pt idx="167">
                  <c:v>48114</c:v>
                </c:pt>
                <c:pt idx="168">
                  <c:v>48144</c:v>
                </c:pt>
                <c:pt idx="169">
                  <c:v>48175</c:v>
                </c:pt>
                <c:pt idx="170">
                  <c:v>48205</c:v>
                </c:pt>
                <c:pt idx="171">
                  <c:v>48236</c:v>
                </c:pt>
                <c:pt idx="172">
                  <c:v>48267</c:v>
                </c:pt>
                <c:pt idx="173">
                  <c:v>48296</c:v>
                </c:pt>
                <c:pt idx="174">
                  <c:v>48327</c:v>
                </c:pt>
                <c:pt idx="175">
                  <c:v>48357</c:v>
                </c:pt>
                <c:pt idx="176">
                  <c:v>48388</c:v>
                </c:pt>
                <c:pt idx="177">
                  <c:v>48418</c:v>
                </c:pt>
                <c:pt idx="178">
                  <c:v>48449</c:v>
                </c:pt>
                <c:pt idx="179">
                  <c:v>48480</c:v>
                </c:pt>
                <c:pt idx="180">
                  <c:v>48510</c:v>
                </c:pt>
                <c:pt idx="181">
                  <c:v>48541</c:v>
                </c:pt>
                <c:pt idx="182">
                  <c:v>48571</c:v>
                </c:pt>
                <c:pt idx="183">
                  <c:v>48602</c:v>
                </c:pt>
                <c:pt idx="184">
                  <c:v>48633</c:v>
                </c:pt>
                <c:pt idx="185">
                  <c:v>48661</c:v>
                </c:pt>
                <c:pt idx="186">
                  <c:v>48692</c:v>
                </c:pt>
                <c:pt idx="187">
                  <c:v>48722</c:v>
                </c:pt>
                <c:pt idx="188">
                  <c:v>48753</c:v>
                </c:pt>
                <c:pt idx="189">
                  <c:v>48783</c:v>
                </c:pt>
                <c:pt idx="190">
                  <c:v>48814</c:v>
                </c:pt>
                <c:pt idx="191">
                  <c:v>48845</c:v>
                </c:pt>
                <c:pt idx="192">
                  <c:v>48875</c:v>
                </c:pt>
                <c:pt idx="193">
                  <c:v>48906</c:v>
                </c:pt>
                <c:pt idx="194">
                  <c:v>48936</c:v>
                </c:pt>
                <c:pt idx="195">
                  <c:v>48967</c:v>
                </c:pt>
                <c:pt idx="196">
                  <c:v>48998</c:v>
                </c:pt>
                <c:pt idx="197">
                  <c:v>49026</c:v>
                </c:pt>
                <c:pt idx="198">
                  <c:v>49057</c:v>
                </c:pt>
                <c:pt idx="199">
                  <c:v>49087</c:v>
                </c:pt>
                <c:pt idx="200">
                  <c:v>49118</c:v>
                </c:pt>
                <c:pt idx="201">
                  <c:v>49148</c:v>
                </c:pt>
                <c:pt idx="202">
                  <c:v>49179</c:v>
                </c:pt>
                <c:pt idx="203">
                  <c:v>49210</c:v>
                </c:pt>
                <c:pt idx="204">
                  <c:v>49240</c:v>
                </c:pt>
                <c:pt idx="205">
                  <c:v>49271</c:v>
                </c:pt>
                <c:pt idx="206">
                  <c:v>49301</c:v>
                </c:pt>
                <c:pt idx="207">
                  <c:v>49332</c:v>
                </c:pt>
                <c:pt idx="208">
                  <c:v>49363</c:v>
                </c:pt>
                <c:pt idx="209">
                  <c:v>49391</c:v>
                </c:pt>
                <c:pt idx="210">
                  <c:v>49422</c:v>
                </c:pt>
                <c:pt idx="211">
                  <c:v>49452</c:v>
                </c:pt>
                <c:pt idx="212">
                  <c:v>49483</c:v>
                </c:pt>
                <c:pt idx="213">
                  <c:v>49513</c:v>
                </c:pt>
                <c:pt idx="214">
                  <c:v>49544</c:v>
                </c:pt>
                <c:pt idx="215">
                  <c:v>49575</c:v>
                </c:pt>
                <c:pt idx="216">
                  <c:v>49605</c:v>
                </c:pt>
                <c:pt idx="217">
                  <c:v>49636</c:v>
                </c:pt>
                <c:pt idx="218">
                  <c:v>49666</c:v>
                </c:pt>
                <c:pt idx="219">
                  <c:v>49697</c:v>
                </c:pt>
                <c:pt idx="220">
                  <c:v>49728</c:v>
                </c:pt>
                <c:pt idx="221">
                  <c:v>49757</c:v>
                </c:pt>
                <c:pt idx="222">
                  <c:v>49788</c:v>
                </c:pt>
                <c:pt idx="223">
                  <c:v>49818</c:v>
                </c:pt>
                <c:pt idx="224">
                  <c:v>49849</c:v>
                </c:pt>
                <c:pt idx="225">
                  <c:v>49879</c:v>
                </c:pt>
                <c:pt idx="226">
                  <c:v>49910</c:v>
                </c:pt>
                <c:pt idx="227">
                  <c:v>49941</c:v>
                </c:pt>
                <c:pt idx="228">
                  <c:v>49971</c:v>
                </c:pt>
                <c:pt idx="229">
                  <c:v>50002</c:v>
                </c:pt>
                <c:pt idx="230">
                  <c:v>50032</c:v>
                </c:pt>
                <c:pt idx="231">
                  <c:v>50063</c:v>
                </c:pt>
                <c:pt idx="232">
                  <c:v>50094</c:v>
                </c:pt>
                <c:pt idx="233">
                  <c:v>50122</c:v>
                </c:pt>
                <c:pt idx="234">
                  <c:v>50153</c:v>
                </c:pt>
                <c:pt idx="235">
                  <c:v>50183</c:v>
                </c:pt>
                <c:pt idx="236">
                  <c:v>50214</c:v>
                </c:pt>
                <c:pt idx="237">
                  <c:v>50244</c:v>
                </c:pt>
                <c:pt idx="238">
                  <c:v>50275</c:v>
                </c:pt>
                <c:pt idx="239">
                  <c:v>50306</c:v>
                </c:pt>
              </c:numCache>
            </c:numRef>
          </c:cat>
          <c:val>
            <c:numRef>
              <c:f>'Loan Schedule'!$E$23:$E$262</c:f>
              <c:numCache>
                <c:formatCode>0.00;0.00;</c:formatCode>
                <c:ptCount val="240"/>
                <c:pt idx="0">
                  <c:v>1131.0416666666667</c:v>
                </c:pt>
                <c:pt idx="1">
                  <c:v>1128.6226184722223</c:v>
                </c:pt>
                <c:pt idx="2">
                  <c:v>1126.191273449456</c:v>
                </c:pt>
                <c:pt idx="3">
                  <c:v>1123.7475690894908</c:v>
                </c:pt>
                <c:pt idx="4">
                  <c:v>1121.2914425656957</c:v>
                </c:pt>
                <c:pt idx="5">
                  <c:v>1118.8228307320712</c:v>
                </c:pt>
                <c:pt idx="6">
                  <c:v>1116.3416701216258</c:v>
                </c:pt>
                <c:pt idx="7">
                  <c:v>1113.8478969447442</c:v>
                </c:pt>
                <c:pt idx="8">
                  <c:v>1111.3414470875466</c:v>
                </c:pt>
                <c:pt idx="9">
                  <c:v>1108.8222561102418</c:v>
                </c:pt>
                <c:pt idx="10">
                  <c:v>1106.2902592454689</c:v>
                </c:pt>
                <c:pt idx="11">
                  <c:v>1103.7453913966333</c:v>
                </c:pt>
                <c:pt idx="12">
                  <c:v>1101.1875871362329</c:v>
                </c:pt>
                <c:pt idx="13">
                  <c:v>1098.6167807041754</c:v>
                </c:pt>
                <c:pt idx="14">
                  <c:v>1096.0329060060883</c:v>
                </c:pt>
                <c:pt idx="15">
                  <c:v>1093.4358966116192</c:v>
                </c:pt>
                <c:pt idx="16">
                  <c:v>1090.8256857527283</c:v>
                </c:pt>
                <c:pt idx="17">
                  <c:v>1088.2022063219713</c:v>
                </c:pt>
                <c:pt idx="18">
                  <c:v>1085.5653908707748</c:v>
                </c:pt>
                <c:pt idx="19">
                  <c:v>1082.915171607701</c:v>
                </c:pt>
                <c:pt idx="20">
                  <c:v>1080.2514803967069</c:v>
                </c:pt>
                <c:pt idx="21">
                  <c:v>1077.5742487553903</c:v>
                </c:pt>
                <c:pt idx="22">
                  <c:v>1074.8834078532302</c:v>
                </c:pt>
                <c:pt idx="23">
                  <c:v>1072.1788885098174</c:v>
                </c:pt>
                <c:pt idx="24">
                  <c:v>1069.4606211930757</c:v>
                </c:pt>
                <c:pt idx="25">
                  <c:v>1066.7285360174737</c:v>
                </c:pt>
                <c:pt idx="26">
                  <c:v>1063.9825627422294</c:v>
                </c:pt>
                <c:pt idx="27">
                  <c:v>1061.2226307695025</c:v>
                </c:pt>
                <c:pt idx="28">
                  <c:v>1058.4486691425807</c:v>
                </c:pt>
                <c:pt idx="29">
                  <c:v>1055.6606065440553</c:v>
                </c:pt>
                <c:pt idx="30">
                  <c:v>1052.8583712939876</c:v>
                </c:pt>
                <c:pt idx="31">
                  <c:v>1050.0418913480655</c:v>
                </c:pt>
                <c:pt idx="32">
                  <c:v>1047.2110942957513</c:v>
                </c:pt>
                <c:pt idx="33">
                  <c:v>1044.3659073584215</c:v>
                </c:pt>
                <c:pt idx="34">
                  <c:v>1041.5062573874934</c:v>
                </c:pt>
                <c:pt idx="35">
                  <c:v>1038.6320708625465</c:v>
                </c:pt>
                <c:pt idx="36">
                  <c:v>1035.7432738894313</c:v>
                </c:pt>
                <c:pt idx="37">
                  <c:v>1032.8397921983692</c:v>
                </c:pt>
                <c:pt idx="38">
                  <c:v>1029.9215511420441</c:v>
                </c:pt>
                <c:pt idx="39">
                  <c:v>1026.9884756936829</c:v>
                </c:pt>
                <c:pt idx="40">
                  <c:v>1024.0404904451259</c:v>
                </c:pt>
                <c:pt idx="41">
                  <c:v>1021.0775196048886</c:v>
                </c:pt>
                <c:pt idx="42">
                  <c:v>1018.0994869962136</c:v>
                </c:pt>
                <c:pt idx="43">
                  <c:v>1015.1063160551108</c:v>
                </c:pt>
                <c:pt idx="44">
                  <c:v>1012.097929828391</c:v>
                </c:pt>
                <c:pt idx="45">
                  <c:v>1009.0742509716852</c:v>
                </c:pt>
                <c:pt idx="46">
                  <c:v>1006.0352017474579</c:v>
                </c:pt>
                <c:pt idx="47">
                  <c:v>1002.9807040230075</c:v>
                </c:pt>
                <c:pt idx="48">
                  <c:v>999.91067926845778</c:v>
                </c:pt>
                <c:pt idx="49">
                  <c:v>996.82504855473906</c:v>
                </c:pt>
                <c:pt idx="50">
                  <c:v>993.72373255155901</c:v>
                </c:pt>
                <c:pt idx="51">
                  <c:v>990.60665152536274</c:v>
                </c:pt>
                <c:pt idx="52">
                  <c:v>987.47372533728321</c:v>
                </c:pt>
                <c:pt idx="53">
                  <c:v>984.32487344108119</c:v>
                </c:pt>
                <c:pt idx="54">
                  <c:v>981.16001488107338</c:v>
                </c:pt>
                <c:pt idx="55">
                  <c:v>977.97906829005206</c:v>
                </c:pt>
                <c:pt idx="56">
                  <c:v>974.78195188719326</c:v>
                </c:pt>
                <c:pt idx="57">
                  <c:v>971.56858347595301</c:v>
                </c:pt>
                <c:pt idx="58">
                  <c:v>968.33888044195589</c:v>
                </c:pt>
                <c:pt idx="59">
                  <c:v>965.09275975086928</c:v>
                </c:pt>
                <c:pt idx="60">
                  <c:v>961.83013794626947</c:v>
                </c:pt>
                <c:pt idx="61">
                  <c:v>958.55093114749627</c:v>
                </c:pt>
                <c:pt idx="62">
                  <c:v>955.25505504749606</c:v>
                </c:pt>
                <c:pt idx="63">
                  <c:v>951.94242491065415</c:v>
                </c:pt>
                <c:pt idx="64">
                  <c:v>948.61295557061669</c:v>
                </c:pt>
                <c:pt idx="65">
                  <c:v>945.26656142810054</c:v>
                </c:pt>
                <c:pt idx="66">
                  <c:v>941.90315644869349</c:v>
                </c:pt>
                <c:pt idx="67">
                  <c:v>938.52265416064108</c:v>
                </c:pt>
                <c:pt idx="68">
                  <c:v>935.12496765262438</c:v>
                </c:pt>
                <c:pt idx="69">
                  <c:v>931.71000957152512</c:v>
                </c:pt>
                <c:pt idx="70">
                  <c:v>928.2776921201804</c:v>
                </c:pt>
                <c:pt idx="71">
                  <c:v>924.82792705512475</c:v>
                </c:pt>
                <c:pt idx="72">
                  <c:v>921.36062568432146</c:v>
                </c:pt>
                <c:pt idx="73">
                  <c:v>917.87569886488347</c:v>
                </c:pt>
                <c:pt idx="74">
                  <c:v>914.37305700078002</c:v>
                </c:pt>
                <c:pt idx="75">
                  <c:v>910.85261004053416</c:v>
                </c:pt>
                <c:pt idx="76">
                  <c:v>907.31426747490684</c:v>
                </c:pt>
                <c:pt idx="77">
                  <c:v>903.75793833457089</c:v>
                </c:pt>
                <c:pt idx="78">
                  <c:v>900.18353118777156</c:v>
                </c:pt>
                <c:pt idx="79">
                  <c:v>896.59095413797615</c:v>
                </c:pt>
                <c:pt idx="80">
                  <c:v>892.98011482151094</c:v>
                </c:pt>
                <c:pt idx="81">
                  <c:v>889.35092040518691</c:v>
                </c:pt>
                <c:pt idx="82">
                  <c:v>885.70327758391329</c:v>
                </c:pt>
                <c:pt idx="83">
                  <c:v>882.03709257829826</c:v>
                </c:pt>
                <c:pt idx="84">
                  <c:v>878.35227113223789</c:v>
                </c:pt>
                <c:pt idx="85">
                  <c:v>874.6487185104935</c:v>
                </c:pt>
                <c:pt idx="86">
                  <c:v>870.92633949625508</c:v>
                </c:pt>
                <c:pt idx="87">
                  <c:v>867.18503838869447</c:v>
                </c:pt>
                <c:pt idx="88">
                  <c:v>863.42471900050361</c:v>
                </c:pt>
                <c:pt idx="89">
                  <c:v>859.64528465542287</c:v>
                </c:pt>
                <c:pt idx="90">
                  <c:v>855.84663818575473</c:v>
                </c:pt>
                <c:pt idx="91">
                  <c:v>852.02868192986546</c:v>
                </c:pt>
                <c:pt idx="92">
                  <c:v>848.19131772967569</c:v>
                </c:pt>
                <c:pt idx="93">
                  <c:v>844.33444692813498</c:v>
                </c:pt>
                <c:pt idx="94">
                  <c:v>840.45797036668625</c:v>
                </c:pt>
                <c:pt idx="95">
                  <c:v>836.56178838271683</c:v>
                </c:pt>
                <c:pt idx="96">
                  <c:v>832.64580080699579</c:v>
                </c:pt>
                <c:pt idx="97">
                  <c:v>828.709906961098</c:v>
                </c:pt>
                <c:pt idx="98">
                  <c:v>824.75400565481686</c:v>
                </c:pt>
                <c:pt idx="99">
                  <c:v>820.77799518356221</c:v>
                </c:pt>
                <c:pt idx="100">
                  <c:v>816.78177332574523</c:v>
                </c:pt>
                <c:pt idx="101">
                  <c:v>812.76523734015109</c:v>
                </c:pt>
                <c:pt idx="102">
                  <c:v>808.7282839632968</c:v>
                </c:pt>
                <c:pt idx="103">
                  <c:v>804.67080940677704</c:v>
                </c:pt>
                <c:pt idx="104">
                  <c:v>800.59270935459472</c:v>
                </c:pt>
                <c:pt idx="105">
                  <c:v>796.49387896048063</c:v>
                </c:pt>
                <c:pt idx="106">
                  <c:v>792.37421284519633</c:v>
                </c:pt>
                <c:pt idx="107">
                  <c:v>788.2336050938261</c:v>
                </c:pt>
                <c:pt idx="108">
                  <c:v>784.07194925305305</c:v>
                </c:pt>
                <c:pt idx="109">
                  <c:v>779.88913832842275</c:v>
                </c:pt>
                <c:pt idx="110">
                  <c:v>775.68506478159225</c:v>
                </c:pt>
                <c:pt idx="111">
                  <c:v>771.45962052756533</c:v>
                </c:pt>
                <c:pt idx="112">
                  <c:v>767.2126969319138</c:v>
                </c:pt>
                <c:pt idx="113">
                  <c:v>762.94418480798447</c:v>
                </c:pt>
                <c:pt idx="114">
                  <c:v>758.65397441409175</c:v>
                </c:pt>
                <c:pt idx="115">
                  <c:v>754.34195545069667</c:v>
                </c:pt>
                <c:pt idx="116">
                  <c:v>750.00801705757101</c:v>
                </c:pt>
                <c:pt idx="117">
                  <c:v>745.65204781094701</c:v>
                </c:pt>
                <c:pt idx="118">
                  <c:v>741.27393572065273</c:v>
                </c:pt>
                <c:pt idx="119">
                  <c:v>736.87356822723268</c:v>
                </c:pt>
                <c:pt idx="120">
                  <c:v>732.45083219905439</c:v>
                </c:pt>
                <c:pt idx="121">
                  <c:v>728.00561392939971</c:v>
                </c:pt>
                <c:pt idx="122">
                  <c:v>723.53779913354083</c:v>
                </c:pt>
                <c:pt idx="123">
                  <c:v>719.04727294580289</c:v>
                </c:pt>
                <c:pt idx="124">
                  <c:v>714.53391991661067</c:v>
                </c:pt>
                <c:pt idx="125">
                  <c:v>709.99762400952022</c:v>
                </c:pt>
                <c:pt idx="126">
                  <c:v>705.43826859823514</c:v>
                </c:pt>
                <c:pt idx="127">
                  <c:v>700.85573646360956</c:v>
                </c:pt>
                <c:pt idx="128">
                  <c:v>696.24990979063296</c:v>
                </c:pt>
                <c:pt idx="129">
                  <c:v>691.62067016540198</c:v>
                </c:pt>
                <c:pt idx="130">
                  <c:v>686.96789857207614</c:v>
                </c:pt>
                <c:pt idx="131">
                  <c:v>682.29147538981749</c:v>
                </c:pt>
                <c:pt idx="132">
                  <c:v>677.59128038971573</c:v>
                </c:pt>
                <c:pt idx="133">
                  <c:v>672.86719273169672</c:v>
                </c:pt>
                <c:pt idx="134">
                  <c:v>668.11909096141619</c:v>
                </c:pt>
                <c:pt idx="135">
                  <c:v>663.3468530071367</c:v>
                </c:pt>
                <c:pt idx="136">
                  <c:v>658.55035617658962</c:v>
                </c:pt>
                <c:pt idx="137">
                  <c:v>653.72947715382065</c:v>
                </c:pt>
                <c:pt idx="138">
                  <c:v>648.88409199601927</c:v>
                </c:pt>
                <c:pt idx="139">
                  <c:v>644.01407613033234</c:v>
                </c:pt>
                <c:pt idx="140">
                  <c:v>639.11930435066154</c:v>
                </c:pt>
                <c:pt idx="141">
                  <c:v>634.19965081444411</c:v>
                </c:pt>
                <c:pt idx="142">
                  <c:v>629.25498903941752</c:v>
                </c:pt>
                <c:pt idx="143">
                  <c:v>624.28519190036786</c:v>
                </c:pt>
                <c:pt idx="144">
                  <c:v>619.29013162586136</c:v>
                </c:pt>
                <c:pt idx="145">
                  <c:v>614.26967979495953</c:v>
                </c:pt>
                <c:pt idx="146">
                  <c:v>609.22370733391722</c:v>
                </c:pt>
                <c:pt idx="147">
                  <c:v>604.15208451286469</c:v>
                </c:pt>
                <c:pt idx="148">
                  <c:v>599.0546809424718</c:v>
                </c:pt>
                <c:pt idx="149">
                  <c:v>593.93136557059609</c:v>
                </c:pt>
                <c:pt idx="150">
                  <c:v>588.78200667891326</c:v>
                </c:pt>
                <c:pt idx="151">
                  <c:v>583.606471879531</c:v>
                </c:pt>
                <c:pt idx="152">
                  <c:v>578.40462811158534</c:v>
                </c:pt>
                <c:pt idx="153">
                  <c:v>573.17634163781918</c:v>
                </c:pt>
                <c:pt idx="154">
                  <c:v>567.92147804114484</c:v>
                </c:pt>
                <c:pt idx="155">
                  <c:v>562.6399022211873</c:v>
                </c:pt>
                <c:pt idx="156">
                  <c:v>557.33147839081164</c:v>
                </c:pt>
                <c:pt idx="157">
                  <c:v>551.9960700726316</c:v>
                </c:pt>
                <c:pt idx="158">
                  <c:v>546.63354009550073</c:v>
                </c:pt>
                <c:pt idx="159">
                  <c:v>541.24375059098622</c:v>
                </c:pt>
                <c:pt idx="160">
                  <c:v>535.82656298982386</c:v>
                </c:pt>
                <c:pt idx="161">
                  <c:v>530.38183801835544</c:v>
                </c:pt>
                <c:pt idx="162">
                  <c:v>524.90943569494868</c:v>
                </c:pt>
                <c:pt idx="163">
                  <c:v>519.40921532639811</c:v>
                </c:pt>
                <c:pt idx="164">
                  <c:v>513.88103550430719</c:v>
                </c:pt>
                <c:pt idx="165">
                  <c:v>508.32475410145412</c:v>
                </c:pt>
                <c:pt idx="166">
                  <c:v>502.7402282681366</c:v>
                </c:pt>
                <c:pt idx="167">
                  <c:v>497.12731442849957</c:v>
                </c:pt>
                <c:pt idx="168">
                  <c:v>491.48586827684443</c:v>
                </c:pt>
                <c:pt idx="169">
                  <c:v>485.81574477391837</c:v>
                </c:pt>
                <c:pt idx="170">
                  <c:v>480.1167981431858</c:v>
                </c:pt>
                <c:pt idx="171">
                  <c:v>474.38888186708027</c:v>
                </c:pt>
                <c:pt idx="172">
                  <c:v>468.63184868323793</c:v>
                </c:pt>
                <c:pt idx="173">
                  <c:v>462.84555058071106</c:v>
                </c:pt>
                <c:pt idx="174">
                  <c:v>457.02983879616301</c:v>
                </c:pt>
                <c:pt idx="175">
                  <c:v>451.18456381004353</c:v>
                </c:pt>
                <c:pt idx="176">
                  <c:v>445.30957534274449</c:v>
                </c:pt>
                <c:pt idx="177">
                  <c:v>439.40472235073685</c:v>
                </c:pt>
                <c:pt idx="178">
                  <c:v>433.46985302268644</c:v>
                </c:pt>
                <c:pt idx="179">
                  <c:v>427.50481477555178</c:v>
                </c:pt>
                <c:pt idx="180">
                  <c:v>421.50945425066084</c:v>
                </c:pt>
                <c:pt idx="181">
                  <c:v>415.48361730976831</c:v>
                </c:pt>
                <c:pt idx="182">
                  <c:v>409.42714903109299</c:v>
                </c:pt>
                <c:pt idx="183">
                  <c:v>403.33989370533442</c:v>
                </c:pt>
                <c:pt idx="184">
                  <c:v>397.22169483166982</c:v>
                </c:pt>
                <c:pt idx="185">
                  <c:v>391.07239511373081</c:v>
                </c:pt>
                <c:pt idx="186">
                  <c:v>384.89183645555892</c:v>
                </c:pt>
                <c:pt idx="187">
                  <c:v>378.67985995754134</c:v>
                </c:pt>
                <c:pt idx="188">
                  <c:v>372.43630591232551</c:v>
                </c:pt>
                <c:pt idx="189">
                  <c:v>366.16101380071319</c:v>
                </c:pt>
                <c:pt idx="190">
                  <c:v>359.85382228753355</c:v>
                </c:pt>
                <c:pt idx="191">
                  <c:v>353.51456921749514</c:v>
                </c:pt>
                <c:pt idx="192">
                  <c:v>347.1430916110175</c:v>
                </c:pt>
                <c:pt idx="193">
                  <c:v>340.73922566004012</c:v>
                </c:pt>
                <c:pt idx="194">
                  <c:v>334.30280672381201</c:v>
                </c:pt>
                <c:pt idx="195">
                  <c:v>327.83366932465805</c:v>
                </c:pt>
                <c:pt idx="196">
                  <c:v>321.33164714372504</c:v>
                </c:pt>
                <c:pt idx="197">
                  <c:v>314.79657301670562</c:v>
                </c:pt>
                <c:pt idx="198">
                  <c:v>308.22827892954058</c:v>
                </c:pt>
                <c:pt idx="199">
                  <c:v>301.62659601409911</c:v>
                </c:pt>
                <c:pt idx="200">
                  <c:v>294.99135454383742</c:v>
                </c:pt>
                <c:pt idx="201">
                  <c:v>288.32238392943526</c:v>
                </c:pt>
                <c:pt idx="202">
                  <c:v>281.61951271440989</c:v>
                </c:pt>
                <c:pt idx="203">
                  <c:v>274.88256857070814</c:v>
                </c:pt>
                <c:pt idx="204">
                  <c:v>268.11137829427588</c:v>
                </c:pt>
                <c:pt idx="205">
                  <c:v>261.30576780060511</c:v>
                </c:pt>
                <c:pt idx="206">
                  <c:v>254.46556212025823</c:v>
                </c:pt>
                <c:pt idx="207">
                  <c:v>247.59058539436953</c:v>
                </c:pt>
                <c:pt idx="208">
                  <c:v>240.68066087012423</c:v>
                </c:pt>
                <c:pt idx="209">
                  <c:v>233.73561089621401</c:v>
                </c:pt>
                <c:pt idx="210">
                  <c:v>226.75525691826979</c:v>
                </c:pt>
                <c:pt idx="211">
                  <c:v>219.73941947427099</c:v>
                </c:pt>
                <c:pt idx="212">
                  <c:v>212.68791818993182</c:v>
                </c:pt>
                <c:pt idx="213">
                  <c:v>205.60057177406398</c:v>
                </c:pt>
                <c:pt idx="214">
                  <c:v>198.47719801391546</c:v>
                </c:pt>
                <c:pt idx="215">
                  <c:v>191.31761377048622</c:v>
                </c:pt>
                <c:pt idx="216">
                  <c:v>184.12163497381951</c:v>
                </c:pt>
                <c:pt idx="217">
                  <c:v>176.88907661826977</c:v>
                </c:pt>
                <c:pt idx="218">
                  <c:v>169.61975275774597</c:v>
                </c:pt>
                <c:pt idx="219">
                  <c:v>162.31347650093119</c:v>
                </c:pt>
                <c:pt idx="220">
                  <c:v>154.97006000647761</c:v>
                </c:pt>
                <c:pt idx="221">
                  <c:v>147.58931447817719</c:v>
                </c:pt>
                <c:pt idx="222">
                  <c:v>140.17105016010791</c:v>
                </c:pt>
                <c:pt idx="223">
                  <c:v>132.71507633175514</c:v>
                </c:pt>
                <c:pt idx="224">
                  <c:v>125.22120130310823</c:v>
                </c:pt>
                <c:pt idx="225">
                  <c:v>117.68923240973237</c:v>
                </c:pt>
                <c:pt idx="226">
                  <c:v>110.11897600781516</c:v>
                </c:pt>
                <c:pt idx="227">
                  <c:v>102.51023746918823</c:v>
                </c:pt>
                <c:pt idx="228">
                  <c:v>94.862821176323266</c:v>
                </c:pt>
                <c:pt idx="229">
                  <c:v>87.176530517302908</c:v>
                </c:pt>
                <c:pt idx="230">
                  <c:v>79.451167880765851</c:v>
                </c:pt>
                <c:pt idx="231">
                  <c:v>71.686534650826403</c:v>
                </c:pt>
                <c:pt idx="232">
                  <c:v>63.88243120196811</c:v>
                </c:pt>
                <c:pt idx="233">
                  <c:v>56.038656893911444</c:v>
                </c:pt>
                <c:pt idx="234">
                  <c:v>48.155010066455496</c:v>
                </c:pt>
                <c:pt idx="235">
                  <c:v>40.231288034293314</c:v>
                </c:pt>
                <c:pt idx="236">
                  <c:v>32.267287081800966</c:v>
                </c:pt>
                <c:pt idx="237">
                  <c:v>24.262802457800124</c:v>
                </c:pt>
                <c:pt idx="238">
                  <c:v>16.217628370293941</c:v>
                </c:pt>
                <c:pt idx="239">
                  <c:v>8.1315579811762699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94-4440-B790-B3660BAD0506}"/>
            </c:ext>
          </c:extLst>
        </c:ser>
        <c:ser>
          <c:idx val="1"/>
          <c:order val="1"/>
          <c:tx>
            <c:strRef>
              <c:f>'Loan Schedule'!$F$21</c:f>
              <c:strCache>
                <c:ptCount val="1"/>
                <c:pt idx="0">
                  <c:v>Principal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'Loan Schedule'!$B$23:$B$262</c:f>
              <c:numCache>
                <c:formatCode>m/d/yyyy</c:formatCode>
                <c:ptCount val="240"/>
                <c:pt idx="0">
                  <c:v>43031</c:v>
                </c:pt>
                <c:pt idx="1">
                  <c:v>43062</c:v>
                </c:pt>
                <c:pt idx="2">
                  <c:v>43092</c:v>
                </c:pt>
                <c:pt idx="3">
                  <c:v>43123</c:v>
                </c:pt>
                <c:pt idx="4">
                  <c:v>43154</c:v>
                </c:pt>
                <c:pt idx="5">
                  <c:v>43182</c:v>
                </c:pt>
                <c:pt idx="6">
                  <c:v>43213</c:v>
                </c:pt>
                <c:pt idx="7">
                  <c:v>43243</c:v>
                </c:pt>
                <c:pt idx="8">
                  <c:v>43274</c:v>
                </c:pt>
                <c:pt idx="9">
                  <c:v>43304</c:v>
                </c:pt>
                <c:pt idx="10">
                  <c:v>43335</c:v>
                </c:pt>
                <c:pt idx="11">
                  <c:v>43366</c:v>
                </c:pt>
                <c:pt idx="12">
                  <c:v>43396</c:v>
                </c:pt>
                <c:pt idx="13">
                  <c:v>43427</c:v>
                </c:pt>
                <c:pt idx="14">
                  <c:v>43457</c:v>
                </c:pt>
                <c:pt idx="15">
                  <c:v>43488</c:v>
                </c:pt>
                <c:pt idx="16">
                  <c:v>43519</c:v>
                </c:pt>
                <c:pt idx="17">
                  <c:v>43547</c:v>
                </c:pt>
                <c:pt idx="18">
                  <c:v>43578</c:v>
                </c:pt>
                <c:pt idx="19">
                  <c:v>43608</c:v>
                </c:pt>
                <c:pt idx="20">
                  <c:v>43639</c:v>
                </c:pt>
                <c:pt idx="21">
                  <c:v>43669</c:v>
                </c:pt>
                <c:pt idx="22">
                  <c:v>43700</c:v>
                </c:pt>
                <c:pt idx="23">
                  <c:v>43731</c:v>
                </c:pt>
                <c:pt idx="24">
                  <c:v>43761</c:v>
                </c:pt>
                <c:pt idx="25">
                  <c:v>43792</c:v>
                </c:pt>
                <c:pt idx="26">
                  <c:v>43822</c:v>
                </c:pt>
                <c:pt idx="27">
                  <c:v>43853</c:v>
                </c:pt>
                <c:pt idx="28">
                  <c:v>43884</c:v>
                </c:pt>
                <c:pt idx="29">
                  <c:v>43913</c:v>
                </c:pt>
                <c:pt idx="30">
                  <c:v>43944</c:v>
                </c:pt>
                <c:pt idx="31">
                  <c:v>43974</c:v>
                </c:pt>
                <c:pt idx="32">
                  <c:v>44005</c:v>
                </c:pt>
                <c:pt idx="33">
                  <c:v>44035</c:v>
                </c:pt>
                <c:pt idx="34">
                  <c:v>44066</c:v>
                </c:pt>
                <c:pt idx="35">
                  <c:v>44097</c:v>
                </c:pt>
                <c:pt idx="36">
                  <c:v>44127</c:v>
                </c:pt>
                <c:pt idx="37">
                  <c:v>44158</c:v>
                </c:pt>
                <c:pt idx="38">
                  <c:v>44188</c:v>
                </c:pt>
                <c:pt idx="39">
                  <c:v>44219</c:v>
                </c:pt>
                <c:pt idx="40">
                  <c:v>44250</c:v>
                </c:pt>
                <c:pt idx="41">
                  <c:v>44278</c:v>
                </c:pt>
                <c:pt idx="42">
                  <c:v>44309</c:v>
                </c:pt>
                <c:pt idx="43">
                  <c:v>44339</c:v>
                </c:pt>
                <c:pt idx="44">
                  <c:v>44370</c:v>
                </c:pt>
                <c:pt idx="45">
                  <c:v>44400</c:v>
                </c:pt>
                <c:pt idx="46">
                  <c:v>44431</c:v>
                </c:pt>
                <c:pt idx="47">
                  <c:v>44462</c:v>
                </c:pt>
                <c:pt idx="48">
                  <c:v>44492</c:v>
                </c:pt>
                <c:pt idx="49">
                  <c:v>44523</c:v>
                </c:pt>
                <c:pt idx="50">
                  <c:v>44553</c:v>
                </c:pt>
                <c:pt idx="51">
                  <c:v>44584</c:v>
                </c:pt>
                <c:pt idx="52">
                  <c:v>44615</c:v>
                </c:pt>
                <c:pt idx="53">
                  <c:v>44643</c:v>
                </c:pt>
                <c:pt idx="54">
                  <c:v>44674</c:v>
                </c:pt>
                <c:pt idx="55">
                  <c:v>44704</c:v>
                </c:pt>
                <c:pt idx="56">
                  <c:v>44735</c:v>
                </c:pt>
                <c:pt idx="57">
                  <c:v>44765</c:v>
                </c:pt>
                <c:pt idx="58">
                  <c:v>44796</c:v>
                </c:pt>
                <c:pt idx="59">
                  <c:v>44827</c:v>
                </c:pt>
                <c:pt idx="60">
                  <c:v>44857</c:v>
                </c:pt>
                <c:pt idx="61">
                  <c:v>44888</c:v>
                </c:pt>
                <c:pt idx="62">
                  <c:v>44918</c:v>
                </c:pt>
                <c:pt idx="63">
                  <c:v>44949</c:v>
                </c:pt>
                <c:pt idx="64">
                  <c:v>44980</c:v>
                </c:pt>
                <c:pt idx="65">
                  <c:v>45008</c:v>
                </c:pt>
                <c:pt idx="66">
                  <c:v>45039</c:v>
                </c:pt>
                <c:pt idx="67">
                  <c:v>45069</c:v>
                </c:pt>
                <c:pt idx="68">
                  <c:v>45100</c:v>
                </c:pt>
                <c:pt idx="69">
                  <c:v>45130</c:v>
                </c:pt>
                <c:pt idx="70">
                  <c:v>45161</c:v>
                </c:pt>
                <c:pt idx="71">
                  <c:v>45192</c:v>
                </c:pt>
                <c:pt idx="72">
                  <c:v>45222</c:v>
                </c:pt>
                <c:pt idx="73">
                  <c:v>45253</c:v>
                </c:pt>
                <c:pt idx="74">
                  <c:v>45283</c:v>
                </c:pt>
                <c:pt idx="75">
                  <c:v>45314</c:v>
                </c:pt>
                <c:pt idx="76">
                  <c:v>45345</c:v>
                </c:pt>
                <c:pt idx="77">
                  <c:v>45374</c:v>
                </c:pt>
                <c:pt idx="78">
                  <c:v>45405</c:v>
                </c:pt>
                <c:pt idx="79">
                  <c:v>45435</c:v>
                </c:pt>
                <c:pt idx="80">
                  <c:v>45466</c:v>
                </c:pt>
                <c:pt idx="81">
                  <c:v>45496</c:v>
                </c:pt>
                <c:pt idx="82">
                  <c:v>45527</c:v>
                </c:pt>
                <c:pt idx="83">
                  <c:v>45558</c:v>
                </c:pt>
                <c:pt idx="84">
                  <c:v>45588</c:v>
                </c:pt>
                <c:pt idx="85">
                  <c:v>45619</c:v>
                </c:pt>
                <c:pt idx="86">
                  <c:v>45649</c:v>
                </c:pt>
                <c:pt idx="87">
                  <c:v>45680</c:v>
                </c:pt>
                <c:pt idx="88">
                  <c:v>45711</c:v>
                </c:pt>
                <c:pt idx="89">
                  <c:v>45739</c:v>
                </c:pt>
                <c:pt idx="90">
                  <c:v>45770</c:v>
                </c:pt>
                <c:pt idx="91">
                  <c:v>45800</c:v>
                </c:pt>
                <c:pt idx="92">
                  <c:v>45831</c:v>
                </c:pt>
                <c:pt idx="93">
                  <c:v>45861</c:v>
                </c:pt>
                <c:pt idx="94">
                  <c:v>45892</c:v>
                </c:pt>
                <c:pt idx="95">
                  <c:v>45923</c:v>
                </c:pt>
                <c:pt idx="96">
                  <c:v>45953</c:v>
                </c:pt>
                <c:pt idx="97">
                  <c:v>45984</c:v>
                </c:pt>
                <c:pt idx="98">
                  <c:v>46014</c:v>
                </c:pt>
                <c:pt idx="99">
                  <c:v>46045</c:v>
                </c:pt>
                <c:pt idx="100">
                  <c:v>46076</c:v>
                </c:pt>
                <c:pt idx="101">
                  <c:v>46104</c:v>
                </c:pt>
                <c:pt idx="102">
                  <c:v>46135</c:v>
                </c:pt>
                <c:pt idx="103">
                  <c:v>46165</c:v>
                </c:pt>
                <c:pt idx="104">
                  <c:v>46196</c:v>
                </c:pt>
                <c:pt idx="105">
                  <c:v>46226</c:v>
                </c:pt>
                <c:pt idx="106">
                  <c:v>46257</c:v>
                </c:pt>
                <c:pt idx="107">
                  <c:v>46288</c:v>
                </c:pt>
                <c:pt idx="108">
                  <c:v>46318</c:v>
                </c:pt>
                <c:pt idx="109">
                  <c:v>46349</c:v>
                </c:pt>
                <c:pt idx="110">
                  <c:v>46379</c:v>
                </c:pt>
                <c:pt idx="111">
                  <c:v>46410</c:v>
                </c:pt>
                <c:pt idx="112">
                  <c:v>46441</c:v>
                </c:pt>
                <c:pt idx="113">
                  <c:v>46469</c:v>
                </c:pt>
                <c:pt idx="114">
                  <c:v>46500</c:v>
                </c:pt>
                <c:pt idx="115">
                  <c:v>46530</c:v>
                </c:pt>
                <c:pt idx="116">
                  <c:v>46561</c:v>
                </c:pt>
                <c:pt idx="117">
                  <c:v>46591</c:v>
                </c:pt>
                <c:pt idx="118">
                  <c:v>46622</c:v>
                </c:pt>
                <c:pt idx="119">
                  <c:v>46653</c:v>
                </c:pt>
                <c:pt idx="120">
                  <c:v>46683</c:v>
                </c:pt>
                <c:pt idx="121">
                  <c:v>46714</c:v>
                </c:pt>
                <c:pt idx="122">
                  <c:v>46744</c:v>
                </c:pt>
                <c:pt idx="123">
                  <c:v>46775</c:v>
                </c:pt>
                <c:pt idx="124">
                  <c:v>46806</c:v>
                </c:pt>
                <c:pt idx="125">
                  <c:v>46835</c:v>
                </c:pt>
                <c:pt idx="126">
                  <c:v>46866</c:v>
                </c:pt>
                <c:pt idx="127">
                  <c:v>46896</c:v>
                </c:pt>
                <c:pt idx="128">
                  <c:v>46927</c:v>
                </c:pt>
                <c:pt idx="129">
                  <c:v>46957</c:v>
                </c:pt>
                <c:pt idx="130">
                  <c:v>46988</c:v>
                </c:pt>
                <c:pt idx="131">
                  <c:v>47019</c:v>
                </c:pt>
                <c:pt idx="132">
                  <c:v>47049</c:v>
                </c:pt>
                <c:pt idx="133">
                  <c:v>47080</c:v>
                </c:pt>
                <c:pt idx="134">
                  <c:v>47110</c:v>
                </c:pt>
                <c:pt idx="135">
                  <c:v>47141</c:v>
                </c:pt>
                <c:pt idx="136">
                  <c:v>47172</c:v>
                </c:pt>
                <c:pt idx="137">
                  <c:v>47200</c:v>
                </c:pt>
                <c:pt idx="138">
                  <c:v>47231</c:v>
                </c:pt>
                <c:pt idx="139">
                  <c:v>47261</c:v>
                </c:pt>
                <c:pt idx="140">
                  <c:v>47292</c:v>
                </c:pt>
                <c:pt idx="141">
                  <c:v>47322</c:v>
                </c:pt>
                <c:pt idx="142">
                  <c:v>47353</c:v>
                </c:pt>
                <c:pt idx="143">
                  <c:v>47384</c:v>
                </c:pt>
                <c:pt idx="144">
                  <c:v>47414</c:v>
                </c:pt>
                <c:pt idx="145">
                  <c:v>47445</c:v>
                </c:pt>
                <c:pt idx="146">
                  <c:v>47475</c:v>
                </c:pt>
                <c:pt idx="147">
                  <c:v>47506</c:v>
                </c:pt>
                <c:pt idx="148">
                  <c:v>47537</c:v>
                </c:pt>
                <c:pt idx="149">
                  <c:v>47565</c:v>
                </c:pt>
                <c:pt idx="150">
                  <c:v>47596</c:v>
                </c:pt>
                <c:pt idx="151">
                  <c:v>47626</c:v>
                </c:pt>
                <c:pt idx="152">
                  <c:v>47657</c:v>
                </c:pt>
                <c:pt idx="153">
                  <c:v>47687</c:v>
                </c:pt>
                <c:pt idx="154">
                  <c:v>47718</c:v>
                </c:pt>
                <c:pt idx="155">
                  <c:v>47749</c:v>
                </c:pt>
                <c:pt idx="156">
                  <c:v>47779</c:v>
                </c:pt>
                <c:pt idx="157">
                  <c:v>47810</c:v>
                </c:pt>
                <c:pt idx="158">
                  <c:v>47840</c:v>
                </c:pt>
                <c:pt idx="159">
                  <c:v>47871</c:v>
                </c:pt>
                <c:pt idx="160">
                  <c:v>47902</c:v>
                </c:pt>
                <c:pt idx="161">
                  <c:v>47930</c:v>
                </c:pt>
                <c:pt idx="162">
                  <c:v>47961</c:v>
                </c:pt>
                <c:pt idx="163">
                  <c:v>47991</c:v>
                </c:pt>
                <c:pt idx="164">
                  <c:v>48022</c:v>
                </c:pt>
                <c:pt idx="165">
                  <c:v>48052</c:v>
                </c:pt>
                <c:pt idx="166">
                  <c:v>48083</c:v>
                </c:pt>
                <c:pt idx="167">
                  <c:v>48114</c:v>
                </c:pt>
                <c:pt idx="168">
                  <c:v>48144</c:v>
                </c:pt>
                <c:pt idx="169">
                  <c:v>48175</c:v>
                </c:pt>
                <c:pt idx="170">
                  <c:v>48205</c:v>
                </c:pt>
                <c:pt idx="171">
                  <c:v>48236</c:v>
                </c:pt>
                <c:pt idx="172">
                  <c:v>48267</c:v>
                </c:pt>
                <c:pt idx="173">
                  <c:v>48296</c:v>
                </c:pt>
                <c:pt idx="174">
                  <c:v>48327</c:v>
                </c:pt>
                <c:pt idx="175">
                  <c:v>48357</c:v>
                </c:pt>
                <c:pt idx="176">
                  <c:v>48388</c:v>
                </c:pt>
                <c:pt idx="177">
                  <c:v>48418</c:v>
                </c:pt>
                <c:pt idx="178">
                  <c:v>48449</c:v>
                </c:pt>
                <c:pt idx="179">
                  <c:v>48480</c:v>
                </c:pt>
                <c:pt idx="180">
                  <c:v>48510</c:v>
                </c:pt>
                <c:pt idx="181">
                  <c:v>48541</c:v>
                </c:pt>
                <c:pt idx="182">
                  <c:v>48571</c:v>
                </c:pt>
                <c:pt idx="183">
                  <c:v>48602</c:v>
                </c:pt>
                <c:pt idx="184">
                  <c:v>48633</c:v>
                </c:pt>
                <c:pt idx="185">
                  <c:v>48661</c:v>
                </c:pt>
                <c:pt idx="186">
                  <c:v>48692</c:v>
                </c:pt>
                <c:pt idx="187">
                  <c:v>48722</c:v>
                </c:pt>
                <c:pt idx="188">
                  <c:v>48753</c:v>
                </c:pt>
                <c:pt idx="189">
                  <c:v>48783</c:v>
                </c:pt>
                <c:pt idx="190">
                  <c:v>48814</c:v>
                </c:pt>
                <c:pt idx="191">
                  <c:v>48845</c:v>
                </c:pt>
                <c:pt idx="192">
                  <c:v>48875</c:v>
                </c:pt>
                <c:pt idx="193">
                  <c:v>48906</c:v>
                </c:pt>
                <c:pt idx="194">
                  <c:v>48936</c:v>
                </c:pt>
                <c:pt idx="195">
                  <c:v>48967</c:v>
                </c:pt>
                <c:pt idx="196">
                  <c:v>48998</c:v>
                </c:pt>
                <c:pt idx="197">
                  <c:v>49026</c:v>
                </c:pt>
                <c:pt idx="198">
                  <c:v>49057</c:v>
                </c:pt>
                <c:pt idx="199">
                  <c:v>49087</c:v>
                </c:pt>
                <c:pt idx="200">
                  <c:v>49118</c:v>
                </c:pt>
                <c:pt idx="201">
                  <c:v>49148</c:v>
                </c:pt>
                <c:pt idx="202">
                  <c:v>49179</c:v>
                </c:pt>
                <c:pt idx="203">
                  <c:v>49210</c:v>
                </c:pt>
                <c:pt idx="204">
                  <c:v>49240</c:v>
                </c:pt>
                <c:pt idx="205">
                  <c:v>49271</c:v>
                </c:pt>
                <c:pt idx="206">
                  <c:v>49301</c:v>
                </c:pt>
                <c:pt idx="207">
                  <c:v>49332</c:v>
                </c:pt>
                <c:pt idx="208">
                  <c:v>49363</c:v>
                </c:pt>
                <c:pt idx="209">
                  <c:v>49391</c:v>
                </c:pt>
                <c:pt idx="210">
                  <c:v>49422</c:v>
                </c:pt>
                <c:pt idx="211">
                  <c:v>49452</c:v>
                </c:pt>
                <c:pt idx="212">
                  <c:v>49483</c:v>
                </c:pt>
                <c:pt idx="213">
                  <c:v>49513</c:v>
                </c:pt>
                <c:pt idx="214">
                  <c:v>49544</c:v>
                </c:pt>
                <c:pt idx="215">
                  <c:v>49575</c:v>
                </c:pt>
                <c:pt idx="216">
                  <c:v>49605</c:v>
                </c:pt>
                <c:pt idx="217">
                  <c:v>49636</c:v>
                </c:pt>
                <c:pt idx="218">
                  <c:v>49666</c:v>
                </c:pt>
                <c:pt idx="219">
                  <c:v>49697</c:v>
                </c:pt>
                <c:pt idx="220">
                  <c:v>49728</c:v>
                </c:pt>
                <c:pt idx="221">
                  <c:v>49757</c:v>
                </c:pt>
                <c:pt idx="222">
                  <c:v>49788</c:v>
                </c:pt>
                <c:pt idx="223">
                  <c:v>49818</c:v>
                </c:pt>
                <c:pt idx="224">
                  <c:v>49849</c:v>
                </c:pt>
                <c:pt idx="225">
                  <c:v>49879</c:v>
                </c:pt>
                <c:pt idx="226">
                  <c:v>49910</c:v>
                </c:pt>
                <c:pt idx="227">
                  <c:v>49941</c:v>
                </c:pt>
                <c:pt idx="228">
                  <c:v>49971</c:v>
                </c:pt>
                <c:pt idx="229">
                  <c:v>50002</c:v>
                </c:pt>
                <c:pt idx="230">
                  <c:v>50032</c:v>
                </c:pt>
                <c:pt idx="231">
                  <c:v>50063</c:v>
                </c:pt>
                <c:pt idx="232">
                  <c:v>50094</c:v>
                </c:pt>
                <c:pt idx="233">
                  <c:v>50122</c:v>
                </c:pt>
                <c:pt idx="234">
                  <c:v>50153</c:v>
                </c:pt>
                <c:pt idx="235">
                  <c:v>50183</c:v>
                </c:pt>
                <c:pt idx="236">
                  <c:v>50214</c:v>
                </c:pt>
                <c:pt idx="237">
                  <c:v>50244</c:v>
                </c:pt>
                <c:pt idx="238">
                  <c:v>50275</c:v>
                </c:pt>
                <c:pt idx="239">
                  <c:v>50306</c:v>
                </c:pt>
              </c:numCache>
            </c:numRef>
          </c:cat>
          <c:val>
            <c:numRef>
              <c:f>'Loan Schedule'!$F$23:$F$262</c:f>
              <c:numCache>
                <c:formatCode>0.00;0.00;</c:formatCode>
                <c:ptCount val="240"/>
                <c:pt idx="0">
                  <c:v>475.87833333333333</c:v>
                </c:pt>
                <c:pt idx="1">
                  <c:v>478.29738152777782</c:v>
                </c:pt>
                <c:pt idx="2">
                  <c:v>480.72872655054402</c:v>
                </c:pt>
                <c:pt idx="3">
                  <c:v>483.17243091050932</c:v>
                </c:pt>
                <c:pt idx="4">
                  <c:v>485.62855743430441</c:v>
                </c:pt>
                <c:pt idx="5">
                  <c:v>488.09716926792885</c:v>
                </c:pt>
                <c:pt idx="6">
                  <c:v>490.57832987837423</c:v>
                </c:pt>
                <c:pt idx="7">
                  <c:v>493.07210305525587</c:v>
                </c:pt>
                <c:pt idx="8">
                  <c:v>495.57855291245346</c:v>
                </c:pt>
                <c:pt idx="9">
                  <c:v>498.09774388975825</c:v>
                </c:pt>
                <c:pt idx="10">
                  <c:v>500.62974075453121</c:v>
                </c:pt>
                <c:pt idx="11">
                  <c:v>503.17460860336678</c:v>
                </c:pt>
                <c:pt idx="12">
                  <c:v>505.73241286376719</c:v>
                </c:pt>
                <c:pt idx="13">
                  <c:v>508.30321929582465</c:v>
                </c:pt>
                <c:pt idx="14">
                  <c:v>510.88709399391178</c:v>
                </c:pt>
                <c:pt idx="15">
                  <c:v>513.48410338838084</c:v>
                </c:pt>
                <c:pt idx="16">
                  <c:v>516.09431424727177</c:v>
                </c:pt>
                <c:pt idx="17">
                  <c:v>518.71779367802878</c:v>
                </c:pt>
                <c:pt idx="18">
                  <c:v>521.35460912922531</c:v>
                </c:pt>
                <c:pt idx="19">
                  <c:v>524.00482839229903</c:v>
                </c:pt>
                <c:pt idx="20">
                  <c:v>526.66851960329313</c:v>
                </c:pt>
                <c:pt idx="21">
                  <c:v>529.3457512446098</c:v>
                </c:pt>
                <c:pt idx="22">
                  <c:v>532.03659214676986</c:v>
                </c:pt>
                <c:pt idx="23">
                  <c:v>534.74111149018267</c:v>
                </c:pt>
                <c:pt idx="24">
                  <c:v>537.45937880692441</c:v>
                </c:pt>
                <c:pt idx="25">
                  <c:v>540.19146398252633</c:v>
                </c:pt>
                <c:pt idx="26">
                  <c:v>542.93743725777063</c:v>
                </c:pt>
                <c:pt idx="27">
                  <c:v>545.69736923049754</c:v>
                </c:pt>
                <c:pt idx="28">
                  <c:v>548.47133085741939</c:v>
                </c:pt>
                <c:pt idx="29">
                  <c:v>551.25939345594475</c:v>
                </c:pt>
                <c:pt idx="30">
                  <c:v>554.06162870601247</c:v>
                </c:pt>
                <c:pt idx="31">
                  <c:v>556.87810865193455</c:v>
                </c:pt>
                <c:pt idx="32">
                  <c:v>559.70890570424876</c:v>
                </c:pt>
                <c:pt idx="33">
                  <c:v>562.55409264157856</c:v>
                </c:pt>
                <c:pt idx="34">
                  <c:v>565.41374261250667</c:v>
                </c:pt>
                <c:pt idx="35">
                  <c:v>568.2879291374536</c:v>
                </c:pt>
                <c:pt idx="36">
                  <c:v>571.17672611056878</c:v>
                </c:pt>
                <c:pt idx="37">
                  <c:v>574.08020780163088</c:v>
                </c:pt>
                <c:pt idx="38">
                  <c:v>576.99844885795596</c:v>
                </c:pt>
                <c:pt idx="39">
                  <c:v>579.93152430631721</c:v>
                </c:pt>
                <c:pt idx="40">
                  <c:v>582.87950955487418</c:v>
                </c:pt>
                <c:pt idx="41">
                  <c:v>585.84248039511147</c:v>
                </c:pt>
                <c:pt idx="42">
                  <c:v>588.82051300378646</c:v>
                </c:pt>
                <c:pt idx="43">
                  <c:v>591.81368394488925</c:v>
                </c:pt>
                <c:pt idx="44">
                  <c:v>594.82207017160908</c:v>
                </c:pt>
                <c:pt idx="45">
                  <c:v>597.84574902831491</c:v>
                </c:pt>
                <c:pt idx="46">
                  <c:v>600.88479825254217</c:v>
                </c:pt>
                <c:pt idx="47">
                  <c:v>603.93929597699253</c:v>
                </c:pt>
                <c:pt idx="48">
                  <c:v>607.00932073154229</c:v>
                </c:pt>
                <c:pt idx="49">
                  <c:v>610.09495144526102</c:v>
                </c:pt>
                <c:pt idx="50">
                  <c:v>613.19626744844106</c:v>
                </c:pt>
                <c:pt idx="51">
                  <c:v>616.31334847463734</c:v>
                </c:pt>
                <c:pt idx="52">
                  <c:v>619.44627466271686</c:v>
                </c:pt>
                <c:pt idx="53">
                  <c:v>622.59512655891888</c:v>
                </c:pt>
                <c:pt idx="54">
                  <c:v>625.75998511892669</c:v>
                </c:pt>
                <c:pt idx="55">
                  <c:v>628.94093170994802</c:v>
                </c:pt>
                <c:pt idx="56">
                  <c:v>632.13804811280681</c:v>
                </c:pt>
                <c:pt idx="57">
                  <c:v>635.35141652404707</c:v>
                </c:pt>
                <c:pt idx="58">
                  <c:v>638.58111955804418</c:v>
                </c:pt>
                <c:pt idx="59">
                  <c:v>641.8272402491308</c:v>
                </c:pt>
                <c:pt idx="60">
                  <c:v>645.0898620537306</c:v>
                </c:pt>
                <c:pt idx="61">
                  <c:v>648.3690688525038</c:v>
                </c:pt>
                <c:pt idx="62">
                  <c:v>651.66494495250402</c:v>
                </c:pt>
                <c:pt idx="63">
                  <c:v>654.97757508934592</c:v>
                </c:pt>
                <c:pt idx="64">
                  <c:v>658.30704442938338</c:v>
                </c:pt>
                <c:pt idx="65">
                  <c:v>661.65343857189953</c:v>
                </c:pt>
                <c:pt idx="66">
                  <c:v>665.01684355130658</c:v>
                </c:pt>
                <c:pt idx="67">
                  <c:v>668.39734583935899</c:v>
                </c:pt>
                <c:pt idx="68">
                  <c:v>671.7950323473757</c:v>
                </c:pt>
                <c:pt idx="69">
                  <c:v>675.20999042847495</c:v>
                </c:pt>
                <c:pt idx="70">
                  <c:v>678.64230787981967</c:v>
                </c:pt>
                <c:pt idx="71">
                  <c:v>682.09207294487533</c:v>
                </c:pt>
                <c:pt idx="72">
                  <c:v>685.55937431567861</c:v>
                </c:pt>
                <c:pt idx="73">
                  <c:v>689.0443011351166</c:v>
                </c:pt>
                <c:pt idx="74">
                  <c:v>692.54694299922005</c:v>
                </c:pt>
                <c:pt idx="75">
                  <c:v>696.06738995946591</c:v>
                </c:pt>
                <c:pt idx="76">
                  <c:v>699.60573252509323</c:v>
                </c:pt>
                <c:pt idx="77">
                  <c:v>703.16206166542918</c:v>
                </c:pt>
                <c:pt idx="78">
                  <c:v>706.73646881222851</c:v>
                </c:pt>
                <c:pt idx="79">
                  <c:v>710.32904586202392</c:v>
                </c:pt>
                <c:pt idx="80">
                  <c:v>713.93988517848913</c:v>
                </c:pt>
                <c:pt idx="81">
                  <c:v>717.56907959481316</c:v>
                </c:pt>
                <c:pt idx="82">
                  <c:v>721.21672241608678</c:v>
                </c:pt>
                <c:pt idx="83">
                  <c:v>724.88290742170182</c:v>
                </c:pt>
                <c:pt idx="84">
                  <c:v>728.56772886776218</c:v>
                </c:pt>
                <c:pt idx="85">
                  <c:v>732.27128148950658</c:v>
                </c:pt>
                <c:pt idx="86">
                  <c:v>735.99366050374499</c:v>
                </c:pt>
                <c:pt idx="87">
                  <c:v>739.73496161130561</c:v>
                </c:pt>
                <c:pt idx="88">
                  <c:v>743.49528099949646</c:v>
                </c:pt>
                <c:pt idx="89">
                  <c:v>747.2747153445772</c:v>
                </c:pt>
                <c:pt idx="90">
                  <c:v>751.07336181424535</c:v>
                </c:pt>
                <c:pt idx="91">
                  <c:v>754.89131807013462</c:v>
                </c:pt>
                <c:pt idx="92">
                  <c:v>758.72868227032438</c:v>
                </c:pt>
                <c:pt idx="93">
                  <c:v>762.58555307186509</c:v>
                </c:pt>
                <c:pt idx="94">
                  <c:v>766.46202963331382</c:v>
                </c:pt>
                <c:pt idx="95">
                  <c:v>770.35821161728325</c:v>
                </c:pt>
                <c:pt idx="96">
                  <c:v>774.27419919300428</c:v>
                </c:pt>
                <c:pt idx="97">
                  <c:v>778.21009303890207</c:v>
                </c:pt>
                <c:pt idx="98">
                  <c:v>782.16599434518321</c:v>
                </c:pt>
                <c:pt idx="99">
                  <c:v>786.14200481643786</c:v>
                </c:pt>
                <c:pt idx="100">
                  <c:v>790.13822667425484</c:v>
                </c:pt>
                <c:pt idx="101">
                  <c:v>794.15476265984898</c:v>
                </c:pt>
                <c:pt idx="102">
                  <c:v>798.19171603670327</c:v>
                </c:pt>
                <c:pt idx="103">
                  <c:v>802.24919059322303</c:v>
                </c:pt>
                <c:pt idx="104">
                  <c:v>806.32729064540536</c:v>
                </c:pt>
                <c:pt idx="105">
                  <c:v>810.42612103951944</c:v>
                </c:pt>
                <c:pt idx="106">
                  <c:v>814.54578715480375</c:v>
                </c:pt>
                <c:pt idx="107">
                  <c:v>818.68639490617397</c:v>
                </c:pt>
                <c:pt idx="108">
                  <c:v>822.84805074694702</c:v>
                </c:pt>
                <c:pt idx="109">
                  <c:v>827.03086167157733</c:v>
                </c:pt>
                <c:pt idx="110">
                  <c:v>831.23493521840783</c:v>
                </c:pt>
                <c:pt idx="111">
                  <c:v>835.46037947243474</c:v>
                </c:pt>
                <c:pt idx="112">
                  <c:v>839.70730306808628</c:v>
                </c:pt>
                <c:pt idx="113">
                  <c:v>843.9758151920156</c:v>
                </c:pt>
                <c:pt idx="114">
                  <c:v>848.26602558590832</c:v>
                </c:pt>
                <c:pt idx="115">
                  <c:v>852.5780445493034</c:v>
                </c:pt>
                <c:pt idx="116">
                  <c:v>856.91198294242906</c:v>
                </c:pt>
                <c:pt idx="117">
                  <c:v>861.26795218905306</c:v>
                </c:pt>
                <c:pt idx="118">
                  <c:v>865.64606427934734</c:v>
                </c:pt>
                <c:pt idx="119">
                  <c:v>870.04643177276739</c:v>
                </c:pt>
                <c:pt idx="120">
                  <c:v>874.46916780094568</c:v>
                </c:pt>
                <c:pt idx="121">
                  <c:v>878.91438607060036</c:v>
                </c:pt>
                <c:pt idx="122">
                  <c:v>883.38220086645924</c:v>
                </c:pt>
                <c:pt idx="123">
                  <c:v>887.87272705419718</c:v>
                </c:pt>
                <c:pt idx="124">
                  <c:v>892.3860800833894</c:v>
                </c:pt>
                <c:pt idx="125">
                  <c:v>896.92237599047985</c:v>
                </c:pt>
                <c:pt idx="126">
                  <c:v>901.48173140176493</c:v>
                </c:pt>
                <c:pt idx="127">
                  <c:v>906.06426353639051</c:v>
                </c:pt>
                <c:pt idx="128">
                  <c:v>910.67009020936712</c:v>
                </c:pt>
                <c:pt idx="129">
                  <c:v>915.2993298345981</c:v>
                </c:pt>
                <c:pt idx="130">
                  <c:v>919.95210142792394</c:v>
                </c:pt>
                <c:pt idx="131">
                  <c:v>924.62852461018258</c:v>
                </c:pt>
                <c:pt idx="132">
                  <c:v>929.32871961028434</c:v>
                </c:pt>
                <c:pt idx="133">
                  <c:v>934.05280726830335</c:v>
                </c:pt>
                <c:pt idx="134">
                  <c:v>938.80090903858388</c:v>
                </c:pt>
                <c:pt idx="135">
                  <c:v>943.57314699286337</c:v>
                </c:pt>
                <c:pt idx="136">
                  <c:v>948.36964382341046</c:v>
                </c:pt>
                <c:pt idx="137">
                  <c:v>953.19052284617942</c:v>
                </c:pt>
                <c:pt idx="138">
                  <c:v>958.03590800398081</c:v>
                </c:pt>
                <c:pt idx="139">
                  <c:v>962.90592386966773</c:v>
                </c:pt>
                <c:pt idx="140">
                  <c:v>967.80069564933854</c:v>
                </c:pt>
                <c:pt idx="141">
                  <c:v>972.72034918555596</c:v>
                </c:pt>
                <c:pt idx="142">
                  <c:v>977.66501096058255</c:v>
                </c:pt>
                <c:pt idx="143">
                  <c:v>982.63480809963221</c:v>
                </c:pt>
                <c:pt idx="144">
                  <c:v>987.62986837413871</c:v>
                </c:pt>
                <c:pt idx="145">
                  <c:v>992.65032020504054</c:v>
                </c:pt>
                <c:pt idx="146">
                  <c:v>997.69629266608285</c:v>
                </c:pt>
                <c:pt idx="147">
                  <c:v>1002.7679154871354</c:v>
                </c:pt>
                <c:pt idx="148">
                  <c:v>1007.8653190575283</c:v>
                </c:pt>
                <c:pt idx="149">
                  <c:v>1012.988634429404</c:v>
                </c:pt>
                <c:pt idx="150">
                  <c:v>1018.1379933210868</c:v>
                </c:pt>
                <c:pt idx="151">
                  <c:v>1023.3135281204691</c:v>
                </c:pt>
                <c:pt idx="152">
                  <c:v>1028.5153718884148</c:v>
                </c:pt>
                <c:pt idx="153">
                  <c:v>1033.7436583621809</c:v>
                </c:pt>
                <c:pt idx="154">
                  <c:v>1038.9985219588552</c:v>
                </c:pt>
                <c:pt idx="155">
                  <c:v>1044.2800977788129</c:v>
                </c:pt>
                <c:pt idx="156">
                  <c:v>1049.5885216091883</c:v>
                </c:pt>
                <c:pt idx="157">
                  <c:v>1054.9239299273686</c:v>
                </c:pt>
                <c:pt idx="158">
                  <c:v>1060.2864599044992</c:v>
                </c:pt>
                <c:pt idx="159">
                  <c:v>1065.676249409014</c:v>
                </c:pt>
                <c:pt idx="160">
                  <c:v>1071.0934370101763</c:v>
                </c:pt>
                <c:pt idx="161">
                  <c:v>1076.5381619816446</c:v>
                </c:pt>
                <c:pt idx="162">
                  <c:v>1082.0105643050515</c:v>
                </c:pt>
                <c:pt idx="163">
                  <c:v>1087.5107846736018</c:v>
                </c:pt>
                <c:pt idx="164">
                  <c:v>1093.0389644956929</c:v>
                </c:pt>
                <c:pt idx="165">
                  <c:v>1098.595245898546</c:v>
                </c:pt>
                <c:pt idx="166">
                  <c:v>1104.1797717318634</c:v>
                </c:pt>
                <c:pt idx="167">
                  <c:v>1109.7926855715004</c:v>
                </c:pt>
                <c:pt idx="168">
                  <c:v>1115.4341317231556</c:v>
                </c:pt>
                <c:pt idx="169">
                  <c:v>1121.1042552260817</c:v>
                </c:pt>
                <c:pt idx="170">
                  <c:v>1126.8032018568142</c:v>
                </c:pt>
                <c:pt idx="171">
                  <c:v>1132.5311181329198</c:v>
                </c:pt>
                <c:pt idx="172">
                  <c:v>1138.2881513167622</c:v>
                </c:pt>
                <c:pt idx="173">
                  <c:v>1144.0744494192891</c:v>
                </c:pt>
                <c:pt idx="174">
                  <c:v>1149.8901612038371</c:v>
                </c:pt>
                <c:pt idx="175">
                  <c:v>1155.7354361899565</c:v>
                </c:pt>
                <c:pt idx="176">
                  <c:v>1161.6104246572556</c:v>
                </c:pt>
                <c:pt idx="177">
                  <c:v>1167.5152776492632</c:v>
                </c:pt>
                <c:pt idx="178">
                  <c:v>1173.4501469773136</c:v>
                </c:pt>
                <c:pt idx="179">
                  <c:v>1179.4151852244484</c:v>
                </c:pt>
                <c:pt idx="180">
                  <c:v>1185.4105457493392</c:v>
                </c:pt>
                <c:pt idx="181">
                  <c:v>1191.4363826902318</c:v>
                </c:pt>
                <c:pt idx="182">
                  <c:v>1197.4928509689071</c:v>
                </c:pt>
                <c:pt idx="183">
                  <c:v>1203.5801062946657</c:v>
                </c:pt>
                <c:pt idx="184">
                  <c:v>1209.6983051683303</c:v>
                </c:pt>
                <c:pt idx="185">
                  <c:v>1215.8476048862692</c:v>
                </c:pt>
                <c:pt idx="186">
                  <c:v>1222.0281635444412</c:v>
                </c:pt>
                <c:pt idx="187">
                  <c:v>1228.2401400424587</c:v>
                </c:pt>
                <c:pt idx="188">
                  <c:v>1234.4836940876746</c:v>
                </c:pt>
                <c:pt idx="189">
                  <c:v>1240.7589861992869</c:v>
                </c:pt>
                <c:pt idx="190">
                  <c:v>1247.0661777124665</c:v>
                </c:pt>
                <c:pt idx="191">
                  <c:v>1253.4054307825049</c:v>
                </c:pt>
                <c:pt idx="192">
                  <c:v>1259.7769083889825</c:v>
                </c:pt>
                <c:pt idx="193">
                  <c:v>1266.18077433996</c:v>
                </c:pt>
                <c:pt idx="194">
                  <c:v>1272.6171932761881</c:v>
                </c:pt>
                <c:pt idx="195">
                  <c:v>1279.086330675342</c:v>
                </c:pt>
                <c:pt idx="196">
                  <c:v>1285.5883528562749</c:v>
                </c:pt>
                <c:pt idx="197">
                  <c:v>1292.1234269832944</c:v>
                </c:pt>
                <c:pt idx="198">
                  <c:v>1298.6917210704596</c:v>
                </c:pt>
                <c:pt idx="199">
                  <c:v>1305.293403985901</c:v>
                </c:pt>
                <c:pt idx="200">
                  <c:v>1311.9286454561627</c:v>
                </c:pt>
                <c:pt idx="201">
                  <c:v>1318.5976160705648</c:v>
                </c:pt>
                <c:pt idx="202">
                  <c:v>1325.3004872855902</c:v>
                </c:pt>
                <c:pt idx="203">
                  <c:v>1332.0374314292919</c:v>
                </c:pt>
                <c:pt idx="204">
                  <c:v>1338.8086217057241</c:v>
                </c:pt>
                <c:pt idx="205">
                  <c:v>1345.614232199395</c:v>
                </c:pt>
                <c:pt idx="206">
                  <c:v>1352.4544378797418</c:v>
                </c:pt>
                <c:pt idx="207">
                  <c:v>1359.3294146056305</c:v>
                </c:pt>
                <c:pt idx="208">
                  <c:v>1366.2393391298758</c:v>
                </c:pt>
                <c:pt idx="209">
                  <c:v>1373.1843891037861</c:v>
                </c:pt>
                <c:pt idx="210">
                  <c:v>1380.1647430817302</c:v>
                </c:pt>
                <c:pt idx="211">
                  <c:v>1387.1805805257291</c:v>
                </c:pt>
                <c:pt idx="212">
                  <c:v>1394.2320818100682</c:v>
                </c:pt>
                <c:pt idx="213">
                  <c:v>1401.319428225936</c:v>
                </c:pt>
                <c:pt idx="214">
                  <c:v>1408.4428019860845</c:v>
                </c:pt>
                <c:pt idx="215">
                  <c:v>1415.6023862295137</c:v>
                </c:pt>
                <c:pt idx="216">
                  <c:v>1422.7983650261806</c:v>
                </c:pt>
                <c:pt idx="217">
                  <c:v>1430.0309233817302</c:v>
                </c:pt>
                <c:pt idx="218">
                  <c:v>1437.300247242254</c:v>
                </c:pt>
                <c:pt idx="219">
                  <c:v>1444.6065234990688</c:v>
                </c:pt>
                <c:pt idx="220">
                  <c:v>1451.9499399935225</c:v>
                </c:pt>
                <c:pt idx="221">
                  <c:v>1459.3306855218229</c:v>
                </c:pt>
                <c:pt idx="222">
                  <c:v>1466.7489498398922</c:v>
                </c:pt>
                <c:pt idx="223">
                  <c:v>1474.2049236682449</c:v>
                </c:pt>
                <c:pt idx="224">
                  <c:v>1481.6987986968918</c:v>
                </c:pt>
                <c:pt idx="225">
                  <c:v>1489.2307675902678</c:v>
                </c:pt>
                <c:pt idx="226">
                  <c:v>1496.8010239921848</c:v>
                </c:pt>
                <c:pt idx="227">
                  <c:v>1504.4097625308118</c:v>
                </c:pt>
                <c:pt idx="228">
                  <c:v>1512.0571788236768</c:v>
                </c:pt>
                <c:pt idx="229">
                  <c:v>1519.7434694826973</c:v>
                </c:pt>
                <c:pt idx="230">
                  <c:v>1527.4688321192343</c:v>
                </c:pt>
                <c:pt idx="231">
                  <c:v>1535.2334653491737</c:v>
                </c:pt>
                <c:pt idx="232">
                  <c:v>1543.037568798032</c:v>
                </c:pt>
                <c:pt idx="233">
                  <c:v>1550.8813431060887</c:v>
                </c:pt>
                <c:pt idx="234">
                  <c:v>1558.7649899335445</c:v>
                </c:pt>
                <c:pt idx="235">
                  <c:v>1566.6887119657067</c:v>
                </c:pt>
                <c:pt idx="236">
                  <c:v>1574.6527129181991</c:v>
                </c:pt>
                <c:pt idx="237">
                  <c:v>1582.6571975422</c:v>
                </c:pt>
                <c:pt idx="238">
                  <c:v>1590.702371629706</c:v>
                </c:pt>
                <c:pt idx="239">
                  <c:v>1598.7884420188238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94-4440-B790-B3660BAD0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4438048"/>
        <c:axId val="1014435096"/>
      </c:lineChart>
      <c:dateAx>
        <c:axId val="1014438048"/>
        <c:scaling>
          <c:orientation val="minMax"/>
        </c:scaling>
        <c:delete val="0"/>
        <c:axPos val="b"/>
        <c:numFmt formatCode="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35096"/>
        <c:crosses val="autoZero"/>
        <c:auto val="1"/>
        <c:lblOffset val="100"/>
        <c:baseTimeUnit val="months"/>
        <c:majorUnit val="1"/>
        <c:majorTimeUnit val="years"/>
      </c:dateAx>
      <c:valAx>
        <c:axId val="1014435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;0.00;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438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5875" cap="flat" cmpd="sng" algn="ctr">
      <a:solidFill>
        <a:schemeClr val="accent1"/>
      </a:solidFill>
      <a:prstDash val="solid"/>
      <a:round/>
    </a:ln>
    <a:effectLst/>
  </c:spPr>
  <c:txPr>
    <a:bodyPr/>
    <a:lstStyle/>
    <a:p>
      <a:pPr>
        <a:defRPr>
          <a:solidFill>
            <a:schemeClr val="dk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35" fmlaLink="F7" fmlaRange="'Loan Options'!$A$5:$A$7" noThreeD="1" sel="1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5</xdr:row>
          <xdr:rowOff>171450</xdr:rowOff>
        </xdr:from>
        <xdr:to>
          <xdr:col>6</xdr:col>
          <xdr:colOff>981075</xdr:colOff>
          <xdr:row>7</xdr:row>
          <xdr:rowOff>9525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5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287665</xdr:colOff>
      <xdr:row>5</xdr:row>
      <xdr:rowOff>1008</xdr:rowOff>
    </xdr:from>
    <xdr:to>
      <xdr:col>15</xdr:col>
      <xdr:colOff>550334</xdr:colOff>
      <xdr:row>26</xdr:row>
      <xdr:rowOff>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3" name="Sales_August" displayName="Sales_August" ref="A4:K750" totalsRowShown="0" headerRowCellStyle="Accent1">
  <autoFilter ref="A4:K750"/>
  <tableColumns count="11">
    <tableColumn id="1" name="Sold Date" dataDxfId="9"/>
    <tableColumn id="2" name="Sold Price" dataDxfId="8"/>
    <tableColumn id="3" name="Post Code"/>
    <tableColumn id="4" name="Property Type"/>
    <tableColumn id="5" name="New"/>
    <tableColumn id="6" name="Estate Type"/>
    <tableColumn id="7" name="House/Flat Number" dataDxfId="7"/>
    <tableColumn id="8" name="Street"/>
    <tableColumn id="9" name="Town"/>
    <tableColumn id="10" name="District"/>
    <tableColumn id="11" name="County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id="4" name="Sales_September" displayName="Sales_September" ref="A4:K781" totalsRowShown="0" headerRowCellStyle="Accent1">
  <autoFilter ref="A4:K781"/>
  <tableColumns count="11">
    <tableColumn id="1" name="Sold Date" dataDxfId="6"/>
    <tableColumn id="2" name="Sold Price" dataDxfId="5"/>
    <tableColumn id="3" name="Post Code"/>
    <tableColumn id="4" name="Property Type"/>
    <tableColumn id="5" name="New"/>
    <tableColumn id="6" name="Estate Type"/>
    <tableColumn id="7" name="House/Flat Number" dataDxfId="4"/>
    <tableColumn id="8" name="Street"/>
    <tableColumn id="9" name="Town"/>
    <tableColumn id="10" name="District"/>
    <tableColumn id="11" name="County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id="5" name="Sales_October" displayName="Sales_October" ref="A4:L794" totalsRowShown="0" headerRowCellStyle="Accent1">
  <autoFilter ref="A4:L794"/>
  <tableColumns count="12">
    <tableColumn id="1" name="Sold Date" dataDxfId="3"/>
    <tableColumn id="2" name="Sold Price" dataDxfId="2"/>
    <tableColumn id="3" name="Post Code"/>
    <tableColumn id="4" name="Property Type"/>
    <tableColumn id="5" name="New"/>
    <tableColumn id="6" name="Estate Type"/>
    <tableColumn id="7" name="House/Flat Number" dataDxfId="1"/>
    <tableColumn id="8" name="Street"/>
    <tableColumn id="9" name="Town"/>
    <tableColumn id="10" name="District"/>
    <tableColumn id="11" name="County"/>
    <tableColumn id="12" name="Amount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794"/>
  <sheetViews>
    <sheetView workbookViewId="0">
      <selection activeCell="B2" sqref="B2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</cols>
  <sheetData>
    <row r="1" spans="1:11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39"/>
    </row>
    <row r="2" spans="1:11" s="51" customFormat="1" x14ac:dyDescent="0.2">
      <c r="A2" s="48" t="s">
        <v>5654</v>
      </c>
      <c r="B2" s="66">
        <f>SUM(B5:B2000)</f>
        <v>225949657</v>
      </c>
      <c r="C2" s="49"/>
      <c r="D2" s="49"/>
      <c r="E2" s="50"/>
      <c r="F2" s="50"/>
      <c r="G2" s="50"/>
      <c r="H2" s="48"/>
      <c r="I2" s="48"/>
      <c r="J2" s="48"/>
      <c r="K2" s="48"/>
    </row>
    <row r="3" spans="1:11" x14ac:dyDescent="0.2">
      <c r="B3"/>
    </row>
    <row r="4" spans="1:11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</row>
    <row r="5" spans="1:11" x14ac:dyDescent="0.2">
      <c r="A5" s="35">
        <v>42948</v>
      </c>
      <c r="B5" s="67">
        <v>195000</v>
      </c>
      <c r="C5" t="s">
        <v>93</v>
      </c>
      <c r="D5" t="s">
        <v>5653</v>
      </c>
      <c r="E5" t="s">
        <v>58</v>
      </c>
      <c r="F5" t="s">
        <v>64</v>
      </c>
      <c r="G5" s="36">
        <v>497</v>
      </c>
      <c r="H5" t="s">
        <v>94</v>
      </c>
      <c r="I5" t="s">
        <v>95</v>
      </c>
      <c r="J5" t="s">
        <v>95</v>
      </c>
      <c r="K5" t="s">
        <v>96</v>
      </c>
    </row>
    <row r="6" spans="1:11" x14ac:dyDescent="0.2">
      <c r="A6" s="35">
        <v>42948</v>
      </c>
      <c r="B6" s="67">
        <v>315000</v>
      </c>
      <c r="C6" t="s">
        <v>63</v>
      </c>
      <c r="D6" t="s">
        <v>5649</v>
      </c>
      <c r="E6" t="s">
        <v>58</v>
      </c>
      <c r="F6" t="s">
        <v>64</v>
      </c>
      <c r="G6" s="24" t="s">
        <v>65</v>
      </c>
      <c r="H6" t="s">
        <v>66</v>
      </c>
      <c r="I6" t="s">
        <v>67</v>
      </c>
      <c r="J6" t="s">
        <v>68</v>
      </c>
      <c r="K6" t="s">
        <v>69</v>
      </c>
    </row>
    <row r="7" spans="1:11" x14ac:dyDescent="0.2">
      <c r="A7" s="35">
        <v>42948</v>
      </c>
      <c r="B7" s="67">
        <v>1323000</v>
      </c>
      <c r="C7" t="s">
        <v>140</v>
      </c>
      <c r="D7" t="s">
        <v>5651</v>
      </c>
      <c r="E7" t="s">
        <v>58</v>
      </c>
      <c r="F7" t="s">
        <v>59</v>
      </c>
      <c r="G7" s="24" t="s">
        <v>141</v>
      </c>
      <c r="H7" t="s">
        <v>142</v>
      </c>
      <c r="I7" t="s">
        <v>143</v>
      </c>
      <c r="J7" t="s">
        <v>144</v>
      </c>
      <c r="K7" t="s">
        <v>144</v>
      </c>
    </row>
    <row r="8" spans="1:11" x14ac:dyDescent="0.2">
      <c r="A8" s="35">
        <v>42948</v>
      </c>
      <c r="B8" s="67">
        <v>259950</v>
      </c>
      <c r="C8" t="s">
        <v>57</v>
      </c>
      <c r="D8" t="s">
        <v>5649</v>
      </c>
      <c r="E8" t="s">
        <v>58</v>
      </c>
      <c r="F8" t="s">
        <v>59</v>
      </c>
      <c r="G8" s="36">
        <v>2</v>
      </c>
      <c r="H8" t="s">
        <v>60</v>
      </c>
      <c r="I8" t="s">
        <v>61</v>
      </c>
      <c r="J8" t="s">
        <v>61</v>
      </c>
      <c r="K8" t="s">
        <v>62</v>
      </c>
    </row>
    <row r="9" spans="1:11" x14ac:dyDescent="0.2">
      <c r="A9" s="35">
        <v>42948</v>
      </c>
      <c r="B9" s="67">
        <v>175000</v>
      </c>
      <c r="C9" t="s">
        <v>134</v>
      </c>
      <c r="D9" t="s">
        <v>5653</v>
      </c>
      <c r="E9" t="s">
        <v>58</v>
      </c>
      <c r="F9" t="s">
        <v>59</v>
      </c>
      <c r="G9" s="24" t="s">
        <v>135</v>
      </c>
      <c r="H9" t="s">
        <v>136</v>
      </c>
      <c r="I9" t="s">
        <v>137</v>
      </c>
      <c r="J9" t="s">
        <v>138</v>
      </c>
      <c r="K9" t="s">
        <v>139</v>
      </c>
    </row>
    <row r="10" spans="1:11" x14ac:dyDescent="0.2">
      <c r="A10" s="35">
        <v>42948</v>
      </c>
      <c r="B10" s="67">
        <v>450000</v>
      </c>
      <c r="C10" t="s">
        <v>84</v>
      </c>
      <c r="D10" t="s">
        <v>5651</v>
      </c>
      <c r="E10" t="s">
        <v>58</v>
      </c>
      <c r="F10" t="s">
        <v>59</v>
      </c>
      <c r="G10" s="36">
        <v>106</v>
      </c>
      <c r="H10" t="s">
        <v>85</v>
      </c>
      <c r="I10" t="s">
        <v>86</v>
      </c>
      <c r="J10" t="s">
        <v>87</v>
      </c>
      <c r="K10" t="s">
        <v>83</v>
      </c>
    </row>
    <row r="11" spans="1:11" x14ac:dyDescent="0.2">
      <c r="A11" s="35">
        <v>42948</v>
      </c>
      <c r="B11" s="67">
        <v>2600000</v>
      </c>
      <c r="C11" t="s">
        <v>126</v>
      </c>
      <c r="D11" t="s">
        <v>5653</v>
      </c>
      <c r="E11" t="s">
        <v>58</v>
      </c>
      <c r="F11" t="s">
        <v>59</v>
      </c>
      <c r="G11" s="36">
        <v>101</v>
      </c>
      <c r="H11" t="s">
        <v>127</v>
      </c>
      <c r="I11" t="s">
        <v>128</v>
      </c>
      <c r="J11" t="s">
        <v>128</v>
      </c>
      <c r="K11" t="s">
        <v>128</v>
      </c>
    </row>
    <row r="12" spans="1:11" x14ac:dyDescent="0.2">
      <c r="A12" s="35">
        <v>42948</v>
      </c>
      <c r="B12" s="67">
        <v>279995</v>
      </c>
      <c r="C12" t="s">
        <v>123</v>
      </c>
      <c r="D12" t="s">
        <v>5653</v>
      </c>
      <c r="E12" t="s">
        <v>106</v>
      </c>
      <c r="F12" t="s">
        <v>64</v>
      </c>
      <c r="G12" s="36">
        <v>34</v>
      </c>
      <c r="H12" t="s">
        <v>124</v>
      </c>
      <c r="I12" t="s">
        <v>125</v>
      </c>
      <c r="J12" t="s">
        <v>125</v>
      </c>
      <c r="K12" t="s">
        <v>83</v>
      </c>
    </row>
    <row r="13" spans="1:11" x14ac:dyDescent="0.2">
      <c r="A13" s="35">
        <v>42948</v>
      </c>
      <c r="B13" s="67">
        <v>125000</v>
      </c>
      <c r="C13" t="s">
        <v>88</v>
      </c>
      <c r="D13" t="s">
        <v>5649</v>
      </c>
      <c r="E13" t="s">
        <v>58</v>
      </c>
      <c r="F13" t="s">
        <v>64</v>
      </c>
      <c r="G13" s="24" t="s">
        <v>89</v>
      </c>
      <c r="H13" t="s">
        <v>90</v>
      </c>
      <c r="I13" t="s">
        <v>91</v>
      </c>
      <c r="J13" t="s">
        <v>91</v>
      </c>
      <c r="K13" t="s">
        <v>92</v>
      </c>
    </row>
    <row r="14" spans="1:11" x14ac:dyDescent="0.2">
      <c r="A14" s="35">
        <v>42948</v>
      </c>
      <c r="B14" s="67">
        <v>185000</v>
      </c>
      <c r="C14" t="s">
        <v>119</v>
      </c>
      <c r="D14" t="s">
        <v>5649</v>
      </c>
      <c r="E14" t="s">
        <v>106</v>
      </c>
      <c r="F14" t="s">
        <v>64</v>
      </c>
      <c r="G14" s="36">
        <v>29</v>
      </c>
      <c r="H14" t="s">
        <v>120</v>
      </c>
      <c r="I14" t="s">
        <v>121</v>
      </c>
      <c r="J14" t="s">
        <v>122</v>
      </c>
      <c r="K14" t="s">
        <v>92</v>
      </c>
    </row>
    <row r="15" spans="1:11" x14ac:dyDescent="0.2">
      <c r="A15" s="35">
        <v>42948</v>
      </c>
      <c r="B15" s="67">
        <v>179950</v>
      </c>
      <c r="C15" t="s">
        <v>70</v>
      </c>
      <c r="D15" t="s">
        <v>5649</v>
      </c>
      <c r="E15" t="s">
        <v>58</v>
      </c>
      <c r="F15" t="s">
        <v>64</v>
      </c>
      <c r="G15" s="36">
        <v>67</v>
      </c>
      <c r="H15" t="s">
        <v>71</v>
      </c>
      <c r="I15" t="s">
        <v>72</v>
      </c>
      <c r="J15" t="s">
        <v>73</v>
      </c>
      <c r="K15" t="s">
        <v>74</v>
      </c>
    </row>
    <row r="16" spans="1:11" x14ac:dyDescent="0.2">
      <c r="A16" s="35">
        <v>42948</v>
      </c>
      <c r="B16" s="67">
        <v>115000</v>
      </c>
      <c r="C16" t="s">
        <v>97</v>
      </c>
      <c r="D16" t="s">
        <v>5649</v>
      </c>
      <c r="E16" t="s">
        <v>58</v>
      </c>
      <c r="F16" t="s">
        <v>64</v>
      </c>
      <c r="G16" s="24" t="s">
        <v>98</v>
      </c>
      <c r="H16" t="s">
        <v>99</v>
      </c>
      <c r="I16" t="s">
        <v>61</v>
      </c>
      <c r="J16" t="s">
        <v>61</v>
      </c>
      <c r="K16" t="s">
        <v>62</v>
      </c>
    </row>
    <row r="17" spans="1:11" x14ac:dyDescent="0.2">
      <c r="A17" s="35">
        <v>42948</v>
      </c>
      <c r="B17" s="67">
        <v>125000</v>
      </c>
      <c r="C17" t="s">
        <v>109</v>
      </c>
      <c r="D17" t="s">
        <v>5650</v>
      </c>
      <c r="E17" t="s">
        <v>58</v>
      </c>
      <c r="F17" t="s">
        <v>59</v>
      </c>
      <c r="G17" s="36">
        <v>27</v>
      </c>
      <c r="H17" t="s">
        <v>110</v>
      </c>
      <c r="I17" t="s">
        <v>111</v>
      </c>
      <c r="J17" t="s">
        <v>112</v>
      </c>
      <c r="K17" t="s">
        <v>113</v>
      </c>
    </row>
    <row r="18" spans="1:11" x14ac:dyDescent="0.2">
      <c r="A18" s="35">
        <v>42948</v>
      </c>
      <c r="B18" s="67">
        <v>470000</v>
      </c>
      <c r="C18" t="s">
        <v>100</v>
      </c>
      <c r="D18" t="s">
        <v>5649</v>
      </c>
      <c r="E18" t="s">
        <v>58</v>
      </c>
      <c r="F18" t="s">
        <v>64</v>
      </c>
      <c r="G18" s="24" t="s">
        <v>101</v>
      </c>
      <c r="H18" t="s">
        <v>102</v>
      </c>
      <c r="I18" t="s">
        <v>103</v>
      </c>
      <c r="J18" t="s">
        <v>104</v>
      </c>
      <c r="K18" t="s">
        <v>92</v>
      </c>
    </row>
    <row r="19" spans="1:11" x14ac:dyDescent="0.2">
      <c r="A19" s="35">
        <v>42948</v>
      </c>
      <c r="B19" s="67">
        <v>30650</v>
      </c>
      <c r="C19" t="s">
        <v>105</v>
      </c>
      <c r="D19" t="s">
        <v>5649</v>
      </c>
      <c r="E19" t="s">
        <v>106</v>
      </c>
      <c r="F19" t="s">
        <v>64</v>
      </c>
      <c r="G19" s="36">
        <v>82</v>
      </c>
      <c r="H19" t="s">
        <v>107</v>
      </c>
      <c r="I19" t="s">
        <v>108</v>
      </c>
      <c r="J19" t="s">
        <v>108</v>
      </c>
      <c r="K19" t="s">
        <v>108</v>
      </c>
    </row>
    <row r="20" spans="1:11" x14ac:dyDescent="0.2">
      <c r="A20" s="35">
        <v>42948</v>
      </c>
      <c r="B20" s="67">
        <v>335000</v>
      </c>
      <c r="C20" t="s">
        <v>129</v>
      </c>
      <c r="D20" t="s">
        <v>5653</v>
      </c>
      <c r="E20" t="s">
        <v>58</v>
      </c>
      <c r="F20" t="s">
        <v>59</v>
      </c>
      <c r="G20" s="36">
        <v>42890</v>
      </c>
      <c r="H20" t="s">
        <v>130</v>
      </c>
      <c r="I20" t="s">
        <v>131</v>
      </c>
      <c r="J20" t="s">
        <v>132</v>
      </c>
      <c r="K20" t="s">
        <v>133</v>
      </c>
    </row>
    <row r="21" spans="1:11" x14ac:dyDescent="0.2">
      <c r="A21" s="35">
        <v>42948</v>
      </c>
      <c r="B21" s="67">
        <v>116500</v>
      </c>
      <c r="C21" t="s">
        <v>150</v>
      </c>
      <c r="D21" t="s">
        <v>5650</v>
      </c>
      <c r="E21" t="s">
        <v>58</v>
      </c>
      <c r="F21" t="s">
        <v>59</v>
      </c>
      <c r="G21" s="36">
        <v>3</v>
      </c>
      <c r="H21" t="s">
        <v>151</v>
      </c>
      <c r="I21" t="s">
        <v>152</v>
      </c>
      <c r="J21" t="s">
        <v>153</v>
      </c>
      <c r="K21" t="s">
        <v>153</v>
      </c>
    </row>
    <row r="22" spans="1:11" x14ac:dyDescent="0.2">
      <c r="A22" s="35">
        <v>42948</v>
      </c>
      <c r="B22" s="67">
        <v>155000</v>
      </c>
      <c r="C22" t="s">
        <v>80</v>
      </c>
      <c r="D22" t="s">
        <v>5652</v>
      </c>
      <c r="E22" t="s">
        <v>58</v>
      </c>
      <c r="F22" t="s">
        <v>59</v>
      </c>
      <c r="G22" s="36">
        <v>1</v>
      </c>
      <c r="H22" t="s">
        <v>81</v>
      </c>
      <c r="I22" t="s">
        <v>82</v>
      </c>
      <c r="J22" t="s">
        <v>82</v>
      </c>
      <c r="K22" t="s">
        <v>83</v>
      </c>
    </row>
    <row r="23" spans="1:11" x14ac:dyDescent="0.2">
      <c r="A23" s="35">
        <v>42948</v>
      </c>
      <c r="B23" s="67">
        <v>150000</v>
      </c>
      <c r="C23" t="s">
        <v>114</v>
      </c>
      <c r="D23" t="s">
        <v>5651</v>
      </c>
      <c r="E23" t="s">
        <v>58</v>
      </c>
      <c r="F23" t="s">
        <v>59</v>
      </c>
      <c r="G23" s="24" t="s">
        <v>115</v>
      </c>
      <c r="H23" t="s">
        <v>116</v>
      </c>
      <c r="I23" t="s">
        <v>117</v>
      </c>
      <c r="J23" t="s">
        <v>118</v>
      </c>
      <c r="K23" t="s">
        <v>118</v>
      </c>
    </row>
    <row r="24" spans="1:11" x14ac:dyDescent="0.2">
      <c r="A24" s="35">
        <v>42948</v>
      </c>
      <c r="B24" s="67">
        <v>245000</v>
      </c>
      <c r="C24" t="s">
        <v>75</v>
      </c>
      <c r="D24" t="s">
        <v>5653</v>
      </c>
      <c r="E24" t="s">
        <v>58</v>
      </c>
      <c r="F24" t="s">
        <v>59</v>
      </c>
      <c r="G24" s="24" t="s">
        <v>76</v>
      </c>
      <c r="H24" t="s">
        <v>77</v>
      </c>
      <c r="I24" t="s">
        <v>78</v>
      </c>
      <c r="J24" t="s">
        <v>79</v>
      </c>
      <c r="K24" t="s">
        <v>79</v>
      </c>
    </row>
    <row r="25" spans="1:11" x14ac:dyDescent="0.2">
      <c r="A25" s="35">
        <v>42948</v>
      </c>
      <c r="B25" s="67">
        <v>450000</v>
      </c>
      <c r="C25" t="s">
        <v>145</v>
      </c>
      <c r="D25" t="s">
        <v>5653</v>
      </c>
      <c r="E25" t="s">
        <v>58</v>
      </c>
      <c r="F25" t="s">
        <v>59</v>
      </c>
      <c r="G25" s="24" t="s">
        <v>146</v>
      </c>
      <c r="H25" t="s">
        <v>147</v>
      </c>
      <c r="I25" t="s">
        <v>148</v>
      </c>
      <c r="J25" t="s">
        <v>149</v>
      </c>
      <c r="K25" t="s">
        <v>139</v>
      </c>
    </row>
    <row r="26" spans="1:11" x14ac:dyDescent="0.2">
      <c r="A26" s="35">
        <v>42949</v>
      </c>
      <c r="B26" s="67">
        <v>217995</v>
      </c>
      <c r="C26" t="s">
        <v>198</v>
      </c>
      <c r="D26" t="s">
        <v>5649</v>
      </c>
      <c r="E26" t="s">
        <v>58</v>
      </c>
      <c r="F26" t="s">
        <v>64</v>
      </c>
      <c r="G26" s="24" t="s">
        <v>199</v>
      </c>
      <c r="H26" t="s">
        <v>200</v>
      </c>
      <c r="I26" t="s">
        <v>201</v>
      </c>
      <c r="J26" t="s">
        <v>202</v>
      </c>
      <c r="K26" t="s">
        <v>203</v>
      </c>
    </row>
    <row r="27" spans="1:11" x14ac:dyDescent="0.2">
      <c r="A27" s="35">
        <v>42949</v>
      </c>
      <c r="B27" s="67">
        <v>170000</v>
      </c>
      <c r="C27" t="s">
        <v>249</v>
      </c>
      <c r="D27" t="s">
        <v>5653</v>
      </c>
      <c r="E27" t="s">
        <v>58</v>
      </c>
      <c r="F27" t="s">
        <v>59</v>
      </c>
      <c r="G27" s="24" t="s">
        <v>250</v>
      </c>
      <c r="H27" t="s">
        <v>251</v>
      </c>
      <c r="I27" t="s">
        <v>252</v>
      </c>
      <c r="J27" t="s">
        <v>253</v>
      </c>
      <c r="K27" t="s">
        <v>254</v>
      </c>
    </row>
    <row r="28" spans="1:11" x14ac:dyDescent="0.2">
      <c r="A28" s="35">
        <v>42949</v>
      </c>
      <c r="B28" s="67">
        <v>212000</v>
      </c>
      <c r="C28" t="s">
        <v>162</v>
      </c>
      <c r="D28" t="s">
        <v>5651</v>
      </c>
      <c r="E28" t="s">
        <v>58</v>
      </c>
      <c r="F28" t="s">
        <v>59</v>
      </c>
      <c r="G28" s="36">
        <v>6</v>
      </c>
      <c r="H28" t="s">
        <v>163</v>
      </c>
      <c r="I28" t="s">
        <v>164</v>
      </c>
      <c r="J28" t="s">
        <v>165</v>
      </c>
      <c r="K28" t="s">
        <v>166</v>
      </c>
    </row>
    <row r="29" spans="1:11" x14ac:dyDescent="0.2">
      <c r="A29" s="35">
        <v>42949</v>
      </c>
      <c r="B29" s="67">
        <v>377750</v>
      </c>
      <c r="C29" t="s">
        <v>183</v>
      </c>
      <c r="D29" t="s">
        <v>5653</v>
      </c>
      <c r="E29" t="s">
        <v>58</v>
      </c>
      <c r="F29" t="s">
        <v>59</v>
      </c>
      <c r="G29" s="36">
        <v>1</v>
      </c>
      <c r="H29" t="s">
        <v>184</v>
      </c>
      <c r="I29" t="s">
        <v>185</v>
      </c>
      <c r="J29" t="s">
        <v>186</v>
      </c>
      <c r="K29" t="s">
        <v>187</v>
      </c>
    </row>
    <row r="30" spans="1:11" x14ac:dyDescent="0.2">
      <c r="A30" s="35">
        <v>42949</v>
      </c>
      <c r="B30" s="67">
        <v>154000</v>
      </c>
      <c r="C30" t="s">
        <v>259</v>
      </c>
      <c r="D30" t="s">
        <v>5650</v>
      </c>
      <c r="E30" t="s">
        <v>58</v>
      </c>
      <c r="F30" t="s">
        <v>59</v>
      </c>
      <c r="G30" s="24" t="s">
        <v>260</v>
      </c>
      <c r="H30" t="s">
        <v>261</v>
      </c>
      <c r="I30" t="s">
        <v>262</v>
      </c>
      <c r="J30" t="s">
        <v>263</v>
      </c>
      <c r="K30" t="s">
        <v>264</v>
      </c>
    </row>
    <row r="31" spans="1:11" x14ac:dyDescent="0.2">
      <c r="A31" s="35">
        <v>42949</v>
      </c>
      <c r="B31" s="67">
        <v>75000</v>
      </c>
      <c r="C31" t="s">
        <v>192</v>
      </c>
      <c r="D31" t="s">
        <v>5653</v>
      </c>
      <c r="E31" t="s">
        <v>58</v>
      </c>
      <c r="F31" t="s">
        <v>59</v>
      </c>
      <c r="G31" s="24" t="s">
        <v>193</v>
      </c>
      <c r="H31" t="s">
        <v>194</v>
      </c>
      <c r="I31" t="s">
        <v>195</v>
      </c>
      <c r="J31" t="s">
        <v>196</v>
      </c>
      <c r="K31" t="s">
        <v>197</v>
      </c>
    </row>
    <row r="32" spans="1:11" x14ac:dyDescent="0.2">
      <c r="A32" s="35">
        <v>42949</v>
      </c>
      <c r="B32" s="67">
        <v>295000</v>
      </c>
      <c r="C32" t="s">
        <v>265</v>
      </c>
      <c r="D32" t="s">
        <v>5649</v>
      </c>
      <c r="E32" t="s">
        <v>58</v>
      </c>
      <c r="F32" t="s">
        <v>64</v>
      </c>
      <c r="G32" s="24" t="s">
        <v>266</v>
      </c>
      <c r="H32" t="s">
        <v>267</v>
      </c>
      <c r="I32" t="s">
        <v>268</v>
      </c>
      <c r="J32" t="s">
        <v>269</v>
      </c>
      <c r="K32" t="s">
        <v>92</v>
      </c>
    </row>
    <row r="33" spans="1:11" x14ac:dyDescent="0.2">
      <c r="A33" s="35">
        <v>42949</v>
      </c>
      <c r="B33" s="67">
        <v>80000</v>
      </c>
      <c r="D33" t="s">
        <v>5651</v>
      </c>
      <c r="E33" t="s">
        <v>58</v>
      </c>
      <c r="F33" t="s">
        <v>59</v>
      </c>
      <c r="G33" s="24" t="s">
        <v>167</v>
      </c>
      <c r="H33" t="s">
        <v>168</v>
      </c>
      <c r="I33" t="s">
        <v>169</v>
      </c>
      <c r="J33" t="s">
        <v>170</v>
      </c>
      <c r="K33" t="s">
        <v>171</v>
      </c>
    </row>
    <row r="34" spans="1:11" x14ac:dyDescent="0.2">
      <c r="A34" s="35">
        <v>42949</v>
      </c>
      <c r="B34" s="67">
        <v>249995</v>
      </c>
      <c r="C34" t="s">
        <v>231</v>
      </c>
      <c r="D34" t="s">
        <v>5652</v>
      </c>
      <c r="E34" t="s">
        <v>106</v>
      </c>
      <c r="F34" t="s">
        <v>59</v>
      </c>
      <c r="G34" s="24" t="s">
        <v>232</v>
      </c>
      <c r="H34" t="s">
        <v>233</v>
      </c>
      <c r="I34" t="s">
        <v>234</v>
      </c>
      <c r="J34" t="s">
        <v>235</v>
      </c>
      <c r="K34" t="s">
        <v>113</v>
      </c>
    </row>
    <row r="35" spans="1:11" x14ac:dyDescent="0.2">
      <c r="A35" s="35">
        <v>42949</v>
      </c>
      <c r="B35" s="67">
        <v>249950</v>
      </c>
      <c r="C35" t="s">
        <v>154</v>
      </c>
      <c r="D35" t="s">
        <v>5653</v>
      </c>
      <c r="E35" t="s">
        <v>106</v>
      </c>
      <c r="F35" t="s">
        <v>59</v>
      </c>
      <c r="G35" s="36">
        <v>10</v>
      </c>
      <c r="H35" t="s">
        <v>155</v>
      </c>
      <c r="I35" t="s">
        <v>156</v>
      </c>
      <c r="J35" t="s">
        <v>157</v>
      </c>
      <c r="K35" t="s">
        <v>157</v>
      </c>
    </row>
    <row r="36" spans="1:11" x14ac:dyDescent="0.2">
      <c r="A36" s="35">
        <v>42949</v>
      </c>
      <c r="B36" s="67">
        <v>215000</v>
      </c>
      <c r="C36" t="s">
        <v>158</v>
      </c>
      <c r="D36" t="s">
        <v>5653</v>
      </c>
      <c r="E36" t="s">
        <v>58</v>
      </c>
      <c r="F36" t="s">
        <v>59</v>
      </c>
      <c r="G36" s="36">
        <v>13</v>
      </c>
      <c r="H36" t="s">
        <v>159</v>
      </c>
      <c r="I36" t="s">
        <v>160</v>
      </c>
      <c r="J36" t="s">
        <v>161</v>
      </c>
      <c r="K36" t="s">
        <v>161</v>
      </c>
    </row>
    <row r="37" spans="1:11" x14ac:dyDescent="0.2">
      <c r="A37" s="35">
        <v>42949</v>
      </c>
      <c r="B37" s="67">
        <v>670000</v>
      </c>
      <c r="C37" t="s">
        <v>223</v>
      </c>
      <c r="D37" t="s">
        <v>5649</v>
      </c>
      <c r="E37" t="s">
        <v>106</v>
      </c>
      <c r="F37" t="s">
        <v>64</v>
      </c>
      <c r="G37" s="24" t="s">
        <v>224</v>
      </c>
      <c r="H37" t="s">
        <v>225</v>
      </c>
      <c r="I37" t="s">
        <v>103</v>
      </c>
      <c r="J37" t="s">
        <v>226</v>
      </c>
      <c r="K37" t="s">
        <v>92</v>
      </c>
    </row>
    <row r="38" spans="1:11" x14ac:dyDescent="0.2">
      <c r="A38" s="35">
        <v>42949</v>
      </c>
      <c r="B38" s="67">
        <v>750000</v>
      </c>
      <c r="C38" t="s">
        <v>236</v>
      </c>
      <c r="D38" t="s">
        <v>5649</v>
      </c>
      <c r="E38" t="s">
        <v>58</v>
      </c>
      <c r="F38" t="s">
        <v>64</v>
      </c>
      <c r="G38" s="24" t="s">
        <v>237</v>
      </c>
      <c r="H38" t="s">
        <v>238</v>
      </c>
      <c r="I38" t="s">
        <v>103</v>
      </c>
      <c r="J38" t="s">
        <v>239</v>
      </c>
      <c r="K38" t="s">
        <v>92</v>
      </c>
    </row>
    <row r="39" spans="1:11" x14ac:dyDescent="0.2">
      <c r="A39" s="35">
        <v>42949</v>
      </c>
      <c r="B39" s="67">
        <v>160000</v>
      </c>
      <c r="C39" t="s">
        <v>245</v>
      </c>
      <c r="D39" t="s">
        <v>5653</v>
      </c>
      <c r="E39" t="s">
        <v>58</v>
      </c>
      <c r="F39" t="s">
        <v>59</v>
      </c>
      <c r="G39" s="36">
        <v>14</v>
      </c>
      <c r="H39" t="s">
        <v>246</v>
      </c>
      <c r="I39" t="s">
        <v>247</v>
      </c>
      <c r="J39" t="s">
        <v>248</v>
      </c>
      <c r="K39" t="s">
        <v>248</v>
      </c>
    </row>
    <row r="40" spans="1:11" x14ac:dyDescent="0.2">
      <c r="A40" s="35">
        <v>42949</v>
      </c>
      <c r="B40" s="67">
        <v>60000</v>
      </c>
      <c r="C40" t="s">
        <v>204</v>
      </c>
      <c r="D40" t="s">
        <v>5653</v>
      </c>
      <c r="E40" t="s">
        <v>58</v>
      </c>
      <c r="F40" t="s">
        <v>59</v>
      </c>
      <c r="G40" s="24" t="s">
        <v>205</v>
      </c>
      <c r="H40" t="s">
        <v>206</v>
      </c>
      <c r="I40" t="s">
        <v>207</v>
      </c>
      <c r="J40" t="s">
        <v>208</v>
      </c>
      <c r="K40" t="s">
        <v>208</v>
      </c>
    </row>
    <row r="41" spans="1:11" x14ac:dyDescent="0.2">
      <c r="A41" s="35">
        <v>42949</v>
      </c>
      <c r="B41" s="67">
        <v>520000</v>
      </c>
      <c r="C41" t="s">
        <v>178</v>
      </c>
      <c r="D41" t="s">
        <v>5653</v>
      </c>
      <c r="E41" t="s">
        <v>58</v>
      </c>
      <c r="F41" t="s">
        <v>59</v>
      </c>
      <c r="G41" s="24" t="s">
        <v>179</v>
      </c>
      <c r="H41" t="s">
        <v>180</v>
      </c>
      <c r="I41" t="s">
        <v>181</v>
      </c>
      <c r="J41" t="s">
        <v>182</v>
      </c>
      <c r="K41" t="s">
        <v>175</v>
      </c>
    </row>
    <row r="42" spans="1:11" x14ac:dyDescent="0.2">
      <c r="A42" s="35">
        <v>42949</v>
      </c>
      <c r="B42" s="67">
        <v>205000</v>
      </c>
      <c r="C42" t="s">
        <v>213</v>
      </c>
      <c r="D42" t="s">
        <v>5651</v>
      </c>
      <c r="E42" t="s">
        <v>58</v>
      </c>
      <c r="F42" t="s">
        <v>59</v>
      </c>
      <c r="G42" s="24" t="s">
        <v>214</v>
      </c>
      <c r="H42" t="s">
        <v>215</v>
      </c>
      <c r="I42" t="s">
        <v>216</v>
      </c>
      <c r="J42" t="s">
        <v>216</v>
      </c>
      <c r="K42" t="s">
        <v>217</v>
      </c>
    </row>
    <row r="43" spans="1:11" x14ac:dyDescent="0.2">
      <c r="A43" s="35">
        <v>42949</v>
      </c>
      <c r="B43" s="67">
        <v>2100000</v>
      </c>
      <c r="C43" t="s">
        <v>218</v>
      </c>
      <c r="D43" t="s">
        <v>5653</v>
      </c>
      <c r="E43" t="s">
        <v>58</v>
      </c>
      <c r="F43" t="s">
        <v>59</v>
      </c>
      <c r="G43" s="24" t="s">
        <v>219</v>
      </c>
      <c r="H43" t="s">
        <v>220</v>
      </c>
      <c r="I43" t="s">
        <v>221</v>
      </c>
      <c r="J43" t="s">
        <v>221</v>
      </c>
      <c r="K43" t="s">
        <v>222</v>
      </c>
    </row>
    <row r="44" spans="1:11" x14ac:dyDescent="0.2">
      <c r="A44" s="35">
        <v>42949</v>
      </c>
      <c r="B44" s="67">
        <v>120000</v>
      </c>
      <c r="C44" t="s">
        <v>255</v>
      </c>
      <c r="D44" t="s">
        <v>5649</v>
      </c>
      <c r="E44" t="s">
        <v>106</v>
      </c>
      <c r="F44" t="s">
        <v>64</v>
      </c>
      <c r="G44" s="24" t="s">
        <v>256</v>
      </c>
      <c r="H44" t="s">
        <v>257</v>
      </c>
      <c r="I44" t="s">
        <v>258</v>
      </c>
      <c r="J44" t="s">
        <v>258</v>
      </c>
      <c r="K44" t="s">
        <v>166</v>
      </c>
    </row>
    <row r="45" spans="1:11" x14ac:dyDescent="0.2">
      <c r="A45" s="35">
        <v>42949</v>
      </c>
      <c r="B45" s="67">
        <v>250000</v>
      </c>
      <c r="C45" t="s">
        <v>119</v>
      </c>
      <c r="D45" t="s">
        <v>5649</v>
      </c>
      <c r="E45" t="s">
        <v>106</v>
      </c>
      <c r="F45" t="s">
        <v>64</v>
      </c>
      <c r="G45" s="36">
        <v>31</v>
      </c>
      <c r="H45" t="s">
        <v>120</v>
      </c>
      <c r="I45" t="s">
        <v>121</v>
      </c>
      <c r="J45" t="s">
        <v>122</v>
      </c>
      <c r="K45" t="s">
        <v>92</v>
      </c>
    </row>
    <row r="46" spans="1:11" x14ac:dyDescent="0.2">
      <c r="A46" s="35">
        <v>42949</v>
      </c>
      <c r="B46" s="67">
        <v>289950</v>
      </c>
      <c r="C46" t="s">
        <v>176</v>
      </c>
      <c r="D46" t="s">
        <v>5650</v>
      </c>
      <c r="E46" t="s">
        <v>106</v>
      </c>
      <c r="F46" t="s">
        <v>59</v>
      </c>
      <c r="G46" s="36">
        <v>11</v>
      </c>
      <c r="H46" t="s">
        <v>177</v>
      </c>
      <c r="I46" t="s">
        <v>61</v>
      </c>
      <c r="J46" t="s">
        <v>61</v>
      </c>
      <c r="K46" t="s">
        <v>62</v>
      </c>
    </row>
    <row r="47" spans="1:11" x14ac:dyDescent="0.2">
      <c r="A47" s="35">
        <v>42949</v>
      </c>
      <c r="B47" s="67">
        <v>345000</v>
      </c>
      <c r="C47" t="s">
        <v>172</v>
      </c>
      <c r="D47" t="s">
        <v>5652</v>
      </c>
      <c r="E47" t="s">
        <v>106</v>
      </c>
      <c r="F47" t="s">
        <v>59</v>
      </c>
      <c r="G47" s="36">
        <v>43</v>
      </c>
      <c r="H47" t="s">
        <v>173</v>
      </c>
      <c r="I47" t="s">
        <v>174</v>
      </c>
      <c r="J47" t="s">
        <v>174</v>
      </c>
      <c r="K47" t="s">
        <v>175</v>
      </c>
    </row>
    <row r="48" spans="1:11" x14ac:dyDescent="0.2">
      <c r="A48" s="35">
        <v>42949</v>
      </c>
      <c r="B48" s="67">
        <v>183000</v>
      </c>
      <c r="C48" t="s">
        <v>105</v>
      </c>
      <c r="D48" t="s">
        <v>5649</v>
      </c>
      <c r="E48" t="s">
        <v>106</v>
      </c>
      <c r="F48" t="s">
        <v>59</v>
      </c>
      <c r="G48" s="36">
        <v>75</v>
      </c>
      <c r="H48" t="s">
        <v>107</v>
      </c>
      <c r="I48" t="s">
        <v>108</v>
      </c>
      <c r="J48" t="s">
        <v>108</v>
      </c>
      <c r="K48" t="s">
        <v>108</v>
      </c>
    </row>
    <row r="49" spans="1:11" x14ac:dyDescent="0.2">
      <c r="A49" s="35">
        <v>42949</v>
      </c>
      <c r="B49" s="67">
        <v>78000</v>
      </c>
      <c r="C49" t="s">
        <v>227</v>
      </c>
      <c r="D49" t="s">
        <v>5649</v>
      </c>
      <c r="E49" t="s">
        <v>58</v>
      </c>
      <c r="F49" t="s">
        <v>59</v>
      </c>
      <c r="G49" s="36">
        <v>25</v>
      </c>
      <c r="H49" t="s">
        <v>228</v>
      </c>
      <c r="I49" t="s">
        <v>229</v>
      </c>
      <c r="J49" t="s">
        <v>230</v>
      </c>
      <c r="K49" t="s">
        <v>113</v>
      </c>
    </row>
    <row r="50" spans="1:11" x14ac:dyDescent="0.2">
      <c r="A50" s="35">
        <v>42949</v>
      </c>
      <c r="B50" s="67">
        <v>157500</v>
      </c>
      <c r="C50" t="s">
        <v>240</v>
      </c>
      <c r="D50" t="s">
        <v>5653</v>
      </c>
      <c r="E50" t="s">
        <v>58</v>
      </c>
      <c r="F50" t="s">
        <v>64</v>
      </c>
      <c r="G50" s="36">
        <v>9</v>
      </c>
      <c r="H50" t="s">
        <v>241</v>
      </c>
      <c r="I50" t="s">
        <v>242</v>
      </c>
      <c r="J50" t="s">
        <v>243</v>
      </c>
      <c r="K50" t="s">
        <v>244</v>
      </c>
    </row>
    <row r="51" spans="1:11" x14ac:dyDescent="0.2">
      <c r="A51" s="35">
        <v>42949</v>
      </c>
      <c r="B51" s="67">
        <v>275000</v>
      </c>
      <c r="C51" t="s">
        <v>209</v>
      </c>
      <c r="D51" t="s">
        <v>5653</v>
      </c>
      <c r="E51" t="s">
        <v>106</v>
      </c>
      <c r="F51" t="s">
        <v>59</v>
      </c>
      <c r="G51" s="36">
        <v>9</v>
      </c>
      <c r="H51" t="s">
        <v>210</v>
      </c>
      <c r="I51" t="s">
        <v>211</v>
      </c>
      <c r="J51" t="s">
        <v>212</v>
      </c>
      <c r="K51" t="s">
        <v>62</v>
      </c>
    </row>
    <row r="52" spans="1:11" x14ac:dyDescent="0.2">
      <c r="A52" s="35">
        <v>42949</v>
      </c>
      <c r="B52" s="67">
        <v>151000</v>
      </c>
      <c r="C52" t="s">
        <v>188</v>
      </c>
      <c r="D52" t="s">
        <v>5649</v>
      </c>
      <c r="E52" t="s">
        <v>58</v>
      </c>
      <c r="F52" t="s">
        <v>64</v>
      </c>
      <c r="G52" s="24" t="s">
        <v>189</v>
      </c>
      <c r="H52" t="s">
        <v>190</v>
      </c>
      <c r="I52" t="s">
        <v>103</v>
      </c>
      <c r="J52" t="s">
        <v>191</v>
      </c>
      <c r="K52" t="s">
        <v>92</v>
      </c>
    </row>
    <row r="53" spans="1:11" x14ac:dyDescent="0.2">
      <c r="A53" s="35">
        <v>42950</v>
      </c>
      <c r="B53" s="67">
        <v>131750</v>
      </c>
      <c r="C53" t="s">
        <v>274</v>
      </c>
      <c r="D53" t="s">
        <v>5649</v>
      </c>
      <c r="E53" t="s">
        <v>58</v>
      </c>
      <c r="F53" t="s">
        <v>64</v>
      </c>
      <c r="G53" s="36">
        <v>9</v>
      </c>
      <c r="H53" t="s">
        <v>275</v>
      </c>
      <c r="I53" t="s">
        <v>276</v>
      </c>
      <c r="J53" t="s">
        <v>277</v>
      </c>
      <c r="K53" t="s">
        <v>277</v>
      </c>
    </row>
    <row r="54" spans="1:11" x14ac:dyDescent="0.2">
      <c r="A54" s="35">
        <v>42950</v>
      </c>
      <c r="B54" s="67">
        <v>220000</v>
      </c>
      <c r="C54" t="s">
        <v>324</v>
      </c>
      <c r="D54" t="s">
        <v>5649</v>
      </c>
      <c r="E54" t="s">
        <v>58</v>
      </c>
      <c r="F54" t="s">
        <v>64</v>
      </c>
      <c r="G54" s="36">
        <v>2</v>
      </c>
      <c r="H54" t="s">
        <v>325</v>
      </c>
      <c r="I54" t="s">
        <v>326</v>
      </c>
      <c r="J54" t="s">
        <v>327</v>
      </c>
      <c r="K54" t="s">
        <v>328</v>
      </c>
    </row>
    <row r="55" spans="1:11" x14ac:dyDescent="0.2">
      <c r="A55" s="35">
        <v>42950</v>
      </c>
      <c r="B55" s="67">
        <v>17950</v>
      </c>
      <c r="C55" t="s">
        <v>342</v>
      </c>
      <c r="D55" t="s">
        <v>5649</v>
      </c>
      <c r="E55" t="s">
        <v>58</v>
      </c>
      <c r="F55" t="s">
        <v>59</v>
      </c>
      <c r="G55" s="24" t="s">
        <v>343</v>
      </c>
      <c r="H55" t="s">
        <v>344</v>
      </c>
      <c r="I55" t="s">
        <v>345</v>
      </c>
      <c r="J55" t="s">
        <v>346</v>
      </c>
      <c r="K55" t="s">
        <v>346</v>
      </c>
    </row>
    <row r="56" spans="1:11" x14ac:dyDescent="0.2">
      <c r="A56" s="35">
        <v>42950</v>
      </c>
      <c r="B56" s="67">
        <v>113950</v>
      </c>
      <c r="C56" t="s">
        <v>317</v>
      </c>
      <c r="D56" t="s">
        <v>5652</v>
      </c>
      <c r="E56" t="s">
        <v>58</v>
      </c>
      <c r="F56" t="s">
        <v>59</v>
      </c>
      <c r="G56" s="36">
        <v>1</v>
      </c>
      <c r="H56" t="s">
        <v>318</v>
      </c>
      <c r="I56" t="s">
        <v>319</v>
      </c>
      <c r="J56" t="s">
        <v>320</v>
      </c>
      <c r="K56" t="s">
        <v>83</v>
      </c>
    </row>
    <row r="57" spans="1:11" x14ac:dyDescent="0.2">
      <c r="A57" s="35">
        <v>42950</v>
      </c>
      <c r="B57" s="67">
        <v>55000</v>
      </c>
      <c r="C57" t="s">
        <v>303</v>
      </c>
      <c r="D57" t="s">
        <v>5651</v>
      </c>
      <c r="E57" t="s">
        <v>58</v>
      </c>
      <c r="F57" t="s">
        <v>64</v>
      </c>
      <c r="G57" s="24" t="s">
        <v>304</v>
      </c>
      <c r="H57" t="s">
        <v>305</v>
      </c>
      <c r="I57" t="s">
        <v>306</v>
      </c>
      <c r="J57" t="s">
        <v>306</v>
      </c>
      <c r="K57" t="s">
        <v>92</v>
      </c>
    </row>
    <row r="58" spans="1:11" x14ac:dyDescent="0.2">
      <c r="A58" s="35">
        <v>42950</v>
      </c>
      <c r="B58" s="67">
        <v>69995</v>
      </c>
      <c r="C58" t="s">
        <v>321</v>
      </c>
      <c r="D58" t="s">
        <v>5653</v>
      </c>
      <c r="E58" t="s">
        <v>58</v>
      </c>
      <c r="F58" t="s">
        <v>59</v>
      </c>
      <c r="G58" s="36">
        <v>5</v>
      </c>
      <c r="H58" t="s">
        <v>322</v>
      </c>
      <c r="I58" t="s">
        <v>323</v>
      </c>
      <c r="J58" t="s">
        <v>149</v>
      </c>
      <c r="K58" t="s">
        <v>139</v>
      </c>
    </row>
    <row r="59" spans="1:11" x14ac:dyDescent="0.2">
      <c r="A59" s="35">
        <v>42950</v>
      </c>
      <c r="B59" s="67">
        <v>150000</v>
      </c>
      <c r="C59" t="s">
        <v>255</v>
      </c>
      <c r="D59" t="s">
        <v>5649</v>
      </c>
      <c r="E59" t="s">
        <v>106</v>
      </c>
      <c r="F59" t="s">
        <v>64</v>
      </c>
      <c r="G59" s="24" t="s">
        <v>337</v>
      </c>
      <c r="H59" t="s">
        <v>257</v>
      </c>
      <c r="I59" t="s">
        <v>258</v>
      </c>
      <c r="J59" t="s">
        <v>258</v>
      </c>
      <c r="K59" t="s">
        <v>166</v>
      </c>
    </row>
    <row r="60" spans="1:11" x14ac:dyDescent="0.2">
      <c r="A60" s="35">
        <v>42950</v>
      </c>
      <c r="B60" s="67">
        <v>1075000</v>
      </c>
      <c r="C60" t="s">
        <v>287</v>
      </c>
      <c r="D60" t="s">
        <v>5652</v>
      </c>
      <c r="E60" t="s">
        <v>58</v>
      </c>
      <c r="F60" t="s">
        <v>59</v>
      </c>
      <c r="G60" s="24" t="s">
        <v>288</v>
      </c>
      <c r="H60" t="s">
        <v>289</v>
      </c>
      <c r="I60" t="s">
        <v>290</v>
      </c>
      <c r="J60" t="s">
        <v>291</v>
      </c>
      <c r="K60" t="s">
        <v>92</v>
      </c>
    </row>
    <row r="61" spans="1:11" x14ac:dyDescent="0.2">
      <c r="A61" s="35">
        <v>42950</v>
      </c>
      <c r="B61" s="67">
        <v>255000</v>
      </c>
      <c r="C61" t="s">
        <v>283</v>
      </c>
      <c r="D61" t="s">
        <v>5650</v>
      </c>
      <c r="E61" t="s">
        <v>58</v>
      </c>
      <c r="F61" t="s">
        <v>64</v>
      </c>
      <c r="G61" s="24" t="s">
        <v>284</v>
      </c>
      <c r="H61" t="s">
        <v>285</v>
      </c>
      <c r="I61" t="s">
        <v>286</v>
      </c>
      <c r="J61" t="s">
        <v>125</v>
      </c>
      <c r="K61" t="s">
        <v>83</v>
      </c>
    </row>
    <row r="62" spans="1:11" x14ac:dyDescent="0.2">
      <c r="A62" s="35">
        <v>42950</v>
      </c>
      <c r="B62" s="67">
        <v>800000</v>
      </c>
      <c r="C62" t="s">
        <v>278</v>
      </c>
      <c r="D62" t="s">
        <v>5653</v>
      </c>
      <c r="E62" t="s">
        <v>58</v>
      </c>
      <c r="F62" t="s">
        <v>59</v>
      </c>
      <c r="G62" s="24" t="s">
        <v>279</v>
      </c>
      <c r="H62" t="s">
        <v>280</v>
      </c>
      <c r="I62" t="s">
        <v>281</v>
      </c>
      <c r="J62" t="s">
        <v>282</v>
      </c>
      <c r="K62" t="s">
        <v>197</v>
      </c>
    </row>
    <row r="63" spans="1:11" x14ac:dyDescent="0.2">
      <c r="A63" s="35">
        <v>42950</v>
      </c>
      <c r="B63" s="67">
        <v>234750</v>
      </c>
      <c r="C63" t="s">
        <v>292</v>
      </c>
      <c r="D63" t="s">
        <v>5650</v>
      </c>
      <c r="E63" t="s">
        <v>58</v>
      </c>
      <c r="F63" t="s">
        <v>59</v>
      </c>
      <c r="G63" s="36">
        <v>12</v>
      </c>
      <c r="H63" t="s">
        <v>293</v>
      </c>
      <c r="I63" t="s">
        <v>294</v>
      </c>
      <c r="J63" t="s">
        <v>295</v>
      </c>
      <c r="K63" t="s">
        <v>296</v>
      </c>
    </row>
    <row r="64" spans="1:11" x14ac:dyDescent="0.2">
      <c r="A64" s="35">
        <v>42950</v>
      </c>
      <c r="B64" s="67">
        <v>114995</v>
      </c>
      <c r="C64" t="s">
        <v>329</v>
      </c>
      <c r="D64" t="s">
        <v>5649</v>
      </c>
      <c r="E64" t="s">
        <v>58</v>
      </c>
      <c r="F64" t="s">
        <v>64</v>
      </c>
      <c r="G64" s="36">
        <v>29</v>
      </c>
      <c r="H64" t="s">
        <v>330</v>
      </c>
      <c r="I64" t="s">
        <v>331</v>
      </c>
      <c r="J64" t="s">
        <v>332</v>
      </c>
      <c r="K64" t="s">
        <v>333</v>
      </c>
    </row>
    <row r="65" spans="1:11" x14ac:dyDescent="0.2">
      <c r="A65" s="35">
        <v>42950</v>
      </c>
      <c r="B65" s="67">
        <v>280000</v>
      </c>
      <c r="C65" t="s">
        <v>270</v>
      </c>
      <c r="D65" t="s">
        <v>5650</v>
      </c>
      <c r="E65" t="s">
        <v>106</v>
      </c>
      <c r="F65" t="s">
        <v>64</v>
      </c>
      <c r="G65" s="36">
        <v>20</v>
      </c>
      <c r="H65" t="s">
        <v>271</v>
      </c>
      <c r="I65" t="s">
        <v>272</v>
      </c>
      <c r="J65" t="s">
        <v>273</v>
      </c>
      <c r="K65" t="s">
        <v>273</v>
      </c>
    </row>
    <row r="66" spans="1:11" x14ac:dyDescent="0.2">
      <c r="A66" s="35">
        <v>42950</v>
      </c>
      <c r="B66" s="67">
        <v>239500</v>
      </c>
      <c r="C66" t="s">
        <v>300</v>
      </c>
      <c r="D66" t="s">
        <v>5650</v>
      </c>
      <c r="E66" t="s">
        <v>106</v>
      </c>
      <c r="F66" t="s">
        <v>59</v>
      </c>
      <c r="G66" s="36">
        <v>15</v>
      </c>
      <c r="H66" t="s">
        <v>301</v>
      </c>
      <c r="I66" t="s">
        <v>302</v>
      </c>
      <c r="J66" t="s">
        <v>302</v>
      </c>
      <c r="K66" t="s">
        <v>203</v>
      </c>
    </row>
    <row r="67" spans="1:11" x14ac:dyDescent="0.2">
      <c r="A67" s="35">
        <v>42950</v>
      </c>
      <c r="B67" s="67">
        <v>480000</v>
      </c>
      <c r="C67" t="s">
        <v>338</v>
      </c>
      <c r="D67" t="s">
        <v>5653</v>
      </c>
      <c r="E67" t="s">
        <v>58</v>
      </c>
      <c r="F67" t="s">
        <v>59</v>
      </c>
      <c r="G67" s="36">
        <v>2</v>
      </c>
      <c r="H67" t="s">
        <v>339</v>
      </c>
      <c r="I67" t="s">
        <v>340</v>
      </c>
      <c r="J67" t="s">
        <v>341</v>
      </c>
      <c r="K67" t="s">
        <v>62</v>
      </c>
    </row>
    <row r="68" spans="1:11" x14ac:dyDescent="0.2">
      <c r="A68" s="35">
        <v>42950</v>
      </c>
      <c r="B68" s="67">
        <v>136950</v>
      </c>
      <c r="C68" t="s">
        <v>313</v>
      </c>
      <c r="D68" t="s">
        <v>5650</v>
      </c>
      <c r="E68" t="s">
        <v>58</v>
      </c>
      <c r="F68" t="s">
        <v>59</v>
      </c>
      <c r="G68" s="36">
        <v>20</v>
      </c>
      <c r="H68" t="s">
        <v>314</v>
      </c>
      <c r="I68" t="s">
        <v>315</v>
      </c>
      <c r="J68" t="s">
        <v>316</v>
      </c>
      <c r="K68" t="s">
        <v>316</v>
      </c>
    </row>
    <row r="69" spans="1:11" x14ac:dyDescent="0.2">
      <c r="A69" s="35">
        <v>42950</v>
      </c>
      <c r="B69" s="67">
        <v>69000</v>
      </c>
      <c r="C69" t="s">
        <v>334</v>
      </c>
      <c r="D69" t="s">
        <v>5649</v>
      </c>
      <c r="E69" t="s">
        <v>58</v>
      </c>
      <c r="F69" t="s">
        <v>64</v>
      </c>
      <c r="G69" s="24" t="s">
        <v>335</v>
      </c>
      <c r="H69" t="s">
        <v>336</v>
      </c>
      <c r="I69" t="s">
        <v>165</v>
      </c>
      <c r="J69" t="s">
        <v>165</v>
      </c>
      <c r="K69" t="s">
        <v>166</v>
      </c>
    </row>
    <row r="70" spans="1:11" x14ac:dyDescent="0.2">
      <c r="A70" s="35">
        <v>42950</v>
      </c>
      <c r="B70" s="67">
        <v>250000</v>
      </c>
      <c r="C70" t="s">
        <v>119</v>
      </c>
      <c r="D70" t="s">
        <v>5649</v>
      </c>
      <c r="E70" t="s">
        <v>58</v>
      </c>
      <c r="F70" t="s">
        <v>64</v>
      </c>
      <c r="G70" s="36">
        <v>27</v>
      </c>
      <c r="H70" t="s">
        <v>120</v>
      </c>
      <c r="I70" t="s">
        <v>121</v>
      </c>
      <c r="J70" t="s">
        <v>122</v>
      </c>
      <c r="K70" t="s">
        <v>92</v>
      </c>
    </row>
    <row r="71" spans="1:11" x14ac:dyDescent="0.2">
      <c r="A71" s="35">
        <v>42950</v>
      </c>
      <c r="B71" s="67">
        <v>153000</v>
      </c>
      <c r="C71" t="s">
        <v>297</v>
      </c>
      <c r="D71" t="s">
        <v>5650</v>
      </c>
      <c r="E71" t="s">
        <v>58</v>
      </c>
      <c r="F71" t="s">
        <v>59</v>
      </c>
      <c r="G71" s="36">
        <v>246</v>
      </c>
      <c r="H71" t="s">
        <v>298</v>
      </c>
      <c r="I71" t="s">
        <v>299</v>
      </c>
      <c r="J71" t="s">
        <v>299</v>
      </c>
      <c r="K71" t="s">
        <v>166</v>
      </c>
    </row>
    <row r="72" spans="1:11" x14ac:dyDescent="0.2">
      <c r="A72" s="35">
        <v>42950</v>
      </c>
      <c r="B72" s="67">
        <v>157555</v>
      </c>
      <c r="C72" t="s">
        <v>307</v>
      </c>
      <c r="D72" t="s">
        <v>5651</v>
      </c>
      <c r="E72" t="s">
        <v>58</v>
      </c>
      <c r="F72" t="s">
        <v>59</v>
      </c>
      <c r="G72" s="24" t="s">
        <v>308</v>
      </c>
      <c r="H72" t="s">
        <v>309</v>
      </c>
      <c r="I72" t="s">
        <v>310</v>
      </c>
      <c r="J72" t="s">
        <v>311</v>
      </c>
      <c r="K72" t="s">
        <v>312</v>
      </c>
    </row>
    <row r="73" spans="1:11" x14ac:dyDescent="0.2">
      <c r="A73" s="35">
        <v>42951</v>
      </c>
      <c r="B73" s="67">
        <v>1285250</v>
      </c>
      <c r="C73" t="s">
        <v>370</v>
      </c>
      <c r="D73" t="s">
        <v>5649</v>
      </c>
      <c r="E73" t="s">
        <v>58</v>
      </c>
      <c r="F73" t="s">
        <v>64</v>
      </c>
      <c r="G73" s="24" t="s">
        <v>371</v>
      </c>
      <c r="H73" t="s">
        <v>372</v>
      </c>
      <c r="I73" t="s">
        <v>103</v>
      </c>
      <c r="J73" t="s">
        <v>373</v>
      </c>
      <c r="K73" t="s">
        <v>92</v>
      </c>
    </row>
    <row r="74" spans="1:11" x14ac:dyDescent="0.2">
      <c r="A74" s="35">
        <v>42951</v>
      </c>
      <c r="B74" s="67">
        <v>80000</v>
      </c>
      <c r="C74" t="s">
        <v>347</v>
      </c>
      <c r="D74" t="s">
        <v>5649</v>
      </c>
      <c r="E74" t="s">
        <v>106</v>
      </c>
      <c r="F74" t="s">
        <v>64</v>
      </c>
      <c r="G74" s="36">
        <v>12</v>
      </c>
      <c r="H74" t="s">
        <v>348</v>
      </c>
      <c r="I74" t="s">
        <v>349</v>
      </c>
      <c r="J74" t="s">
        <v>350</v>
      </c>
      <c r="K74" t="s">
        <v>350</v>
      </c>
    </row>
    <row r="75" spans="1:11" x14ac:dyDescent="0.2">
      <c r="A75" s="35">
        <v>42951</v>
      </c>
      <c r="B75" s="67">
        <v>131500</v>
      </c>
      <c r="C75" t="s">
        <v>359</v>
      </c>
      <c r="D75" t="s">
        <v>5649</v>
      </c>
      <c r="E75" t="s">
        <v>58</v>
      </c>
      <c r="F75" t="s">
        <v>64</v>
      </c>
      <c r="G75" s="36">
        <v>17</v>
      </c>
      <c r="H75" t="s">
        <v>360</v>
      </c>
      <c r="I75" t="s">
        <v>361</v>
      </c>
      <c r="J75" t="s">
        <v>361</v>
      </c>
      <c r="K75" t="s">
        <v>133</v>
      </c>
    </row>
    <row r="76" spans="1:11" x14ac:dyDescent="0.2">
      <c r="A76" s="35">
        <v>42951</v>
      </c>
      <c r="B76" s="67">
        <v>136000</v>
      </c>
      <c r="C76" t="s">
        <v>442</v>
      </c>
      <c r="D76" t="s">
        <v>5652</v>
      </c>
      <c r="E76" t="s">
        <v>58</v>
      </c>
      <c r="F76" t="s">
        <v>59</v>
      </c>
      <c r="G76" s="36">
        <v>16</v>
      </c>
      <c r="H76" t="s">
        <v>443</v>
      </c>
      <c r="I76" t="s">
        <v>444</v>
      </c>
      <c r="J76" t="s">
        <v>202</v>
      </c>
      <c r="K76" t="s">
        <v>203</v>
      </c>
    </row>
    <row r="77" spans="1:11" x14ac:dyDescent="0.2">
      <c r="A77" s="35">
        <v>42951</v>
      </c>
      <c r="B77" s="67">
        <v>150000</v>
      </c>
      <c r="C77" t="s">
        <v>387</v>
      </c>
      <c r="D77" t="s">
        <v>5653</v>
      </c>
      <c r="E77" t="s">
        <v>106</v>
      </c>
      <c r="F77" t="s">
        <v>59</v>
      </c>
      <c r="G77" s="24" t="s">
        <v>388</v>
      </c>
      <c r="H77" t="s">
        <v>389</v>
      </c>
      <c r="I77" t="s">
        <v>390</v>
      </c>
      <c r="J77" t="s">
        <v>391</v>
      </c>
      <c r="K77" t="s">
        <v>62</v>
      </c>
    </row>
    <row r="78" spans="1:11" x14ac:dyDescent="0.2">
      <c r="A78" s="35">
        <v>42951</v>
      </c>
      <c r="B78" s="67">
        <v>1900000</v>
      </c>
      <c r="C78" t="s">
        <v>377</v>
      </c>
      <c r="D78" t="s">
        <v>5652</v>
      </c>
      <c r="E78" t="s">
        <v>58</v>
      </c>
      <c r="F78" t="s">
        <v>59</v>
      </c>
      <c r="G78" s="24" t="s">
        <v>378</v>
      </c>
      <c r="H78" t="s">
        <v>379</v>
      </c>
      <c r="I78" t="s">
        <v>380</v>
      </c>
      <c r="J78" t="s">
        <v>381</v>
      </c>
      <c r="K78" t="s">
        <v>381</v>
      </c>
    </row>
    <row r="79" spans="1:11" x14ac:dyDescent="0.2">
      <c r="A79" s="35">
        <v>42951</v>
      </c>
      <c r="B79" s="67">
        <v>395000</v>
      </c>
      <c r="C79" t="s">
        <v>392</v>
      </c>
      <c r="D79" t="s">
        <v>5650</v>
      </c>
      <c r="E79" t="s">
        <v>58</v>
      </c>
      <c r="F79" t="s">
        <v>59</v>
      </c>
      <c r="G79" s="36">
        <v>8</v>
      </c>
      <c r="H79" t="s">
        <v>393</v>
      </c>
      <c r="I79" t="s">
        <v>394</v>
      </c>
      <c r="J79" t="s">
        <v>394</v>
      </c>
      <c r="K79" t="s">
        <v>203</v>
      </c>
    </row>
    <row r="80" spans="1:11" x14ac:dyDescent="0.2">
      <c r="A80" s="35">
        <v>42951</v>
      </c>
      <c r="B80" s="67">
        <v>144000</v>
      </c>
      <c r="C80" t="s">
        <v>366</v>
      </c>
      <c r="D80" t="s">
        <v>5650</v>
      </c>
      <c r="E80" t="s">
        <v>58</v>
      </c>
      <c r="F80" t="s">
        <v>59</v>
      </c>
      <c r="G80" s="36">
        <v>28</v>
      </c>
      <c r="H80" t="s">
        <v>367</v>
      </c>
      <c r="I80" t="s">
        <v>368</v>
      </c>
      <c r="J80" t="s">
        <v>369</v>
      </c>
      <c r="K80" t="s">
        <v>96</v>
      </c>
    </row>
    <row r="81" spans="1:11" x14ac:dyDescent="0.2">
      <c r="A81" s="35">
        <v>42951</v>
      </c>
      <c r="B81" s="67">
        <v>220000</v>
      </c>
      <c r="C81" t="s">
        <v>434</v>
      </c>
      <c r="D81" t="s">
        <v>5649</v>
      </c>
      <c r="E81" t="s">
        <v>58</v>
      </c>
      <c r="F81" t="s">
        <v>64</v>
      </c>
      <c r="G81" s="24" t="s">
        <v>435</v>
      </c>
      <c r="H81" t="s">
        <v>436</v>
      </c>
      <c r="I81" t="s">
        <v>437</v>
      </c>
      <c r="J81" t="s">
        <v>437</v>
      </c>
      <c r="K81" t="s">
        <v>437</v>
      </c>
    </row>
    <row r="82" spans="1:11" x14ac:dyDescent="0.2">
      <c r="A82" s="35">
        <v>42951</v>
      </c>
      <c r="B82" s="67">
        <v>160000</v>
      </c>
      <c r="C82" t="s">
        <v>438</v>
      </c>
      <c r="D82" t="s">
        <v>5649</v>
      </c>
      <c r="E82" t="s">
        <v>106</v>
      </c>
      <c r="F82" t="s">
        <v>64</v>
      </c>
      <c r="G82" s="24" t="s">
        <v>439</v>
      </c>
      <c r="H82" t="s">
        <v>440</v>
      </c>
      <c r="I82" t="s">
        <v>441</v>
      </c>
      <c r="J82" t="s">
        <v>441</v>
      </c>
      <c r="K82" t="s">
        <v>441</v>
      </c>
    </row>
    <row r="83" spans="1:11" x14ac:dyDescent="0.2">
      <c r="A83" s="35">
        <v>42951</v>
      </c>
      <c r="B83" s="67">
        <v>110000</v>
      </c>
      <c r="C83" t="s">
        <v>448</v>
      </c>
      <c r="D83" t="s">
        <v>5653</v>
      </c>
      <c r="E83" t="s">
        <v>58</v>
      </c>
      <c r="F83" t="s">
        <v>59</v>
      </c>
      <c r="G83" s="36">
        <v>28</v>
      </c>
      <c r="H83" t="s">
        <v>449</v>
      </c>
      <c r="I83" t="s">
        <v>450</v>
      </c>
      <c r="J83" t="s">
        <v>451</v>
      </c>
      <c r="K83" t="s">
        <v>452</v>
      </c>
    </row>
    <row r="84" spans="1:11" x14ac:dyDescent="0.2">
      <c r="A84" s="35">
        <v>42951</v>
      </c>
      <c r="B84" s="67">
        <v>225000</v>
      </c>
      <c r="C84" t="s">
        <v>409</v>
      </c>
      <c r="D84" t="s">
        <v>5649</v>
      </c>
      <c r="E84" t="s">
        <v>58</v>
      </c>
      <c r="F84" t="s">
        <v>64</v>
      </c>
      <c r="G84" s="36">
        <v>95</v>
      </c>
      <c r="H84" t="s">
        <v>410</v>
      </c>
      <c r="I84" t="s">
        <v>411</v>
      </c>
      <c r="J84" t="s">
        <v>411</v>
      </c>
      <c r="K84" t="s">
        <v>222</v>
      </c>
    </row>
    <row r="85" spans="1:11" x14ac:dyDescent="0.2">
      <c r="A85" s="35">
        <v>42951</v>
      </c>
      <c r="B85" s="67">
        <v>70000</v>
      </c>
      <c r="C85" t="s">
        <v>445</v>
      </c>
      <c r="D85" t="s">
        <v>5649</v>
      </c>
      <c r="E85" t="s">
        <v>58</v>
      </c>
      <c r="F85" t="s">
        <v>64</v>
      </c>
      <c r="G85" s="36">
        <v>80</v>
      </c>
      <c r="H85" t="s">
        <v>446</v>
      </c>
      <c r="I85" t="s">
        <v>447</v>
      </c>
      <c r="J85" t="s">
        <v>95</v>
      </c>
      <c r="K85" t="s">
        <v>96</v>
      </c>
    </row>
    <row r="86" spans="1:11" x14ac:dyDescent="0.2">
      <c r="A86" s="35">
        <v>42951</v>
      </c>
      <c r="B86" s="67">
        <v>270000</v>
      </c>
      <c r="C86" t="s">
        <v>412</v>
      </c>
      <c r="D86" t="s">
        <v>5650</v>
      </c>
      <c r="E86" t="s">
        <v>58</v>
      </c>
      <c r="F86" t="s">
        <v>59</v>
      </c>
      <c r="G86" s="36">
        <v>4</v>
      </c>
      <c r="H86" t="s">
        <v>413</v>
      </c>
      <c r="I86" t="s">
        <v>414</v>
      </c>
      <c r="J86" t="s">
        <v>354</v>
      </c>
      <c r="K86" t="s">
        <v>187</v>
      </c>
    </row>
    <row r="87" spans="1:11" x14ac:dyDescent="0.2">
      <c r="A87" s="35">
        <v>42951</v>
      </c>
      <c r="B87" s="67">
        <v>158000</v>
      </c>
      <c r="C87" t="s">
        <v>427</v>
      </c>
      <c r="D87" t="s">
        <v>5652</v>
      </c>
      <c r="E87" t="s">
        <v>58</v>
      </c>
      <c r="F87" t="s">
        <v>59</v>
      </c>
      <c r="G87" s="24" t="s">
        <v>428</v>
      </c>
      <c r="H87" t="s">
        <v>429</v>
      </c>
      <c r="I87" t="s">
        <v>169</v>
      </c>
      <c r="J87" t="s">
        <v>169</v>
      </c>
      <c r="K87" t="s">
        <v>171</v>
      </c>
    </row>
    <row r="88" spans="1:11" x14ac:dyDescent="0.2">
      <c r="A88" s="35">
        <v>42951</v>
      </c>
      <c r="B88" s="67">
        <v>48800</v>
      </c>
      <c r="C88" t="s">
        <v>362</v>
      </c>
      <c r="D88" t="s">
        <v>5652</v>
      </c>
      <c r="E88" t="s">
        <v>106</v>
      </c>
      <c r="F88" t="s">
        <v>59</v>
      </c>
      <c r="G88" s="36">
        <v>71</v>
      </c>
      <c r="H88" t="s">
        <v>363</v>
      </c>
      <c r="I88" t="s">
        <v>364</v>
      </c>
      <c r="J88" t="s">
        <v>365</v>
      </c>
      <c r="K88" t="s">
        <v>187</v>
      </c>
    </row>
    <row r="89" spans="1:11" x14ac:dyDescent="0.2">
      <c r="A89" s="35">
        <v>42951</v>
      </c>
      <c r="B89" s="67">
        <v>450000</v>
      </c>
      <c r="C89" t="s">
        <v>422</v>
      </c>
      <c r="D89" t="s">
        <v>5650</v>
      </c>
      <c r="E89" t="s">
        <v>58</v>
      </c>
      <c r="F89" t="s">
        <v>59</v>
      </c>
      <c r="G89" s="24" t="s">
        <v>423</v>
      </c>
      <c r="H89" t="s">
        <v>424</v>
      </c>
      <c r="I89" t="s">
        <v>425</v>
      </c>
      <c r="J89" t="s">
        <v>426</v>
      </c>
      <c r="K89" t="s">
        <v>426</v>
      </c>
    </row>
    <row r="90" spans="1:11" x14ac:dyDescent="0.2">
      <c r="A90" s="35">
        <v>42951</v>
      </c>
      <c r="B90" s="67">
        <v>64400</v>
      </c>
      <c r="C90" t="s">
        <v>418</v>
      </c>
      <c r="D90" t="s">
        <v>5649</v>
      </c>
      <c r="E90" t="s">
        <v>58</v>
      </c>
      <c r="F90" t="s">
        <v>64</v>
      </c>
      <c r="G90" s="24" t="s">
        <v>419</v>
      </c>
      <c r="H90" t="s">
        <v>420</v>
      </c>
      <c r="I90" t="s">
        <v>421</v>
      </c>
      <c r="J90" t="s">
        <v>144</v>
      </c>
      <c r="K90" t="s">
        <v>144</v>
      </c>
    </row>
    <row r="91" spans="1:11" x14ac:dyDescent="0.2">
      <c r="A91" s="35">
        <v>42951</v>
      </c>
      <c r="B91" s="67">
        <v>135000</v>
      </c>
      <c r="C91" t="s">
        <v>453</v>
      </c>
      <c r="D91" t="s">
        <v>5650</v>
      </c>
      <c r="E91" t="s">
        <v>58</v>
      </c>
      <c r="F91" t="s">
        <v>59</v>
      </c>
      <c r="G91" s="36">
        <v>210</v>
      </c>
      <c r="H91" t="s">
        <v>454</v>
      </c>
      <c r="I91" t="s">
        <v>455</v>
      </c>
      <c r="J91" t="s">
        <v>455</v>
      </c>
      <c r="K91" t="s">
        <v>333</v>
      </c>
    </row>
    <row r="92" spans="1:11" x14ac:dyDescent="0.2">
      <c r="A92" s="35">
        <v>42951</v>
      </c>
      <c r="B92" s="67">
        <v>82000</v>
      </c>
      <c r="C92" t="s">
        <v>374</v>
      </c>
      <c r="D92" t="s">
        <v>5650</v>
      </c>
      <c r="E92" t="s">
        <v>58</v>
      </c>
      <c r="F92" t="s">
        <v>59</v>
      </c>
      <c r="G92" s="36">
        <v>62</v>
      </c>
      <c r="H92" t="s">
        <v>375</v>
      </c>
      <c r="I92" t="s">
        <v>376</v>
      </c>
      <c r="J92" t="s">
        <v>248</v>
      </c>
      <c r="K92" t="s">
        <v>248</v>
      </c>
    </row>
    <row r="93" spans="1:11" x14ac:dyDescent="0.2">
      <c r="A93" s="35">
        <v>42951</v>
      </c>
      <c r="B93" s="67">
        <v>159950</v>
      </c>
      <c r="C93" t="s">
        <v>404</v>
      </c>
      <c r="D93" t="s">
        <v>5652</v>
      </c>
      <c r="E93" t="s">
        <v>58</v>
      </c>
      <c r="F93" t="s">
        <v>59</v>
      </c>
      <c r="G93" s="24" t="s">
        <v>405</v>
      </c>
      <c r="H93" t="s">
        <v>406</v>
      </c>
      <c r="I93" t="s">
        <v>407</v>
      </c>
      <c r="J93" t="s">
        <v>408</v>
      </c>
      <c r="K93" t="s">
        <v>328</v>
      </c>
    </row>
    <row r="94" spans="1:11" x14ac:dyDescent="0.2">
      <c r="A94" s="35">
        <v>42951</v>
      </c>
      <c r="B94" s="67">
        <v>277000</v>
      </c>
      <c r="C94" t="s">
        <v>382</v>
      </c>
      <c r="D94" t="s">
        <v>5653</v>
      </c>
      <c r="E94" t="s">
        <v>58</v>
      </c>
      <c r="F94" t="s">
        <v>59</v>
      </c>
      <c r="G94" s="36">
        <v>20</v>
      </c>
      <c r="H94" t="s">
        <v>383</v>
      </c>
      <c r="I94" t="s">
        <v>384</v>
      </c>
      <c r="J94" t="s">
        <v>385</v>
      </c>
      <c r="K94" t="s">
        <v>386</v>
      </c>
    </row>
    <row r="95" spans="1:11" x14ac:dyDescent="0.2">
      <c r="A95" s="35">
        <v>42951</v>
      </c>
      <c r="B95" s="67">
        <v>670000</v>
      </c>
      <c r="C95" t="s">
        <v>355</v>
      </c>
      <c r="D95" t="s">
        <v>5649</v>
      </c>
      <c r="E95" t="s">
        <v>58</v>
      </c>
      <c r="F95" t="s">
        <v>64</v>
      </c>
      <c r="G95" s="24" t="s">
        <v>356</v>
      </c>
      <c r="H95" t="s">
        <v>357</v>
      </c>
      <c r="I95" t="s">
        <v>103</v>
      </c>
      <c r="J95" t="s">
        <v>358</v>
      </c>
      <c r="K95" t="s">
        <v>92</v>
      </c>
    </row>
    <row r="96" spans="1:11" x14ac:dyDescent="0.2">
      <c r="A96" s="35">
        <v>42951</v>
      </c>
      <c r="B96" s="67">
        <v>425000</v>
      </c>
      <c r="C96" t="s">
        <v>395</v>
      </c>
      <c r="D96" t="s">
        <v>5650</v>
      </c>
      <c r="E96" t="s">
        <v>106</v>
      </c>
      <c r="F96" t="s">
        <v>59</v>
      </c>
      <c r="G96" s="36">
        <v>105</v>
      </c>
      <c r="H96" t="s">
        <v>396</v>
      </c>
      <c r="I96" t="s">
        <v>397</v>
      </c>
      <c r="J96" t="s">
        <v>398</v>
      </c>
      <c r="K96" t="s">
        <v>175</v>
      </c>
    </row>
    <row r="97" spans="1:11" x14ac:dyDescent="0.2">
      <c r="A97" s="35">
        <v>42951</v>
      </c>
      <c r="B97" s="67">
        <v>185000</v>
      </c>
      <c r="C97" t="s">
        <v>399</v>
      </c>
      <c r="D97" t="s">
        <v>5649</v>
      </c>
      <c r="E97" t="s">
        <v>106</v>
      </c>
      <c r="F97" t="s">
        <v>64</v>
      </c>
      <c r="G97" s="24" t="s">
        <v>400</v>
      </c>
      <c r="H97" t="s">
        <v>401</v>
      </c>
      <c r="I97" t="s">
        <v>402</v>
      </c>
      <c r="J97" t="s">
        <v>403</v>
      </c>
      <c r="K97" t="s">
        <v>92</v>
      </c>
    </row>
    <row r="98" spans="1:11" x14ac:dyDescent="0.2">
      <c r="A98" s="35">
        <v>42951</v>
      </c>
      <c r="B98" s="67">
        <v>74500</v>
      </c>
      <c r="C98" t="s">
        <v>430</v>
      </c>
      <c r="D98" t="s">
        <v>5649</v>
      </c>
      <c r="E98" t="s">
        <v>58</v>
      </c>
      <c r="F98" t="s">
        <v>64</v>
      </c>
      <c r="G98" s="36">
        <v>12</v>
      </c>
      <c r="H98" t="s">
        <v>431</v>
      </c>
      <c r="I98" t="s">
        <v>432</v>
      </c>
      <c r="J98" t="s">
        <v>433</v>
      </c>
      <c r="K98" t="s">
        <v>386</v>
      </c>
    </row>
    <row r="99" spans="1:11" x14ac:dyDescent="0.2">
      <c r="A99" s="35">
        <v>42951</v>
      </c>
      <c r="B99" s="67">
        <v>154950</v>
      </c>
      <c r="C99" t="s">
        <v>415</v>
      </c>
      <c r="D99" t="s">
        <v>5649</v>
      </c>
      <c r="E99" t="s">
        <v>58</v>
      </c>
      <c r="F99" t="s">
        <v>64</v>
      </c>
      <c r="G99" s="24" t="s">
        <v>416</v>
      </c>
      <c r="H99" t="s">
        <v>417</v>
      </c>
      <c r="I99" t="s">
        <v>384</v>
      </c>
      <c r="J99" t="s">
        <v>384</v>
      </c>
      <c r="K99" t="s">
        <v>386</v>
      </c>
    </row>
    <row r="100" spans="1:11" x14ac:dyDescent="0.2">
      <c r="A100" s="35">
        <v>42951</v>
      </c>
      <c r="B100" s="67">
        <v>103000</v>
      </c>
      <c r="C100" t="s">
        <v>351</v>
      </c>
      <c r="D100" t="s">
        <v>5649</v>
      </c>
      <c r="E100" t="s">
        <v>58</v>
      </c>
      <c r="F100" t="s">
        <v>64</v>
      </c>
      <c r="G100" s="24" t="s">
        <v>352</v>
      </c>
      <c r="H100" t="s">
        <v>353</v>
      </c>
      <c r="I100" t="s">
        <v>354</v>
      </c>
      <c r="J100" t="s">
        <v>354</v>
      </c>
      <c r="K100" t="s">
        <v>187</v>
      </c>
    </row>
    <row r="101" spans="1:11" x14ac:dyDescent="0.2">
      <c r="A101" s="35">
        <v>42952</v>
      </c>
      <c r="B101" s="67">
        <v>155000</v>
      </c>
      <c r="C101" t="s">
        <v>469</v>
      </c>
      <c r="D101" t="s">
        <v>5649</v>
      </c>
      <c r="E101" t="s">
        <v>58</v>
      </c>
      <c r="F101" t="s">
        <v>64</v>
      </c>
      <c r="G101" s="36">
        <v>5</v>
      </c>
      <c r="H101" t="s">
        <v>470</v>
      </c>
      <c r="I101" t="s">
        <v>103</v>
      </c>
      <c r="J101" t="s">
        <v>471</v>
      </c>
      <c r="K101" t="s">
        <v>92</v>
      </c>
    </row>
    <row r="102" spans="1:11" x14ac:dyDescent="0.2">
      <c r="A102" s="35">
        <v>42952</v>
      </c>
      <c r="B102" s="67">
        <v>112000</v>
      </c>
      <c r="C102" t="s">
        <v>255</v>
      </c>
      <c r="D102" t="s">
        <v>5649</v>
      </c>
      <c r="E102" t="s">
        <v>58</v>
      </c>
      <c r="F102" t="s">
        <v>64</v>
      </c>
      <c r="G102" s="24" t="s">
        <v>513</v>
      </c>
      <c r="H102" t="s">
        <v>257</v>
      </c>
      <c r="I102" t="s">
        <v>258</v>
      </c>
      <c r="J102" t="s">
        <v>258</v>
      </c>
      <c r="K102" t="s">
        <v>166</v>
      </c>
    </row>
    <row r="103" spans="1:11" x14ac:dyDescent="0.2">
      <c r="A103" s="35">
        <v>42952</v>
      </c>
      <c r="B103" s="67">
        <v>309995</v>
      </c>
      <c r="C103" t="s">
        <v>456</v>
      </c>
      <c r="D103" t="s">
        <v>5653</v>
      </c>
      <c r="E103" t="s">
        <v>106</v>
      </c>
      <c r="F103" t="s">
        <v>59</v>
      </c>
      <c r="G103" s="36">
        <v>1</v>
      </c>
      <c r="H103" t="s">
        <v>457</v>
      </c>
      <c r="I103" t="s">
        <v>170</v>
      </c>
      <c r="J103" t="s">
        <v>170</v>
      </c>
      <c r="K103" t="s">
        <v>171</v>
      </c>
    </row>
    <row r="104" spans="1:11" x14ac:dyDescent="0.2">
      <c r="A104" s="35">
        <v>42952</v>
      </c>
      <c r="B104" s="67">
        <v>199500</v>
      </c>
      <c r="C104" t="s">
        <v>531</v>
      </c>
      <c r="D104" t="s">
        <v>5653</v>
      </c>
      <c r="E104" t="s">
        <v>58</v>
      </c>
      <c r="F104" t="s">
        <v>59</v>
      </c>
      <c r="G104" s="24" t="s">
        <v>532</v>
      </c>
      <c r="H104" t="s">
        <v>533</v>
      </c>
      <c r="I104" t="s">
        <v>534</v>
      </c>
      <c r="J104" t="s">
        <v>327</v>
      </c>
      <c r="K104" t="s">
        <v>328</v>
      </c>
    </row>
    <row r="105" spans="1:11" x14ac:dyDescent="0.2">
      <c r="A105" s="35">
        <v>42952</v>
      </c>
      <c r="B105" s="67">
        <v>25600</v>
      </c>
      <c r="C105" t="s">
        <v>501</v>
      </c>
      <c r="D105" t="s">
        <v>5652</v>
      </c>
      <c r="E105" t="s">
        <v>58</v>
      </c>
      <c r="F105" t="s">
        <v>59</v>
      </c>
      <c r="G105" s="36">
        <v>12</v>
      </c>
      <c r="H105" t="s">
        <v>502</v>
      </c>
      <c r="I105" t="s">
        <v>503</v>
      </c>
      <c r="J105" t="s">
        <v>365</v>
      </c>
      <c r="K105" t="s">
        <v>187</v>
      </c>
    </row>
    <row r="106" spans="1:11" x14ac:dyDescent="0.2">
      <c r="A106" s="35">
        <v>42952</v>
      </c>
      <c r="B106" s="67">
        <v>225000</v>
      </c>
      <c r="C106" t="s">
        <v>514</v>
      </c>
      <c r="D106" t="s">
        <v>5650</v>
      </c>
      <c r="E106" t="s">
        <v>58</v>
      </c>
      <c r="F106" t="s">
        <v>59</v>
      </c>
      <c r="G106" s="24" t="s">
        <v>515</v>
      </c>
      <c r="H106" t="s">
        <v>516</v>
      </c>
      <c r="I106" t="s">
        <v>517</v>
      </c>
      <c r="J106" t="s">
        <v>518</v>
      </c>
      <c r="K106" t="s">
        <v>175</v>
      </c>
    </row>
    <row r="107" spans="1:11" x14ac:dyDescent="0.2">
      <c r="A107" s="35">
        <v>42952</v>
      </c>
      <c r="B107" s="67">
        <v>118500</v>
      </c>
      <c r="C107" t="s">
        <v>472</v>
      </c>
      <c r="D107" t="s">
        <v>5651</v>
      </c>
      <c r="E107" t="s">
        <v>58</v>
      </c>
      <c r="F107" t="s">
        <v>64</v>
      </c>
      <c r="G107" s="24" t="s">
        <v>473</v>
      </c>
      <c r="H107" t="s">
        <v>474</v>
      </c>
      <c r="I107" t="s">
        <v>143</v>
      </c>
      <c r="J107" t="s">
        <v>144</v>
      </c>
      <c r="K107" t="s">
        <v>144</v>
      </c>
    </row>
    <row r="108" spans="1:11" x14ac:dyDescent="0.2">
      <c r="A108" s="35">
        <v>42952</v>
      </c>
      <c r="B108" s="67">
        <v>275000</v>
      </c>
      <c r="C108" t="s">
        <v>475</v>
      </c>
      <c r="D108" t="s">
        <v>5653</v>
      </c>
      <c r="E108" t="s">
        <v>58</v>
      </c>
      <c r="F108" t="s">
        <v>59</v>
      </c>
      <c r="G108" s="36">
        <v>11</v>
      </c>
      <c r="H108" t="s">
        <v>476</v>
      </c>
      <c r="I108" t="s">
        <v>477</v>
      </c>
      <c r="J108" t="s">
        <v>477</v>
      </c>
      <c r="K108" t="s">
        <v>478</v>
      </c>
    </row>
    <row r="109" spans="1:11" x14ac:dyDescent="0.2">
      <c r="A109" s="35">
        <v>42952</v>
      </c>
      <c r="B109" s="67">
        <v>190000</v>
      </c>
      <c r="C109" t="s">
        <v>495</v>
      </c>
      <c r="D109" t="s">
        <v>5649</v>
      </c>
      <c r="E109" t="s">
        <v>58</v>
      </c>
      <c r="F109" t="s">
        <v>64</v>
      </c>
      <c r="G109" s="24" t="s">
        <v>496</v>
      </c>
      <c r="H109" t="s">
        <v>497</v>
      </c>
      <c r="I109" t="s">
        <v>103</v>
      </c>
      <c r="J109" t="s">
        <v>191</v>
      </c>
      <c r="K109" t="s">
        <v>92</v>
      </c>
    </row>
    <row r="110" spans="1:11" x14ac:dyDescent="0.2">
      <c r="A110" s="35">
        <v>42952</v>
      </c>
      <c r="B110" s="67">
        <v>170000</v>
      </c>
      <c r="C110" t="s">
        <v>504</v>
      </c>
      <c r="D110" t="s">
        <v>5649</v>
      </c>
      <c r="E110" t="s">
        <v>58</v>
      </c>
      <c r="F110" t="s">
        <v>64</v>
      </c>
      <c r="G110" s="24" t="s">
        <v>505</v>
      </c>
      <c r="H110" t="s">
        <v>506</v>
      </c>
      <c r="I110" t="s">
        <v>507</v>
      </c>
      <c r="J110" t="s">
        <v>508</v>
      </c>
      <c r="K110" t="s">
        <v>175</v>
      </c>
    </row>
    <row r="111" spans="1:11" x14ac:dyDescent="0.2">
      <c r="A111" s="35">
        <v>42952</v>
      </c>
      <c r="B111" s="67">
        <v>570000</v>
      </c>
      <c r="C111" t="s">
        <v>479</v>
      </c>
      <c r="D111" t="s">
        <v>5653</v>
      </c>
      <c r="E111" t="s">
        <v>106</v>
      </c>
      <c r="F111" t="s">
        <v>59</v>
      </c>
      <c r="G111" s="36">
        <v>7</v>
      </c>
      <c r="H111" t="s">
        <v>480</v>
      </c>
      <c r="I111" t="s">
        <v>481</v>
      </c>
      <c r="J111" t="s">
        <v>482</v>
      </c>
      <c r="K111" t="s">
        <v>312</v>
      </c>
    </row>
    <row r="112" spans="1:11" x14ac:dyDescent="0.2">
      <c r="A112" s="35">
        <v>42952</v>
      </c>
      <c r="B112" s="67">
        <v>59000</v>
      </c>
      <c r="C112" t="s">
        <v>535</v>
      </c>
      <c r="D112" t="s">
        <v>5649</v>
      </c>
      <c r="E112" t="s">
        <v>58</v>
      </c>
      <c r="F112" t="s">
        <v>64</v>
      </c>
      <c r="G112" s="36">
        <v>71</v>
      </c>
      <c r="H112" t="s">
        <v>536</v>
      </c>
      <c r="I112" t="s">
        <v>537</v>
      </c>
      <c r="J112" t="s">
        <v>537</v>
      </c>
      <c r="K112" t="s">
        <v>386</v>
      </c>
    </row>
    <row r="113" spans="1:11" x14ac:dyDescent="0.2">
      <c r="A113" s="35">
        <v>42952</v>
      </c>
      <c r="B113" s="67">
        <v>330000</v>
      </c>
      <c r="C113" t="s">
        <v>209</v>
      </c>
      <c r="D113" t="s">
        <v>5653</v>
      </c>
      <c r="E113" t="s">
        <v>106</v>
      </c>
      <c r="F113" t="s">
        <v>59</v>
      </c>
      <c r="G113" s="36">
        <v>11</v>
      </c>
      <c r="H113" t="s">
        <v>210</v>
      </c>
      <c r="I113" t="s">
        <v>211</v>
      </c>
      <c r="J113" t="s">
        <v>212</v>
      </c>
      <c r="K113" t="s">
        <v>62</v>
      </c>
    </row>
    <row r="114" spans="1:11" x14ac:dyDescent="0.2">
      <c r="A114" s="35">
        <v>42952</v>
      </c>
      <c r="B114" s="67">
        <v>592000</v>
      </c>
      <c r="C114" t="s">
        <v>523</v>
      </c>
      <c r="D114" t="s">
        <v>5653</v>
      </c>
      <c r="E114" t="s">
        <v>58</v>
      </c>
      <c r="F114" t="s">
        <v>59</v>
      </c>
      <c r="G114" s="36">
        <v>57</v>
      </c>
      <c r="H114" t="s">
        <v>524</v>
      </c>
      <c r="I114" t="s">
        <v>525</v>
      </c>
      <c r="J114" t="s">
        <v>526</v>
      </c>
      <c r="K114" t="s">
        <v>527</v>
      </c>
    </row>
    <row r="115" spans="1:11" x14ac:dyDescent="0.2">
      <c r="A115" s="35">
        <v>42952</v>
      </c>
      <c r="B115" s="67">
        <v>219000</v>
      </c>
      <c r="C115" t="s">
        <v>488</v>
      </c>
      <c r="D115" t="s">
        <v>5649</v>
      </c>
      <c r="E115" t="s">
        <v>106</v>
      </c>
      <c r="F115" t="s">
        <v>64</v>
      </c>
      <c r="G115" s="24" t="s">
        <v>489</v>
      </c>
      <c r="H115" t="s">
        <v>490</v>
      </c>
      <c r="I115" t="s">
        <v>491</v>
      </c>
      <c r="J115" t="s">
        <v>491</v>
      </c>
      <c r="K115" t="s">
        <v>166</v>
      </c>
    </row>
    <row r="116" spans="1:11" x14ac:dyDescent="0.2">
      <c r="A116" s="35">
        <v>42952</v>
      </c>
      <c r="B116" s="67">
        <v>344995</v>
      </c>
      <c r="C116" t="s">
        <v>498</v>
      </c>
      <c r="D116" t="s">
        <v>5653</v>
      </c>
      <c r="E116" t="s">
        <v>58</v>
      </c>
      <c r="F116" t="s">
        <v>64</v>
      </c>
      <c r="G116" s="36">
        <v>39</v>
      </c>
      <c r="H116" t="s">
        <v>499</v>
      </c>
      <c r="I116" t="s">
        <v>500</v>
      </c>
      <c r="J116" t="s">
        <v>500</v>
      </c>
      <c r="K116" t="s">
        <v>83</v>
      </c>
    </row>
    <row r="117" spans="1:11" x14ac:dyDescent="0.2">
      <c r="A117" s="35">
        <v>42952</v>
      </c>
      <c r="B117" s="67">
        <v>60000</v>
      </c>
      <c r="C117" t="s">
        <v>458</v>
      </c>
      <c r="D117" t="s">
        <v>5651</v>
      </c>
      <c r="E117" t="s">
        <v>58</v>
      </c>
      <c r="F117" t="s">
        <v>64</v>
      </c>
      <c r="G117" s="24" t="s">
        <v>459</v>
      </c>
      <c r="H117" t="s">
        <v>460</v>
      </c>
      <c r="I117" t="s">
        <v>152</v>
      </c>
      <c r="J117" t="s">
        <v>153</v>
      </c>
      <c r="K117" t="s">
        <v>153</v>
      </c>
    </row>
    <row r="118" spans="1:11" x14ac:dyDescent="0.2">
      <c r="A118" s="35">
        <v>42952</v>
      </c>
      <c r="B118" s="67">
        <v>114950</v>
      </c>
      <c r="C118" t="s">
        <v>483</v>
      </c>
      <c r="D118" t="s">
        <v>5652</v>
      </c>
      <c r="E118" t="s">
        <v>58</v>
      </c>
      <c r="F118" t="s">
        <v>59</v>
      </c>
      <c r="G118" s="36">
        <v>14</v>
      </c>
      <c r="H118" t="s">
        <v>484</v>
      </c>
      <c r="I118" t="s">
        <v>485</v>
      </c>
      <c r="J118" t="s">
        <v>486</v>
      </c>
      <c r="K118" t="s">
        <v>487</v>
      </c>
    </row>
    <row r="119" spans="1:11" x14ac:dyDescent="0.2">
      <c r="A119" s="35">
        <v>42952</v>
      </c>
      <c r="B119" s="67">
        <v>1240000</v>
      </c>
      <c r="C119" t="s">
        <v>492</v>
      </c>
      <c r="D119" t="s">
        <v>5649</v>
      </c>
      <c r="E119" t="s">
        <v>58</v>
      </c>
      <c r="F119" t="s">
        <v>64</v>
      </c>
      <c r="G119" s="24" t="s">
        <v>493</v>
      </c>
      <c r="H119" t="s">
        <v>494</v>
      </c>
      <c r="I119" t="s">
        <v>103</v>
      </c>
      <c r="J119" t="s">
        <v>226</v>
      </c>
      <c r="K119" t="s">
        <v>92</v>
      </c>
    </row>
    <row r="120" spans="1:11" x14ac:dyDescent="0.2">
      <c r="A120" s="35">
        <v>42952</v>
      </c>
      <c r="B120" s="67">
        <v>345000</v>
      </c>
      <c r="C120" t="s">
        <v>519</v>
      </c>
      <c r="D120" t="s">
        <v>5653</v>
      </c>
      <c r="E120" t="s">
        <v>58</v>
      </c>
      <c r="F120" t="s">
        <v>59</v>
      </c>
      <c r="G120" s="24" t="s">
        <v>520</v>
      </c>
      <c r="H120" t="s">
        <v>521</v>
      </c>
      <c r="I120" t="s">
        <v>522</v>
      </c>
      <c r="J120" t="s">
        <v>465</v>
      </c>
      <c r="K120" t="s">
        <v>465</v>
      </c>
    </row>
    <row r="121" spans="1:11" x14ac:dyDescent="0.2">
      <c r="A121" s="35">
        <v>42952</v>
      </c>
      <c r="B121" s="67">
        <v>75000</v>
      </c>
      <c r="C121" t="s">
        <v>461</v>
      </c>
      <c r="D121" t="s">
        <v>5649</v>
      </c>
      <c r="E121" t="s">
        <v>58</v>
      </c>
      <c r="F121" t="s">
        <v>64</v>
      </c>
      <c r="G121" s="24" t="s">
        <v>462</v>
      </c>
      <c r="H121" t="s">
        <v>463</v>
      </c>
      <c r="I121" t="s">
        <v>464</v>
      </c>
      <c r="J121" t="s">
        <v>465</v>
      </c>
      <c r="K121" t="s">
        <v>465</v>
      </c>
    </row>
    <row r="122" spans="1:11" x14ac:dyDescent="0.2">
      <c r="A122" s="35">
        <v>42952</v>
      </c>
      <c r="B122" s="67">
        <v>163500</v>
      </c>
      <c r="C122" t="s">
        <v>509</v>
      </c>
      <c r="D122" t="s">
        <v>5651</v>
      </c>
      <c r="E122" t="s">
        <v>58</v>
      </c>
      <c r="F122" t="s">
        <v>59</v>
      </c>
      <c r="G122" s="24" t="s">
        <v>510</v>
      </c>
      <c r="H122" t="s">
        <v>511</v>
      </c>
      <c r="I122" t="s">
        <v>512</v>
      </c>
      <c r="J122" t="s">
        <v>512</v>
      </c>
      <c r="K122" t="s">
        <v>512</v>
      </c>
    </row>
    <row r="123" spans="1:11" x14ac:dyDescent="0.2">
      <c r="A123" s="35">
        <v>42952</v>
      </c>
      <c r="B123" s="67">
        <v>147500</v>
      </c>
      <c r="C123" t="s">
        <v>528</v>
      </c>
      <c r="D123" t="s">
        <v>5652</v>
      </c>
      <c r="E123" t="s">
        <v>58</v>
      </c>
      <c r="F123" t="s">
        <v>59</v>
      </c>
      <c r="G123" s="36">
        <v>18</v>
      </c>
      <c r="H123" t="s">
        <v>529</v>
      </c>
      <c r="I123" t="s">
        <v>530</v>
      </c>
      <c r="J123" t="s">
        <v>530</v>
      </c>
      <c r="K123" t="s">
        <v>96</v>
      </c>
    </row>
    <row r="124" spans="1:11" x14ac:dyDescent="0.2">
      <c r="A124" s="35">
        <v>42952</v>
      </c>
      <c r="B124" s="67">
        <v>190000</v>
      </c>
      <c r="C124" t="s">
        <v>466</v>
      </c>
      <c r="D124" t="s">
        <v>5653</v>
      </c>
      <c r="E124" t="s">
        <v>58</v>
      </c>
      <c r="F124" t="s">
        <v>59</v>
      </c>
      <c r="G124" s="36">
        <v>6</v>
      </c>
      <c r="H124" t="s">
        <v>467</v>
      </c>
      <c r="I124" t="s">
        <v>137</v>
      </c>
      <c r="J124" t="s">
        <v>468</v>
      </c>
      <c r="K124" t="s">
        <v>139</v>
      </c>
    </row>
    <row r="125" spans="1:11" x14ac:dyDescent="0.2">
      <c r="A125" s="35">
        <v>42953</v>
      </c>
      <c r="B125" s="67">
        <v>538350</v>
      </c>
      <c r="C125" t="s">
        <v>582</v>
      </c>
      <c r="D125" t="s">
        <v>5649</v>
      </c>
      <c r="E125" t="s">
        <v>58</v>
      </c>
      <c r="F125" t="s">
        <v>64</v>
      </c>
      <c r="G125" s="24" t="s">
        <v>583</v>
      </c>
      <c r="H125" t="s">
        <v>494</v>
      </c>
      <c r="I125" t="s">
        <v>103</v>
      </c>
      <c r="J125" t="s">
        <v>226</v>
      </c>
      <c r="K125" t="s">
        <v>92</v>
      </c>
    </row>
    <row r="126" spans="1:11" x14ac:dyDescent="0.2">
      <c r="A126" s="35">
        <v>42953</v>
      </c>
      <c r="B126" s="67">
        <v>88350</v>
      </c>
      <c r="C126" t="s">
        <v>618</v>
      </c>
      <c r="D126" t="s">
        <v>5651</v>
      </c>
      <c r="E126" t="s">
        <v>58</v>
      </c>
      <c r="F126" t="s">
        <v>59</v>
      </c>
      <c r="G126" s="24" t="s">
        <v>619</v>
      </c>
      <c r="H126" t="s">
        <v>620</v>
      </c>
      <c r="I126" t="s">
        <v>491</v>
      </c>
      <c r="J126" t="s">
        <v>491</v>
      </c>
      <c r="K126" t="s">
        <v>166</v>
      </c>
    </row>
    <row r="127" spans="1:11" x14ac:dyDescent="0.2">
      <c r="A127" s="35">
        <v>42953</v>
      </c>
      <c r="B127" s="67">
        <v>350000</v>
      </c>
      <c r="C127" t="s">
        <v>598</v>
      </c>
      <c r="D127" t="s">
        <v>5653</v>
      </c>
      <c r="E127" t="s">
        <v>58</v>
      </c>
      <c r="F127" t="s">
        <v>59</v>
      </c>
      <c r="G127" s="36">
        <v>11</v>
      </c>
      <c r="H127" t="s">
        <v>599</v>
      </c>
      <c r="I127" t="s">
        <v>573</v>
      </c>
      <c r="J127" t="s">
        <v>574</v>
      </c>
      <c r="K127" t="s">
        <v>574</v>
      </c>
    </row>
    <row r="128" spans="1:11" x14ac:dyDescent="0.2">
      <c r="A128" s="35">
        <v>42953</v>
      </c>
      <c r="B128" s="67">
        <v>100000</v>
      </c>
      <c r="C128" t="s">
        <v>589</v>
      </c>
      <c r="D128" t="s">
        <v>5649</v>
      </c>
      <c r="E128" t="s">
        <v>58</v>
      </c>
      <c r="F128" t="s">
        <v>64</v>
      </c>
      <c r="G128" s="24" t="s">
        <v>590</v>
      </c>
      <c r="H128" t="s">
        <v>591</v>
      </c>
      <c r="I128" t="s">
        <v>592</v>
      </c>
      <c r="J128" t="s">
        <v>593</v>
      </c>
      <c r="K128" t="s">
        <v>203</v>
      </c>
    </row>
    <row r="129" spans="1:11" x14ac:dyDescent="0.2">
      <c r="A129" s="35">
        <v>42953</v>
      </c>
      <c r="B129" s="67">
        <v>295000</v>
      </c>
      <c r="C129" t="s">
        <v>609</v>
      </c>
      <c r="D129" t="s">
        <v>5653</v>
      </c>
      <c r="E129" t="s">
        <v>58</v>
      </c>
      <c r="F129" t="s">
        <v>59</v>
      </c>
      <c r="G129" s="24" t="s">
        <v>610</v>
      </c>
      <c r="H129" t="s">
        <v>611</v>
      </c>
      <c r="I129" t="s">
        <v>612</v>
      </c>
      <c r="J129" t="s">
        <v>248</v>
      </c>
      <c r="K129" t="s">
        <v>248</v>
      </c>
    </row>
    <row r="130" spans="1:11" x14ac:dyDescent="0.2">
      <c r="A130" s="35">
        <v>42953</v>
      </c>
      <c r="B130" s="67">
        <v>359950</v>
      </c>
      <c r="C130" t="s">
        <v>559</v>
      </c>
      <c r="D130" t="s">
        <v>5650</v>
      </c>
      <c r="E130" t="s">
        <v>58</v>
      </c>
      <c r="F130" t="s">
        <v>59</v>
      </c>
      <c r="G130" s="24" t="s">
        <v>560</v>
      </c>
      <c r="H130" t="s">
        <v>561</v>
      </c>
      <c r="I130" t="s">
        <v>216</v>
      </c>
      <c r="J130" t="s">
        <v>216</v>
      </c>
      <c r="K130" t="s">
        <v>217</v>
      </c>
    </row>
    <row r="131" spans="1:11" x14ac:dyDescent="0.2">
      <c r="A131" s="35">
        <v>42953</v>
      </c>
      <c r="B131" s="67">
        <v>150000</v>
      </c>
      <c r="D131" t="s">
        <v>5651</v>
      </c>
      <c r="E131" t="s">
        <v>58</v>
      </c>
      <c r="F131" t="s">
        <v>59</v>
      </c>
      <c r="G131" s="24" t="s">
        <v>541</v>
      </c>
      <c r="H131" t="s">
        <v>542</v>
      </c>
      <c r="I131" t="s">
        <v>543</v>
      </c>
      <c r="J131" t="s">
        <v>544</v>
      </c>
      <c r="K131" t="s">
        <v>544</v>
      </c>
    </row>
    <row r="132" spans="1:11" x14ac:dyDescent="0.2">
      <c r="A132" s="35">
        <v>42953</v>
      </c>
      <c r="B132" s="67">
        <v>95000</v>
      </c>
      <c r="C132" t="s">
        <v>600</v>
      </c>
      <c r="D132" t="s">
        <v>5649</v>
      </c>
      <c r="E132" t="s">
        <v>58</v>
      </c>
      <c r="F132" t="s">
        <v>64</v>
      </c>
      <c r="G132" s="36">
        <v>43</v>
      </c>
      <c r="H132" t="s">
        <v>601</v>
      </c>
      <c r="I132" t="s">
        <v>602</v>
      </c>
      <c r="J132" t="s">
        <v>602</v>
      </c>
      <c r="K132" t="s">
        <v>96</v>
      </c>
    </row>
    <row r="133" spans="1:11" x14ac:dyDescent="0.2">
      <c r="A133" s="35">
        <v>42953</v>
      </c>
      <c r="B133" s="67">
        <v>113500</v>
      </c>
      <c r="C133" t="s">
        <v>550</v>
      </c>
      <c r="D133" t="s">
        <v>5649</v>
      </c>
      <c r="E133" t="s">
        <v>58</v>
      </c>
      <c r="F133" t="s">
        <v>64</v>
      </c>
      <c r="G133" s="36">
        <v>33</v>
      </c>
      <c r="H133" t="s">
        <v>551</v>
      </c>
      <c r="I133" t="s">
        <v>552</v>
      </c>
      <c r="J133" t="s">
        <v>553</v>
      </c>
      <c r="K133" t="s">
        <v>333</v>
      </c>
    </row>
    <row r="134" spans="1:11" x14ac:dyDescent="0.2">
      <c r="A134" s="35">
        <v>42953</v>
      </c>
      <c r="B134" s="67">
        <v>478000</v>
      </c>
      <c r="C134" t="s">
        <v>568</v>
      </c>
      <c r="D134" t="s">
        <v>5649</v>
      </c>
      <c r="E134" t="s">
        <v>58</v>
      </c>
      <c r="F134" t="s">
        <v>64</v>
      </c>
      <c r="G134" s="24" t="s">
        <v>569</v>
      </c>
      <c r="H134" t="s">
        <v>570</v>
      </c>
      <c r="I134" t="s">
        <v>103</v>
      </c>
      <c r="J134" t="s">
        <v>226</v>
      </c>
      <c r="K134" t="s">
        <v>92</v>
      </c>
    </row>
    <row r="135" spans="1:11" x14ac:dyDescent="0.2">
      <c r="A135" s="35">
        <v>42953</v>
      </c>
      <c r="B135" s="67">
        <v>72000</v>
      </c>
      <c r="C135" t="s">
        <v>584</v>
      </c>
      <c r="D135" t="s">
        <v>5649</v>
      </c>
      <c r="E135" t="s">
        <v>58</v>
      </c>
      <c r="F135" t="s">
        <v>64</v>
      </c>
      <c r="G135" s="24" t="s">
        <v>585</v>
      </c>
      <c r="H135" t="s">
        <v>586</v>
      </c>
      <c r="I135" t="s">
        <v>587</v>
      </c>
      <c r="J135" t="s">
        <v>588</v>
      </c>
      <c r="K135" t="s">
        <v>244</v>
      </c>
    </row>
    <row r="136" spans="1:11" x14ac:dyDescent="0.2">
      <c r="A136" s="35">
        <v>42953</v>
      </c>
      <c r="B136" s="67">
        <v>60000</v>
      </c>
      <c r="C136" t="s">
        <v>613</v>
      </c>
      <c r="D136" t="s">
        <v>5649</v>
      </c>
      <c r="E136" t="s">
        <v>58</v>
      </c>
      <c r="F136" t="s">
        <v>64</v>
      </c>
      <c r="G136" s="24" t="s">
        <v>614</v>
      </c>
      <c r="H136" t="s">
        <v>615</v>
      </c>
      <c r="I136" t="s">
        <v>616</v>
      </c>
      <c r="J136" t="s">
        <v>616</v>
      </c>
      <c r="K136" t="s">
        <v>617</v>
      </c>
    </row>
    <row r="137" spans="1:11" x14ac:dyDescent="0.2">
      <c r="A137" s="35">
        <v>42953</v>
      </c>
      <c r="B137" s="67">
        <v>176995</v>
      </c>
      <c r="C137" t="s">
        <v>575</v>
      </c>
      <c r="D137" t="s">
        <v>5653</v>
      </c>
      <c r="E137" t="s">
        <v>58</v>
      </c>
      <c r="F137" t="s">
        <v>59</v>
      </c>
      <c r="G137" s="36">
        <v>11</v>
      </c>
      <c r="H137" t="s">
        <v>576</v>
      </c>
      <c r="I137" t="s">
        <v>577</v>
      </c>
      <c r="J137" t="s">
        <v>578</v>
      </c>
      <c r="K137" t="s">
        <v>578</v>
      </c>
    </row>
    <row r="138" spans="1:11" x14ac:dyDescent="0.2">
      <c r="A138" s="35">
        <v>42953</v>
      </c>
      <c r="B138" s="67">
        <v>64950</v>
      </c>
      <c r="C138" t="s">
        <v>538</v>
      </c>
      <c r="D138" t="s">
        <v>5652</v>
      </c>
      <c r="E138" t="s">
        <v>58</v>
      </c>
      <c r="F138" t="s">
        <v>59</v>
      </c>
      <c r="G138" s="24" t="s">
        <v>539</v>
      </c>
      <c r="H138" t="s">
        <v>540</v>
      </c>
      <c r="I138" t="s">
        <v>376</v>
      </c>
      <c r="J138" t="s">
        <v>248</v>
      </c>
      <c r="K138" t="s">
        <v>248</v>
      </c>
    </row>
    <row r="139" spans="1:11" x14ac:dyDescent="0.2">
      <c r="A139" s="35">
        <v>42953</v>
      </c>
      <c r="B139" s="67">
        <v>243995</v>
      </c>
      <c r="C139" t="s">
        <v>556</v>
      </c>
      <c r="D139" t="s">
        <v>5652</v>
      </c>
      <c r="E139" t="s">
        <v>106</v>
      </c>
      <c r="F139" t="s">
        <v>59</v>
      </c>
      <c r="G139" s="36">
        <v>25</v>
      </c>
      <c r="H139" t="s">
        <v>557</v>
      </c>
      <c r="I139" t="s">
        <v>156</v>
      </c>
      <c r="J139" t="s">
        <v>558</v>
      </c>
      <c r="K139" t="s">
        <v>487</v>
      </c>
    </row>
    <row r="140" spans="1:11" x14ac:dyDescent="0.2">
      <c r="A140" s="35">
        <v>42953</v>
      </c>
      <c r="B140" s="67">
        <v>335000</v>
      </c>
      <c r="C140" t="s">
        <v>594</v>
      </c>
      <c r="D140" t="s">
        <v>5653</v>
      </c>
      <c r="E140" t="s">
        <v>58</v>
      </c>
      <c r="F140" t="s">
        <v>59</v>
      </c>
      <c r="G140" s="24" t="s">
        <v>595</v>
      </c>
      <c r="H140" t="s">
        <v>596</v>
      </c>
      <c r="I140" t="s">
        <v>597</v>
      </c>
      <c r="J140" t="s">
        <v>482</v>
      </c>
      <c r="K140" t="s">
        <v>312</v>
      </c>
    </row>
    <row r="141" spans="1:11" x14ac:dyDescent="0.2">
      <c r="A141" s="35">
        <v>42953</v>
      </c>
      <c r="B141" s="67">
        <v>210000</v>
      </c>
      <c r="C141" t="s">
        <v>607</v>
      </c>
      <c r="D141" t="s">
        <v>5652</v>
      </c>
      <c r="E141" t="s">
        <v>58</v>
      </c>
      <c r="F141" t="s">
        <v>59</v>
      </c>
      <c r="G141" s="36">
        <v>103</v>
      </c>
      <c r="H141" t="s">
        <v>608</v>
      </c>
      <c r="I141" t="s">
        <v>481</v>
      </c>
      <c r="J141" t="s">
        <v>482</v>
      </c>
      <c r="K141" t="s">
        <v>312</v>
      </c>
    </row>
    <row r="142" spans="1:11" x14ac:dyDescent="0.2">
      <c r="A142" s="35">
        <v>42953</v>
      </c>
      <c r="B142" s="67">
        <v>650000</v>
      </c>
      <c r="C142" t="s">
        <v>621</v>
      </c>
      <c r="D142" t="s">
        <v>5652</v>
      </c>
      <c r="E142" t="s">
        <v>106</v>
      </c>
      <c r="F142" t="s">
        <v>59</v>
      </c>
      <c r="G142" s="36">
        <v>55</v>
      </c>
      <c r="H142" t="s">
        <v>622</v>
      </c>
      <c r="I142" t="s">
        <v>623</v>
      </c>
      <c r="J142" t="s">
        <v>624</v>
      </c>
      <c r="K142" t="s">
        <v>92</v>
      </c>
    </row>
    <row r="143" spans="1:11" x14ac:dyDescent="0.2">
      <c r="A143" s="35">
        <v>42953</v>
      </c>
      <c r="B143" s="67">
        <v>97000</v>
      </c>
      <c r="C143" t="s">
        <v>571</v>
      </c>
      <c r="D143" t="s">
        <v>5650</v>
      </c>
      <c r="E143" t="s">
        <v>58</v>
      </c>
      <c r="F143" t="s">
        <v>59</v>
      </c>
      <c r="G143" s="36">
        <v>46</v>
      </c>
      <c r="H143" t="s">
        <v>572</v>
      </c>
      <c r="I143" t="s">
        <v>573</v>
      </c>
      <c r="J143" t="s">
        <v>574</v>
      </c>
      <c r="K143" t="s">
        <v>574</v>
      </c>
    </row>
    <row r="144" spans="1:11" x14ac:dyDescent="0.2">
      <c r="A144" s="35">
        <v>42953</v>
      </c>
      <c r="B144" s="67">
        <v>185000</v>
      </c>
      <c r="C144" t="s">
        <v>119</v>
      </c>
      <c r="D144" t="s">
        <v>5649</v>
      </c>
      <c r="E144" t="s">
        <v>106</v>
      </c>
      <c r="F144" t="s">
        <v>64</v>
      </c>
      <c r="G144" s="36">
        <v>57</v>
      </c>
      <c r="H144" t="s">
        <v>120</v>
      </c>
      <c r="I144" t="s">
        <v>121</v>
      </c>
      <c r="J144" t="s">
        <v>122</v>
      </c>
      <c r="K144" t="s">
        <v>92</v>
      </c>
    </row>
    <row r="145" spans="1:11" x14ac:dyDescent="0.2">
      <c r="A145" s="35">
        <v>42953</v>
      </c>
      <c r="B145" s="67">
        <v>130000</v>
      </c>
      <c r="C145" t="s">
        <v>255</v>
      </c>
      <c r="D145" t="s">
        <v>5649</v>
      </c>
      <c r="E145" t="s">
        <v>106</v>
      </c>
      <c r="F145" t="s">
        <v>64</v>
      </c>
      <c r="G145" s="24" t="s">
        <v>603</v>
      </c>
      <c r="H145" t="s">
        <v>257</v>
      </c>
      <c r="I145" t="s">
        <v>258</v>
      </c>
      <c r="J145" t="s">
        <v>258</v>
      </c>
      <c r="K145" t="s">
        <v>166</v>
      </c>
    </row>
    <row r="146" spans="1:11" x14ac:dyDescent="0.2">
      <c r="A146" s="35">
        <v>42953</v>
      </c>
      <c r="B146" s="67">
        <v>122500</v>
      </c>
      <c r="C146" t="s">
        <v>545</v>
      </c>
      <c r="D146" t="s">
        <v>5652</v>
      </c>
      <c r="E146" t="s">
        <v>58</v>
      </c>
      <c r="F146" t="s">
        <v>59</v>
      </c>
      <c r="G146" s="36">
        <v>77</v>
      </c>
      <c r="H146" t="s">
        <v>546</v>
      </c>
      <c r="I146" t="s">
        <v>547</v>
      </c>
      <c r="J146" t="s">
        <v>548</v>
      </c>
      <c r="K146" t="s">
        <v>549</v>
      </c>
    </row>
    <row r="147" spans="1:11" x14ac:dyDescent="0.2">
      <c r="A147" s="35">
        <v>42953</v>
      </c>
      <c r="B147" s="67">
        <v>170000</v>
      </c>
      <c r="C147" t="s">
        <v>562</v>
      </c>
      <c r="D147" t="s">
        <v>5653</v>
      </c>
      <c r="E147" t="s">
        <v>58</v>
      </c>
      <c r="F147" t="s">
        <v>59</v>
      </c>
      <c r="G147" s="24" t="s">
        <v>378</v>
      </c>
      <c r="H147" t="s">
        <v>563</v>
      </c>
      <c r="I147" t="s">
        <v>564</v>
      </c>
      <c r="J147" t="s">
        <v>565</v>
      </c>
      <c r="K147" t="s">
        <v>312</v>
      </c>
    </row>
    <row r="148" spans="1:11" x14ac:dyDescent="0.2">
      <c r="A148" s="35">
        <v>42953</v>
      </c>
      <c r="B148" s="67">
        <v>39950</v>
      </c>
      <c r="C148" t="s">
        <v>604</v>
      </c>
      <c r="D148" t="s">
        <v>5652</v>
      </c>
      <c r="E148" t="s">
        <v>58</v>
      </c>
      <c r="F148" t="s">
        <v>59</v>
      </c>
      <c r="G148" s="24" t="s">
        <v>605</v>
      </c>
      <c r="H148" t="s">
        <v>606</v>
      </c>
      <c r="I148" t="s">
        <v>323</v>
      </c>
      <c r="J148" t="s">
        <v>149</v>
      </c>
      <c r="K148" t="s">
        <v>139</v>
      </c>
    </row>
    <row r="149" spans="1:11" x14ac:dyDescent="0.2">
      <c r="A149" s="35">
        <v>42953</v>
      </c>
      <c r="B149" s="67">
        <v>106000</v>
      </c>
      <c r="C149" t="s">
        <v>566</v>
      </c>
      <c r="D149" t="s">
        <v>5652</v>
      </c>
      <c r="E149" t="s">
        <v>58</v>
      </c>
      <c r="F149" t="s">
        <v>59</v>
      </c>
      <c r="G149" s="36">
        <v>49</v>
      </c>
      <c r="H149" t="s">
        <v>567</v>
      </c>
      <c r="I149" t="s">
        <v>368</v>
      </c>
      <c r="J149" t="s">
        <v>369</v>
      </c>
      <c r="K149" t="s">
        <v>96</v>
      </c>
    </row>
    <row r="150" spans="1:11" x14ac:dyDescent="0.2">
      <c r="A150" s="35">
        <v>42953</v>
      </c>
      <c r="B150" s="67">
        <v>88000</v>
      </c>
      <c r="C150" t="s">
        <v>625</v>
      </c>
      <c r="D150" t="s">
        <v>5650</v>
      </c>
      <c r="E150" t="s">
        <v>58</v>
      </c>
      <c r="F150" t="s">
        <v>59</v>
      </c>
      <c r="G150" s="24" t="s">
        <v>626</v>
      </c>
      <c r="H150" t="s">
        <v>627</v>
      </c>
      <c r="I150" t="s">
        <v>103</v>
      </c>
      <c r="J150" t="s">
        <v>628</v>
      </c>
      <c r="K150" t="s">
        <v>92</v>
      </c>
    </row>
    <row r="151" spans="1:11" x14ac:dyDescent="0.2">
      <c r="A151" s="35">
        <v>42953</v>
      </c>
      <c r="B151" s="67">
        <v>17550</v>
      </c>
      <c r="C151" t="s">
        <v>554</v>
      </c>
      <c r="D151" t="s">
        <v>5651</v>
      </c>
      <c r="E151" t="s">
        <v>58</v>
      </c>
      <c r="F151" t="s">
        <v>59</v>
      </c>
      <c r="G151" s="36">
        <v>16</v>
      </c>
      <c r="H151" t="s">
        <v>555</v>
      </c>
      <c r="I151" t="s">
        <v>137</v>
      </c>
      <c r="J151" t="s">
        <v>468</v>
      </c>
      <c r="K151" t="s">
        <v>139</v>
      </c>
    </row>
    <row r="152" spans="1:11" x14ac:dyDescent="0.2">
      <c r="A152" s="35">
        <v>42953</v>
      </c>
      <c r="B152" s="67">
        <v>315000</v>
      </c>
      <c r="C152" t="s">
        <v>579</v>
      </c>
      <c r="D152" t="s">
        <v>5649</v>
      </c>
      <c r="E152" t="s">
        <v>58</v>
      </c>
      <c r="F152" t="s">
        <v>64</v>
      </c>
      <c r="G152" s="24" t="s">
        <v>580</v>
      </c>
      <c r="H152" t="s">
        <v>581</v>
      </c>
      <c r="I152" t="s">
        <v>103</v>
      </c>
      <c r="J152" t="s">
        <v>358</v>
      </c>
      <c r="K152" t="s">
        <v>92</v>
      </c>
    </row>
    <row r="153" spans="1:11" x14ac:dyDescent="0.2">
      <c r="A153" s="35">
        <v>42954</v>
      </c>
      <c r="B153" s="67">
        <v>330000</v>
      </c>
      <c r="C153" t="s">
        <v>231</v>
      </c>
      <c r="D153" t="s">
        <v>5652</v>
      </c>
      <c r="E153" t="s">
        <v>106</v>
      </c>
      <c r="F153" t="s">
        <v>59</v>
      </c>
      <c r="G153" s="24" t="s">
        <v>693</v>
      </c>
      <c r="H153" t="s">
        <v>233</v>
      </c>
      <c r="I153" t="s">
        <v>234</v>
      </c>
      <c r="J153" t="s">
        <v>235</v>
      </c>
      <c r="K153" t="s">
        <v>113</v>
      </c>
    </row>
    <row r="154" spans="1:11" x14ac:dyDescent="0.2">
      <c r="A154" s="35">
        <v>42954</v>
      </c>
      <c r="B154" s="67">
        <v>295000</v>
      </c>
      <c r="C154" t="s">
        <v>673</v>
      </c>
      <c r="D154" t="s">
        <v>5649</v>
      </c>
      <c r="E154" t="s">
        <v>106</v>
      </c>
      <c r="F154" t="s">
        <v>64</v>
      </c>
      <c r="G154" s="24" t="s">
        <v>674</v>
      </c>
      <c r="H154" t="s">
        <v>675</v>
      </c>
      <c r="I154" t="s">
        <v>623</v>
      </c>
      <c r="J154" t="s">
        <v>624</v>
      </c>
      <c r="K154" t="s">
        <v>92</v>
      </c>
    </row>
    <row r="155" spans="1:11" x14ac:dyDescent="0.2">
      <c r="A155" s="35">
        <v>42954</v>
      </c>
      <c r="B155" s="67">
        <v>565000</v>
      </c>
      <c r="C155" t="s">
        <v>696</v>
      </c>
      <c r="D155" t="s">
        <v>5652</v>
      </c>
      <c r="E155" t="s">
        <v>58</v>
      </c>
      <c r="F155" t="s">
        <v>59</v>
      </c>
      <c r="G155" s="36">
        <v>82</v>
      </c>
      <c r="H155" t="s">
        <v>697</v>
      </c>
      <c r="I155" t="s">
        <v>698</v>
      </c>
      <c r="J155" t="s">
        <v>698</v>
      </c>
      <c r="K155" t="s">
        <v>296</v>
      </c>
    </row>
    <row r="156" spans="1:11" x14ac:dyDescent="0.2">
      <c r="A156" s="35">
        <v>42954</v>
      </c>
      <c r="B156" s="67">
        <v>180000</v>
      </c>
      <c r="C156" t="s">
        <v>656</v>
      </c>
      <c r="D156" t="s">
        <v>5653</v>
      </c>
      <c r="E156" t="s">
        <v>58</v>
      </c>
      <c r="F156" t="s">
        <v>59</v>
      </c>
      <c r="G156" s="36">
        <v>9</v>
      </c>
      <c r="H156" t="s">
        <v>657</v>
      </c>
      <c r="I156" t="s">
        <v>658</v>
      </c>
      <c r="J156" t="s">
        <v>659</v>
      </c>
      <c r="K156" t="s">
        <v>659</v>
      </c>
    </row>
    <row r="157" spans="1:11" x14ac:dyDescent="0.2">
      <c r="A157" s="35">
        <v>42954</v>
      </c>
      <c r="B157" s="67">
        <v>215000</v>
      </c>
      <c r="C157" t="s">
        <v>634</v>
      </c>
      <c r="D157" t="s">
        <v>5649</v>
      </c>
      <c r="E157" t="s">
        <v>58</v>
      </c>
      <c r="F157" t="s">
        <v>64</v>
      </c>
      <c r="G157" s="24" t="s">
        <v>635</v>
      </c>
      <c r="H157" t="s">
        <v>636</v>
      </c>
      <c r="I157" t="s">
        <v>103</v>
      </c>
      <c r="J157" t="s">
        <v>191</v>
      </c>
      <c r="K157" t="s">
        <v>92</v>
      </c>
    </row>
    <row r="158" spans="1:11" x14ac:dyDescent="0.2">
      <c r="A158" s="35">
        <v>42954</v>
      </c>
      <c r="B158" s="67">
        <v>209950</v>
      </c>
      <c r="C158" t="s">
        <v>629</v>
      </c>
      <c r="D158" t="s">
        <v>5652</v>
      </c>
      <c r="E158" t="s">
        <v>106</v>
      </c>
      <c r="F158" t="s">
        <v>59</v>
      </c>
      <c r="G158" s="36">
        <v>23</v>
      </c>
      <c r="H158" t="s">
        <v>630</v>
      </c>
      <c r="I158" t="s">
        <v>125</v>
      </c>
      <c r="J158" t="s">
        <v>125</v>
      </c>
      <c r="K158" t="s">
        <v>83</v>
      </c>
    </row>
    <row r="159" spans="1:11" x14ac:dyDescent="0.2">
      <c r="A159" s="35">
        <v>42954</v>
      </c>
      <c r="B159" s="67">
        <v>333800</v>
      </c>
      <c r="C159" t="s">
        <v>633</v>
      </c>
      <c r="D159" t="s">
        <v>5653</v>
      </c>
      <c r="E159" t="s">
        <v>58</v>
      </c>
      <c r="F159" t="s">
        <v>59</v>
      </c>
      <c r="G159" s="36">
        <v>27</v>
      </c>
      <c r="H159" t="s">
        <v>81</v>
      </c>
      <c r="I159" t="s">
        <v>354</v>
      </c>
      <c r="J159" t="s">
        <v>354</v>
      </c>
      <c r="K159" t="s">
        <v>187</v>
      </c>
    </row>
    <row r="160" spans="1:11" x14ac:dyDescent="0.2">
      <c r="A160" s="35">
        <v>42954</v>
      </c>
      <c r="B160" s="67">
        <v>113500</v>
      </c>
      <c r="C160" t="s">
        <v>644</v>
      </c>
      <c r="D160" t="s">
        <v>5649</v>
      </c>
      <c r="E160" t="s">
        <v>106</v>
      </c>
      <c r="F160" t="s">
        <v>64</v>
      </c>
      <c r="G160" s="24" t="s">
        <v>645</v>
      </c>
      <c r="H160" t="s">
        <v>641</v>
      </c>
      <c r="I160" t="s">
        <v>354</v>
      </c>
      <c r="J160" t="s">
        <v>354</v>
      </c>
      <c r="K160" t="s">
        <v>187</v>
      </c>
    </row>
    <row r="161" spans="1:11" x14ac:dyDescent="0.2">
      <c r="A161" s="35">
        <v>42954</v>
      </c>
      <c r="B161" s="67">
        <v>140000</v>
      </c>
      <c r="C161" t="s">
        <v>649</v>
      </c>
      <c r="D161" t="s">
        <v>5653</v>
      </c>
      <c r="E161" t="s">
        <v>58</v>
      </c>
      <c r="F161" t="s">
        <v>59</v>
      </c>
      <c r="G161" s="36">
        <v>20</v>
      </c>
      <c r="H161" t="s">
        <v>650</v>
      </c>
      <c r="I161" t="s">
        <v>547</v>
      </c>
      <c r="J161" t="s">
        <v>651</v>
      </c>
      <c r="K161" t="s">
        <v>549</v>
      </c>
    </row>
    <row r="162" spans="1:11" x14ac:dyDescent="0.2">
      <c r="A162" s="35">
        <v>42954</v>
      </c>
      <c r="B162" s="67">
        <v>254950</v>
      </c>
      <c r="C162" t="s">
        <v>637</v>
      </c>
      <c r="D162" t="s">
        <v>5653</v>
      </c>
      <c r="E162" t="s">
        <v>106</v>
      </c>
      <c r="F162" t="s">
        <v>64</v>
      </c>
      <c r="G162" s="36">
        <v>11</v>
      </c>
      <c r="H162" t="s">
        <v>638</v>
      </c>
      <c r="I162" t="s">
        <v>169</v>
      </c>
      <c r="J162" t="s">
        <v>639</v>
      </c>
      <c r="K162" t="s">
        <v>171</v>
      </c>
    </row>
    <row r="163" spans="1:11" x14ac:dyDescent="0.2">
      <c r="A163" s="35">
        <v>42954</v>
      </c>
      <c r="B163" s="67">
        <v>135000</v>
      </c>
      <c r="C163" t="s">
        <v>676</v>
      </c>
      <c r="D163" t="s">
        <v>5650</v>
      </c>
      <c r="E163" t="s">
        <v>58</v>
      </c>
      <c r="F163" t="s">
        <v>59</v>
      </c>
      <c r="G163" s="24" t="s">
        <v>677</v>
      </c>
      <c r="H163" t="s">
        <v>678</v>
      </c>
      <c r="I163" t="s">
        <v>671</v>
      </c>
      <c r="J163" t="s">
        <v>672</v>
      </c>
      <c r="K163" t="s">
        <v>549</v>
      </c>
    </row>
    <row r="164" spans="1:11" x14ac:dyDescent="0.2">
      <c r="A164" s="35">
        <v>42954</v>
      </c>
      <c r="B164" s="67">
        <v>375000</v>
      </c>
      <c r="C164" t="s">
        <v>631</v>
      </c>
      <c r="D164" t="s">
        <v>5651</v>
      </c>
      <c r="E164" t="s">
        <v>58</v>
      </c>
      <c r="F164" t="s">
        <v>59</v>
      </c>
      <c r="G164" s="36">
        <v>10</v>
      </c>
      <c r="H164" t="s">
        <v>632</v>
      </c>
      <c r="I164" t="s">
        <v>152</v>
      </c>
      <c r="J164" t="s">
        <v>153</v>
      </c>
      <c r="K164" t="s">
        <v>153</v>
      </c>
    </row>
    <row r="165" spans="1:11" x14ac:dyDescent="0.2">
      <c r="A165" s="35">
        <v>42954</v>
      </c>
      <c r="B165" s="67">
        <v>61000</v>
      </c>
      <c r="C165" t="s">
        <v>640</v>
      </c>
      <c r="D165" t="s">
        <v>5650</v>
      </c>
      <c r="E165" t="s">
        <v>58</v>
      </c>
      <c r="F165" t="s">
        <v>59</v>
      </c>
      <c r="G165" s="36">
        <v>2</v>
      </c>
      <c r="H165" t="s">
        <v>641</v>
      </c>
      <c r="I165" t="s">
        <v>642</v>
      </c>
      <c r="J165" t="s">
        <v>643</v>
      </c>
      <c r="K165" t="s">
        <v>264</v>
      </c>
    </row>
    <row r="166" spans="1:11" x14ac:dyDescent="0.2">
      <c r="A166" s="35">
        <v>42954</v>
      </c>
      <c r="B166" s="67">
        <v>114950</v>
      </c>
      <c r="C166" t="s">
        <v>652</v>
      </c>
      <c r="D166" t="s">
        <v>5649</v>
      </c>
      <c r="E166" t="s">
        <v>58</v>
      </c>
      <c r="F166" t="s">
        <v>64</v>
      </c>
      <c r="G166" s="36">
        <v>245</v>
      </c>
      <c r="H166" t="s">
        <v>653</v>
      </c>
      <c r="I166" t="s">
        <v>654</v>
      </c>
      <c r="J166" t="s">
        <v>655</v>
      </c>
      <c r="K166" t="s">
        <v>655</v>
      </c>
    </row>
    <row r="167" spans="1:11" x14ac:dyDescent="0.2">
      <c r="A167" s="35">
        <v>42954</v>
      </c>
      <c r="B167" s="67">
        <v>295000</v>
      </c>
      <c r="C167" t="s">
        <v>705</v>
      </c>
      <c r="D167" t="s">
        <v>5650</v>
      </c>
      <c r="E167" t="s">
        <v>58</v>
      </c>
      <c r="F167" t="s">
        <v>59</v>
      </c>
      <c r="G167" s="36">
        <v>51</v>
      </c>
      <c r="H167" t="s">
        <v>706</v>
      </c>
      <c r="I167" t="s">
        <v>707</v>
      </c>
      <c r="J167" t="s">
        <v>708</v>
      </c>
      <c r="K167" t="s">
        <v>296</v>
      </c>
    </row>
    <row r="168" spans="1:11" x14ac:dyDescent="0.2">
      <c r="A168" s="35">
        <v>42954</v>
      </c>
      <c r="B168" s="67">
        <v>350000</v>
      </c>
      <c r="C168" t="s">
        <v>682</v>
      </c>
      <c r="D168" t="s">
        <v>5650</v>
      </c>
      <c r="E168" t="s">
        <v>58</v>
      </c>
      <c r="F168" t="s">
        <v>59</v>
      </c>
      <c r="G168" s="24" t="s">
        <v>683</v>
      </c>
      <c r="H168" t="s">
        <v>684</v>
      </c>
      <c r="I168" t="s">
        <v>685</v>
      </c>
      <c r="J168" t="s">
        <v>685</v>
      </c>
      <c r="K168" t="s">
        <v>175</v>
      </c>
    </row>
    <row r="169" spans="1:11" x14ac:dyDescent="0.2">
      <c r="A169" s="35">
        <v>42954</v>
      </c>
      <c r="B169" s="67">
        <v>830000</v>
      </c>
      <c r="C169" t="s">
        <v>694</v>
      </c>
      <c r="D169" t="s">
        <v>5649</v>
      </c>
      <c r="E169" t="s">
        <v>58</v>
      </c>
      <c r="F169" t="s">
        <v>64</v>
      </c>
      <c r="G169" s="36">
        <v>28</v>
      </c>
      <c r="H169" t="s">
        <v>695</v>
      </c>
      <c r="I169" t="s">
        <v>103</v>
      </c>
      <c r="J169" t="s">
        <v>191</v>
      </c>
      <c r="K169" t="s">
        <v>92</v>
      </c>
    </row>
    <row r="170" spans="1:11" x14ac:dyDescent="0.2">
      <c r="A170" s="35">
        <v>42954</v>
      </c>
      <c r="B170" s="67">
        <v>628000</v>
      </c>
      <c r="C170" t="s">
        <v>679</v>
      </c>
      <c r="D170" t="s">
        <v>5652</v>
      </c>
      <c r="E170" t="s">
        <v>58</v>
      </c>
      <c r="F170" t="s">
        <v>59</v>
      </c>
      <c r="G170" s="36">
        <v>72</v>
      </c>
      <c r="H170" t="s">
        <v>680</v>
      </c>
      <c r="I170" t="s">
        <v>681</v>
      </c>
      <c r="J170" t="s">
        <v>624</v>
      </c>
      <c r="K170" t="s">
        <v>92</v>
      </c>
    </row>
    <row r="171" spans="1:11" x14ac:dyDescent="0.2">
      <c r="A171" s="35">
        <v>42954</v>
      </c>
      <c r="B171" s="67">
        <v>390000</v>
      </c>
      <c r="C171" t="s">
        <v>660</v>
      </c>
      <c r="D171" t="s">
        <v>5653</v>
      </c>
      <c r="E171" t="s">
        <v>58</v>
      </c>
      <c r="F171" t="s">
        <v>59</v>
      </c>
      <c r="G171" s="36">
        <v>8</v>
      </c>
      <c r="H171" t="s">
        <v>661</v>
      </c>
      <c r="I171" t="s">
        <v>441</v>
      </c>
      <c r="J171" t="s">
        <v>441</v>
      </c>
      <c r="K171" t="s">
        <v>441</v>
      </c>
    </row>
    <row r="172" spans="1:11" x14ac:dyDescent="0.2">
      <c r="A172" s="35">
        <v>42954</v>
      </c>
      <c r="B172" s="67">
        <v>76800</v>
      </c>
      <c r="C172" t="s">
        <v>666</v>
      </c>
      <c r="D172" t="s">
        <v>5649</v>
      </c>
      <c r="E172" t="s">
        <v>58</v>
      </c>
      <c r="F172" t="s">
        <v>64</v>
      </c>
      <c r="G172" s="36">
        <v>69</v>
      </c>
      <c r="H172" t="s">
        <v>667</v>
      </c>
      <c r="I172" t="s">
        <v>668</v>
      </c>
      <c r="J172" t="s">
        <v>548</v>
      </c>
      <c r="K172" t="s">
        <v>549</v>
      </c>
    </row>
    <row r="173" spans="1:11" x14ac:dyDescent="0.2">
      <c r="A173" s="35">
        <v>42954</v>
      </c>
      <c r="B173" s="67">
        <v>445000</v>
      </c>
      <c r="C173" t="s">
        <v>646</v>
      </c>
      <c r="D173" t="s">
        <v>5649</v>
      </c>
      <c r="E173" t="s">
        <v>58</v>
      </c>
      <c r="F173" t="s">
        <v>64</v>
      </c>
      <c r="G173" s="36">
        <v>11</v>
      </c>
      <c r="H173" t="s">
        <v>647</v>
      </c>
      <c r="I173" t="s">
        <v>103</v>
      </c>
      <c r="J173" t="s">
        <v>648</v>
      </c>
      <c r="K173" t="s">
        <v>92</v>
      </c>
    </row>
    <row r="174" spans="1:11" x14ac:dyDescent="0.2">
      <c r="A174" s="35">
        <v>42954</v>
      </c>
      <c r="B174" s="67">
        <v>150000</v>
      </c>
      <c r="C174" t="s">
        <v>662</v>
      </c>
      <c r="D174" t="s">
        <v>5653</v>
      </c>
      <c r="E174" t="s">
        <v>58</v>
      </c>
      <c r="F174" t="s">
        <v>59</v>
      </c>
      <c r="G174" s="36">
        <v>13</v>
      </c>
      <c r="H174" t="s">
        <v>663</v>
      </c>
      <c r="I174" t="s">
        <v>664</v>
      </c>
      <c r="J174" t="s">
        <v>665</v>
      </c>
      <c r="K174" t="s">
        <v>617</v>
      </c>
    </row>
    <row r="175" spans="1:11" x14ac:dyDescent="0.2">
      <c r="A175" s="35">
        <v>42954</v>
      </c>
      <c r="B175" s="67">
        <v>130000</v>
      </c>
      <c r="C175" t="s">
        <v>669</v>
      </c>
      <c r="D175" t="s">
        <v>5651</v>
      </c>
      <c r="E175" t="s">
        <v>58</v>
      </c>
      <c r="F175" t="s">
        <v>59</v>
      </c>
      <c r="G175" s="36">
        <v>21</v>
      </c>
      <c r="H175" t="s">
        <v>670</v>
      </c>
      <c r="I175" t="s">
        <v>671</v>
      </c>
      <c r="J175" t="s">
        <v>672</v>
      </c>
      <c r="K175" t="s">
        <v>549</v>
      </c>
    </row>
    <row r="176" spans="1:11" x14ac:dyDescent="0.2">
      <c r="A176" s="35">
        <v>42954</v>
      </c>
      <c r="B176" s="67">
        <v>250000</v>
      </c>
      <c r="C176" t="s">
        <v>686</v>
      </c>
      <c r="D176" t="s">
        <v>5649</v>
      </c>
      <c r="E176" t="s">
        <v>58</v>
      </c>
      <c r="F176" t="s">
        <v>64</v>
      </c>
      <c r="G176" s="24" t="s">
        <v>687</v>
      </c>
      <c r="H176" t="s">
        <v>688</v>
      </c>
      <c r="I176" t="s">
        <v>689</v>
      </c>
      <c r="J176" t="s">
        <v>91</v>
      </c>
      <c r="K176" t="s">
        <v>92</v>
      </c>
    </row>
    <row r="177" spans="1:11" x14ac:dyDescent="0.2">
      <c r="A177" s="35">
        <v>42954</v>
      </c>
      <c r="B177" s="67">
        <v>157500</v>
      </c>
      <c r="C177" t="s">
        <v>699</v>
      </c>
      <c r="D177" t="s">
        <v>5650</v>
      </c>
      <c r="E177" t="s">
        <v>58</v>
      </c>
      <c r="F177" t="s">
        <v>59</v>
      </c>
      <c r="G177" s="24" t="s">
        <v>700</v>
      </c>
      <c r="H177" t="s">
        <v>701</v>
      </c>
      <c r="I177" t="s">
        <v>702</v>
      </c>
      <c r="J177" t="s">
        <v>703</v>
      </c>
      <c r="K177" t="s">
        <v>704</v>
      </c>
    </row>
    <row r="178" spans="1:11" x14ac:dyDescent="0.2">
      <c r="A178" s="35">
        <v>42954</v>
      </c>
      <c r="B178" s="67">
        <v>270000</v>
      </c>
      <c r="C178" t="s">
        <v>690</v>
      </c>
      <c r="D178" t="s">
        <v>5649</v>
      </c>
      <c r="E178" t="s">
        <v>58</v>
      </c>
      <c r="F178" t="s">
        <v>64</v>
      </c>
      <c r="G178" s="24" t="s">
        <v>691</v>
      </c>
      <c r="H178" t="s">
        <v>692</v>
      </c>
      <c r="I178" t="s">
        <v>103</v>
      </c>
      <c r="J178" t="s">
        <v>226</v>
      </c>
      <c r="K178" t="s">
        <v>92</v>
      </c>
    </row>
    <row r="179" spans="1:11" x14ac:dyDescent="0.2">
      <c r="A179" s="35">
        <v>42955</v>
      </c>
      <c r="B179" s="67">
        <v>254995</v>
      </c>
      <c r="C179" t="s">
        <v>740</v>
      </c>
      <c r="D179" t="s">
        <v>5653</v>
      </c>
      <c r="E179" t="s">
        <v>106</v>
      </c>
      <c r="F179" t="s">
        <v>59</v>
      </c>
      <c r="G179" s="36">
        <v>19</v>
      </c>
      <c r="H179" t="s">
        <v>741</v>
      </c>
      <c r="I179" t="s">
        <v>742</v>
      </c>
      <c r="J179" t="s">
        <v>743</v>
      </c>
      <c r="K179" t="s">
        <v>743</v>
      </c>
    </row>
    <row r="180" spans="1:11" x14ac:dyDescent="0.2">
      <c r="A180" s="35">
        <v>42955</v>
      </c>
      <c r="B180" s="67">
        <v>200000</v>
      </c>
      <c r="C180" t="s">
        <v>789</v>
      </c>
      <c r="D180" t="s">
        <v>5653</v>
      </c>
      <c r="E180" t="s">
        <v>58</v>
      </c>
      <c r="F180" t="s">
        <v>59</v>
      </c>
      <c r="G180" s="24" t="s">
        <v>790</v>
      </c>
      <c r="H180" t="s">
        <v>791</v>
      </c>
      <c r="I180" t="s">
        <v>792</v>
      </c>
      <c r="J180" t="s">
        <v>118</v>
      </c>
      <c r="K180" t="s">
        <v>118</v>
      </c>
    </row>
    <row r="181" spans="1:11" x14ac:dyDescent="0.2">
      <c r="A181" s="35">
        <v>42955</v>
      </c>
      <c r="B181" s="67">
        <v>1345000</v>
      </c>
      <c r="C181" t="s">
        <v>760</v>
      </c>
      <c r="D181" t="s">
        <v>5653</v>
      </c>
      <c r="E181" t="s">
        <v>58</v>
      </c>
      <c r="F181" t="s">
        <v>59</v>
      </c>
      <c r="G181" s="24" t="s">
        <v>761</v>
      </c>
      <c r="H181" t="s">
        <v>762</v>
      </c>
      <c r="I181" t="s">
        <v>763</v>
      </c>
      <c r="J181" t="s">
        <v>764</v>
      </c>
      <c r="K181" t="s">
        <v>386</v>
      </c>
    </row>
    <row r="182" spans="1:11" x14ac:dyDescent="0.2">
      <c r="A182" s="35">
        <v>42955</v>
      </c>
      <c r="B182" s="67">
        <v>149400</v>
      </c>
      <c r="C182" t="s">
        <v>774</v>
      </c>
      <c r="D182" t="s">
        <v>5651</v>
      </c>
      <c r="E182" t="s">
        <v>58</v>
      </c>
      <c r="F182" t="s">
        <v>64</v>
      </c>
      <c r="G182" s="24" t="s">
        <v>775</v>
      </c>
      <c r="H182" t="s">
        <v>776</v>
      </c>
      <c r="I182" t="s">
        <v>103</v>
      </c>
      <c r="J182" t="s">
        <v>373</v>
      </c>
      <c r="K182" t="s">
        <v>92</v>
      </c>
    </row>
    <row r="183" spans="1:11" x14ac:dyDescent="0.2">
      <c r="A183" s="35">
        <v>42955</v>
      </c>
      <c r="B183" s="67">
        <v>150000</v>
      </c>
      <c r="C183" t="s">
        <v>750</v>
      </c>
      <c r="D183" t="s">
        <v>5649</v>
      </c>
      <c r="E183" t="s">
        <v>58</v>
      </c>
      <c r="F183" t="s">
        <v>64</v>
      </c>
      <c r="G183" s="24" t="s">
        <v>751</v>
      </c>
      <c r="H183" t="s">
        <v>752</v>
      </c>
      <c r="I183" t="s">
        <v>169</v>
      </c>
      <c r="J183" t="s">
        <v>169</v>
      </c>
      <c r="K183" t="s">
        <v>171</v>
      </c>
    </row>
    <row r="184" spans="1:11" x14ac:dyDescent="0.2">
      <c r="A184" s="35">
        <v>42955</v>
      </c>
      <c r="B184" s="67">
        <v>680000</v>
      </c>
      <c r="C184" t="s">
        <v>727</v>
      </c>
      <c r="D184" t="s">
        <v>5649</v>
      </c>
      <c r="E184" t="s">
        <v>58</v>
      </c>
      <c r="F184" t="s">
        <v>64</v>
      </c>
      <c r="G184" s="24" t="s">
        <v>728</v>
      </c>
      <c r="H184" t="s">
        <v>729</v>
      </c>
      <c r="I184" t="s">
        <v>103</v>
      </c>
      <c r="J184" t="s">
        <v>226</v>
      </c>
      <c r="K184" t="s">
        <v>92</v>
      </c>
    </row>
    <row r="185" spans="1:11" x14ac:dyDescent="0.2">
      <c r="A185" s="35">
        <v>42955</v>
      </c>
      <c r="B185" s="67">
        <v>118627</v>
      </c>
      <c r="C185" t="s">
        <v>777</v>
      </c>
      <c r="D185" t="s">
        <v>5652</v>
      </c>
      <c r="E185" t="s">
        <v>58</v>
      </c>
      <c r="F185" t="s">
        <v>64</v>
      </c>
      <c r="G185" s="36">
        <v>20</v>
      </c>
      <c r="H185" t="s">
        <v>778</v>
      </c>
      <c r="I185" t="s">
        <v>170</v>
      </c>
      <c r="J185" t="s">
        <v>170</v>
      </c>
      <c r="K185" t="s">
        <v>171</v>
      </c>
    </row>
    <row r="186" spans="1:11" x14ac:dyDescent="0.2">
      <c r="A186" s="35">
        <v>42955</v>
      </c>
      <c r="B186" s="67">
        <v>355000</v>
      </c>
      <c r="C186" t="s">
        <v>63</v>
      </c>
      <c r="D186" t="s">
        <v>5649</v>
      </c>
      <c r="E186" t="s">
        <v>58</v>
      </c>
      <c r="F186" t="s">
        <v>64</v>
      </c>
      <c r="G186" s="24" t="s">
        <v>717</v>
      </c>
      <c r="H186" t="s">
        <v>66</v>
      </c>
      <c r="I186" t="s">
        <v>67</v>
      </c>
      <c r="J186" t="s">
        <v>68</v>
      </c>
      <c r="K186" t="s">
        <v>69</v>
      </c>
    </row>
    <row r="187" spans="1:11" x14ac:dyDescent="0.2">
      <c r="A187" s="35">
        <v>42955</v>
      </c>
      <c r="B187" s="67">
        <v>180000</v>
      </c>
      <c r="C187" t="s">
        <v>722</v>
      </c>
      <c r="D187" t="s">
        <v>5649</v>
      </c>
      <c r="E187" t="s">
        <v>58</v>
      </c>
      <c r="F187" t="s">
        <v>64</v>
      </c>
      <c r="G187" s="24" t="s">
        <v>723</v>
      </c>
      <c r="H187" t="s">
        <v>724</v>
      </c>
      <c r="I187" t="s">
        <v>725</v>
      </c>
      <c r="J187" t="s">
        <v>726</v>
      </c>
      <c r="K187" t="s">
        <v>92</v>
      </c>
    </row>
    <row r="188" spans="1:11" x14ac:dyDescent="0.2">
      <c r="A188" s="35">
        <v>42955</v>
      </c>
      <c r="B188" s="67">
        <v>410000</v>
      </c>
      <c r="C188" t="s">
        <v>747</v>
      </c>
      <c r="D188" t="s">
        <v>5650</v>
      </c>
      <c r="E188" t="s">
        <v>58</v>
      </c>
      <c r="F188" t="s">
        <v>59</v>
      </c>
      <c r="G188" s="36">
        <v>2</v>
      </c>
      <c r="H188" t="s">
        <v>748</v>
      </c>
      <c r="I188" t="s">
        <v>749</v>
      </c>
      <c r="J188" t="s">
        <v>749</v>
      </c>
      <c r="K188" t="s">
        <v>333</v>
      </c>
    </row>
    <row r="189" spans="1:11" x14ac:dyDescent="0.2">
      <c r="A189" s="35">
        <v>42955</v>
      </c>
      <c r="B189" s="67">
        <v>239795</v>
      </c>
      <c r="C189" t="s">
        <v>757</v>
      </c>
      <c r="D189" t="s">
        <v>5652</v>
      </c>
      <c r="E189" t="s">
        <v>58</v>
      </c>
      <c r="F189" t="s">
        <v>59</v>
      </c>
      <c r="G189" s="36">
        <v>82</v>
      </c>
      <c r="H189" t="s">
        <v>758</v>
      </c>
      <c r="I189" t="s">
        <v>759</v>
      </c>
      <c r="J189" t="s">
        <v>759</v>
      </c>
      <c r="K189" t="s">
        <v>197</v>
      </c>
    </row>
    <row r="190" spans="1:11" x14ac:dyDescent="0.2">
      <c r="A190" s="35">
        <v>42955</v>
      </c>
      <c r="B190" s="67">
        <v>116000</v>
      </c>
      <c r="C190" t="s">
        <v>718</v>
      </c>
      <c r="D190" t="s">
        <v>5650</v>
      </c>
      <c r="E190" t="s">
        <v>58</v>
      </c>
      <c r="F190" t="s">
        <v>59</v>
      </c>
      <c r="G190" s="24" t="s">
        <v>719</v>
      </c>
      <c r="H190" t="s">
        <v>720</v>
      </c>
      <c r="I190" t="s">
        <v>721</v>
      </c>
      <c r="J190" t="s">
        <v>212</v>
      </c>
      <c r="K190" t="s">
        <v>62</v>
      </c>
    </row>
    <row r="191" spans="1:11" x14ac:dyDescent="0.2">
      <c r="A191" s="35">
        <v>42955</v>
      </c>
      <c r="B191" s="67">
        <v>1489024</v>
      </c>
      <c r="D191" t="s">
        <v>5651</v>
      </c>
      <c r="E191" t="s">
        <v>58</v>
      </c>
      <c r="F191" t="s">
        <v>64</v>
      </c>
      <c r="G191" s="24" t="s">
        <v>779</v>
      </c>
      <c r="H191" t="s">
        <v>780</v>
      </c>
      <c r="I191" t="s">
        <v>103</v>
      </c>
      <c r="J191" t="s">
        <v>191</v>
      </c>
      <c r="K191" t="s">
        <v>92</v>
      </c>
    </row>
    <row r="192" spans="1:11" x14ac:dyDescent="0.2">
      <c r="A192" s="35">
        <v>42955</v>
      </c>
      <c r="B192" s="67">
        <v>160000</v>
      </c>
      <c r="C192" t="s">
        <v>786</v>
      </c>
      <c r="D192" t="s">
        <v>5649</v>
      </c>
      <c r="E192" t="s">
        <v>58</v>
      </c>
      <c r="F192" t="s">
        <v>64</v>
      </c>
      <c r="G192" s="24" t="s">
        <v>787</v>
      </c>
      <c r="H192" t="s">
        <v>788</v>
      </c>
      <c r="I192" t="s">
        <v>749</v>
      </c>
      <c r="J192" t="s">
        <v>749</v>
      </c>
      <c r="K192" t="s">
        <v>333</v>
      </c>
    </row>
    <row r="193" spans="1:11" x14ac:dyDescent="0.2">
      <c r="A193" s="35">
        <v>42955</v>
      </c>
      <c r="B193" s="67">
        <v>179000</v>
      </c>
      <c r="C193" t="s">
        <v>753</v>
      </c>
      <c r="D193" t="s">
        <v>5653</v>
      </c>
      <c r="E193" t="s">
        <v>58</v>
      </c>
      <c r="F193" t="s">
        <v>59</v>
      </c>
      <c r="G193" s="36">
        <v>3</v>
      </c>
      <c r="H193" t="s">
        <v>754</v>
      </c>
      <c r="I193" t="s">
        <v>755</v>
      </c>
      <c r="J193" t="s">
        <v>756</v>
      </c>
      <c r="K193" t="s">
        <v>478</v>
      </c>
    </row>
    <row r="194" spans="1:11" x14ac:dyDescent="0.2">
      <c r="A194" s="35">
        <v>42955</v>
      </c>
      <c r="B194" s="67">
        <v>86000</v>
      </c>
      <c r="C194" t="s">
        <v>770</v>
      </c>
      <c r="D194" t="s">
        <v>5651</v>
      </c>
      <c r="E194" t="s">
        <v>106</v>
      </c>
      <c r="F194" t="s">
        <v>59</v>
      </c>
      <c r="G194" s="36">
        <v>8</v>
      </c>
      <c r="H194" t="s">
        <v>771</v>
      </c>
      <c r="I194" t="s">
        <v>772</v>
      </c>
      <c r="J194" t="s">
        <v>773</v>
      </c>
      <c r="K194" t="s">
        <v>217</v>
      </c>
    </row>
    <row r="195" spans="1:11" x14ac:dyDescent="0.2">
      <c r="A195" s="35">
        <v>42955</v>
      </c>
      <c r="B195" s="67">
        <v>165995</v>
      </c>
      <c r="C195" t="s">
        <v>765</v>
      </c>
      <c r="D195" t="s">
        <v>5649</v>
      </c>
      <c r="E195" t="s">
        <v>106</v>
      </c>
      <c r="F195" t="s">
        <v>64</v>
      </c>
      <c r="G195" s="24" t="s">
        <v>766</v>
      </c>
      <c r="H195" t="s">
        <v>767</v>
      </c>
      <c r="I195" t="s">
        <v>768</v>
      </c>
      <c r="J195" t="s">
        <v>769</v>
      </c>
      <c r="K195" t="s">
        <v>74</v>
      </c>
    </row>
    <row r="196" spans="1:11" x14ac:dyDescent="0.2">
      <c r="A196" s="35">
        <v>42955</v>
      </c>
      <c r="B196" s="67">
        <v>80000</v>
      </c>
      <c r="C196" t="s">
        <v>712</v>
      </c>
      <c r="D196" t="s">
        <v>5653</v>
      </c>
      <c r="E196" t="s">
        <v>58</v>
      </c>
      <c r="F196" t="s">
        <v>59</v>
      </c>
      <c r="G196" s="24" t="s">
        <v>713</v>
      </c>
      <c r="H196" t="s">
        <v>714</v>
      </c>
      <c r="I196" t="s">
        <v>715</v>
      </c>
      <c r="J196" t="s">
        <v>716</v>
      </c>
      <c r="K196" t="s">
        <v>254</v>
      </c>
    </row>
    <row r="197" spans="1:11" x14ac:dyDescent="0.2">
      <c r="A197" s="35">
        <v>42955</v>
      </c>
      <c r="B197" s="67">
        <v>229950</v>
      </c>
      <c r="C197" t="s">
        <v>709</v>
      </c>
      <c r="D197" t="s">
        <v>5653</v>
      </c>
      <c r="E197" t="s">
        <v>58</v>
      </c>
      <c r="F197" t="s">
        <v>59</v>
      </c>
      <c r="G197" s="24" t="s">
        <v>710</v>
      </c>
      <c r="H197" t="s">
        <v>711</v>
      </c>
      <c r="I197" t="s">
        <v>315</v>
      </c>
      <c r="J197" t="s">
        <v>316</v>
      </c>
      <c r="K197" t="s">
        <v>316</v>
      </c>
    </row>
    <row r="198" spans="1:11" x14ac:dyDescent="0.2">
      <c r="A198" s="35">
        <v>42955</v>
      </c>
      <c r="B198" s="67">
        <v>150000</v>
      </c>
      <c r="C198" t="s">
        <v>744</v>
      </c>
      <c r="D198" t="s">
        <v>5649</v>
      </c>
      <c r="E198" t="s">
        <v>58</v>
      </c>
      <c r="F198" t="s">
        <v>64</v>
      </c>
      <c r="G198" s="24" t="s">
        <v>745</v>
      </c>
      <c r="H198" t="s">
        <v>746</v>
      </c>
      <c r="I198" t="s">
        <v>315</v>
      </c>
      <c r="J198" t="s">
        <v>316</v>
      </c>
      <c r="K198" t="s">
        <v>316</v>
      </c>
    </row>
    <row r="199" spans="1:11" x14ac:dyDescent="0.2">
      <c r="A199" s="35">
        <v>42955</v>
      </c>
      <c r="B199" s="67">
        <v>141000</v>
      </c>
      <c r="C199" t="s">
        <v>88</v>
      </c>
      <c r="D199" t="s">
        <v>5649</v>
      </c>
      <c r="E199" t="s">
        <v>58</v>
      </c>
      <c r="F199" t="s">
        <v>64</v>
      </c>
      <c r="G199" s="24" t="s">
        <v>730</v>
      </c>
      <c r="H199" t="s">
        <v>90</v>
      </c>
      <c r="I199" t="s">
        <v>91</v>
      </c>
      <c r="J199" t="s">
        <v>91</v>
      </c>
      <c r="K199" t="s">
        <v>92</v>
      </c>
    </row>
    <row r="200" spans="1:11" x14ac:dyDescent="0.2">
      <c r="A200" s="35">
        <v>42955</v>
      </c>
      <c r="B200" s="67">
        <v>57000</v>
      </c>
      <c r="C200" t="s">
        <v>781</v>
      </c>
      <c r="D200" t="s">
        <v>5653</v>
      </c>
      <c r="E200" t="s">
        <v>58</v>
      </c>
      <c r="F200" t="s">
        <v>59</v>
      </c>
      <c r="G200" s="24" t="s">
        <v>782</v>
      </c>
      <c r="H200" t="s">
        <v>783</v>
      </c>
      <c r="I200" t="s">
        <v>784</v>
      </c>
      <c r="J200" t="s">
        <v>785</v>
      </c>
      <c r="K200" t="s">
        <v>62</v>
      </c>
    </row>
    <row r="201" spans="1:11" x14ac:dyDescent="0.2">
      <c r="A201" s="35">
        <v>42955</v>
      </c>
      <c r="B201" s="67">
        <v>285000</v>
      </c>
      <c r="C201" t="s">
        <v>731</v>
      </c>
      <c r="D201" t="s">
        <v>5653</v>
      </c>
      <c r="E201" t="s">
        <v>58</v>
      </c>
      <c r="F201" t="s">
        <v>59</v>
      </c>
      <c r="G201" s="36">
        <v>22</v>
      </c>
      <c r="H201" t="s">
        <v>732</v>
      </c>
      <c r="I201" t="s">
        <v>733</v>
      </c>
      <c r="J201" t="s">
        <v>734</v>
      </c>
      <c r="K201" t="s">
        <v>254</v>
      </c>
    </row>
    <row r="202" spans="1:11" x14ac:dyDescent="0.2">
      <c r="A202" s="35">
        <v>42955</v>
      </c>
      <c r="B202" s="67">
        <v>1260000</v>
      </c>
      <c r="C202" t="s">
        <v>735</v>
      </c>
      <c r="D202" t="s">
        <v>5653</v>
      </c>
      <c r="E202" t="s">
        <v>58</v>
      </c>
      <c r="F202" t="s">
        <v>59</v>
      </c>
      <c r="G202" s="24" t="s">
        <v>736</v>
      </c>
      <c r="H202" t="s">
        <v>737</v>
      </c>
      <c r="I202" t="s">
        <v>738</v>
      </c>
      <c r="J202" t="s">
        <v>739</v>
      </c>
      <c r="K202" t="s">
        <v>69</v>
      </c>
    </row>
    <row r="203" spans="1:11" x14ac:dyDescent="0.2">
      <c r="A203" s="35">
        <v>42956</v>
      </c>
      <c r="B203" s="67">
        <v>210000</v>
      </c>
      <c r="C203" t="s">
        <v>811</v>
      </c>
      <c r="D203" t="s">
        <v>5652</v>
      </c>
      <c r="E203" t="s">
        <v>58</v>
      </c>
      <c r="F203" t="s">
        <v>59</v>
      </c>
      <c r="G203" s="24" t="s">
        <v>812</v>
      </c>
      <c r="H203" t="s">
        <v>813</v>
      </c>
      <c r="I203" t="s">
        <v>286</v>
      </c>
      <c r="J203" t="s">
        <v>125</v>
      </c>
      <c r="K203" t="s">
        <v>83</v>
      </c>
    </row>
    <row r="204" spans="1:11" x14ac:dyDescent="0.2">
      <c r="A204" s="35">
        <v>42956</v>
      </c>
      <c r="B204" s="67">
        <v>40000</v>
      </c>
      <c r="C204" t="s">
        <v>857</v>
      </c>
      <c r="D204" t="s">
        <v>5650</v>
      </c>
      <c r="E204" t="s">
        <v>58</v>
      </c>
      <c r="F204" t="s">
        <v>64</v>
      </c>
      <c r="G204" s="36">
        <v>8</v>
      </c>
      <c r="H204" t="s">
        <v>858</v>
      </c>
      <c r="I204" t="s">
        <v>859</v>
      </c>
      <c r="J204" t="s">
        <v>248</v>
      </c>
      <c r="K204" t="s">
        <v>248</v>
      </c>
    </row>
    <row r="205" spans="1:11" x14ac:dyDescent="0.2">
      <c r="A205" s="35">
        <v>42956</v>
      </c>
      <c r="B205" s="67">
        <v>79000</v>
      </c>
      <c r="C205" t="s">
        <v>866</v>
      </c>
      <c r="D205" t="s">
        <v>5649</v>
      </c>
      <c r="E205" t="s">
        <v>58</v>
      </c>
      <c r="F205" t="s">
        <v>64</v>
      </c>
      <c r="G205" s="24" t="s">
        <v>867</v>
      </c>
      <c r="H205" t="s">
        <v>868</v>
      </c>
      <c r="I205" t="s">
        <v>103</v>
      </c>
      <c r="J205" t="s">
        <v>373</v>
      </c>
      <c r="K205" t="s">
        <v>92</v>
      </c>
    </row>
    <row r="206" spans="1:11" x14ac:dyDescent="0.2">
      <c r="A206" s="35">
        <v>42956</v>
      </c>
      <c r="B206" s="67">
        <v>203000</v>
      </c>
      <c r="C206" t="s">
        <v>816</v>
      </c>
      <c r="D206" t="s">
        <v>5649</v>
      </c>
      <c r="E206" t="s">
        <v>58</v>
      </c>
      <c r="F206" t="s">
        <v>64</v>
      </c>
      <c r="G206" s="24" t="s">
        <v>817</v>
      </c>
      <c r="H206" t="s">
        <v>818</v>
      </c>
      <c r="I206" t="s">
        <v>819</v>
      </c>
      <c r="J206" t="s">
        <v>820</v>
      </c>
      <c r="K206" t="s">
        <v>820</v>
      </c>
    </row>
    <row r="207" spans="1:11" x14ac:dyDescent="0.2">
      <c r="A207" s="35">
        <v>42956</v>
      </c>
      <c r="B207" s="67">
        <v>235000</v>
      </c>
      <c r="C207" t="s">
        <v>860</v>
      </c>
      <c r="D207" t="s">
        <v>5653</v>
      </c>
      <c r="E207" t="s">
        <v>58</v>
      </c>
      <c r="F207" t="s">
        <v>59</v>
      </c>
      <c r="G207" s="24" t="s">
        <v>861</v>
      </c>
      <c r="H207" t="s">
        <v>862</v>
      </c>
      <c r="I207" t="s">
        <v>863</v>
      </c>
      <c r="J207" t="s">
        <v>182</v>
      </c>
      <c r="K207" t="s">
        <v>175</v>
      </c>
    </row>
    <row r="208" spans="1:11" x14ac:dyDescent="0.2">
      <c r="A208" s="35">
        <v>42956</v>
      </c>
      <c r="B208" s="67">
        <v>84999</v>
      </c>
      <c r="C208" t="s">
        <v>821</v>
      </c>
      <c r="D208" t="s">
        <v>5653</v>
      </c>
      <c r="E208" t="s">
        <v>58</v>
      </c>
      <c r="F208" t="s">
        <v>59</v>
      </c>
      <c r="G208" s="24" t="s">
        <v>822</v>
      </c>
      <c r="H208" t="s">
        <v>823</v>
      </c>
      <c r="I208" t="s">
        <v>824</v>
      </c>
      <c r="J208" t="s">
        <v>825</v>
      </c>
      <c r="K208" t="s">
        <v>69</v>
      </c>
    </row>
    <row r="209" spans="1:11" x14ac:dyDescent="0.2">
      <c r="A209" s="35">
        <v>42956</v>
      </c>
      <c r="B209" s="67">
        <v>205000</v>
      </c>
      <c r="C209" t="s">
        <v>826</v>
      </c>
      <c r="D209" t="s">
        <v>5650</v>
      </c>
      <c r="E209" t="s">
        <v>58</v>
      </c>
      <c r="F209" t="s">
        <v>59</v>
      </c>
      <c r="G209" s="36">
        <v>28</v>
      </c>
      <c r="H209" t="s">
        <v>827</v>
      </c>
      <c r="I209" t="s">
        <v>828</v>
      </c>
      <c r="J209" t="s">
        <v>828</v>
      </c>
      <c r="K209" t="s">
        <v>69</v>
      </c>
    </row>
    <row r="210" spans="1:11" x14ac:dyDescent="0.2">
      <c r="A210" s="35">
        <v>42956</v>
      </c>
      <c r="B210" s="67">
        <v>602000</v>
      </c>
      <c r="C210" t="s">
        <v>855</v>
      </c>
      <c r="D210" t="s">
        <v>5653</v>
      </c>
      <c r="E210" t="s">
        <v>58</v>
      </c>
      <c r="F210" t="s">
        <v>59</v>
      </c>
      <c r="G210" s="36">
        <v>377</v>
      </c>
      <c r="H210" t="s">
        <v>856</v>
      </c>
      <c r="I210" t="s">
        <v>842</v>
      </c>
      <c r="J210" t="s">
        <v>843</v>
      </c>
      <c r="K210" t="s">
        <v>69</v>
      </c>
    </row>
    <row r="211" spans="1:11" x14ac:dyDescent="0.2">
      <c r="A211" s="35">
        <v>42956</v>
      </c>
      <c r="B211" s="67">
        <v>124000</v>
      </c>
      <c r="C211" t="s">
        <v>844</v>
      </c>
      <c r="D211" t="s">
        <v>5649</v>
      </c>
      <c r="E211" t="s">
        <v>58</v>
      </c>
      <c r="F211" t="s">
        <v>64</v>
      </c>
      <c r="G211" s="24" t="s">
        <v>845</v>
      </c>
      <c r="H211" t="s">
        <v>846</v>
      </c>
      <c r="I211" t="s">
        <v>847</v>
      </c>
      <c r="J211" t="s">
        <v>848</v>
      </c>
      <c r="K211" t="s">
        <v>203</v>
      </c>
    </row>
    <row r="212" spans="1:11" x14ac:dyDescent="0.2">
      <c r="A212" s="35">
        <v>42956</v>
      </c>
      <c r="B212" s="67">
        <v>69500</v>
      </c>
      <c r="C212" t="s">
        <v>849</v>
      </c>
      <c r="D212" t="s">
        <v>5649</v>
      </c>
      <c r="E212" t="s">
        <v>58</v>
      </c>
      <c r="F212" t="s">
        <v>64</v>
      </c>
      <c r="G212" s="24" t="s">
        <v>850</v>
      </c>
      <c r="H212" t="s">
        <v>851</v>
      </c>
      <c r="I212" t="s">
        <v>169</v>
      </c>
      <c r="J212" t="s">
        <v>169</v>
      </c>
      <c r="K212" t="s">
        <v>171</v>
      </c>
    </row>
    <row r="213" spans="1:11" x14ac:dyDescent="0.2">
      <c r="A213" s="35">
        <v>42956</v>
      </c>
      <c r="B213" s="67">
        <v>162000</v>
      </c>
      <c r="C213" t="s">
        <v>874</v>
      </c>
      <c r="D213" t="s">
        <v>5652</v>
      </c>
      <c r="E213" t="s">
        <v>106</v>
      </c>
      <c r="F213" t="s">
        <v>59</v>
      </c>
      <c r="G213" s="36">
        <v>64</v>
      </c>
      <c r="H213" t="s">
        <v>875</v>
      </c>
      <c r="I213" t="s">
        <v>876</v>
      </c>
      <c r="J213" t="s">
        <v>486</v>
      </c>
      <c r="K213" t="s">
        <v>487</v>
      </c>
    </row>
    <row r="214" spans="1:11" x14ac:dyDescent="0.2">
      <c r="A214" s="35">
        <v>42956</v>
      </c>
      <c r="B214" s="67">
        <v>146000</v>
      </c>
      <c r="C214" t="s">
        <v>877</v>
      </c>
      <c r="D214" t="s">
        <v>5649</v>
      </c>
      <c r="E214" t="s">
        <v>58</v>
      </c>
      <c r="F214" t="s">
        <v>64</v>
      </c>
      <c r="G214" s="24" t="s">
        <v>878</v>
      </c>
      <c r="H214" t="s">
        <v>879</v>
      </c>
      <c r="I214" t="s">
        <v>306</v>
      </c>
      <c r="J214" t="s">
        <v>306</v>
      </c>
      <c r="K214" t="s">
        <v>92</v>
      </c>
    </row>
    <row r="215" spans="1:11" x14ac:dyDescent="0.2">
      <c r="A215" s="35">
        <v>42956</v>
      </c>
      <c r="B215" s="67">
        <v>197500</v>
      </c>
      <c r="C215" t="s">
        <v>832</v>
      </c>
      <c r="D215" t="s">
        <v>5650</v>
      </c>
      <c r="E215" t="s">
        <v>106</v>
      </c>
      <c r="F215" t="s">
        <v>59</v>
      </c>
      <c r="G215" s="36">
        <v>3</v>
      </c>
      <c r="H215" t="s">
        <v>833</v>
      </c>
      <c r="I215" t="s">
        <v>834</v>
      </c>
      <c r="J215" t="s">
        <v>835</v>
      </c>
      <c r="K215" t="s">
        <v>835</v>
      </c>
    </row>
    <row r="216" spans="1:11" x14ac:dyDescent="0.2">
      <c r="A216" s="35">
        <v>42956</v>
      </c>
      <c r="B216" s="67">
        <v>123000</v>
      </c>
      <c r="C216" t="s">
        <v>255</v>
      </c>
      <c r="D216" t="s">
        <v>5649</v>
      </c>
      <c r="E216" t="s">
        <v>106</v>
      </c>
      <c r="F216" t="s">
        <v>64</v>
      </c>
      <c r="G216" s="24" t="s">
        <v>869</v>
      </c>
      <c r="H216" t="s">
        <v>257</v>
      </c>
      <c r="I216" t="s">
        <v>258</v>
      </c>
      <c r="J216" t="s">
        <v>258</v>
      </c>
      <c r="K216" t="s">
        <v>166</v>
      </c>
    </row>
    <row r="217" spans="1:11" x14ac:dyDescent="0.2">
      <c r="A217" s="35">
        <v>42956</v>
      </c>
      <c r="B217" s="67">
        <v>549500</v>
      </c>
      <c r="C217" t="s">
        <v>840</v>
      </c>
      <c r="D217" t="s">
        <v>5652</v>
      </c>
      <c r="E217" t="s">
        <v>106</v>
      </c>
      <c r="F217" t="s">
        <v>59</v>
      </c>
      <c r="G217" s="36">
        <v>2</v>
      </c>
      <c r="H217" t="s">
        <v>841</v>
      </c>
      <c r="I217" t="s">
        <v>842</v>
      </c>
      <c r="J217" t="s">
        <v>843</v>
      </c>
      <c r="K217" t="s">
        <v>69</v>
      </c>
    </row>
    <row r="218" spans="1:11" x14ac:dyDescent="0.2">
      <c r="A218" s="35">
        <v>42956</v>
      </c>
      <c r="B218" s="67">
        <v>1</v>
      </c>
      <c r="C218" t="s">
        <v>105</v>
      </c>
      <c r="D218" t="s">
        <v>5649</v>
      </c>
      <c r="E218" t="s">
        <v>106</v>
      </c>
      <c r="F218" t="s">
        <v>59</v>
      </c>
      <c r="G218" s="36">
        <v>83</v>
      </c>
      <c r="H218" t="s">
        <v>107</v>
      </c>
      <c r="I218" t="s">
        <v>108</v>
      </c>
      <c r="J218" t="s">
        <v>108</v>
      </c>
      <c r="K218" t="s">
        <v>108</v>
      </c>
    </row>
    <row r="219" spans="1:11" x14ac:dyDescent="0.2">
      <c r="A219" s="35">
        <v>42956</v>
      </c>
      <c r="B219" s="67">
        <v>75000</v>
      </c>
      <c r="C219" t="s">
        <v>808</v>
      </c>
      <c r="D219" t="s">
        <v>5653</v>
      </c>
      <c r="E219" t="s">
        <v>58</v>
      </c>
      <c r="F219" t="s">
        <v>59</v>
      </c>
      <c r="G219" s="36">
        <v>5</v>
      </c>
      <c r="H219" t="s">
        <v>809</v>
      </c>
      <c r="I219" t="s">
        <v>810</v>
      </c>
      <c r="J219" t="s">
        <v>253</v>
      </c>
      <c r="K219" t="s">
        <v>254</v>
      </c>
    </row>
    <row r="220" spans="1:11" x14ac:dyDescent="0.2">
      <c r="A220" s="35">
        <v>42956</v>
      </c>
      <c r="B220" s="67">
        <v>190000</v>
      </c>
      <c r="C220" t="s">
        <v>870</v>
      </c>
      <c r="D220" t="s">
        <v>5649</v>
      </c>
      <c r="E220" t="s">
        <v>58</v>
      </c>
      <c r="F220" t="s">
        <v>64</v>
      </c>
      <c r="G220" s="24" t="s">
        <v>871</v>
      </c>
      <c r="H220" t="s">
        <v>872</v>
      </c>
      <c r="I220" t="s">
        <v>873</v>
      </c>
      <c r="J220" t="s">
        <v>182</v>
      </c>
      <c r="K220" t="s">
        <v>175</v>
      </c>
    </row>
    <row r="221" spans="1:11" x14ac:dyDescent="0.2">
      <c r="A221" s="35">
        <v>42956</v>
      </c>
      <c r="B221" s="67">
        <v>275000</v>
      </c>
      <c r="C221" t="s">
        <v>836</v>
      </c>
      <c r="D221" t="s">
        <v>5653</v>
      </c>
      <c r="E221" t="s">
        <v>58</v>
      </c>
      <c r="F221" t="s">
        <v>59</v>
      </c>
      <c r="G221" s="24" t="s">
        <v>837</v>
      </c>
      <c r="H221" t="s">
        <v>838</v>
      </c>
      <c r="I221" t="s">
        <v>839</v>
      </c>
      <c r="J221" t="s">
        <v>144</v>
      </c>
      <c r="K221" t="s">
        <v>144</v>
      </c>
    </row>
    <row r="222" spans="1:11" x14ac:dyDescent="0.2">
      <c r="A222" s="35">
        <v>42956</v>
      </c>
      <c r="B222" s="67">
        <v>149000</v>
      </c>
      <c r="C222" t="s">
        <v>805</v>
      </c>
      <c r="D222" t="s">
        <v>5652</v>
      </c>
      <c r="E222" t="s">
        <v>58</v>
      </c>
      <c r="F222" t="s">
        <v>64</v>
      </c>
      <c r="G222" s="36">
        <v>28</v>
      </c>
      <c r="H222" t="s">
        <v>806</v>
      </c>
      <c r="I222" t="s">
        <v>807</v>
      </c>
      <c r="J222" t="s">
        <v>807</v>
      </c>
      <c r="K222" t="s">
        <v>807</v>
      </c>
    </row>
    <row r="223" spans="1:11" x14ac:dyDescent="0.2">
      <c r="A223" s="35">
        <v>42956</v>
      </c>
      <c r="B223" s="67">
        <v>163450</v>
      </c>
      <c r="C223" t="s">
        <v>800</v>
      </c>
      <c r="D223" t="s">
        <v>5652</v>
      </c>
      <c r="E223" t="s">
        <v>58</v>
      </c>
      <c r="F223" t="s">
        <v>59</v>
      </c>
      <c r="G223" s="36">
        <v>6</v>
      </c>
      <c r="H223" t="s">
        <v>801</v>
      </c>
      <c r="I223" t="s">
        <v>290</v>
      </c>
      <c r="J223" t="s">
        <v>291</v>
      </c>
      <c r="K223" t="s">
        <v>92</v>
      </c>
    </row>
    <row r="224" spans="1:11" x14ac:dyDescent="0.2">
      <c r="A224" s="35">
        <v>42956</v>
      </c>
      <c r="B224" s="67">
        <v>11510000</v>
      </c>
      <c r="C224" t="s">
        <v>852</v>
      </c>
      <c r="D224" t="s">
        <v>5651</v>
      </c>
      <c r="E224" t="s">
        <v>58</v>
      </c>
      <c r="F224" t="s">
        <v>59</v>
      </c>
      <c r="G224" s="36">
        <v>28</v>
      </c>
      <c r="H224" t="s">
        <v>853</v>
      </c>
      <c r="I224" t="s">
        <v>103</v>
      </c>
      <c r="J224" t="s">
        <v>854</v>
      </c>
      <c r="K224" t="s">
        <v>92</v>
      </c>
    </row>
    <row r="225" spans="1:11" x14ac:dyDescent="0.2">
      <c r="A225" s="35">
        <v>42956</v>
      </c>
      <c r="B225" s="67">
        <v>425000</v>
      </c>
      <c r="D225" t="s">
        <v>5651</v>
      </c>
      <c r="E225" t="s">
        <v>58</v>
      </c>
      <c r="F225" t="s">
        <v>59</v>
      </c>
      <c r="G225" s="24" t="s">
        <v>793</v>
      </c>
      <c r="H225" t="s">
        <v>794</v>
      </c>
      <c r="I225" t="s">
        <v>795</v>
      </c>
      <c r="J225" t="s">
        <v>796</v>
      </c>
      <c r="K225" t="s">
        <v>217</v>
      </c>
    </row>
    <row r="226" spans="1:11" x14ac:dyDescent="0.2">
      <c r="A226" s="35">
        <v>42956</v>
      </c>
      <c r="B226" s="67">
        <v>39000</v>
      </c>
      <c r="C226" t="s">
        <v>829</v>
      </c>
      <c r="D226" t="s">
        <v>5650</v>
      </c>
      <c r="E226" t="s">
        <v>58</v>
      </c>
      <c r="F226" t="s">
        <v>59</v>
      </c>
      <c r="G226" s="36">
        <v>8</v>
      </c>
      <c r="H226" t="s">
        <v>830</v>
      </c>
      <c r="I226" t="s">
        <v>831</v>
      </c>
      <c r="J226" t="s">
        <v>831</v>
      </c>
      <c r="K226" t="s">
        <v>831</v>
      </c>
    </row>
    <row r="227" spans="1:11" x14ac:dyDescent="0.2">
      <c r="A227" s="35">
        <v>42956</v>
      </c>
      <c r="B227" s="67">
        <v>155000</v>
      </c>
      <c r="C227" t="s">
        <v>802</v>
      </c>
      <c r="D227" t="s">
        <v>5650</v>
      </c>
      <c r="E227" t="s">
        <v>58</v>
      </c>
      <c r="F227" t="s">
        <v>59</v>
      </c>
      <c r="G227" s="24" t="s">
        <v>803</v>
      </c>
      <c r="H227" t="s">
        <v>804</v>
      </c>
      <c r="I227" t="s">
        <v>364</v>
      </c>
      <c r="J227" t="s">
        <v>365</v>
      </c>
      <c r="K227" t="s">
        <v>187</v>
      </c>
    </row>
    <row r="228" spans="1:11" x14ac:dyDescent="0.2">
      <c r="A228" s="35">
        <v>42956</v>
      </c>
      <c r="B228" s="67">
        <v>4000</v>
      </c>
      <c r="C228" t="s">
        <v>864</v>
      </c>
      <c r="D228" t="s">
        <v>5651</v>
      </c>
      <c r="E228" t="s">
        <v>58</v>
      </c>
      <c r="F228" t="s">
        <v>59</v>
      </c>
      <c r="G228" s="36">
        <v>55</v>
      </c>
      <c r="H228" t="s">
        <v>865</v>
      </c>
      <c r="I228" t="s">
        <v>169</v>
      </c>
      <c r="J228" t="s">
        <v>169</v>
      </c>
      <c r="K228" t="s">
        <v>171</v>
      </c>
    </row>
    <row r="229" spans="1:11" x14ac:dyDescent="0.2">
      <c r="A229" s="35">
        <v>42956</v>
      </c>
      <c r="B229" s="67">
        <v>169000</v>
      </c>
      <c r="C229" t="s">
        <v>392</v>
      </c>
      <c r="D229" t="s">
        <v>5652</v>
      </c>
      <c r="E229" t="s">
        <v>58</v>
      </c>
      <c r="F229" t="s">
        <v>59</v>
      </c>
      <c r="G229" s="24" t="s">
        <v>179</v>
      </c>
      <c r="H229" t="s">
        <v>393</v>
      </c>
      <c r="I229" t="s">
        <v>394</v>
      </c>
      <c r="J229" t="s">
        <v>394</v>
      </c>
      <c r="K229" t="s">
        <v>203</v>
      </c>
    </row>
    <row r="230" spans="1:11" x14ac:dyDescent="0.2">
      <c r="A230" s="35">
        <v>42956</v>
      </c>
      <c r="B230" s="67">
        <v>340000</v>
      </c>
      <c r="C230" t="s">
        <v>797</v>
      </c>
      <c r="D230" t="s">
        <v>5652</v>
      </c>
      <c r="E230" t="s">
        <v>58</v>
      </c>
      <c r="F230" t="s">
        <v>59</v>
      </c>
      <c r="G230" s="24" t="s">
        <v>798</v>
      </c>
      <c r="H230" t="s">
        <v>542</v>
      </c>
      <c r="I230" t="s">
        <v>799</v>
      </c>
      <c r="J230" t="s">
        <v>144</v>
      </c>
      <c r="K230" t="s">
        <v>144</v>
      </c>
    </row>
    <row r="231" spans="1:11" x14ac:dyDescent="0.2">
      <c r="A231" s="35">
        <v>42956</v>
      </c>
      <c r="B231" s="67">
        <v>530000</v>
      </c>
      <c r="C231" t="s">
        <v>814</v>
      </c>
      <c r="D231" t="s">
        <v>5653</v>
      </c>
      <c r="E231" t="s">
        <v>58</v>
      </c>
      <c r="F231" t="s">
        <v>59</v>
      </c>
      <c r="G231" s="36">
        <v>28</v>
      </c>
      <c r="H231" t="s">
        <v>815</v>
      </c>
      <c r="I231" t="s">
        <v>207</v>
      </c>
      <c r="J231" t="s">
        <v>208</v>
      </c>
      <c r="K231" t="s">
        <v>208</v>
      </c>
    </row>
    <row r="232" spans="1:11" x14ac:dyDescent="0.2">
      <c r="A232" s="35">
        <v>42957</v>
      </c>
      <c r="B232" s="67">
        <v>325000</v>
      </c>
      <c r="C232" t="s">
        <v>935</v>
      </c>
      <c r="D232" t="s">
        <v>5652</v>
      </c>
      <c r="E232" t="s">
        <v>58</v>
      </c>
      <c r="F232" t="s">
        <v>59</v>
      </c>
      <c r="G232" s="36">
        <v>62</v>
      </c>
      <c r="H232" t="s">
        <v>936</v>
      </c>
      <c r="I232" t="s">
        <v>72</v>
      </c>
      <c r="J232" t="s">
        <v>73</v>
      </c>
      <c r="K232" t="s">
        <v>74</v>
      </c>
    </row>
    <row r="233" spans="1:11" x14ac:dyDescent="0.2">
      <c r="A233" s="35">
        <v>42957</v>
      </c>
      <c r="B233" s="67">
        <v>1200000</v>
      </c>
      <c r="C233" t="s">
        <v>932</v>
      </c>
      <c r="D233" t="s">
        <v>5653</v>
      </c>
      <c r="E233" t="s">
        <v>58</v>
      </c>
      <c r="F233" t="s">
        <v>59</v>
      </c>
      <c r="G233" s="36">
        <v>1</v>
      </c>
      <c r="H233" t="s">
        <v>933</v>
      </c>
      <c r="I233" t="s">
        <v>934</v>
      </c>
      <c r="J233" t="s">
        <v>327</v>
      </c>
      <c r="K233" t="s">
        <v>328</v>
      </c>
    </row>
    <row r="234" spans="1:11" x14ac:dyDescent="0.2">
      <c r="A234" s="35">
        <v>42957</v>
      </c>
      <c r="B234" s="67">
        <v>125000</v>
      </c>
      <c r="C234" t="s">
        <v>892</v>
      </c>
      <c r="D234" t="s">
        <v>5650</v>
      </c>
      <c r="E234" t="s">
        <v>106</v>
      </c>
      <c r="F234" t="s">
        <v>59</v>
      </c>
      <c r="G234" s="36">
        <v>8</v>
      </c>
      <c r="H234" t="s">
        <v>893</v>
      </c>
      <c r="I234" t="s">
        <v>894</v>
      </c>
      <c r="J234" t="s">
        <v>894</v>
      </c>
      <c r="K234" t="s">
        <v>894</v>
      </c>
    </row>
    <row r="235" spans="1:11" x14ac:dyDescent="0.2">
      <c r="A235" s="35">
        <v>42957</v>
      </c>
      <c r="B235" s="67">
        <v>350000</v>
      </c>
      <c r="C235" t="s">
        <v>884</v>
      </c>
      <c r="D235" t="s">
        <v>5652</v>
      </c>
      <c r="E235" t="s">
        <v>58</v>
      </c>
      <c r="F235" t="s">
        <v>59</v>
      </c>
      <c r="G235" s="24" t="s">
        <v>885</v>
      </c>
      <c r="H235" t="s">
        <v>886</v>
      </c>
      <c r="I235" t="s">
        <v>887</v>
      </c>
      <c r="J235" t="s">
        <v>888</v>
      </c>
      <c r="K235" t="s">
        <v>888</v>
      </c>
    </row>
    <row r="236" spans="1:11" x14ac:dyDescent="0.2">
      <c r="A236" s="35">
        <v>42957</v>
      </c>
      <c r="B236" s="67">
        <v>102000</v>
      </c>
      <c r="C236" t="s">
        <v>917</v>
      </c>
      <c r="D236" t="s">
        <v>5649</v>
      </c>
      <c r="E236" t="s">
        <v>58</v>
      </c>
      <c r="F236" t="s">
        <v>64</v>
      </c>
      <c r="G236" s="36">
        <v>79</v>
      </c>
      <c r="H236" t="s">
        <v>918</v>
      </c>
      <c r="I236" t="s">
        <v>919</v>
      </c>
      <c r="J236" t="s">
        <v>920</v>
      </c>
      <c r="K236" t="s">
        <v>921</v>
      </c>
    </row>
    <row r="237" spans="1:11" x14ac:dyDescent="0.2">
      <c r="A237" s="35">
        <v>42957</v>
      </c>
      <c r="B237" s="67">
        <v>197000</v>
      </c>
      <c r="C237" t="s">
        <v>913</v>
      </c>
      <c r="D237" t="s">
        <v>5652</v>
      </c>
      <c r="E237" t="s">
        <v>58</v>
      </c>
      <c r="F237" t="s">
        <v>59</v>
      </c>
      <c r="G237" s="36">
        <v>33</v>
      </c>
      <c r="H237" t="s">
        <v>914</v>
      </c>
      <c r="I237" t="s">
        <v>915</v>
      </c>
      <c r="J237" t="s">
        <v>916</v>
      </c>
      <c r="K237" t="s">
        <v>704</v>
      </c>
    </row>
    <row r="238" spans="1:11" x14ac:dyDescent="0.2">
      <c r="A238" s="35">
        <v>42957</v>
      </c>
      <c r="B238" s="67">
        <v>245000</v>
      </c>
      <c r="C238" t="s">
        <v>895</v>
      </c>
      <c r="D238" t="s">
        <v>5653</v>
      </c>
      <c r="E238" t="s">
        <v>58</v>
      </c>
      <c r="F238" t="s">
        <v>59</v>
      </c>
      <c r="G238" s="24" t="s">
        <v>896</v>
      </c>
      <c r="H238" t="s">
        <v>897</v>
      </c>
      <c r="I238" t="s">
        <v>898</v>
      </c>
      <c r="J238" t="s">
        <v>898</v>
      </c>
      <c r="K238" t="s">
        <v>171</v>
      </c>
    </row>
    <row r="239" spans="1:11" x14ac:dyDescent="0.2">
      <c r="A239" s="35">
        <v>42957</v>
      </c>
      <c r="B239" s="67">
        <v>59000</v>
      </c>
      <c r="C239" t="s">
        <v>907</v>
      </c>
      <c r="D239" t="s">
        <v>5653</v>
      </c>
      <c r="E239" t="s">
        <v>106</v>
      </c>
      <c r="F239" t="s">
        <v>59</v>
      </c>
      <c r="G239" s="36">
        <v>42</v>
      </c>
      <c r="H239" t="s">
        <v>908</v>
      </c>
      <c r="I239" t="s">
        <v>909</v>
      </c>
      <c r="J239" t="s">
        <v>910</v>
      </c>
      <c r="K239" t="s">
        <v>910</v>
      </c>
    </row>
    <row r="240" spans="1:11" x14ac:dyDescent="0.2">
      <c r="A240" s="35">
        <v>42957</v>
      </c>
      <c r="B240" s="67">
        <v>85000</v>
      </c>
      <c r="C240" t="s">
        <v>922</v>
      </c>
      <c r="D240" t="s">
        <v>5652</v>
      </c>
      <c r="E240" t="s">
        <v>58</v>
      </c>
      <c r="F240" t="s">
        <v>59</v>
      </c>
      <c r="G240" s="36">
        <v>58</v>
      </c>
      <c r="H240" t="s">
        <v>923</v>
      </c>
      <c r="I240" t="s">
        <v>924</v>
      </c>
      <c r="J240" t="s">
        <v>553</v>
      </c>
      <c r="K240" t="s">
        <v>333</v>
      </c>
    </row>
    <row r="241" spans="1:11" x14ac:dyDescent="0.2">
      <c r="A241" s="35">
        <v>42957</v>
      </c>
      <c r="B241" s="67">
        <v>255995</v>
      </c>
      <c r="C241" t="s">
        <v>902</v>
      </c>
      <c r="D241" t="s">
        <v>5652</v>
      </c>
      <c r="E241" t="s">
        <v>106</v>
      </c>
      <c r="F241" t="s">
        <v>59</v>
      </c>
      <c r="G241" s="36">
        <v>13</v>
      </c>
      <c r="H241" t="s">
        <v>903</v>
      </c>
      <c r="I241" t="s">
        <v>904</v>
      </c>
      <c r="J241" t="s">
        <v>643</v>
      </c>
      <c r="K241" t="s">
        <v>264</v>
      </c>
    </row>
    <row r="242" spans="1:11" x14ac:dyDescent="0.2">
      <c r="A242" s="35">
        <v>42957</v>
      </c>
      <c r="B242" s="67">
        <v>275000</v>
      </c>
      <c r="C242" t="s">
        <v>899</v>
      </c>
      <c r="D242" t="s">
        <v>5653</v>
      </c>
      <c r="E242" t="s">
        <v>106</v>
      </c>
      <c r="F242" t="s">
        <v>59</v>
      </c>
      <c r="G242" s="36">
        <v>30</v>
      </c>
      <c r="H242" t="s">
        <v>900</v>
      </c>
      <c r="I242" t="s">
        <v>901</v>
      </c>
      <c r="J242" t="s">
        <v>901</v>
      </c>
      <c r="K242" t="s">
        <v>312</v>
      </c>
    </row>
    <row r="243" spans="1:11" x14ac:dyDescent="0.2">
      <c r="A243" s="35">
        <v>42957</v>
      </c>
      <c r="B243" s="67">
        <v>145000</v>
      </c>
      <c r="C243" t="s">
        <v>438</v>
      </c>
      <c r="D243" t="s">
        <v>5649</v>
      </c>
      <c r="E243" t="s">
        <v>106</v>
      </c>
      <c r="F243" t="s">
        <v>64</v>
      </c>
      <c r="G243" s="24" t="s">
        <v>931</v>
      </c>
      <c r="H243" t="s">
        <v>440</v>
      </c>
      <c r="I243" t="s">
        <v>441</v>
      </c>
      <c r="J243" t="s">
        <v>441</v>
      </c>
      <c r="K243" t="s">
        <v>441</v>
      </c>
    </row>
    <row r="244" spans="1:11" x14ac:dyDescent="0.2">
      <c r="A244" s="35">
        <v>42957</v>
      </c>
      <c r="B244" s="67">
        <v>185000</v>
      </c>
      <c r="C244" t="s">
        <v>119</v>
      </c>
      <c r="D244" t="s">
        <v>5649</v>
      </c>
      <c r="E244" t="s">
        <v>106</v>
      </c>
      <c r="F244" t="s">
        <v>64</v>
      </c>
      <c r="G244" s="36">
        <v>51</v>
      </c>
      <c r="H244" t="s">
        <v>120</v>
      </c>
      <c r="I244" t="s">
        <v>121</v>
      </c>
      <c r="J244" t="s">
        <v>122</v>
      </c>
      <c r="K244" t="s">
        <v>92</v>
      </c>
    </row>
    <row r="245" spans="1:11" x14ac:dyDescent="0.2">
      <c r="A245" s="35">
        <v>42957</v>
      </c>
      <c r="B245" s="67">
        <v>225000</v>
      </c>
      <c r="C245" t="s">
        <v>889</v>
      </c>
      <c r="D245" t="s">
        <v>5649</v>
      </c>
      <c r="E245" t="s">
        <v>58</v>
      </c>
      <c r="F245" t="s">
        <v>64</v>
      </c>
      <c r="G245" s="24" t="s">
        <v>890</v>
      </c>
      <c r="H245" t="s">
        <v>891</v>
      </c>
      <c r="I245" t="s">
        <v>654</v>
      </c>
      <c r="J245" t="s">
        <v>655</v>
      </c>
      <c r="K245" t="s">
        <v>655</v>
      </c>
    </row>
    <row r="246" spans="1:11" x14ac:dyDescent="0.2">
      <c r="A246" s="35">
        <v>42957</v>
      </c>
      <c r="B246" s="67">
        <v>547261</v>
      </c>
      <c r="C246" t="s">
        <v>880</v>
      </c>
      <c r="D246" t="s">
        <v>5651</v>
      </c>
      <c r="E246" t="s">
        <v>58</v>
      </c>
      <c r="F246" t="s">
        <v>59</v>
      </c>
      <c r="G246" s="24" t="s">
        <v>881</v>
      </c>
      <c r="H246" t="s">
        <v>882</v>
      </c>
      <c r="I246" t="s">
        <v>883</v>
      </c>
      <c r="J246" t="s">
        <v>346</v>
      </c>
      <c r="K246" t="s">
        <v>346</v>
      </c>
    </row>
    <row r="247" spans="1:11" x14ac:dyDescent="0.2">
      <c r="A247" s="35">
        <v>42957</v>
      </c>
      <c r="B247" s="67">
        <v>48148</v>
      </c>
      <c r="C247" t="s">
        <v>905</v>
      </c>
      <c r="D247" t="s">
        <v>5652</v>
      </c>
      <c r="E247" t="s">
        <v>58</v>
      </c>
      <c r="F247" t="s">
        <v>59</v>
      </c>
      <c r="G247" s="36">
        <v>21</v>
      </c>
      <c r="H247" t="s">
        <v>906</v>
      </c>
      <c r="I247" t="s">
        <v>481</v>
      </c>
      <c r="J247" t="s">
        <v>481</v>
      </c>
      <c r="K247" t="s">
        <v>312</v>
      </c>
    </row>
    <row r="248" spans="1:11" x14ac:dyDescent="0.2">
      <c r="A248" s="35">
        <v>42957</v>
      </c>
      <c r="B248" s="67">
        <v>165000</v>
      </c>
      <c r="C248" t="s">
        <v>940</v>
      </c>
      <c r="D248" t="s">
        <v>5649</v>
      </c>
      <c r="E248" t="s">
        <v>58</v>
      </c>
      <c r="F248" t="s">
        <v>64</v>
      </c>
      <c r="G248" s="24" t="s">
        <v>941</v>
      </c>
      <c r="H248" t="s">
        <v>942</v>
      </c>
      <c r="I248" t="s">
        <v>441</v>
      </c>
      <c r="J248" t="s">
        <v>441</v>
      </c>
      <c r="K248" t="s">
        <v>441</v>
      </c>
    </row>
    <row r="249" spans="1:11" x14ac:dyDescent="0.2">
      <c r="A249" s="35">
        <v>42957</v>
      </c>
      <c r="B249" s="67">
        <v>96160</v>
      </c>
      <c r="C249" t="s">
        <v>937</v>
      </c>
      <c r="D249" t="s">
        <v>5651</v>
      </c>
      <c r="E249" t="s">
        <v>106</v>
      </c>
      <c r="F249" t="s">
        <v>64</v>
      </c>
      <c r="G249" s="24" t="s">
        <v>938</v>
      </c>
      <c r="H249" t="s">
        <v>939</v>
      </c>
      <c r="I249" t="s">
        <v>749</v>
      </c>
      <c r="J249" t="s">
        <v>749</v>
      </c>
      <c r="K249" t="s">
        <v>333</v>
      </c>
    </row>
    <row r="250" spans="1:11" x14ac:dyDescent="0.2">
      <c r="A250" s="35">
        <v>42957</v>
      </c>
      <c r="B250" s="67">
        <v>53000</v>
      </c>
      <c r="C250" t="s">
        <v>928</v>
      </c>
      <c r="D250" t="s">
        <v>5650</v>
      </c>
      <c r="E250" t="s">
        <v>58</v>
      </c>
      <c r="F250" t="s">
        <v>59</v>
      </c>
      <c r="G250" s="36">
        <v>4</v>
      </c>
      <c r="H250" t="s">
        <v>929</v>
      </c>
      <c r="I250" t="s">
        <v>930</v>
      </c>
      <c r="J250" t="s">
        <v>588</v>
      </c>
      <c r="K250" t="s">
        <v>244</v>
      </c>
    </row>
    <row r="251" spans="1:11" x14ac:dyDescent="0.2">
      <c r="A251" s="35">
        <v>42957</v>
      </c>
      <c r="B251" s="67">
        <v>63333</v>
      </c>
      <c r="C251" t="s">
        <v>925</v>
      </c>
      <c r="D251" t="s">
        <v>5649</v>
      </c>
      <c r="E251" t="s">
        <v>58</v>
      </c>
      <c r="F251" t="s">
        <v>64</v>
      </c>
      <c r="G251" s="24" t="s">
        <v>926</v>
      </c>
      <c r="H251" t="s">
        <v>927</v>
      </c>
      <c r="I251" t="s">
        <v>873</v>
      </c>
      <c r="J251" t="s">
        <v>182</v>
      </c>
      <c r="K251" t="s">
        <v>175</v>
      </c>
    </row>
    <row r="252" spans="1:11" x14ac:dyDescent="0.2">
      <c r="A252" s="35">
        <v>42957</v>
      </c>
      <c r="B252" s="67">
        <v>65216</v>
      </c>
      <c r="C252" t="s">
        <v>911</v>
      </c>
      <c r="D252" t="s">
        <v>5652</v>
      </c>
      <c r="E252" t="s">
        <v>106</v>
      </c>
      <c r="F252" t="s">
        <v>64</v>
      </c>
      <c r="G252" s="36">
        <v>26</v>
      </c>
      <c r="H252" t="s">
        <v>912</v>
      </c>
      <c r="I252" t="s">
        <v>170</v>
      </c>
      <c r="J252" t="s">
        <v>170</v>
      </c>
      <c r="K252" t="s">
        <v>171</v>
      </c>
    </row>
    <row r="253" spans="1:11" x14ac:dyDescent="0.2">
      <c r="A253" s="35">
        <v>42958</v>
      </c>
      <c r="B253" s="67">
        <v>283000</v>
      </c>
      <c r="C253" t="s">
        <v>974</v>
      </c>
      <c r="D253" t="s">
        <v>5653</v>
      </c>
      <c r="E253" t="s">
        <v>58</v>
      </c>
      <c r="F253" t="s">
        <v>59</v>
      </c>
      <c r="G253" s="24" t="s">
        <v>975</v>
      </c>
      <c r="H253" t="s">
        <v>976</v>
      </c>
      <c r="I253" t="s">
        <v>977</v>
      </c>
      <c r="J253" t="s">
        <v>978</v>
      </c>
      <c r="K253" t="s">
        <v>921</v>
      </c>
    </row>
    <row r="254" spans="1:11" x14ac:dyDescent="0.2">
      <c r="A254" s="35">
        <v>42958</v>
      </c>
      <c r="B254" s="67">
        <v>262000</v>
      </c>
      <c r="C254" t="s">
        <v>961</v>
      </c>
      <c r="D254" t="s">
        <v>5650</v>
      </c>
      <c r="E254" t="s">
        <v>58</v>
      </c>
      <c r="F254" t="s">
        <v>59</v>
      </c>
      <c r="G254" s="24" t="s">
        <v>962</v>
      </c>
      <c r="H254" t="s">
        <v>963</v>
      </c>
      <c r="I254" t="s">
        <v>964</v>
      </c>
      <c r="J254" t="s">
        <v>263</v>
      </c>
      <c r="K254" t="s">
        <v>264</v>
      </c>
    </row>
    <row r="255" spans="1:11" x14ac:dyDescent="0.2">
      <c r="A255" s="35">
        <v>42958</v>
      </c>
      <c r="B255" s="67">
        <v>300000</v>
      </c>
      <c r="C255" t="s">
        <v>993</v>
      </c>
      <c r="D255" t="s">
        <v>5653</v>
      </c>
      <c r="E255" t="s">
        <v>106</v>
      </c>
      <c r="F255" t="s">
        <v>59</v>
      </c>
      <c r="G255" s="36">
        <v>25</v>
      </c>
      <c r="H255" t="s">
        <v>994</v>
      </c>
      <c r="I255" t="s">
        <v>137</v>
      </c>
      <c r="J255" t="s">
        <v>137</v>
      </c>
      <c r="K255" t="s">
        <v>139</v>
      </c>
    </row>
    <row r="256" spans="1:11" x14ac:dyDescent="0.2">
      <c r="A256" s="35">
        <v>42958</v>
      </c>
      <c r="B256" s="67">
        <v>92500</v>
      </c>
      <c r="C256" t="s">
        <v>981</v>
      </c>
      <c r="D256" t="s">
        <v>5649</v>
      </c>
      <c r="E256" t="s">
        <v>58</v>
      </c>
      <c r="F256" t="s">
        <v>64</v>
      </c>
      <c r="G256" s="24" t="s">
        <v>982</v>
      </c>
      <c r="H256" t="s">
        <v>228</v>
      </c>
      <c r="I256" t="s">
        <v>664</v>
      </c>
      <c r="J256" t="s">
        <v>665</v>
      </c>
      <c r="K256" t="s">
        <v>617</v>
      </c>
    </row>
    <row r="257" spans="1:11" x14ac:dyDescent="0.2">
      <c r="A257" s="35">
        <v>42958</v>
      </c>
      <c r="B257" s="67">
        <v>282950</v>
      </c>
      <c r="C257" t="s">
        <v>946</v>
      </c>
      <c r="D257" t="s">
        <v>5653</v>
      </c>
      <c r="E257" t="s">
        <v>106</v>
      </c>
      <c r="F257" t="s">
        <v>59</v>
      </c>
      <c r="G257" s="36">
        <v>14</v>
      </c>
      <c r="H257" t="s">
        <v>947</v>
      </c>
      <c r="I257" t="s">
        <v>108</v>
      </c>
      <c r="J257" t="s">
        <v>108</v>
      </c>
      <c r="K257" t="s">
        <v>108</v>
      </c>
    </row>
    <row r="258" spans="1:11" x14ac:dyDescent="0.2">
      <c r="A258" s="35">
        <v>42958</v>
      </c>
      <c r="B258" s="67">
        <v>229950</v>
      </c>
      <c r="C258" t="s">
        <v>995</v>
      </c>
      <c r="D258" t="s">
        <v>5650</v>
      </c>
      <c r="E258" t="s">
        <v>58</v>
      </c>
      <c r="F258" t="s">
        <v>59</v>
      </c>
      <c r="G258" s="24" t="s">
        <v>996</v>
      </c>
      <c r="H258" t="s">
        <v>997</v>
      </c>
      <c r="I258" t="s">
        <v>998</v>
      </c>
      <c r="J258" t="s">
        <v>998</v>
      </c>
      <c r="K258" t="s">
        <v>617</v>
      </c>
    </row>
    <row r="259" spans="1:11" x14ac:dyDescent="0.2">
      <c r="A259" s="35">
        <v>42958</v>
      </c>
      <c r="B259" s="67">
        <v>125000</v>
      </c>
      <c r="C259" t="s">
        <v>644</v>
      </c>
      <c r="D259" t="s">
        <v>5649</v>
      </c>
      <c r="E259" t="s">
        <v>106</v>
      </c>
      <c r="F259" t="s">
        <v>64</v>
      </c>
      <c r="G259" s="24" t="s">
        <v>953</v>
      </c>
      <c r="H259" t="s">
        <v>641</v>
      </c>
      <c r="I259" t="s">
        <v>354</v>
      </c>
      <c r="J259" t="s">
        <v>354</v>
      </c>
      <c r="K259" t="s">
        <v>187</v>
      </c>
    </row>
    <row r="260" spans="1:11" x14ac:dyDescent="0.2">
      <c r="A260" s="35">
        <v>42958</v>
      </c>
      <c r="B260" s="67">
        <v>245000</v>
      </c>
      <c r="C260" t="s">
        <v>948</v>
      </c>
      <c r="D260" t="s">
        <v>5652</v>
      </c>
      <c r="E260" t="s">
        <v>58</v>
      </c>
      <c r="F260" t="s">
        <v>59</v>
      </c>
      <c r="G260" s="36">
        <v>10</v>
      </c>
      <c r="H260" t="s">
        <v>949</v>
      </c>
      <c r="I260" t="s">
        <v>950</v>
      </c>
      <c r="J260" t="s">
        <v>144</v>
      </c>
      <c r="K260" t="s">
        <v>144</v>
      </c>
    </row>
    <row r="261" spans="1:11" x14ac:dyDescent="0.2">
      <c r="A261" s="35">
        <v>42958</v>
      </c>
      <c r="B261" s="67">
        <v>90000</v>
      </c>
      <c r="C261" t="s">
        <v>989</v>
      </c>
      <c r="D261" t="s">
        <v>5650</v>
      </c>
      <c r="E261" t="s">
        <v>58</v>
      </c>
      <c r="F261" t="s">
        <v>64</v>
      </c>
      <c r="G261" s="36">
        <v>33</v>
      </c>
      <c r="H261" t="s">
        <v>990</v>
      </c>
      <c r="I261" t="s">
        <v>991</v>
      </c>
      <c r="J261" t="s">
        <v>991</v>
      </c>
      <c r="K261" t="s">
        <v>222</v>
      </c>
    </row>
    <row r="262" spans="1:11" x14ac:dyDescent="0.2">
      <c r="A262" s="35">
        <v>42958</v>
      </c>
      <c r="B262" s="67">
        <v>3050000</v>
      </c>
      <c r="C262" t="s">
        <v>979</v>
      </c>
      <c r="D262" t="s">
        <v>5649</v>
      </c>
      <c r="E262" t="s">
        <v>58</v>
      </c>
      <c r="F262" t="s">
        <v>64</v>
      </c>
      <c r="G262" s="24" t="s">
        <v>980</v>
      </c>
      <c r="H262" t="s">
        <v>494</v>
      </c>
      <c r="I262" t="s">
        <v>103</v>
      </c>
      <c r="J262" t="s">
        <v>226</v>
      </c>
      <c r="K262" t="s">
        <v>92</v>
      </c>
    </row>
    <row r="263" spans="1:11" x14ac:dyDescent="0.2">
      <c r="A263" s="35">
        <v>42958</v>
      </c>
      <c r="B263" s="67">
        <v>778000</v>
      </c>
      <c r="C263" t="s">
        <v>943</v>
      </c>
      <c r="D263" t="s">
        <v>5651</v>
      </c>
      <c r="E263" t="s">
        <v>58</v>
      </c>
      <c r="F263" t="s">
        <v>59</v>
      </c>
      <c r="G263" s="36">
        <v>7</v>
      </c>
      <c r="H263" t="s">
        <v>944</v>
      </c>
      <c r="I263" t="s">
        <v>945</v>
      </c>
      <c r="J263" t="s">
        <v>945</v>
      </c>
      <c r="K263" t="s">
        <v>166</v>
      </c>
    </row>
    <row r="264" spans="1:11" x14ac:dyDescent="0.2">
      <c r="A264" s="35">
        <v>42958</v>
      </c>
      <c r="B264" s="67">
        <v>130000</v>
      </c>
      <c r="C264" t="s">
        <v>986</v>
      </c>
      <c r="D264" t="s">
        <v>5652</v>
      </c>
      <c r="E264" t="s">
        <v>58</v>
      </c>
      <c r="F264" t="s">
        <v>59</v>
      </c>
      <c r="G264" s="24" t="s">
        <v>987</v>
      </c>
      <c r="H264" t="s">
        <v>988</v>
      </c>
      <c r="I264" t="s">
        <v>919</v>
      </c>
      <c r="J264" t="s">
        <v>919</v>
      </c>
      <c r="K264" t="s">
        <v>919</v>
      </c>
    </row>
    <row r="265" spans="1:11" x14ac:dyDescent="0.2">
      <c r="A265" s="35">
        <v>42958</v>
      </c>
      <c r="B265" s="67">
        <v>2170000</v>
      </c>
      <c r="C265" t="s">
        <v>983</v>
      </c>
      <c r="D265" t="s">
        <v>5651</v>
      </c>
      <c r="E265" t="s">
        <v>58</v>
      </c>
      <c r="F265" t="s">
        <v>59</v>
      </c>
      <c r="G265" s="36">
        <v>17</v>
      </c>
      <c r="H265" t="s">
        <v>984</v>
      </c>
      <c r="I265" t="s">
        <v>361</v>
      </c>
      <c r="J265" t="s">
        <v>985</v>
      </c>
      <c r="K265" t="s">
        <v>133</v>
      </c>
    </row>
    <row r="266" spans="1:11" x14ac:dyDescent="0.2">
      <c r="A266" s="35">
        <v>42958</v>
      </c>
      <c r="B266" s="67">
        <v>249995</v>
      </c>
      <c r="C266" t="s">
        <v>119</v>
      </c>
      <c r="D266" t="s">
        <v>5649</v>
      </c>
      <c r="E266" t="s">
        <v>58</v>
      </c>
      <c r="F266" t="s">
        <v>64</v>
      </c>
      <c r="G266" s="36">
        <v>33</v>
      </c>
      <c r="H266" t="s">
        <v>120</v>
      </c>
      <c r="I266" t="s">
        <v>121</v>
      </c>
      <c r="J266" t="s">
        <v>122</v>
      </c>
      <c r="K266" t="s">
        <v>92</v>
      </c>
    </row>
    <row r="267" spans="1:11" x14ac:dyDescent="0.2">
      <c r="A267" s="35">
        <v>42958</v>
      </c>
      <c r="B267" s="67">
        <v>111000</v>
      </c>
      <c r="C267" t="s">
        <v>957</v>
      </c>
      <c r="D267" t="s">
        <v>5652</v>
      </c>
      <c r="E267" t="s">
        <v>58</v>
      </c>
      <c r="F267" t="s">
        <v>59</v>
      </c>
      <c r="G267" s="36">
        <v>84</v>
      </c>
      <c r="H267" t="s">
        <v>958</v>
      </c>
      <c r="I267" t="s">
        <v>959</v>
      </c>
      <c r="J267" t="s">
        <v>960</v>
      </c>
      <c r="K267" t="s">
        <v>92</v>
      </c>
    </row>
    <row r="268" spans="1:11" x14ac:dyDescent="0.2">
      <c r="A268" s="35">
        <v>42958</v>
      </c>
      <c r="B268" s="67">
        <v>125000</v>
      </c>
      <c r="C268" t="s">
        <v>255</v>
      </c>
      <c r="D268" t="s">
        <v>5649</v>
      </c>
      <c r="E268" t="s">
        <v>106</v>
      </c>
      <c r="F268" t="s">
        <v>64</v>
      </c>
      <c r="G268" s="24" t="s">
        <v>992</v>
      </c>
      <c r="H268" t="s">
        <v>257</v>
      </c>
      <c r="I268" t="s">
        <v>258</v>
      </c>
      <c r="J268" t="s">
        <v>258</v>
      </c>
      <c r="K268" t="s">
        <v>166</v>
      </c>
    </row>
    <row r="269" spans="1:11" x14ac:dyDescent="0.2">
      <c r="A269" s="35">
        <v>42958</v>
      </c>
      <c r="B269" s="67">
        <v>575000</v>
      </c>
      <c r="C269" t="s">
        <v>954</v>
      </c>
      <c r="D269" t="s">
        <v>5649</v>
      </c>
      <c r="E269" t="s">
        <v>58</v>
      </c>
      <c r="F269" t="s">
        <v>64</v>
      </c>
      <c r="G269" s="24" t="s">
        <v>955</v>
      </c>
      <c r="H269" t="s">
        <v>956</v>
      </c>
      <c r="I269" t="s">
        <v>103</v>
      </c>
      <c r="J269" t="s">
        <v>226</v>
      </c>
      <c r="K269" t="s">
        <v>92</v>
      </c>
    </row>
    <row r="270" spans="1:11" x14ac:dyDescent="0.2">
      <c r="A270" s="35">
        <v>42958</v>
      </c>
      <c r="B270" s="67">
        <v>250000</v>
      </c>
      <c r="C270" t="s">
        <v>969</v>
      </c>
      <c r="D270" t="s">
        <v>5649</v>
      </c>
      <c r="E270" t="s">
        <v>58</v>
      </c>
      <c r="F270" t="s">
        <v>59</v>
      </c>
      <c r="G270" s="24" t="s">
        <v>970</v>
      </c>
      <c r="H270" t="s">
        <v>971</v>
      </c>
      <c r="I270" t="s">
        <v>972</v>
      </c>
      <c r="J270" t="s">
        <v>973</v>
      </c>
      <c r="K270" t="s">
        <v>973</v>
      </c>
    </row>
    <row r="271" spans="1:11" x14ac:dyDescent="0.2">
      <c r="A271" s="35">
        <v>42958</v>
      </c>
      <c r="B271" s="67">
        <v>200000</v>
      </c>
      <c r="C271" t="s">
        <v>999</v>
      </c>
      <c r="D271" t="s">
        <v>5649</v>
      </c>
      <c r="E271" t="s">
        <v>106</v>
      </c>
      <c r="F271" t="s">
        <v>64</v>
      </c>
      <c r="G271" s="36">
        <v>47</v>
      </c>
      <c r="H271" t="s">
        <v>1000</v>
      </c>
      <c r="I271" t="s">
        <v>819</v>
      </c>
      <c r="J271" t="s">
        <v>820</v>
      </c>
      <c r="K271" t="s">
        <v>820</v>
      </c>
    </row>
    <row r="272" spans="1:11" x14ac:dyDescent="0.2">
      <c r="A272" s="35">
        <v>42958</v>
      </c>
      <c r="B272" s="67">
        <v>310000</v>
      </c>
      <c r="C272" t="s">
        <v>965</v>
      </c>
      <c r="D272" t="s">
        <v>5653</v>
      </c>
      <c r="E272" t="s">
        <v>58</v>
      </c>
      <c r="F272" t="s">
        <v>59</v>
      </c>
      <c r="G272" s="36">
        <v>2</v>
      </c>
      <c r="H272" t="s">
        <v>966</v>
      </c>
      <c r="I272" t="s">
        <v>967</v>
      </c>
      <c r="J272" t="s">
        <v>968</v>
      </c>
      <c r="K272" t="s">
        <v>328</v>
      </c>
    </row>
    <row r="273" spans="1:11" x14ac:dyDescent="0.2">
      <c r="A273" s="35">
        <v>42958</v>
      </c>
      <c r="B273" s="67">
        <v>185000</v>
      </c>
      <c r="C273" t="s">
        <v>119</v>
      </c>
      <c r="D273" t="s">
        <v>5649</v>
      </c>
      <c r="E273" t="s">
        <v>106</v>
      </c>
      <c r="F273" t="s">
        <v>64</v>
      </c>
      <c r="G273" s="36">
        <v>35</v>
      </c>
      <c r="H273" t="s">
        <v>120</v>
      </c>
      <c r="I273" t="s">
        <v>121</v>
      </c>
      <c r="J273" t="s">
        <v>122</v>
      </c>
      <c r="K273" t="s">
        <v>92</v>
      </c>
    </row>
    <row r="274" spans="1:11" x14ac:dyDescent="0.2">
      <c r="A274" s="35">
        <v>42958</v>
      </c>
      <c r="B274" s="67">
        <v>960000</v>
      </c>
      <c r="C274" t="s">
        <v>1001</v>
      </c>
      <c r="D274" t="s">
        <v>5649</v>
      </c>
      <c r="E274" t="s">
        <v>58</v>
      </c>
      <c r="F274" t="s">
        <v>64</v>
      </c>
      <c r="G274" s="24" t="s">
        <v>1002</v>
      </c>
      <c r="H274" t="s">
        <v>1003</v>
      </c>
      <c r="I274" t="s">
        <v>103</v>
      </c>
      <c r="J274" t="s">
        <v>624</v>
      </c>
      <c r="K274" t="s">
        <v>92</v>
      </c>
    </row>
    <row r="275" spans="1:11" x14ac:dyDescent="0.2">
      <c r="A275" s="35">
        <v>42958</v>
      </c>
      <c r="B275" s="67">
        <v>35000</v>
      </c>
      <c r="C275" t="s">
        <v>951</v>
      </c>
      <c r="D275" t="s">
        <v>5650</v>
      </c>
      <c r="E275" t="s">
        <v>58</v>
      </c>
      <c r="F275" t="s">
        <v>64</v>
      </c>
      <c r="G275" s="36">
        <v>1</v>
      </c>
      <c r="H275" t="s">
        <v>952</v>
      </c>
      <c r="I275" t="s">
        <v>354</v>
      </c>
      <c r="J275" t="s">
        <v>354</v>
      </c>
      <c r="K275" t="s">
        <v>187</v>
      </c>
    </row>
    <row r="276" spans="1:11" x14ac:dyDescent="0.2">
      <c r="A276" s="35">
        <v>42958</v>
      </c>
      <c r="B276" s="67">
        <v>240000</v>
      </c>
      <c r="C276" t="s">
        <v>899</v>
      </c>
      <c r="D276" t="s">
        <v>5653</v>
      </c>
      <c r="E276" t="s">
        <v>106</v>
      </c>
      <c r="F276" t="s">
        <v>59</v>
      </c>
      <c r="G276" s="36">
        <v>32</v>
      </c>
      <c r="H276" t="s">
        <v>900</v>
      </c>
      <c r="I276" t="s">
        <v>901</v>
      </c>
      <c r="J276" t="s">
        <v>901</v>
      </c>
      <c r="K276" t="s">
        <v>312</v>
      </c>
    </row>
    <row r="277" spans="1:11" x14ac:dyDescent="0.2">
      <c r="A277" s="35">
        <v>42959</v>
      </c>
      <c r="B277" s="67">
        <v>350000</v>
      </c>
      <c r="C277" t="s">
        <v>1060</v>
      </c>
      <c r="D277" t="s">
        <v>5653</v>
      </c>
      <c r="E277" t="s">
        <v>58</v>
      </c>
      <c r="F277" t="s">
        <v>59</v>
      </c>
      <c r="G277" s="36">
        <v>1</v>
      </c>
      <c r="H277" t="s">
        <v>1061</v>
      </c>
      <c r="I277" t="s">
        <v>1062</v>
      </c>
      <c r="J277" t="s">
        <v>381</v>
      </c>
      <c r="K277" t="s">
        <v>381</v>
      </c>
    </row>
    <row r="278" spans="1:11" x14ac:dyDescent="0.2">
      <c r="A278" s="35">
        <v>42959</v>
      </c>
      <c r="B278" s="67">
        <v>57000</v>
      </c>
      <c r="C278" t="s">
        <v>1026</v>
      </c>
      <c r="D278" t="s">
        <v>5652</v>
      </c>
      <c r="E278" t="s">
        <v>58</v>
      </c>
      <c r="F278" t="s">
        <v>59</v>
      </c>
      <c r="G278" s="24" t="s">
        <v>1027</v>
      </c>
      <c r="H278" t="s">
        <v>1028</v>
      </c>
      <c r="I278" t="s">
        <v>756</v>
      </c>
      <c r="J278" t="s">
        <v>756</v>
      </c>
      <c r="K278" t="s">
        <v>478</v>
      </c>
    </row>
    <row r="279" spans="1:11" x14ac:dyDescent="0.2">
      <c r="A279" s="35">
        <v>42959</v>
      </c>
      <c r="B279" s="67">
        <v>229995</v>
      </c>
      <c r="C279" t="s">
        <v>911</v>
      </c>
      <c r="D279" t="s">
        <v>5653</v>
      </c>
      <c r="E279" t="s">
        <v>58</v>
      </c>
      <c r="F279" t="s">
        <v>64</v>
      </c>
      <c r="G279" s="36">
        <v>28</v>
      </c>
      <c r="H279" t="s">
        <v>912</v>
      </c>
      <c r="I279" t="s">
        <v>170</v>
      </c>
      <c r="J279" t="s">
        <v>170</v>
      </c>
      <c r="K279" t="s">
        <v>171</v>
      </c>
    </row>
    <row r="280" spans="1:11" x14ac:dyDescent="0.2">
      <c r="A280" s="35">
        <v>42959</v>
      </c>
      <c r="B280" s="67">
        <v>185000</v>
      </c>
      <c r="C280" t="s">
        <v>119</v>
      </c>
      <c r="D280" t="s">
        <v>5649</v>
      </c>
      <c r="E280" t="s">
        <v>106</v>
      </c>
      <c r="F280" t="s">
        <v>64</v>
      </c>
      <c r="G280" s="36">
        <v>37</v>
      </c>
      <c r="H280" t="s">
        <v>120</v>
      </c>
      <c r="I280" t="s">
        <v>121</v>
      </c>
      <c r="J280" t="s">
        <v>122</v>
      </c>
      <c r="K280" t="s">
        <v>92</v>
      </c>
    </row>
    <row r="281" spans="1:11" x14ac:dyDescent="0.2">
      <c r="A281" s="35">
        <v>42959</v>
      </c>
      <c r="B281" s="67">
        <v>185625</v>
      </c>
      <c r="C281" t="s">
        <v>1072</v>
      </c>
      <c r="D281" t="s">
        <v>5651</v>
      </c>
      <c r="E281" t="s">
        <v>58</v>
      </c>
      <c r="F281" t="s">
        <v>64</v>
      </c>
      <c r="G281" s="24" t="s">
        <v>1073</v>
      </c>
      <c r="H281" t="s">
        <v>1074</v>
      </c>
      <c r="I281" t="s">
        <v>103</v>
      </c>
      <c r="J281" t="s">
        <v>358</v>
      </c>
      <c r="K281" t="s">
        <v>92</v>
      </c>
    </row>
    <row r="282" spans="1:11" x14ac:dyDescent="0.2">
      <c r="A282" s="35">
        <v>42959</v>
      </c>
      <c r="B282" s="67">
        <v>245000</v>
      </c>
      <c r="C282" t="s">
        <v>1046</v>
      </c>
      <c r="D282" t="s">
        <v>5651</v>
      </c>
      <c r="E282" t="s">
        <v>58</v>
      </c>
      <c r="F282" t="s">
        <v>59</v>
      </c>
      <c r="G282" s="24" t="s">
        <v>1047</v>
      </c>
      <c r="H282" t="s">
        <v>1048</v>
      </c>
      <c r="I282" t="s">
        <v>1049</v>
      </c>
      <c r="J282" t="s">
        <v>1050</v>
      </c>
      <c r="K282" t="s">
        <v>96</v>
      </c>
    </row>
    <row r="283" spans="1:11" x14ac:dyDescent="0.2">
      <c r="A283" s="35">
        <v>42959</v>
      </c>
      <c r="B283" s="67">
        <v>90650</v>
      </c>
      <c r="C283" t="s">
        <v>1017</v>
      </c>
      <c r="D283" t="s">
        <v>5652</v>
      </c>
      <c r="E283" t="s">
        <v>106</v>
      </c>
      <c r="F283" t="s">
        <v>59</v>
      </c>
      <c r="G283" s="36">
        <v>2</v>
      </c>
      <c r="H283" t="s">
        <v>1018</v>
      </c>
      <c r="I283" t="s">
        <v>1019</v>
      </c>
      <c r="J283" t="s">
        <v>216</v>
      </c>
      <c r="K283" t="s">
        <v>217</v>
      </c>
    </row>
    <row r="284" spans="1:11" x14ac:dyDescent="0.2">
      <c r="A284" s="35">
        <v>42959</v>
      </c>
      <c r="B284" s="67">
        <v>63877</v>
      </c>
      <c r="C284" t="s">
        <v>1063</v>
      </c>
      <c r="D284" t="s">
        <v>5649</v>
      </c>
      <c r="E284" t="s">
        <v>106</v>
      </c>
      <c r="F284" t="s">
        <v>64</v>
      </c>
      <c r="G284" s="24" t="s">
        <v>1064</v>
      </c>
      <c r="H284" t="s">
        <v>1065</v>
      </c>
      <c r="I284" t="s">
        <v>1066</v>
      </c>
      <c r="J284" t="s">
        <v>1067</v>
      </c>
      <c r="K284" t="s">
        <v>83</v>
      </c>
    </row>
    <row r="285" spans="1:11" x14ac:dyDescent="0.2">
      <c r="A285" s="35">
        <v>42959</v>
      </c>
      <c r="B285" s="67">
        <v>68000</v>
      </c>
      <c r="C285" t="s">
        <v>1057</v>
      </c>
      <c r="D285" t="s">
        <v>5651</v>
      </c>
      <c r="E285" t="s">
        <v>58</v>
      </c>
      <c r="F285" t="s">
        <v>64</v>
      </c>
      <c r="G285" s="36">
        <v>7</v>
      </c>
      <c r="H285" t="s">
        <v>1058</v>
      </c>
      <c r="I285" t="s">
        <v>1059</v>
      </c>
      <c r="J285" t="s">
        <v>659</v>
      </c>
      <c r="K285" t="s">
        <v>659</v>
      </c>
    </row>
    <row r="286" spans="1:11" x14ac:dyDescent="0.2">
      <c r="A286" s="35">
        <v>42959</v>
      </c>
      <c r="B286" s="67">
        <v>220000</v>
      </c>
      <c r="C286" t="s">
        <v>1007</v>
      </c>
      <c r="D286" t="s">
        <v>5649</v>
      </c>
      <c r="E286" t="s">
        <v>58</v>
      </c>
      <c r="F286" t="s">
        <v>64</v>
      </c>
      <c r="G286" s="24" t="s">
        <v>1008</v>
      </c>
      <c r="H286" t="s">
        <v>1009</v>
      </c>
      <c r="I286" t="s">
        <v>207</v>
      </c>
      <c r="J286" t="s">
        <v>208</v>
      </c>
      <c r="K286" t="s">
        <v>208</v>
      </c>
    </row>
    <row r="287" spans="1:11" x14ac:dyDescent="0.2">
      <c r="A287" s="35">
        <v>42959</v>
      </c>
      <c r="B287" s="67">
        <v>92500</v>
      </c>
      <c r="C287" t="s">
        <v>1054</v>
      </c>
      <c r="D287" t="s">
        <v>5649</v>
      </c>
      <c r="E287" t="s">
        <v>106</v>
      </c>
      <c r="F287" t="s">
        <v>64</v>
      </c>
      <c r="G287" s="36">
        <v>66</v>
      </c>
      <c r="H287" t="s">
        <v>1055</v>
      </c>
      <c r="I287" t="s">
        <v>103</v>
      </c>
      <c r="J287" t="s">
        <v>104</v>
      </c>
      <c r="K287" t="s">
        <v>92</v>
      </c>
    </row>
    <row r="288" spans="1:11" x14ac:dyDescent="0.2">
      <c r="A288" s="35">
        <v>42959</v>
      </c>
      <c r="B288" s="67">
        <v>112750</v>
      </c>
      <c r="C288" t="s">
        <v>1081</v>
      </c>
      <c r="D288" t="s">
        <v>5652</v>
      </c>
      <c r="E288" t="s">
        <v>58</v>
      </c>
      <c r="F288" t="s">
        <v>59</v>
      </c>
      <c r="G288" s="36">
        <v>17</v>
      </c>
      <c r="H288" t="s">
        <v>267</v>
      </c>
      <c r="I288" t="s">
        <v>883</v>
      </c>
      <c r="J288" t="s">
        <v>346</v>
      </c>
      <c r="K288" t="s">
        <v>346</v>
      </c>
    </row>
    <row r="289" spans="1:11" x14ac:dyDescent="0.2">
      <c r="A289" s="35">
        <v>42959</v>
      </c>
      <c r="B289" s="67">
        <v>122995</v>
      </c>
      <c r="C289" t="s">
        <v>1033</v>
      </c>
      <c r="D289" t="s">
        <v>5652</v>
      </c>
      <c r="E289" t="s">
        <v>106</v>
      </c>
      <c r="F289" t="s">
        <v>59</v>
      </c>
      <c r="G289" s="36">
        <v>28</v>
      </c>
      <c r="H289" t="s">
        <v>1034</v>
      </c>
      <c r="I289" t="s">
        <v>1035</v>
      </c>
      <c r="J289" t="s">
        <v>332</v>
      </c>
      <c r="K289" t="s">
        <v>333</v>
      </c>
    </row>
    <row r="290" spans="1:11" x14ac:dyDescent="0.2">
      <c r="A290" s="35">
        <v>42959</v>
      </c>
      <c r="B290" s="67">
        <v>185000</v>
      </c>
      <c r="C290" t="s">
        <v>1014</v>
      </c>
      <c r="D290" t="s">
        <v>5649</v>
      </c>
      <c r="E290" t="s">
        <v>58</v>
      </c>
      <c r="F290" t="s">
        <v>64</v>
      </c>
      <c r="G290" s="24" t="s">
        <v>1015</v>
      </c>
      <c r="H290" t="s">
        <v>1016</v>
      </c>
      <c r="I290" t="s">
        <v>103</v>
      </c>
      <c r="J290" t="s">
        <v>239</v>
      </c>
      <c r="K290" t="s">
        <v>92</v>
      </c>
    </row>
    <row r="291" spans="1:11" x14ac:dyDescent="0.2">
      <c r="A291" s="35">
        <v>42959</v>
      </c>
      <c r="B291" s="67">
        <v>1199000</v>
      </c>
      <c r="C291" t="s">
        <v>979</v>
      </c>
      <c r="D291" t="s">
        <v>5649</v>
      </c>
      <c r="E291" t="s">
        <v>58</v>
      </c>
      <c r="F291" t="s">
        <v>64</v>
      </c>
      <c r="G291" s="24" t="s">
        <v>1056</v>
      </c>
      <c r="H291" t="s">
        <v>494</v>
      </c>
      <c r="I291" t="s">
        <v>103</v>
      </c>
      <c r="J291" t="s">
        <v>226</v>
      </c>
      <c r="K291" t="s">
        <v>92</v>
      </c>
    </row>
    <row r="292" spans="1:11" x14ac:dyDescent="0.2">
      <c r="A292" s="35">
        <v>42959</v>
      </c>
      <c r="B292" s="67">
        <v>135000</v>
      </c>
      <c r="C292" t="s">
        <v>1068</v>
      </c>
      <c r="D292" t="s">
        <v>5649</v>
      </c>
      <c r="E292" t="s">
        <v>58</v>
      </c>
      <c r="F292" t="s">
        <v>64</v>
      </c>
      <c r="G292" s="24" t="s">
        <v>1069</v>
      </c>
      <c r="H292" t="s">
        <v>1070</v>
      </c>
      <c r="I292" t="s">
        <v>1071</v>
      </c>
      <c r="J292" t="s">
        <v>1071</v>
      </c>
      <c r="K292" t="s">
        <v>1071</v>
      </c>
    </row>
    <row r="293" spans="1:11" x14ac:dyDescent="0.2">
      <c r="A293" s="35">
        <v>42959</v>
      </c>
      <c r="B293" s="67">
        <v>167000</v>
      </c>
      <c r="C293" t="s">
        <v>1079</v>
      </c>
      <c r="D293" t="s">
        <v>5650</v>
      </c>
      <c r="E293" t="s">
        <v>58</v>
      </c>
      <c r="F293" t="s">
        <v>59</v>
      </c>
      <c r="G293" s="36">
        <v>27</v>
      </c>
      <c r="H293" t="s">
        <v>1080</v>
      </c>
      <c r="I293" t="s">
        <v>547</v>
      </c>
      <c r="J293" t="s">
        <v>548</v>
      </c>
      <c r="K293" t="s">
        <v>549</v>
      </c>
    </row>
    <row r="294" spans="1:11" x14ac:dyDescent="0.2">
      <c r="A294" s="35">
        <v>42959</v>
      </c>
      <c r="B294" s="67">
        <v>420000</v>
      </c>
      <c r="C294" t="s">
        <v>1043</v>
      </c>
      <c r="D294" t="s">
        <v>5650</v>
      </c>
      <c r="E294" t="s">
        <v>58</v>
      </c>
      <c r="F294" t="s">
        <v>59</v>
      </c>
      <c r="G294" s="36">
        <v>54</v>
      </c>
      <c r="H294" t="s">
        <v>1044</v>
      </c>
      <c r="I294" t="s">
        <v>1045</v>
      </c>
      <c r="J294" t="s">
        <v>1045</v>
      </c>
      <c r="K294" t="s">
        <v>92</v>
      </c>
    </row>
    <row r="295" spans="1:11" x14ac:dyDescent="0.2">
      <c r="A295" s="35">
        <v>42959</v>
      </c>
      <c r="B295" s="67">
        <v>275000</v>
      </c>
      <c r="C295" t="s">
        <v>1029</v>
      </c>
      <c r="D295" t="s">
        <v>5653</v>
      </c>
      <c r="E295" t="s">
        <v>58</v>
      </c>
      <c r="F295" t="s">
        <v>59</v>
      </c>
      <c r="G295" s="36">
        <v>19</v>
      </c>
      <c r="H295" t="s">
        <v>1030</v>
      </c>
      <c r="I295" t="s">
        <v>1031</v>
      </c>
      <c r="J295" t="s">
        <v>1032</v>
      </c>
      <c r="K295" t="s">
        <v>187</v>
      </c>
    </row>
    <row r="296" spans="1:11" x14ac:dyDescent="0.2">
      <c r="A296" s="35">
        <v>42959</v>
      </c>
      <c r="B296" s="67">
        <v>207000</v>
      </c>
      <c r="C296" t="s">
        <v>1051</v>
      </c>
      <c r="D296" t="s">
        <v>5649</v>
      </c>
      <c r="E296" t="s">
        <v>58</v>
      </c>
      <c r="F296" t="s">
        <v>64</v>
      </c>
      <c r="G296" s="24" t="s">
        <v>1052</v>
      </c>
      <c r="H296" t="s">
        <v>1053</v>
      </c>
      <c r="I296" t="s">
        <v>103</v>
      </c>
      <c r="J296" t="s">
        <v>191</v>
      </c>
      <c r="K296" t="s">
        <v>92</v>
      </c>
    </row>
    <row r="297" spans="1:11" x14ac:dyDescent="0.2">
      <c r="A297" s="35">
        <v>42959</v>
      </c>
      <c r="B297" s="67">
        <v>393000</v>
      </c>
      <c r="C297" t="s">
        <v>1010</v>
      </c>
      <c r="D297" t="s">
        <v>5653</v>
      </c>
      <c r="E297" t="s">
        <v>58</v>
      </c>
      <c r="F297" t="s">
        <v>59</v>
      </c>
      <c r="G297" s="24" t="s">
        <v>1011</v>
      </c>
      <c r="H297" t="s">
        <v>1012</v>
      </c>
      <c r="I297" t="s">
        <v>1013</v>
      </c>
      <c r="J297" t="s">
        <v>708</v>
      </c>
      <c r="K297" t="s">
        <v>296</v>
      </c>
    </row>
    <row r="298" spans="1:11" x14ac:dyDescent="0.2">
      <c r="A298" s="35">
        <v>42959</v>
      </c>
      <c r="B298" s="67">
        <v>378940</v>
      </c>
      <c r="C298" t="s">
        <v>1036</v>
      </c>
      <c r="D298" t="s">
        <v>5653</v>
      </c>
      <c r="E298" t="s">
        <v>106</v>
      </c>
      <c r="F298" t="s">
        <v>59</v>
      </c>
      <c r="G298" s="24" t="s">
        <v>1037</v>
      </c>
      <c r="H298" t="s">
        <v>1038</v>
      </c>
      <c r="I298" t="s">
        <v>354</v>
      </c>
      <c r="J298" t="s">
        <v>354</v>
      </c>
      <c r="K298" t="s">
        <v>187</v>
      </c>
    </row>
    <row r="299" spans="1:11" x14ac:dyDescent="0.2">
      <c r="A299" s="35">
        <v>42959</v>
      </c>
      <c r="B299" s="67">
        <v>287499</v>
      </c>
      <c r="C299" t="s">
        <v>158</v>
      </c>
      <c r="D299" t="s">
        <v>5653</v>
      </c>
      <c r="E299" t="s">
        <v>58</v>
      </c>
      <c r="F299" t="s">
        <v>59</v>
      </c>
      <c r="G299" s="36">
        <v>6</v>
      </c>
      <c r="H299" t="s">
        <v>159</v>
      </c>
      <c r="I299" t="s">
        <v>160</v>
      </c>
      <c r="J299" t="s">
        <v>161</v>
      </c>
      <c r="K299" t="s">
        <v>161</v>
      </c>
    </row>
    <row r="300" spans="1:11" x14ac:dyDescent="0.2">
      <c r="A300" s="35">
        <v>42959</v>
      </c>
      <c r="B300" s="67">
        <v>1400000</v>
      </c>
      <c r="C300" t="s">
        <v>1023</v>
      </c>
      <c r="D300" t="s">
        <v>5649</v>
      </c>
      <c r="E300" t="s">
        <v>106</v>
      </c>
      <c r="F300" t="s">
        <v>64</v>
      </c>
      <c r="G300" s="24" t="s">
        <v>1024</v>
      </c>
      <c r="H300" t="s">
        <v>1025</v>
      </c>
      <c r="I300" t="s">
        <v>103</v>
      </c>
      <c r="J300" t="s">
        <v>104</v>
      </c>
      <c r="K300" t="s">
        <v>92</v>
      </c>
    </row>
    <row r="301" spans="1:11" x14ac:dyDescent="0.2">
      <c r="A301" s="35">
        <v>42959</v>
      </c>
      <c r="B301" s="67">
        <v>92500</v>
      </c>
      <c r="C301" t="s">
        <v>1082</v>
      </c>
      <c r="D301" t="s">
        <v>5652</v>
      </c>
      <c r="E301" t="s">
        <v>58</v>
      </c>
      <c r="F301" t="s">
        <v>59</v>
      </c>
      <c r="G301" s="36">
        <v>25</v>
      </c>
      <c r="H301" t="s">
        <v>1083</v>
      </c>
      <c r="I301" t="s">
        <v>103</v>
      </c>
      <c r="J301" t="s">
        <v>1084</v>
      </c>
      <c r="K301" t="s">
        <v>92</v>
      </c>
    </row>
    <row r="302" spans="1:11" x14ac:dyDescent="0.2">
      <c r="A302" s="35">
        <v>42959</v>
      </c>
      <c r="B302" s="67">
        <v>900000</v>
      </c>
      <c r="C302" t="s">
        <v>1020</v>
      </c>
      <c r="D302" t="s">
        <v>5649</v>
      </c>
      <c r="E302" t="s">
        <v>58</v>
      </c>
      <c r="F302" t="s">
        <v>64</v>
      </c>
      <c r="G302" s="24" t="s">
        <v>1021</v>
      </c>
      <c r="H302" t="s">
        <v>1022</v>
      </c>
      <c r="I302" t="s">
        <v>103</v>
      </c>
      <c r="J302" t="s">
        <v>471</v>
      </c>
      <c r="K302" t="s">
        <v>92</v>
      </c>
    </row>
    <row r="303" spans="1:11" x14ac:dyDescent="0.2">
      <c r="A303" s="35">
        <v>42959</v>
      </c>
      <c r="B303" s="67">
        <v>570000</v>
      </c>
      <c r="C303" t="s">
        <v>1004</v>
      </c>
      <c r="D303" t="s">
        <v>5649</v>
      </c>
      <c r="E303" t="s">
        <v>106</v>
      </c>
      <c r="F303" t="s">
        <v>64</v>
      </c>
      <c r="G303" s="24" t="s">
        <v>1005</v>
      </c>
      <c r="H303" t="s">
        <v>1006</v>
      </c>
      <c r="I303" t="s">
        <v>103</v>
      </c>
      <c r="J303" t="s">
        <v>226</v>
      </c>
      <c r="K303" t="s">
        <v>92</v>
      </c>
    </row>
    <row r="304" spans="1:11" x14ac:dyDescent="0.2">
      <c r="A304" s="35">
        <v>42959</v>
      </c>
      <c r="B304" s="67">
        <v>162000</v>
      </c>
      <c r="C304" t="s">
        <v>1075</v>
      </c>
      <c r="D304" t="s">
        <v>5651</v>
      </c>
      <c r="E304" t="s">
        <v>58</v>
      </c>
      <c r="F304" t="s">
        <v>59</v>
      </c>
      <c r="G304" s="24" t="s">
        <v>1076</v>
      </c>
      <c r="H304" t="s">
        <v>1077</v>
      </c>
      <c r="I304" t="s">
        <v>1078</v>
      </c>
      <c r="J304" t="s">
        <v>998</v>
      </c>
      <c r="K304" t="s">
        <v>617</v>
      </c>
    </row>
    <row r="305" spans="1:11" x14ac:dyDescent="0.2">
      <c r="A305" s="35">
        <v>42959</v>
      </c>
      <c r="B305" s="67">
        <v>244600</v>
      </c>
      <c r="C305" t="s">
        <v>1039</v>
      </c>
      <c r="D305" t="s">
        <v>5649</v>
      </c>
      <c r="E305" t="s">
        <v>58</v>
      </c>
      <c r="F305" t="s">
        <v>64</v>
      </c>
      <c r="G305" s="36">
        <v>26</v>
      </c>
      <c r="H305" t="s">
        <v>1040</v>
      </c>
      <c r="I305" t="s">
        <v>1041</v>
      </c>
      <c r="J305" t="s">
        <v>1042</v>
      </c>
      <c r="K305" t="s">
        <v>69</v>
      </c>
    </row>
    <row r="306" spans="1:11" x14ac:dyDescent="0.2">
      <c r="A306" s="35">
        <v>42960</v>
      </c>
      <c r="B306" s="67">
        <v>550000</v>
      </c>
      <c r="C306" t="s">
        <v>1169</v>
      </c>
      <c r="D306" t="s">
        <v>5650</v>
      </c>
      <c r="E306" t="s">
        <v>58</v>
      </c>
      <c r="F306" t="s">
        <v>59</v>
      </c>
      <c r="G306" s="36">
        <v>13</v>
      </c>
      <c r="H306" t="s">
        <v>1170</v>
      </c>
      <c r="I306" t="s">
        <v>103</v>
      </c>
      <c r="J306" t="s">
        <v>239</v>
      </c>
      <c r="K306" t="s">
        <v>92</v>
      </c>
    </row>
    <row r="307" spans="1:11" x14ac:dyDescent="0.2">
      <c r="A307" s="35">
        <v>42960</v>
      </c>
      <c r="B307" s="67">
        <v>35000</v>
      </c>
      <c r="C307" t="s">
        <v>1107</v>
      </c>
      <c r="D307" t="s">
        <v>5653</v>
      </c>
      <c r="E307" t="s">
        <v>58</v>
      </c>
      <c r="F307" t="s">
        <v>59</v>
      </c>
      <c r="G307" s="24" t="s">
        <v>1108</v>
      </c>
      <c r="H307" t="s">
        <v>1109</v>
      </c>
      <c r="I307" t="s">
        <v>1110</v>
      </c>
      <c r="J307" t="s">
        <v>1111</v>
      </c>
      <c r="K307" t="s">
        <v>1111</v>
      </c>
    </row>
    <row r="308" spans="1:11" x14ac:dyDescent="0.2">
      <c r="A308" s="35">
        <v>42960</v>
      </c>
      <c r="B308" s="67">
        <v>875000</v>
      </c>
      <c r="C308" t="s">
        <v>1147</v>
      </c>
      <c r="D308" t="s">
        <v>5651</v>
      </c>
      <c r="E308" t="s">
        <v>58</v>
      </c>
      <c r="F308" t="s">
        <v>59</v>
      </c>
      <c r="G308" s="24" t="s">
        <v>1148</v>
      </c>
      <c r="H308" t="s">
        <v>1149</v>
      </c>
      <c r="I308" t="s">
        <v>368</v>
      </c>
      <c r="J308" t="s">
        <v>368</v>
      </c>
      <c r="K308" t="s">
        <v>96</v>
      </c>
    </row>
    <row r="309" spans="1:11" x14ac:dyDescent="0.2">
      <c r="A309" s="35">
        <v>42960</v>
      </c>
      <c r="B309" s="67">
        <v>550000</v>
      </c>
      <c r="C309" t="s">
        <v>579</v>
      </c>
      <c r="D309" t="s">
        <v>5652</v>
      </c>
      <c r="E309" t="s">
        <v>58</v>
      </c>
      <c r="F309" t="s">
        <v>59</v>
      </c>
      <c r="G309" s="24" t="s">
        <v>1136</v>
      </c>
      <c r="H309" t="s">
        <v>581</v>
      </c>
      <c r="I309" t="s">
        <v>103</v>
      </c>
      <c r="J309" t="s">
        <v>358</v>
      </c>
      <c r="K309" t="s">
        <v>92</v>
      </c>
    </row>
    <row r="310" spans="1:11" x14ac:dyDescent="0.2">
      <c r="A310" s="35">
        <v>42960</v>
      </c>
      <c r="B310" s="67">
        <v>244995</v>
      </c>
      <c r="C310" t="s">
        <v>1091</v>
      </c>
      <c r="D310" t="s">
        <v>5650</v>
      </c>
      <c r="E310" t="s">
        <v>106</v>
      </c>
      <c r="F310" t="s">
        <v>59</v>
      </c>
      <c r="G310" s="36">
        <v>28</v>
      </c>
      <c r="H310" t="s">
        <v>1092</v>
      </c>
      <c r="I310" t="s">
        <v>1093</v>
      </c>
      <c r="J310" t="s">
        <v>1094</v>
      </c>
      <c r="K310" t="s">
        <v>62</v>
      </c>
    </row>
    <row r="311" spans="1:11" x14ac:dyDescent="0.2">
      <c r="A311" s="35">
        <v>42960</v>
      </c>
      <c r="B311" s="67">
        <v>430000</v>
      </c>
      <c r="C311" t="s">
        <v>1132</v>
      </c>
      <c r="D311" t="s">
        <v>5649</v>
      </c>
      <c r="E311" t="s">
        <v>58</v>
      </c>
      <c r="F311" t="s">
        <v>64</v>
      </c>
      <c r="G311" s="24" t="s">
        <v>1133</v>
      </c>
      <c r="H311" t="s">
        <v>1134</v>
      </c>
      <c r="I311" t="s">
        <v>103</v>
      </c>
      <c r="J311" t="s">
        <v>1135</v>
      </c>
      <c r="K311" t="s">
        <v>92</v>
      </c>
    </row>
    <row r="312" spans="1:11" x14ac:dyDescent="0.2">
      <c r="A312" s="35">
        <v>42960</v>
      </c>
      <c r="B312" s="67">
        <v>249950</v>
      </c>
      <c r="C312" t="s">
        <v>1153</v>
      </c>
      <c r="D312" t="s">
        <v>5652</v>
      </c>
      <c r="E312" t="s">
        <v>106</v>
      </c>
      <c r="F312" t="s">
        <v>59</v>
      </c>
      <c r="G312" s="36">
        <v>15</v>
      </c>
      <c r="H312" t="s">
        <v>1154</v>
      </c>
      <c r="I312" t="s">
        <v>1155</v>
      </c>
      <c r="J312" t="s">
        <v>263</v>
      </c>
      <c r="K312" t="s">
        <v>264</v>
      </c>
    </row>
    <row r="313" spans="1:11" x14ac:dyDescent="0.2">
      <c r="A313" s="35">
        <v>42960</v>
      </c>
      <c r="B313" s="67">
        <v>199950</v>
      </c>
      <c r="C313" t="s">
        <v>1156</v>
      </c>
      <c r="D313" t="s">
        <v>5649</v>
      </c>
      <c r="E313" t="s">
        <v>106</v>
      </c>
      <c r="F313" t="s">
        <v>64</v>
      </c>
      <c r="G313" s="24" t="s">
        <v>1157</v>
      </c>
      <c r="H313" t="s">
        <v>1158</v>
      </c>
      <c r="I313" t="s">
        <v>1159</v>
      </c>
      <c r="J313" t="s">
        <v>1160</v>
      </c>
      <c r="K313" t="s">
        <v>74</v>
      </c>
    </row>
    <row r="314" spans="1:11" x14ac:dyDescent="0.2">
      <c r="A314" s="35">
        <v>42960</v>
      </c>
      <c r="B314" s="67">
        <v>25000</v>
      </c>
      <c r="C314" t="s">
        <v>1095</v>
      </c>
      <c r="D314" t="s">
        <v>5649</v>
      </c>
      <c r="E314" t="s">
        <v>58</v>
      </c>
      <c r="F314" t="s">
        <v>64</v>
      </c>
      <c r="G314" s="36">
        <v>83</v>
      </c>
      <c r="H314" t="s">
        <v>1096</v>
      </c>
      <c r="I314" t="s">
        <v>299</v>
      </c>
      <c r="J314" t="s">
        <v>299</v>
      </c>
      <c r="K314" t="s">
        <v>166</v>
      </c>
    </row>
    <row r="315" spans="1:11" x14ac:dyDescent="0.2">
      <c r="A315" s="35">
        <v>42960</v>
      </c>
      <c r="B315" s="67">
        <v>1090000</v>
      </c>
      <c r="C315" t="s">
        <v>1166</v>
      </c>
      <c r="D315" t="s">
        <v>5650</v>
      </c>
      <c r="E315" t="s">
        <v>58</v>
      </c>
      <c r="F315" t="s">
        <v>59</v>
      </c>
      <c r="G315" s="36">
        <v>4</v>
      </c>
      <c r="H315" t="s">
        <v>1167</v>
      </c>
      <c r="I315" t="s">
        <v>103</v>
      </c>
      <c r="J315" t="s">
        <v>1168</v>
      </c>
      <c r="K315" t="s">
        <v>92</v>
      </c>
    </row>
    <row r="316" spans="1:11" x14ac:dyDescent="0.2">
      <c r="A316" s="35">
        <v>42960</v>
      </c>
      <c r="B316" s="67">
        <v>140000</v>
      </c>
      <c r="C316" t="s">
        <v>644</v>
      </c>
      <c r="D316" t="s">
        <v>5649</v>
      </c>
      <c r="E316" t="s">
        <v>106</v>
      </c>
      <c r="F316" t="s">
        <v>64</v>
      </c>
      <c r="G316" s="24" t="s">
        <v>1106</v>
      </c>
      <c r="H316" t="s">
        <v>641</v>
      </c>
      <c r="I316" t="s">
        <v>354</v>
      </c>
      <c r="J316" t="s">
        <v>354</v>
      </c>
      <c r="K316" t="s">
        <v>187</v>
      </c>
    </row>
    <row r="317" spans="1:11" x14ac:dyDescent="0.2">
      <c r="A317" s="35">
        <v>42960</v>
      </c>
      <c r="B317" s="67">
        <v>160000</v>
      </c>
      <c r="C317" t="s">
        <v>1089</v>
      </c>
      <c r="D317" t="s">
        <v>5650</v>
      </c>
      <c r="E317" t="s">
        <v>58</v>
      </c>
      <c r="F317" t="s">
        <v>59</v>
      </c>
      <c r="G317" s="24" t="s">
        <v>308</v>
      </c>
      <c r="H317" t="s">
        <v>1090</v>
      </c>
      <c r="I317" t="s">
        <v>945</v>
      </c>
      <c r="J317" t="s">
        <v>945</v>
      </c>
      <c r="K317" t="s">
        <v>166</v>
      </c>
    </row>
    <row r="318" spans="1:11" x14ac:dyDescent="0.2">
      <c r="A318" s="35">
        <v>42960</v>
      </c>
      <c r="B318" s="67">
        <v>163750</v>
      </c>
      <c r="C318" t="s">
        <v>1141</v>
      </c>
      <c r="D318" t="s">
        <v>5649</v>
      </c>
      <c r="E318" t="s">
        <v>58</v>
      </c>
      <c r="F318" t="s">
        <v>64</v>
      </c>
      <c r="G318" s="24" t="s">
        <v>1142</v>
      </c>
      <c r="H318" t="s">
        <v>1143</v>
      </c>
      <c r="I318" t="s">
        <v>1144</v>
      </c>
      <c r="J318" t="s">
        <v>1145</v>
      </c>
      <c r="K318" t="s">
        <v>203</v>
      </c>
    </row>
    <row r="319" spans="1:11" x14ac:dyDescent="0.2">
      <c r="A319" s="35">
        <v>42960</v>
      </c>
      <c r="B319" s="67">
        <v>250000</v>
      </c>
      <c r="C319" t="s">
        <v>1125</v>
      </c>
      <c r="D319" t="s">
        <v>5650</v>
      </c>
      <c r="E319" t="s">
        <v>106</v>
      </c>
      <c r="F319" t="s">
        <v>59</v>
      </c>
      <c r="G319" s="36">
        <v>2</v>
      </c>
      <c r="H319" t="s">
        <v>1126</v>
      </c>
      <c r="I319" t="s">
        <v>534</v>
      </c>
      <c r="J319" t="s">
        <v>327</v>
      </c>
      <c r="K319" t="s">
        <v>328</v>
      </c>
    </row>
    <row r="320" spans="1:11" x14ac:dyDescent="0.2">
      <c r="A320" s="35">
        <v>42960</v>
      </c>
      <c r="B320" s="67">
        <v>86000</v>
      </c>
      <c r="C320" t="s">
        <v>1171</v>
      </c>
      <c r="D320" t="s">
        <v>5649</v>
      </c>
      <c r="E320" t="s">
        <v>106</v>
      </c>
      <c r="F320" t="s">
        <v>64</v>
      </c>
      <c r="G320" s="24" t="s">
        <v>1172</v>
      </c>
      <c r="H320" t="s">
        <v>1173</v>
      </c>
      <c r="I320" t="s">
        <v>1174</v>
      </c>
      <c r="J320" t="s">
        <v>1175</v>
      </c>
      <c r="K320" t="s">
        <v>1175</v>
      </c>
    </row>
    <row r="321" spans="1:11" x14ac:dyDescent="0.2">
      <c r="A321" s="35">
        <v>42960</v>
      </c>
      <c r="B321" s="67">
        <v>116500</v>
      </c>
      <c r="C321" t="s">
        <v>1161</v>
      </c>
      <c r="D321" t="s">
        <v>5652</v>
      </c>
      <c r="E321" t="s">
        <v>58</v>
      </c>
      <c r="F321" t="s">
        <v>59</v>
      </c>
      <c r="G321" s="24" t="s">
        <v>1162</v>
      </c>
      <c r="H321" t="s">
        <v>1163</v>
      </c>
      <c r="I321" t="s">
        <v>1164</v>
      </c>
      <c r="J321" t="s">
        <v>1165</v>
      </c>
      <c r="K321" t="s">
        <v>478</v>
      </c>
    </row>
    <row r="322" spans="1:11" x14ac:dyDescent="0.2">
      <c r="A322" s="35">
        <v>42960</v>
      </c>
      <c r="B322" s="67">
        <v>165000</v>
      </c>
      <c r="C322" t="s">
        <v>1141</v>
      </c>
      <c r="D322" t="s">
        <v>5649</v>
      </c>
      <c r="E322" t="s">
        <v>58</v>
      </c>
      <c r="F322" t="s">
        <v>64</v>
      </c>
      <c r="G322" s="24" t="s">
        <v>1146</v>
      </c>
      <c r="H322" t="s">
        <v>1143</v>
      </c>
      <c r="I322" t="s">
        <v>1144</v>
      </c>
      <c r="J322" t="s">
        <v>1145</v>
      </c>
      <c r="K322" t="s">
        <v>203</v>
      </c>
    </row>
    <row r="323" spans="1:11" x14ac:dyDescent="0.2">
      <c r="A323" s="35">
        <v>42960</v>
      </c>
      <c r="B323" s="67">
        <v>270000</v>
      </c>
      <c r="C323" t="s">
        <v>1119</v>
      </c>
      <c r="D323" t="s">
        <v>5651</v>
      </c>
      <c r="E323" t="s">
        <v>58</v>
      </c>
      <c r="F323" t="s">
        <v>59</v>
      </c>
      <c r="G323" s="36">
        <v>126</v>
      </c>
      <c r="H323" t="s">
        <v>305</v>
      </c>
      <c r="I323" t="s">
        <v>1120</v>
      </c>
      <c r="J323" t="s">
        <v>1121</v>
      </c>
      <c r="K323" t="s">
        <v>1121</v>
      </c>
    </row>
    <row r="324" spans="1:11" x14ac:dyDescent="0.2">
      <c r="A324" s="35">
        <v>42960</v>
      </c>
      <c r="B324" s="67">
        <v>535000</v>
      </c>
      <c r="C324" t="s">
        <v>1122</v>
      </c>
      <c r="D324" t="s">
        <v>5652</v>
      </c>
      <c r="E324" t="s">
        <v>106</v>
      </c>
      <c r="F324" t="s">
        <v>59</v>
      </c>
      <c r="G324" s="36">
        <v>15</v>
      </c>
      <c r="H324" t="s">
        <v>1123</v>
      </c>
      <c r="I324" t="s">
        <v>1124</v>
      </c>
      <c r="J324" t="s">
        <v>593</v>
      </c>
      <c r="K324" t="s">
        <v>203</v>
      </c>
    </row>
    <row r="325" spans="1:11" x14ac:dyDescent="0.2">
      <c r="A325" s="35">
        <v>42960</v>
      </c>
      <c r="B325" s="67">
        <v>545000</v>
      </c>
      <c r="C325" t="s">
        <v>1150</v>
      </c>
      <c r="D325" t="s">
        <v>5651</v>
      </c>
      <c r="E325" t="s">
        <v>58</v>
      </c>
      <c r="F325" t="s">
        <v>59</v>
      </c>
      <c r="G325" s="36">
        <v>64</v>
      </c>
      <c r="H325" t="s">
        <v>1151</v>
      </c>
      <c r="I325" t="s">
        <v>1152</v>
      </c>
      <c r="J325" t="s">
        <v>848</v>
      </c>
      <c r="K325" t="s">
        <v>203</v>
      </c>
    </row>
    <row r="326" spans="1:11" x14ac:dyDescent="0.2">
      <c r="A326" s="35">
        <v>42960</v>
      </c>
      <c r="B326" s="67">
        <v>25000</v>
      </c>
      <c r="C326" t="s">
        <v>1116</v>
      </c>
      <c r="D326" t="s">
        <v>5650</v>
      </c>
      <c r="E326" t="s">
        <v>58</v>
      </c>
      <c r="F326" t="s">
        <v>59</v>
      </c>
      <c r="G326" s="36">
        <v>233</v>
      </c>
      <c r="H326" t="s">
        <v>305</v>
      </c>
      <c r="I326" t="s">
        <v>1117</v>
      </c>
      <c r="J326" t="s">
        <v>1118</v>
      </c>
      <c r="K326" t="s">
        <v>1118</v>
      </c>
    </row>
    <row r="327" spans="1:11" x14ac:dyDescent="0.2">
      <c r="A327" s="35">
        <v>42960</v>
      </c>
      <c r="B327" s="67">
        <v>267500</v>
      </c>
      <c r="C327" t="s">
        <v>1112</v>
      </c>
      <c r="D327" t="s">
        <v>5653</v>
      </c>
      <c r="E327" t="s">
        <v>58</v>
      </c>
      <c r="F327" t="s">
        <v>59</v>
      </c>
      <c r="G327" s="36">
        <v>45</v>
      </c>
      <c r="H327" t="s">
        <v>1113</v>
      </c>
      <c r="I327" t="s">
        <v>1114</v>
      </c>
      <c r="J327" t="s">
        <v>1115</v>
      </c>
      <c r="K327" t="s">
        <v>203</v>
      </c>
    </row>
    <row r="328" spans="1:11" x14ac:dyDescent="0.2">
      <c r="A328" s="35">
        <v>42960</v>
      </c>
      <c r="B328" s="67">
        <v>70000</v>
      </c>
      <c r="C328" t="s">
        <v>1097</v>
      </c>
      <c r="D328" t="s">
        <v>5653</v>
      </c>
      <c r="E328" t="s">
        <v>58</v>
      </c>
      <c r="F328" t="s">
        <v>59</v>
      </c>
      <c r="G328" s="24" t="s">
        <v>1098</v>
      </c>
      <c r="H328" t="s">
        <v>1099</v>
      </c>
      <c r="I328" t="s">
        <v>1100</v>
      </c>
      <c r="J328" t="s">
        <v>1101</v>
      </c>
      <c r="K328" t="s">
        <v>254</v>
      </c>
    </row>
    <row r="329" spans="1:11" x14ac:dyDescent="0.2">
      <c r="A329" s="35">
        <v>42960</v>
      </c>
      <c r="B329" s="67">
        <v>22500</v>
      </c>
      <c r="C329" t="s">
        <v>1137</v>
      </c>
      <c r="D329" t="s">
        <v>5651</v>
      </c>
      <c r="E329" t="s">
        <v>58</v>
      </c>
      <c r="F329" t="s">
        <v>64</v>
      </c>
      <c r="G329" s="36">
        <v>18</v>
      </c>
      <c r="H329" t="s">
        <v>1138</v>
      </c>
      <c r="I329" t="s">
        <v>1139</v>
      </c>
      <c r="J329" t="s">
        <v>1140</v>
      </c>
      <c r="K329" t="s">
        <v>487</v>
      </c>
    </row>
    <row r="330" spans="1:11" x14ac:dyDescent="0.2">
      <c r="A330" s="35">
        <v>42960</v>
      </c>
      <c r="B330" s="67">
        <v>191000</v>
      </c>
      <c r="C330" t="s">
        <v>1127</v>
      </c>
      <c r="D330" t="s">
        <v>5653</v>
      </c>
      <c r="E330" t="s">
        <v>58</v>
      </c>
      <c r="F330" t="s">
        <v>59</v>
      </c>
      <c r="G330" s="24" t="s">
        <v>1128</v>
      </c>
      <c r="H330" t="s">
        <v>976</v>
      </c>
      <c r="I330" t="s">
        <v>1129</v>
      </c>
      <c r="J330" t="s">
        <v>235</v>
      </c>
      <c r="K330" t="s">
        <v>113</v>
      </c>
    </row>
    <row r="331" spans="1:11" x14ac:dyDescent="0.2">
      <c r="A331" s="35">
        <v>42960</v>
      </c>
      <c r="B331" s="67">
        <v>750000</v>
      </c>
      <c r="C331" t="s">
        <v>1085</v>
      </c>
      <c r="D331" t="s">
        <v>5650</v>
      </c>
      <c r="E331" t="s">
        <v>106</v>
      </c>
      <c r="F331" t="s">
        <v>59</v>
      </c>
      <c r="G331" s="36">
        <v>3</v>
      </c>
      <c r="H331" t="s">
        <v>1086</v>
      </c>
      <c r="I331" t="s">
        <v>1087</v>
      </c>
      <c r="J331" t="s">
        <v>1088</v>
      </c>
      <c r="K331" t="s">
        <v>92</v>
      </c>
    </row>
    <row r="332" spans="1:11" x14ac:dyDescent="0.2">
      <c r="A332" s="35">
        <v>42960</v>
      </c>
      <c r="B332" s="67">
        <v>654720</v>
      </c>
      <c r="C332" t="s">
        <v>1130</v>
      </c>
      <c r="D332" t="s">
        <v>5651</v>
      </c>
      <c r="E332" t="s">
        <v>58</v>
      </c>
      <c r="F332" t="s">
        <v>59</v>
      </c>
      <c r="G332" s="36">
        <v>28</v>
      </c>
      <c r="H332" t="s">
        <v>1131</v>
      </c>
      <c r="I332" t="s">
        <v>658</v>
      </c>
      <c r="J332" t="s">
        <v>659</v>
      </c>
      <c r="K332" t="s">
        <v>659</v>
      </c>
    </row>
    <row r="333" spans="1:11" x14ac:dyDescent="0.2">
      <c r="A333" s="35">
        <v>42960</v>
      </c>
      <c r="B333" s="67">
        <v>2000</v>
      </c>
      <c r="C333" t="s">
        <v>1102</v>
      </c>
      <c r="D333" t="s">
        <v>5651</v>
      </c>
      <c r="E333" t="s">
        <v>58</v>
      </c>
      <c r="F333" t="s">
        <v>59</v>
      </c>
      <c r="G333" s="36">
        <v>1</v>
      </c>
      <c r="H333" t="s">
        <v>1103</v>
      </c>
      <c r="I333" t="s">
        <v>1104</v>
      </c>
      <c r="J333" t="s">
        <v>1105</v>
      </c>
      <c r="K333" t="s">
        <v>244</v>
      </c>
    </row>
    <row r="334" spans="1:11" x14ac:dyDescent="0.2">
      <c r="A334" s="35">
        <v>42961</v>
      </c>
      <c r="B334" s="67">
        <v>54000</v>
      </c>
      <c r="C334" t="s">
        <v>1234</v>
      </c>
      <c r="D334" t="s">
        <v>5651</v>
      </c>
      <c r="E334" t="s">
        <v>58</v>
      </c>
      <c r="F334" t="s">
        <v>64</v>
      </c>
      <c r="G334" s="36">
        <v>5</v>
      </c>
      <c r="H334" t="s">
        <v>1235</v>
      </c>
      <c r="I334" t="s">
        <v>1236</v>
      </c>
      <c r="J334" t="s">
        <v>253</v>
      </c>
      <c r="K334" t="s">
        <v>254</v>
      </c>
    </row>
    <row r="335" spans="1:11" x14ac:dyDescent="0.2">
      <c r="A335" s="35">
        <v>42961</v>
      </c>
      <c r="B335" s="67">
        <v>130000</v>
      </c>
      <c r="C335" t="s">
        <v>1220</v>
      </c>
      <c r="D335" t="s">
        <v>5650</v>
      </c>
      <c r="E335" t="s">
        <v>58</v>
      </c>
      <c r="F335" t="s">
        <v>59</v>
      </c>
      <c r="G335" s="36">
        <v>78</v>
      </c>
      <c r="H335" t="s">
        <v>1221</v>
      </c>
      <c r="I335" t="s">
        <v>1222</v>
      </c>
      <c r="J335" t="s">
        <v>1223</v>
      </c>
      <c r="K335" t="s">
        <v>1223</v>
      </c>
    </row>
    <row r="336" spans="1:11" x14ac:dyDescent="0.2">
      <c r="A336" s="35">
        <v>42961</v>
      </c>
      <c r="B336" s="67">
        <v>18000</v>
      </c>
      <c r="C336" t="s">
        <v>1192</v>
      </c>
      <c r="D336" t="s">
        <v>5651</v>
      </c>
      <c r="E336" t="s">
        <v>58</v>
      </c>
      <c r="F336" t="s">
        <v>64</v>
      </c>
      <c r="G336" s="36">
        <v>212</v>
      </c>
      <c r="H336" t="s">
        <v>1193</v>
      </c>
      <c r="I336" t="s">
        <v>1194</v>
      </c>
      <c r="J336" t="s">
        <v>624</v>
      </c>
      <c r="K336" t="s">
        <v>92</v>
      </c>
    </row>
    <row r="337" spans="1:11" x14ac:dyDescent="0.2">
      <c r="A337" s="35">
        <v>42961</v>
      </c>
      <c r="B337" s="67">
        <v>467000</v>
      </c>
      <c r="C337" t="s">
        <v>1206</v>
      </c>
      <c r="D337" t="s">
        <v>5651</v>
      </c>
      <c r="E337" t="s">
        <v>58</v>
      </c>
      <c r="F337" t="s">
        <v>64</v>
      </c>
      <c r="G337" s="24" t="s">
        <v>1207</v>
      </c>
      <c r="H337" t="s">
        <v>1208</v>
      </c>
      <c r="I337" t="s">
        <v>103</v>
      </c>
      <c r="J337" t="s">
        <v>373</v>
      </c>
      <c r="K337" t="s">
        <v>92</v>
      </c>
    </row>
    <row r="338" spans="1:11" x14ac:dyDescent="0.2">
      <c r="A338" s="35">
        <v>42961</v>
      </c>
      <c r="B338" s="67">
        <v>329950</v>
      </c>
      <c r="C338" t="s">
        <v>176</v>
      </c>
      <c r="D338" t="s">
        <v>5650</v>
      </c>
      <c r="E338" t="s">
        <v>106</v>
      </c>
      <c r="F338" t="s">
        <v>59</v>
      </c>
      <c r="G338" s="36">
        <v>8</v>
      </c>
      <c r="H338" t="s">
        <v>177</v>
      </c>
      <c r="I338" t="s">
        <v>61</v>
      </c>
      <c r="J338" t="s">
        <v>61</v>
      </c>
      <c r="K338" t="s">
        <v>62</v>
      </c>
    </row>
    <row r="339" spans="1:11" x14ac:dyDescent="0.2">
      <c r="A339" s="35">
        <v>42961</v>
      </c>
      <c r="B339" s="67">
        <v>98000</v>
      </c>
      <c r="C339" t="s">
        <v>1201</v>
      </c>
      <c r="D339" t="s">
        <v>5652</v>
      </c>
      <c r="E339" t="s">
        <v>58</v>
      </c>
      <c r="F339" t="s">
        <v>64</v>
      </c>
      <c r="G339" s="36">
        <v>4</v>
      </c>
      <c r="H339" t="s">
        <v>1202</v>
      </c>
      <c r="I339" t="s">
        <v>441</v>
      </c>
      <c r="J339" t="s">
        <v>441</v>
      </c>
      <c r="K339" t="s">
        <v>441</v>
      </c>
    </row>
    <row r="340" spans="1:11" x14ac:dyDescent="0.2">
      <c r="A340" s="35">
        <v>42961</v>
      </c>
      <c r="B340" s="67">
        <v>31250</v>
      </c>
      <c r="C340" t="s">
        <v>1195</v>
      </c>
      <c r="D340" t="s">
        <v>5653</v>
      </c>
      <c r="E340" t="s">
        <v>58</v>
      </c>
      <c r="F340" t="s">
        <v>64</v>
      </c>
      <c r="G340" s="24" t="s">
        <v>1196</v>
      </c>
      <c r="H340" t="s">
        <v>1197</v>
      </c>
      <c r="I340" t="s">
        <v>1198</v>
      </c>
      <c r="J340" t="s">
        <v>1094</v>
      </c>
      <c r="K340" t="s">
        <v>62</v>
      </c>
    </row>
    <row r="341" spans="1:11" x14ac:dyDescent="0.2">
      <c r="A341" s="35">
        <v>42961</v>
      </c>
      <c r="B341" s="67">
        <v>186000</v>
      </c>
      <c r="C341" t="s">
        <v>1209</v>
      </c>
      <c r="D341" t="s">
        <v>5651</v>
      </c>
      <c r="E341" t="s">
        <v>58</v>
      </c>
      <c r="F341" t="s">
        <v>59</v>
      </c>
      <c r="G341" s="24" t="s">
        <v>1210</v>
      </c>
      <c r="H341" t="s">
        <v>1211</v>
      </c>
      <c r="I341" t="s">
        <v>1100</v>
      </c>
      <c r="J341" t="s">
        <v>1101</v>
      </c>
      <c r="K341" t="s">
        <v>254</v>
      </c>
    </row>
    <row r="342" spans="1:11" x14ac:dyDescent="0.2">
      <c r="A342" s="35">
        <v>42961</v>
      </c>
      <c r="B342" s="67">
        <v>369995</v>
      </c>
      <c r="C342" t="s">
        <v>1176</v>
      </c>
      <c r="D342" t="s">
        <v>5653</v>
      </c>
      <c r="E342" t="s">
        <v>106</v>
      </c>
      <c r="F342" t="s">
        <v>64</v>
      </c>
      <c r="G342" s="36">
        <v>5</v>
      </c>
      <c r="H342" t="s">
        <v>1177</v>
      </c>
      <c r="I342" t="s">
        <v>1178</v>
      </c>
      <c r="J342" t="s">
        <v>273</v>
      </c>
      <c r="K342" t="s">
        <v>273</v>
      </c>
    </row>
    <row r="343" spans="1:11" x14ac:dyDescent="0.2">
      <c r="A343" s="35">
        <v>42961</v>
      </c>
      <c r="B343" s="67">
        <v>205995</v>
      </c>
      <c r="C343" t="s">
        <v>1199</v>
      </c>
      <c r="D343" t="s">
        <v>5653</v>
      </c>
      <c r="E343" t="s">
        <v>106</v>
      </c>
      <c r="F343" t="s">
        <v>59</v>
      </c>
      <c r="G343" s="36">
        <v>12</v>
      </c>
      <c r="H343" t="s">
        <v>1200</v>
      </c>
      <c r="I343" t="s">
        <v>1035</v>
      </c>
      <c r="J343" t="s">
        <v>332</v>
      </c>
      <c r="K343" t="s">
        <v>333</v>
      </c>
    </row>
    <row r="344" spans="1:11" x14ac:dyDescent="0.2">
      <c r="A344" s="35">
        <v>42961</v>
      </c>
      <c r="B344" s="67">
        <v>185000</v>
      </c>
      <c r="C344" t="s">
        <v>1232</v>
      </c>
      <c r="D344" t="s">
        <v>5650</v>
      </c>
      <c r="E344" t="s">
        <v>106</v>
      </c>
      <c r="F344" t="s">
        <v>59</v>
      </c>
      <c r="G344" s="36">
        <v>3</v>
      </c>
      <c r="H344" t="s">
        <v>1233</v>
      </c>
      <c r="I344" t="s">
        <v>128</v>
      </c>
      <c r="J344" t="s">
        <v>128</v>
      </c>
      <c r="K344" t="s">
        <v>128</v>
      </c>
    </row>
    <row r="345" spans="1:11" x14ac:dyDescent="0.2">
      <c r="A345" s="35">
        <v>42961</v>
      </c>
      <c r="B345" s="67">
        <v>17496</v>
      </c>
      <c r="C345" t="s">
        <v>1190</v>
      </c>
      <c r="D345" t="s">
        <v>5649</v>
      </c>
      <c r="E345" t="s">
        <v>58</v>
      </c>
      <c r="F345" t="s">
        <v>64</v>
      </c>
      <c r="G345" s="36">
        <v>40</v>
      </c>
      <c r="H345" t="s">
        <v>1191</v>
      </c>
      <c r="I345" t="s">
        <v>530</v>
      </c>
      <c r="J345" t="s">
        <v>273</v>
      </c>
      <c r="K345" t="s">
        <v>273</v>
      </c>
    </row>
    <row r="346" spans="1:11" x14ac:dyDescent="0.2">
      <c r="A346" s="35">
        <v>42961</v>
      </c>
      <c r="B346" s="67">
        <v>325295</v>
      </c>
      <c r="C346" t="s">
        <v>1237</v>
      </c>
      <c r="D346" t="s">
        <v>5649</v>
      </c>
      <c r="E346" t="s">
        <v>106</v>
      </c>
      <c r="F346" t="s">
        <v>64</v>
      </c>
      <c r="G346" s="24" t="s">
        <v>1238</v>
      </c>
      <c r="H346" t="s">
        <v>1239</v>
      </c>
      <c r="I346" t="s">
        <v>1240</v>
      </c>
      <c r="J346" t="s">
        <v>726</v>
      </c>
      <c r="K346" t="s">
        <v>92</v>
      </c>
    </row>
    <row r="347" spans="1:11" x14ac:dyDescent="0.2">
      <c r="A347" s="35">
        <v>42961</v>
      </c>
      <c r="B347" s="67">
        <v>294950</v>
      </c>
      <c r="C347" t="s">
        <v>1153</v>
      </c>
      <c r="D347" t="s">
        <v>5653</v>
      </c>
      <c r="E347" t="s">
        <v>106</v>
      </c>
      <c r="F347" t="s">
        <v>59</v>
      </c>
      <c r="G347" s="36">
        <v>6</v>
      </c>
      <c r="H347" t="s">
        <v>1154</v>
      </c>
      <c r="I347" t="s">
        <v>1155</v>
      </c>
      <c r="J347" t="s">
        <v>263</v>
      </c>
      <c r="K347" t="s">
        <v>264</v>
      </c>
    </row>
    <row r="348" spans="1:11" x14ac:dyDescent="0.2">
      <c r="A348" s="35">
        <v>42961</v>
      </c>
      <c r="B348" s="67">
        <v>370000</v>
      </c>
      <c r="C348" t="s">
        <v>1203</v>
      </c>
      <c r="D348" t="s">
        <v>5652</v>
      </c>
      <c r="E348" t="s">
        <v>58</v>
      </c>
      <c r="F348" t="s">
        <v>59</v>
      </c>
      <c r="G348" s="24" t="s">
        <v>1204</v>
      </c>
      <c r="H348" t="s">
        <v>1205</v>
      </c>
      <c r="I348" t="s">
        <v>103</v>
      </c>
      <c r="J348" t="s">
        <v>403</v>
      </c>
      <c r="K348" t="s">
        <v>92</v>
      </c>
    </row>
    <row r="349" spans="1:11" x14ac:dyDescent="0.2">
      <c r="A349" s="35">
        <v>42961</v>
      </c>
      <c r="B349" s="67">
        <v>140000</v>
      </c>
      <c r="C349" t="s">
        <v>1183</v>
      </c>
      <c r="D349" t="s">
        <v>5649</v>
      </c>
      <c r="E349" t="s">
        <v>58</v>
      </c>
      <c r="F349" t="s">
        <v>64</v>
      </c>
      <c r="G349" s="24" t="s">
        <v>1184</v>
      </c>
      <c r="H349" t="s">
        <v>1185</v>
      </c>
      <c r="I349" t="s">
        <v>326</v>
      </c>
      <c r="J349" t="s">
        <v>327</v>
      </c>
      <c r="K349" t="s">
        <v>328</v>
      </c>
    </row>
    <row r="350" spans="1:11" x14ac:dyDescent="0.2">
      <c r="A350" s="35">
        <v>42961</v>
      </c>
      <c r="B350" s="67">
        <v>217500</v>
      </c>
      <c r="C350" t="s">
        <v>1216</v>
      </c>
      <c r="D350" t="s">
        <v>5653</v>
      </c>
      <c r="E350" t="s">
        <v>106</v>
      </c>
      <c r="F350" t="s">
        <v>59</v>
      </c>
      <c r="G350" s="36">
        <v>29</v>
      </c>
      <c r="H350" t="s">
        <v>1217</v>
      </c>
      <c r="I350" t="s">
        <v>1218</v>
      </c>
      <c r="J350" t="s">
        <v>1219</v>
      </c>
      <c r="K350" t="s">
        <v>217</v>
      </c>
    </row>
    <row r="351" spans="1:11" x14ac:dyDescent="0.2">
      <c r="A351" s="35">
        <v>42961</v>
      </c>
      <c r="B351" s="67">
        <v>305000</v>
      </c>
      <c r="C351" t="s">
        <v>1179</v>
      </c>
      <c r="D351" t="s">
        <v>5650</v>
      </c>
      <c r="E351" t="s">
        <v>58</v>
      </c>
      <c r="F351" t="s">
        <v>59</v>
      </c>
      <c r="G351" s="24" t="s">
        <v>1180</v>
      </c>
      <c r="H351" t="s">
        <v>1181</v>
      </c>
      <c r="I351" t="s">
        <v>1182</v>
      </c>
      <c r="J351" t="s">
        <v>138</v>
      </c>
      <c r="K351" t="s">
        <v>139</v>
      </c>
    </row>
    <row r="352" spans="1:11" x14ac:dyDescent="0.2">
      <c r="A352" s="35">
        <v>42961</v>
      </c>
      <c r="B352" s="67">
        <v>120000</v>
      </c>
      <c r="C352" t="s">
        <v>1212</v>
      </c>
      <c r="D352" t="s">
        <v>5650</v>
      </c>
      <c r="E352" t="s">
        <v>58</v>
      </c>
      <c r="F352" t="s">
        <v>59</v>
      </c>
      <c r="G352" s="24" t="s">
        <v>1213</v>
      </c>
      <c r="H352" t="s">
        <v>1214</v>
      </c>
      <c r="I352" t="s">
        <v>795</v>
      </c>
      <c r="J352" t="s">
        <v>1215</v>
      </c>
      <c r="K352" t="s">
        <v>487</v>
      </c>
    </row>
    <row r="353" spans="1:11" x14ac:dyDescent="0.2">
      <c r="A353" s="35">
        <v>42961</v>
      </c>
      <c r="B353" s="67">
        <v>450000</v>
      </c>
      <c r="C353" t="s">
        <v>1229</v>
      </c>
      <c r="D353" t="s">
        <v>5652</v>
      </c>
      <c r="E353" t="s">
        <v>58</v>
      </c>
      <c r="F353" t="s">
        <v>59</v>
      </c>
      <c r="G353" s="24" t="s">
        <v>1230</v>
      </c>
      <c r="H353" t="s">
        <v>344</v>
      </c>
      <c r="I353" t="s">
        <v>1231</v>
      </c>
      <c r="J353" t="s">
        <v>1231</v>
      </c>
      <c r="K353" t="s">
        <v>92</v>
      </c>
    </row>
    <row r="354" spans="1:11" x14ac:dyDescent="0.2">
      <c r="A354" s="35">
        <v>42961</v>
      </c>
      <c r="B354" s="67">
        <v>545000</v>
      </c>
      <c r="C354" t="s">
        <v>1226</v>
      </c>
      <c r="D354" t="s">
        <v>5653</v>
      </c>
      <c r="E354" t="s">
        <v>106</v>
      </c>
      <c r="F354" t="s">
        <v>59</v>
      </c>
      <c r="G354" s="36">
        <v>3</v>
      </c>
      <c r="H354" t="s">
        <v>1227</v>
      </c>
      <c r="I354" t="s">
        <v>1228</v>
      </c>
      <c r="J354" t="s">
        <v>132</v>
      </c>
      <c r="K354" t="s">
        <v>133</v>
      </c>
    </row>
    <row r="355" spans="1:11" x14ac:dyDescent="0.2">
      <c r="A355" s="35">
        <v>42961</v>
      </c>
      <c r="B355" s="67">
        <v>185000</v>
      </c>
      <c r="C355" t="s">
        <v>1186</v>
      </c>
      <c r="D355" t="s">
        <v>5652</v>
      </c>
      <c r="E355" t="s">
        <v>58</v>
      </c>
      <c r="F355" t="s">
        <v>64</v>
      </c>
      <c r="G355" s="36">
        <v>33</v>
      </c>
      <c r="H355" t="s">
        <v>1187</v>
      </c>
      <c r="I355" t="s">
        <v>1188</v>
      </c>
      <c r="J355" t="s">
        <v>1189</v>
      </c>
      <c r="K355" t="s">
        <v>69</v>
      </c>
    </row>
    <row r="356" spans="1:11" x14ac:dyDescent="0.2">
      <c r="A356" s="35">
        <v>42961</v>
      </c>
      <c r="B356" s="67">
        <v>4000</v>
      </c>
      <c r="C356" t="s">
        <v>1224</v>
      </c>
      <c r="D356" t="s">
        <v>5651</v>
      </c>
      <c r="E356" t="s">
        <v>58</v>
      </c>
      <c r="F356" t="s">
        <v>59</v>
      </c>
      <c r="G356" s="36">
        <v>20</v>
      </c>
      <c r="H356" t="s">
        <v>1225</v>
      </c>
      <c r="I356" t="s">
        <v>169</v>
      </c>
      <c r="J356" t="s">
        <v>169</v>
      </c>
      <c r="K356" t="s">
        <v>171</v>
      </c>
    </row>
    <row r="357" spans="1:11" x14ac:dyDescent="0.2">
      <c r="A357" s="35">
        <v>42962</v>
      </c>
      <c r="B357" s="67">
        <v>400000</v>
      </c>
      <c r="C357" t="s">
        <v>1261</v>
      </c>
      <c r="D357" t="s">
        <v>5651</v>
      </c>
      <c r="E357" t="s">
        <v>58</v>
      </c>
      <c r="F357" t="s">
        <v>59</v>
      </c>
      <c r="G357" s="24" t="s">
        <v>1262</v>
      </c>
      <c r="H357" t="s">
        <v>1263</v>
      </c>
      <c r="I357" t="s">
        <v>1264</v>
      </c>
      <c r="J357" t="s">
        <v>1265</v>
      </c>
      <c r="K357" t="s">
        <v>139</v>
      </c>
    </row>
    <row r="358" spans="1:11" x14ac:dyDescent="0.2">
      <c r="A358" s="35">
        <v>42962</v>
      </c>
      <c r="B358" s="67">
        <v>341500</v>
      </c>
      <c r="C358" t="s">
        <v>1273</v>
      </c>
      <c r="D358" t="s">
        <v>5649</v>
      </c>
      <c r="E358" t="s">
        <v>58</v>
      </c>
      <c r="F358" t="s">
        <v>64</v>
      </c>
      <c r="G358" s="24" t="s">
        <v>1274</v>
      </c>
      <c r="H358" t="s">
        <v>1275</v>
      </c>
      <c r="I358" t="s">
        <v>103</v>
      </c>
      <c r="J358" t="s">
        <v>358</v>
      </c>
      <c r="K358" t="s">
        <v>92</v>
      </c>
    </row>
    <row r="359" spans="1:11" x14ac:dyDescent="0.2">
      <c r="A359" s="35">
        <v>42962</v>
      </c>
      <c r="B359" s="67">
        <v>127000</v>
      </c>
      <c r="C359" t="s">
        <v>1278</v>
      </c>
      <c r="D359" t="s">
        <v>5650</v>
      </c>
      <c r="E359" t="s">
        <v>58</v>
      </c>
      <c r="F359" t="s">
        <v>59</v>
      </c>
      <c r="G359" s="36">
        <v>17</v>
      </c>
      <c r="H359" t="s">
        <v>1279</v>
      </c>
      <c r="I359" t="s">
        <v>1280</v>
      </c>
      <c r="J359" t="s">
        <v>1281</v>
      </c>
      <c r="K359" t="s">
        <v>222</v>
      </c>
    </row>
    <row r="360" spans="1:11" x14ac:dyDescent="0.2">
      <c r="A360" s="35">
        <v>42962</v>
      </c>
      <c r="B360" s="67">
        <v>230000</v>
      </c>
      <c r="C360" t="s">
        <v>1282</v>
      </c>
      <c r="D360" t="s">
        <v>5649</v>
      </c>
      <c r="E360" t="s">
        <v>58</v>
      </c>
      <c r="F360" t="s">
        <v>64</v>
      </c>
      <c r="G360" s="24" t="s">
        <v>1283</v>
      </c>
      <c r="H360" t="s">
        <v>1284</v>
      </c>
      <c r="I360" t="s">
        <v>873</v>
      </c>
      <c r="J360" t="s">
        <v>182</v>
      </c>
      <c r="K360" t="s">
        <v>175</v>
      </c>
    </row>
    <row r="361" spans="1:11" x14ac:dyDescent="0.2">
      <c r="A361" s="35">
        <v>42962</v>
      </c>
      <c r="B361" s="67">
        <v>205000</v>
      </c>
      <c r="C361" t="s">
        <v>1270</v>
      </c>
      <c r="D361" t="s">
        <v>5650</v>
      </c>
      <c r="E361" t="s">
        <v>58</v>
      </c>
      <c r="F361" t="s">
        <v>59</v>
      </c>
      <c r="G361" s="36">
        <v>5</v>
      </c>
      <c r="H361" t="s">
        <v>1271</v>
      </c>
      <c r="I361" t="s">
        <v>103</v>
      </c>
      <c r="J361" t="s">
        <v>1272</v>
      </c>
      <c r="K361" t="s">
        <v>92</v>
      </c>
    </row>
    <row r="362" spans="1:11" x14ac:dyDescent="0.2">
      <c r="A362" s="35">
        <v>42962</v>
      </c>
      <c r="B362" s="67">
        <v>181300</v>
      </c>
      <c r="C362" t="s">
        <v>1241</v>
      </c>
      <c r="D362" t="s">
        <v>5651</v>
      </c>
      <c r="E362" t="s">
        <v>58</v>
      </c>
      <c r="F362" t="s">
        <v>59</v>
      </c>
      <c r="G362" s="24" t="s">
        <v>1242</v>
      </c>
      <c r="H362" t="s">
        <v>1243</v>
      </c>
      <c r="I362" t="s">
        <v>407</v>
      </c>
      <c r="J362" t="s">
        <v>408</v>
      </c>
      <c r="K362" t="s">
        <v>328</v>
      </c>
    </row>
    <row r="363" spans="1:11" x14ac:dyDescent="0.2">
      <c r="A363" s="35">
        <v>42962</v>
      </c>
      <c r="B363" s="67">
        <v>307500</v>
      </c>
      <c r="C363" t="s">
        <v>1266</v>
      </c>
      <c r="D363" t="s">
        <v>5653</v>
      </c>
      <c r="E363" t="s">
        <v>58</v>
      </c>
      <c r="F363" t="s">
        <v>59</v>
      </c>
      <c r="G363" s="36">
        <v>10</v>
      </c>
      <c r="H363" t="s">
        <v>1267</v>
      </c>
      <c r="I363" t="s">
        <v>1268</v>
      </c>
      <c r="J363" t="s">
        <v>1269</v>
      </c>
      <c r="K363" t="s">
        <v>1269</v>
      </c>
    </row>
    <row r="364" spans="1:11" x14ac:dyDescent="0.2">
      <c r="A364" s="35">
        <v>42962</v>
      </c>
      <c r="B364" s="67">
        <v>295000</v>
      </c>
      <c r="C364" t="s">
        <v>1244</v>
      </c>
      <c r="D364" t="s">
        <v>5649</v>
      </c>
      <c r="E364" t="s">
        <v>106</v>
      </c>
      <c r="F364" t="s">
        <v>64</v>
      </c>
      <c r="G364" s="24" t="s">
        <v>1245</v>
      </c>
      <c r="H364" t="s">
        <v>1246</v>
      </c>
      <c r="I364" t="s">
        <v>1088</v>
      </c>
      <c r="J364" t="s">
        <v>1088</v>
      </c>
      <c r="K364" t="s">
        <v>92</v>
      </c>
    </row>
    <row r="365" spans="1:11" x14ac:dyDescent="0.2">
      <c r="A365" s="35">
        <v>42962</v>
      </c>
      <c r="B365" s="67">
        <v>125945</v>
      </c>
      <c r="C365" t="s">
        <v>1251</v>
      </c>
      <c r="D365" t="s">
        <v>5649</v>
      </c>
      <c r="E365" t="s">
        <v>106</v>
      </c>
      <c r="F365" t="s">
        <v>64</v>
      </c>
      <c r="G365" s="24" t="s">
        <v>1252</v>
      </c>
      <c r="H365" t="s">
        <v>1253</v>
      </c>
      <c r="I365" t="s">
        <v>945</v>
      </c>
      <c r="J365" t="s">
        <v>945</v>
      </c>
      <c r="K365" t="s">
        <v>166</v>
      </c>
    </row>
    <row r="366" spans="1:11" x14ac:dyDescent="0.2">
      <c r="A366" s="35">
        <v>42962</v>
      </c>
      <c r="B366" s="67">
        <v>142000</v>
      </c>
      <c r="C366" t="s">
        <v>1287</v>
      </c>
      <c r="D366" t="s">
        <v>5650</v>
      </c>
      <c r="E366" t="s">
        <v>58</v>
      </c>
      <c r="F366" t="s">
        <v>59</v>
      </c>
      <c r="G366" s="36">
        <v>23</v>
      </c>
      <c r="H366" t="s">
        <v>1288</v>
      </c>
      <c r="I366" t="s">
        <v>1289</v>
      </c>
      <c r="J366" t="s">
        <v>1289</v>
      </c>
      <c r="K366" t="s">
        <v>1289</v>
      </c>
    </row>
    <row r="367" spans="1:11" x14ac:dyDescent="0.2">
      <c r="A367" s="35">
        <v>42962</v>
      </c>
      <c r="B367" s="67">
        <v>250000</v>
      </c>
      <c r="C367" t="s">
        <v>1254</v>
      </c>
      <c r="D367" t="s">
        <v>5651</v>
      </c>
      <c r="E367" t="s">
        <v>58</v>
      </c>
      <c r="F367" t="s">
        <v>64</v>
      </c>
      <c r="G367" s="24" t="s">
        <v>1255</v>
      </c>
      <c r="H367" t="s">
        <v>1256</v>
      </c>
      <c r="I367" t="s">
        <v>537</v>
      </c>
      <c r="J367" t="s">
        <v>537</v>
      </c>
      <c r="K367" t="s">
        <v>386</v>
      </c>
    </row>
    <row r="368" spans="1:11" x14ac:dyDescent="0.2">
      <c r="A368" s="35">
        <v>42962</v>
      </c>
      <c r="B368" s="67">
        <v>407000</v>
      </c>
      <c r="C368" t="s">
        <v>270</v>
      </c>
      <c r="D368" t="s">
        <v>5653</v>
      </c>
      <c r="E368" t="s">
        <v>58</v>
      </c>
      <c r="F368" t="s">
        <v>64</v>
      </c>
      <c r="G368" s="36">
        <v>18</v>
      </c>
      <c r="H368" t="s">
        <v>271</v>
      </c>
      <c r="I368" t="s">
        <v>272</v>
      </c>
      <c r="J368" t="s">
        <v>273</v>
      </c>
      <c r="K368" t="s">
        <v>273</v>
      </c>
    </row>
    <row r="369" spans="1:11" x14ac:dyDescent="0.2">
      <c r="A369" s="35">
        <v>42962</v>
      </c>
      <c r="B369" s="67">
        <v>250000</v>
      </c>
      <c r="C369" t="s">
        <v>1257</v>
      </c>
      <c r="D369" t="s">
        <v>5653</v>
      </c>
      <c r="E369" t="s">
        <v>58</v>
      </c>
      <c r="F369" t="s">
        <v>59</v>
      </c>
      <c r="G369" s="36">
        <v>31</v>
      </c>
      <c r="H369" t="s">
        <v>641</v>
      </c>
      <c r="I369" t="s">
        <v>537</v>
      </c>
      <c r="J369" t="s">
        <v>537</v>
      </c>
      <c r="K369" t="s">
        <v>386</v>
      </c>
    </row>
    <row r="370" spans="1:11" x14ac:dyDescent="0.2">
      <c r="A370" s="35">
        <v>42962</v>
      </c>
      <c r="B370" s="67">
        <v>140000</v>
      </c>
      <c r="C370" t="s">
        <v>1276</v>
      </c>
      <c r="D370" t="s">
        <v>5649</v>
      </c>
      <c r="E370" t="s">
        <v>58</v>
      </c>
      <c r="F370" t="s">
        <v>64</v>
      </c>
      <c r="G370" s="36">
        <v>10</v>
      </c>
      <c r="H370" t="s">
        <v>1277</v>
      </c>
      <c r="I370" t="s">
        <v>749</v>
      </c>
      <c r="J370" t="s">
        <v>749</v>
      </c>
      <c r="K370" t="s">
        <v>333</v>
      </c>
    </row>
    <row r="371" spans="1:11" x14ac:dyDescent="0.2">
      <c r="A371" s="35">
        <v>42962</v>
      </c>
      <c r="B371" s="67">
        <v>250000</v>
      </c>
      <c r="C371" t="s">
        <v>1247</v>
      </c>
      <c r="D371" t="s">
        <v>5649</v>
      </c>
      <c r="E371" t="s">
        <v>58</v>
      </c>
      <c r="F371" t="s">
        <v>64</v>
      </c>
      <c r="G371" s="24" t="s">
        <v>1248</v>
      </c>
      <c r="H371" t="s">
        <v>1249</v>
      </c>
      <c r="I371" t="s">
        <v>1250</v>
      </c>
      <c r="J371" t="s">
        <v>1250</v>
      </c>
      <c r="K371" t="s">
        <v>92</v>
      </c>
    </row>
    <row r="372" spans="1:11" x14ac:dyDescent="0.2">
      <c r="A372" s="35">
        <v>42962</v>
      </c>
      <c r="B372" s="67">
        <v>475000</v>
      </c>
      <c r="C372" t="s">
        <v>1290</v>
      </c>
      <c r="D372" t="s">
        <v>5649</v>
      </c>
      <c r="E372" t="s">
        <v>106</v>
      </c>
      <c r="F372" t="s">
        <v>64</v>
      </c>
      <c r="G372" s="24" t="s">
        <v>1291</v>
      </c>
      <c r="H372" t="s">
        <v>1292</v>
      </c>
      <c r="I372" t="s">
        <v>103</v>
      </c>
      <c r="J372" t="s">
        <v>1293</v>
      </c>
      <c r="K372" t="s">
        <v>92</v>
      </c>
    </row>
    <row r="373" spans="1:11" x14ac:dyDescent="0.2">
      <c r="A373" s="35">
        <v>42962</v>
      </c>
      <c r="B373" s="67">
        <v>27500</v>
      </c>
      <c r="C373" t="s">
        <v>1258</v>
      </c>
      <c r="D373" t="s">
        <v>5651</v>
      </c>
      <c r="E373" t="s">
        <v>58</v>
      </c>
      <c r="F373" t="s">
        <v>59</v>
      </c>
      <c r="G373" s="24" t="s">
        <v>1259</v>
      </c>
      <c r="H373" t="s">
        <v>1260</v>
      </c>
      <c r="I373" t="s">
        <v>156</v>
      </c>
      <c r="J373" t="s">
        <v>157</v>
      </c>
      <c r="K373" t="s">
        <v>157</v>
      </c>
    </row>
    <row r="374" spans="1:11" x14ac:dyDescent="0.2">
      <c r="A374" s="35">
        <v>42962</v>
      </c>
      <c r="B374" s="67">
        <v>157995</v>
      </c>
      <c r="C374" t="s">
        <v>1285</v>
      </c>
      <c r="D374" t="s">
        <v>5652</v>
      </c>
      <c r="E374" t="s">
        <v>58</v>
      </c>
      <c r="F374" t="s">
        <v>59</v>
      </c>
      <c r="G374" s="36">
        <v>16</v>
      </c>
      <c r="H374" t="s">
        <v>1286</v>
      </c>
      <c r="I374" t="s">
        <v>898</v>
      </c>
      <c r="J374" t="s">
        <v>898</v>
      </c>
      <c r="K374" t="s">
        <v>171</v>
      </c>
    </row>
    <row r="375" spans="1:11" x14ac:dyDescent="0.2">
      <c r="A375" s="35">
        <v>42963</v>
      </c>
      <c r="B375" s="67">
        <v>153000</v>
      </c>
      <c r="C375" t="s">
        <v>1312</v>
      </c>
      <c r="D375" t="s">
        <v>5649</v>
      </c>
      <c r="E375" t="s">
        <v>106</v>
      </c>
      <c r="F375" t="s">
        <v>64</v>
      </c>
      <c r="G375" s="24" t="s">
        <v>1313</v>
      </c>
      <c r="H375" t="s">
        <v>1314</v>
      </c>
      <c r="I375" t="s">
        <v>1315</v>
      </c>
      <c r="J375" t="s">
        <v>1315</v>
      </c>
      <c r="K375" t="s">
        <v>113</v>
      </c>
    </row>
    <row r="376" spans="1:11" x14ac:dyDescent="0.2">
      <c r="A376" s="35">
        <v>42963</v>
      </c>
      <c r="B376" s="67">
        <v>1200000</v>
      </c>
      <c r="C376" t="s">
        <v>1316</v>
      </c>
      <c r="D376" t="s">
        <v>5649</v>
      </c>
      <c r="E376" t="s">
        <v>106</v>
      </c>
      <c r="F376" t="s">
        <v>64</v>
      </c>
      <c r="G376" s="24" t="s">
        <v>1317</v>
      </c>
      <c r="H376" t="s">
        <v>1318</v>
      </c>
      <c r="I376" t="s">
        <v>103</v>
      </c>
      <c r="J376" t="s">
        <v>1168</v>
      </c>
      <c r="K376" t="s">
        <v>92</v>
      </c>
    </row>
    <row r="377" spans="1:11" x14ac:dyDescent="0.2">
      <c r="A377" s="35">
        <v>42963</v>
      </c>
      <c r="B377" s="67">
        <v>174950</v>
      </c>
      <c r="C377" t="s">
        <v>1306</v>
      </c>
      <c r="D377" t="s">
        <v>5653</v>
      </c>
      <c r="E377" t="s">
        <v>106</v>
      </c>
      <c r="F377" t="s">
        <v>64</v>
      </c>
      <c r="G377" s="36">
        <v>4</v>
      </c>
      <c r="H377" t="s">
        <v>1307</v>
      </c>
      <c r="I377" t="s">
        <v>1308</v>
      </c>
      <c r="J377" t="s">
        <v>1309</v>
      </c>
      <c r="K377" t="s">
        <v>333</v>
      </c>
    </row>
    <row r="378" spans="1:11" x14ac:dyDescent="0.2">
      <c r="A378" s="35">
        <v>42963</v>
      </c>
      <c r="B378" s="67">
        <v>270000</v>
      </c>
      <c r="C378" t="s">
        <v>1359</v>
      </c>
      <c r="D378" t="s">
        <v>5653</v>
      </c>
      <c r="E378" t="s">
        <v>106</v>
      </c>
      <c r="F378" t="s">
        <v>59</v>
      </c>
      <c r="G378" s="36">
        <v>18</v>
      </c>
      <c r="H378" t="s">
        <v>1360</v>
      </c>
      <c r="I378" t="s">
        <v>234</v>
      </c>
      <c r="J378" t="s">
        <v>235</v>
      </c>
      <c r="K378" t="s">
        <v>113</v>
      </c>
    </row>
    <row r="379" spans="1:11" x14ac:dyDescent="0.2">
      <c r="A379" s="35">
        <v>42963</v>
      </c>
      <c r="B379" s="67">
        <v>449950</v>
      </c>
      <c r="C379" t="s">
        <v>1361</v>
      </c>
      <c r="D379" t="s">
        <v>5649</v>
      </c>
      <c r="E379" t="s">
        <v>58</v>
      </c>
      <c r="F379" t="s">
        <v>64</v>
      </c>
      <c r="G379" s="24" t="s">
        <v>1362</v>
      </c>
      <c r="H379" t="s">
        <v>1363</v>
      </c>
      <c r="I379" t="s">
        <v>103</v>
      </c>
      <c r="J379" t="s">
        <v>471</v>
      </c>
      <c r="K379" t="s">
        <v>92</v>
      </c>
    </row>
    <row r="380" spans="1:11" x14ac:dyDescent="0.2">
      <c r="A380" s="35">
        <v>42963</v>
      </c>
      <c r="B380" s="67">
        <v>1300000</v>
      </c>
      <c r="C380" t="s">
        <v>1356</v>
      </c>
      <c r="D380" t="s">
        <v>5650</v>
      </c>
      <c r="E380" t="s">
        <v>58</v>
      </c>
      <c r="F380" t="s">
        <v>59</v>
      </c>
      <c r="G380" s="36">
        <v>10</v>
      </c>
      <c r="H380" t="s">
        <v>1357</v>
      </c>
      <c r="I380" t="s">
        <v>1358</v>
      </c>
      <c r="J380" t="s">
        <v>91</v>
      </c>
      <c r="K380" t="s">
        <v>92</v>
      </c>
    </row>
    <row r="381" spans="1:11" x14ac:dyDescent="0.2">
      <c r="A381" s="35">
        <v>42963</v>
      </c>
      <c r="B381" s="67">
        <v>190000</v>
      </c>
      <c r="C381" t="s">
        <v>1319</v>
      </c>
      <c r="D381" t="s">
        <v>5653</v>
      </c>
      <c r="E381" t="s">
        <v>58</v>
      </c>
      <c r="F381" t="s">
        <v>59</v>
      </c>
      <c r="G381" s="24" t="s">
        <v>1320</v>
      </c>
      <c r="H381" t="s">
        <v>1321</v>
      </c>
      <c r="I381" t="s">
        <v>573</v>
      </c>
      <c r="J381" t="s">
        <v>574</v>
      </c>
      <c r="K381" t="s">
        <v>574</v>
      </c>
    </row>
    <row r="382" spans="1:11" x14ac:dyDescent="0.2">
      <c r="A382" s="35">
        <v>42963</v>
      </c>
      <c r="B382" s="67">
        <v>67000</v>
      </c>
      <c r="C382" t="s">
        <v>1365</v>
      </c>
      <c r="D382" t="s">
        <v>5649</v>
      </c>
      <c r="E382" t="s">
        <v>58</v>
      </c>
      <c r="F382" t="s">
        <v>64</v>
      </c>
      <c r="G382" s="36">
        <v>1</v>
      </c>
      <c r="H382" t="s">
        <v>1366</v>
      </c>
      <c r="I382" t="s">
        <v>807</v>
      </c>
      <c r="J382" t="s">
        <v>807</v>
      </c>
      <c r="K382" t="s">
        <v>807</v>
      </c>
    </row>
    <row r="383" spans="1:11" x14ac:dyDescent="0.2">
      <c r="A383" s="35">
        <v>42963</v>
      </c>
      <c r="B383" s="67">
        <v>210000</v>
      </c>
      <c r="C383" t="s">
        <v>1297</v>
      </c>
      <c r="D383" t="s">
        <v>5652</v>
      </c>
      <c r="E383" t="s">
        <v>58</v>
      </c>
      <c r="F383" t="s">
        <v>59</v>
      </c>
      <c r="G383" s="36">
        <v>38</v>
      </c>
      <c r="H383" t="s">
        <v>1298</v>
      </c>
      <c r="I383" t="s">
        <v>1299</v>
      </c>
      <c r="J383" t="s">
        <v>1300</v>
      </c>
      <c r="K383" t="s">
        <v>187</v>
      </c>
    </row>
    <row r="384" spans="1:11" x14ac:dyDescent="0.2">
      <c r="A384" s="35">
        <v>42963</v>
      </c>
      <c r="B384" s="67">
        <v>151000</v>
      </c>
      <c r="C384" t="s">
        <v>1322</v>
      </c>
      <c r="D384" t="s">
        <v>5652</v>
      </c>
      <c r="E384" t="s">
        <v>58</v>
      </c>
      <c r="F384" t="s">
        <v>59</v>
      </c>
      <c r="G384" s="24" t="s">
        <v>1323</v>
      </c>
      <c r="H384" t="s">
        <v>1324</v>
      </c>
      <c r="I384" t="s">
        <v>1164</v>
      </c>
      <c r="J384" t="s">
        <v>1165</v>
      </c>
      <c r="K384" t="s">
        <v>478</v>
      </c>
    </row>
    <row r="385" spans="1:11" x14ac:dyDescent="0.2">
      <c r="A385" s="35">
        <v>42963</v>
      </c>
      <c r="B385" s="67">
        <v>96775</v>
      </c>
      <c r="C385" t="s">
        <v>1294</v>
      </c>
      <c r="D385" t="s">
        <v>5652</v>
      </c>
      <c r="E385" t="s">
        <v>58</v>
      </c>
      <c r="F385" t="s">
        <v>59</v>
      </c>
      <c r="G385" s="24" t="s">
        <v>1295</v>
      </c>
      <c r="H385" t="s">
        <v>1296</v>
      </c>
      <c r="I385" t="s">
        <v>1188</v>
      </c>
      <c r="J385" t="s">
        <v>1188</v>
      </c>
      <c r="K385" t="s">
        <v>203</v>
      </c>
    </row>
    <row r="386" spans="1:11" x14ac:dyDescent="0.2">
      <c r="A386" s="35">
        <v>42963</v>
      </c>
      <c r="B386" s="67">
        <v>105000</v>
      </c>
      <c r="C386" t="s">
        <v>1310</v>
      </c>
      <c r="D386" t="s">
        <v>5649</v>
      </c>
      <c r="E386" t="s">
        <v>106</v>
      </c>
      <c r="F386" t="s">
        <v>64</v>
      </c>
      <c r="G386" s="36">
        <v>35</v>
      </c>
      <c r="H386" t="s">
        <v>1311</v>
      </c>
      <c r="I386" t="s">
        <v>639</v>
      </c>
      <c r="J386" t="s">
        <v>1032</v>
      </c>
      <c r="K386" t="s">
        <v>187</v>
      </c>
    </row>
    <row r="387" spans="1:11" x14ac:dyDescent="0.2">
      <c r="A387" s="35">
        <v>42963</v>
      </c>
      <c r="B387" s="67">
        <v>179250</v>
      </c>
      <c r="C387" t="s">
        <v>1325</v>
      </c>
      <c r="D387" t="s">
        <v>5649</v>
      </c>
      <c r="E387" t="s">
        <v>58</v>
      </c>
      <c r="F387" t="s">
        <v>64</v>
      </c>
      <c r="G387" s="24" t="s">
        <v>1326</v>
      </c>
      <c r="H387" t="s">
        <v>1327</v>
      </c>
      <c r="I387" t="s">
        <v>1328</v>
      </c>
      <c r="J387" t="s">
        <v>477</v>
      </c>
      <c r="K387" t="s">
        <v>478</v>
      </c>
    </row>
    <row r="388" spans="1:11" x14ac:dyDescent="0.2">
      <c r="A388" s="35">
        <v>42963</v>
      </c>
      <c r="B388" s="67">
        <v>271551</v>
      </c>
      <c r="C388" t="s">
        <v>158</v>
      </c>
      <c r="D388" t="s">
        <v>5653</v>
      </c>
      <c r="E388" t="s">
        <v>58</v>
      </c>
      <c r="F388" t="s">
        <v>59</v>
      </c>
      <c r="G388" s="36">
        <v>8</v>
      </c>
      <c r="H388" t="s">
        <v>159</v>
      </c>
      <c r="I388" t="s">
        <v>160</v>
      </c>
      <c r="J388" t="s">
        <v>161</v>
      </c>
      <c r="K388" t="s">
        <v>161</v>
      </c>
    </row>
    <row r="389" spans="1:11" x14ac:dyDescent="0.2">
      <c r="A389" s="35">
        <v>42963</v>
      </c>
      <c r="B389" s="67">
        <v>278500</v>
      </c>
      <c r="C389" t="s">
        <v>1352</v>
      </c>
      <c r="D389" t="s">
        <v>5649</v>
      </c>
      <c r="E389" t="s">
        <v>58</v>
      </c>
      <c r="F389" t="s">
        <v>64</v>
      </c>
      <c r="G389" s="24" t="s">
        <v>1353</v>
      </c>
      <c r="H389" t="s">
        <v>1354</v>
      </c>
      <c r="I389" t="s">
        <v>1355</v>
      </c>
      <c r="J389" t="s">
        <v>248</v>
      </c>
      <c r="K389" t="s">
        <v>248</v>
      </c>
    </row>
    <row r="390" spans="1:11" x14ac:dyDescent="0.2">
      <c r="A390" s="35">
        <v>42963</v>
      </c>
      <c r="B390" s="67">
        <v>152000</v>
      </c>
      <c r="C390" t="s">
        <v>1343</v>
      </c>
      <c r="D390" t="s">
        <v>5651</v>
      </c>
      <c r="E390" t="s">
        <v>58</v>
      </c>
      <c r="F390" t="s">
        <v>59</v>
      </c>
      <c r="G390" s="36">
        <v>2</v>
      </c>
      <c r="H390" t="s">
        <v>1344</v>
      </c>
      <c r="I390" t="s">
        <v>1345</v>
      </c>
      <c r="J390" t="s">
        <v>578</v>
      </c>
      <c r="K390" t="s">
        <v>578</v>
      </c>
    </row>
    <row r="391" spans="1:11" x14ac:dyDescent="0.2">
      <c r="A391" s="35">
        <v>42963</v>
      </c>
      <c r="B391" s="67">
        <v>328950</v>
      </c>
      <c r="C391" t="s">
        <v>1301</v>
      </c>
      <c r="D391" t="s">
        <v>5653</v>
      </c>
      <c r="E391" t="s">
        <v>106</v>
      </c>
      <c r="F391" t="s">
        <v>59</v>
      </c>
      <c r="G391" s="36">
        <v>17</v>
      </c>
      <c r="H391" t="s">
        <v>1302</v>
      </c>
      <c r="I391" t="s">
        <v>125</v>
      </c>
      <c r="J391" t="s">
        <v>125</v>
      </c>
      <c r="K391" t="s">
        <v>83</v>
      </c>
    </row>
    <row r="392" spans="1:11" x14ac:dyDescent="0.2">
      <c r="A392" s="35">
        <v>42963</v>
      </c>
      <c r="B392" s="67">
        <v>139000</v>
      </c>
      <c r="C392" t="s">
        <v>1334</v>
      </c>
      <c r="D392" t="s">
        <v>5652</v>
      </c>
      <c r="E392" t="s">
        <v>58</v>
      </c>
      <c r="F392" t="s">
        <v>59</v>
      </c>
      <c r="G392" s="36">
        <v>34</v>
      </c>
      <c r="H392" t="s">
        <v>1335</v>
      </c>
      <c r="I392" t="s">
        <v>894</v>
      </c>
      <c r="J392" t="s">
        <v>894</v>
      </c>
      <c r="K392" t="s">
        <v>894</v>
      </c>
    </row>
    <row r="393" spans="1:11" x14ac:dyDescent="0.2">
      <c r="A393" s="35">
        <v>42963</v>
      </c>
      <c r="B393" s="67">
        <v>560000</v>
      </c>
      <c r="C393" t="s">
        <v>1346</v>
      </c>
      <c r="D393" t="s">
        <v>5649</v>
      </c>
      <c r="E393" t="s">
        <v>58</v>
      </c>
      <c r="F393" t="s">
        <v>64</v>
      </c>
      <c r="G393" s="24" t="s">
        <v>1347</v>
      </c>
      <c r="H393" t="s">
        <v>1348</v>
      </c>
      <c r="I393" t="s">
        <v>1349</v>
      </c>
      <c r="J393" t="s">
        <v>960</v>
      </c>
      <c r="K393" t="s">
        <v>92</v>
      </c>
    </row>
    <row r="394" spans="1:11" x14ac:dyDescent="0.2">
      <c r="A394" s="35">
        <v>42963</v>
      </c>
      <c r="B394" s="67">
        <v>60000</v>
      </c>
      <c r="C394" t="s">
        <v>613</v>
      </c>
      <c r="D394" t="s">
        <v>5649</v>
      </c>
      <c r="E394" t="s">
        <v>58</v>
      </c>
      <c r="F394" t="s">
        <v>64</v>
      </c>
      <c r="G394" s="24" t="s">
        <v>1364</v>
      </c>
      <c r="H394" t="s">
        <v>615</v>
      </c>
      <c r="I394" t="s">
        <v>616</v>
      </c>
      <c r="J394" t="s">
        <v>616</v>
      </c>
      <c r="K394" t="s">
        <v>617</v>
      </c>
    </row>
    <row r="395" spans="1:11" x14ac:dyDescent="0.2">
      <c r="A395" s="35">
        <v>42963</v>
      </c>
      <c r="B395" s="67">
        <v>225000</v>
      </c>
      <c r="C395" t="s">
        <v>1340</v>
      </c>
      <c r="D395" t="s">
        <v>5653</v>
      </c>
      <c r="E395" t="s">
        <v>58</v>
      </c>
      <c r="F395" t="s">
        <v>59</v>
      </c>
      <c r="G395" s="24" t="s">
        <v>1341</v>
      </c>
      <c r="H395" t="s">
        <v>1342</v>
      </c>
      <c r="I395" t="s">
        <v>384</v>
      </c>
      <c r="J395" t="s">
        <v>384</v>
      </c>
      <c r="K395" t="s">
        <v>386</v>
      </c>
    </row>
    <row r="396" spans="1:11" x14ac:dyDescent="0.2">
      <c r="A396" s="35">
        <v>42963</v>
      </c>
      <c r="B396" s="67">
        <v>197000</v>
      </c>
      <c r="C396" t="s">
        <v>1303</v>
      </c>
      <c r="D396" t="s">
        <v>5652</v>
      </c>
      <c r="E396" t="s">
        <v>106</v>
      </c>
      <c r="F396" t="s">
        <v>59</v>
      </c>
      <c r="G396" s="36">
        <v>16</v>
      </c>
      <c r="H396" t="s">
        <v>1304</v>
      </c>
      <c r="I396" t="s">
        <v>1305</v>
      </c>
      <c r="J396" t="s">
        <v>311</v>
      </c>
      <c r="K396" t="s">
        <v>312</v>
      </c>
    </row>
    <row r="397" spans="1:11" x14ac:dyDescent="0.2">
      <c r="A397" s="35">
        <v>42963</v>
      </c>
      <c r="B397" s="67">
        <v>182000</v>
      </c>
      <c r="C397" t="s">
        <v>1336</v>
      </c>
      <c r="D397" t="s">
        <v>5650</v>
      </c>
      <c r="E397" t="s">
        <v>58</v>
      </c>
      <c r="F397" t="s">
        <v>59</v>
      </c>
      <c r="G397" s="36">
        <v>20</v>
      </c>
      <c r="H397" t="s">
        <v>1337</v>
      </c>
      <c r="I397" t="s">
        <v>1338</v>
      </c>
      <c r="J397" t="s">
        <v>1339</v>
      </c>
      <c r="K397" t="s">
        <v>254</v>
      </c>
    </row>
    <row r="398" spans="1:11" x14ac:dyDescent="0.2">
      <c r="A398" s="35">
        <v>42963</v>
      </c>
      <c r="B398" s="67">
        <v>1075000</v>
      </c>
      <c r="C398" t="s">
        <v>1350</v>
      </c>
      <c r="D398" t="s">
        <v>5650</v>
      </c>
      <c r="E398" t="s">
        <v>106</v>
      </c>
      <c r="F398" t="s">
        <v>64</v>
      </c>
      <c r="G398" s="36">
        <v>5</v>
      </c>
      <c r="H398" t="s">
        <v>1351</v>
      </c>
      <c r="I398" t="s">
        <v>103</v>
      </c>
      <c r="J398" t="s">
        <v>226</v>
      </c>
      <c r="K398" t="s">
        <v>92</v>
      </c>
    </row>
    <row r="399" spans="1:11" x14ac:dyDescent="0.2">
      <c r="A399" s="35">
        <v>42963</v>
      </c>
      <c r="B399" s="67">
        <v>40000</v>
      </c>
      <c r="C399" t="s">
        <v>1329</v>
      </c>
      <c r="D399" t="s">
        <v>5649</v>
      </c>
      <c r="E399" t="s">
        <v>58</v>
      </c>
      <c r="F399" t="s">
        <v>64</v>
      </c>
      <c r="G399" s="24" t="s">
        <v>1330</v>
      </c>
      <c r="H399" t="s">
        <v>1331</v>
      </c>
      <c r="I399" t="s">
        <v>1332</v>
      </c>
      <c r="J399" t="s">
        <v>1333</v>
      </c>
      <c r="K399" t="s">
        <v>217</v>
      </c>
    </row>
    <row r="400" spans="1:11" x14ac:dyDescent="0.2">
      <c r="A400" s="35">
        <v>42964</v>
      </c>
      <c r="B400" s="67">
        <v>475000</v>
      </c>
      <c r="C400" t="s">
        <v>1383</v>
      </c>
      <c r="D400" t="s">
        <v>5650</v>
      </c>
      <c r="E400" t="s">
        <v>106</v>
      </c>
      <c r="F400" t="s">
        <v>59</v>
      </c>
      <c r="G400" s="36">
        <v>15</v>
      </c>
      <c r="H400" t="s">
        <v>1384</v>
      </c>
      <c r="I400" t="s">
        <v>1281</v>
      </c>
      <c r="J400" t="s">
        <v>1281</v>
      </c>
      <c r="K400" t="s">
        <v>222</v>
      </c>
    </row>
    <row r="401" spans="1:11" x14ac:dyDescent="0.2">
      <c r="A401" s="35">
        <v>42964</v>
      </c>
      <c r="B401" s="67">
        <v>45000</v>
      </c>
      <c r="C401" t="s">
        <v>1413</v>
      </c>
      <c r="D401" t="s">
        <v>5649</v>
      </c>
      <c r="E401" t="s">
        <v>106</v>
      </c>
      <c r="F401" t="s">
        <v>64</v>
      </c>
      <c r="G401" s="24" t="s">
        <v>1414</v>
      </c>
      <c r="H401" t="s">
        <v>1415</v>
      </c>
      <c r="I401" t="s">
        <v>1416</v>
      </c>
      <c r="J401" t="s">
        <v>998</v>
      </c>
      <c r="K401" t="s">
        <v>617</v>
      </c>
    </row>
    <row r="402" spans="1:11" x14ac:dyDescent="0.2">
      <c r="A402" s="35">
        <v>42964</v>
      </c>
      <c r="B402" s="67">
        <v>292500</v>
      </c>
      <c r="C402" t="s">
        <v>1378</v>
      </c>
      <c r="D402" t="s">
        <v>5653</v>
      </c>
      <c r="E402" t="s">
        <v>58</v>
      </c>
      <c r="F402" t="s">
        <v>59</v>
      </c>
      <c r="G402" s="36">
        <v>5</v>
      </c>
      <c r="H402" t="s">
        <v>1379</v>
      </c>
      <c r="I402" t="s">
        <v>464</v>
      </c>
      <c r="J402" t="s">
        <v>465</v>
      </c>
      <c r="K402" t="s">
        <v>465</v>
      </c>
    </row>
    <row r="403" spans="1:11" x14ac:dyDescent="0.2">
      <c r="A403" s="35">
        <v>42964</v>
      </c>
      <c r="B403" s="67">
        <v>240000</v>
      </c>
      <c r="C403" t="s">
        <v>1400</v>
      </c>
      <c r="D403" t="s">
        <v>5650</v>
      </c>
      <c r="E403" t="s">
        <v>58</v>
      </c>
      <c r="F403" t="s">
        <v>59</v>
      </c>
      <c r="G403" s="36">
        <v>16</v>
      </c>
      <c r="H403" t="s">
        <v>1401</v>
      </c>
      <c r="I403" t="s">
        <v>464</v>
      </c>
      <c r="J403" t="s">
        <v>465</v>
      </c>
      <c r="K403" t="s">
        <v>465</v>
      </c>
    </row>
    <row r="404" spans="1:11" x14ac:dyDescent="0.2">
      <c r="A404" s="35">
        <v>42964</v>
      </c>
      <c r="B404" s="67">
        <v>190000</v>
      </c>
      <c r="C404" t="s">
        <v>1385</v>
      </c>
      <c r="D404" t="s">
        <v>5652</v>
      </c>
      <c r="E404" t="s">
        <v>58</v>
      </c>
      <c r="F404" t="s">
        <v>59</v>
      </c>
      <c r="G404" s="36">
        <v>1</v>
      </c>
      <c r="H404" t="s">
        <v>1386</v>
      </c>
      <c r="I404" t="s">
        <v>1188</v>
      </c>
      <c r="J404" t="s">
        <v>1188</v>
      </c>
      <c r="K404" t="s">
        <v>203</v>
      </c>
    </row>
    <row r="405" spans="1:11" x14ac:dyDescent="0.2">
      <c r="A405" s="35">
        <v>42964</v>
      </c>
      <c r="B405" s="67">
        <v>230500</v>
      </c>
      <c r="C405" t="s">
        <v>1402</v>
      </c>
      <c r="D405" t="s">
        <v>5653</v>
      </c>
      <c r="E405" t="s">
        <v>58</v>
      </c>
      <c r="F405" t="s">
        <v>59</v>
      </c>
      <c r="G405" s="24" t="s">
        <v>1403</v>
      </c>
      <c r="H405" t="s">
        <v>1404</v>
      </c>
      <c r="I405" t="s">
        <v>1405</v>
      </c>
      <c r="J405" t="s">
        <v>1406</v>
      </c>
      <c r="K405" t="s">
        <v>62</v>
      </c>
    </row>
    <row r="406" spans="1:11" x14ac:dyDescent="0.2">
      <c r="A406" s="35">
        <v>42964</v>
      </c>
      <c r="B406" s="67">
        <v>107720</v>
      </c>
      <c r="C406" t="s">
        <v>1407</v>
      </c>
      <c r="D406" t="s">
        <v>5649</v>
      </c>
      <c r="E406" t="s">
        <v>58</v>
      </c>
      <c r="F406" t="s">
        <v>64</v>
      </c>
      <c r="G406" s="24" t="s">
        <v>1408</v>
      </c>
      <c r="H406" t="s">
        <v>1409</v>
      </c>
      <c r="I406" t="s">
        <v>368</v>
      </c>
      <c r="J406" t="s">
        <v>368</v>
      </c>
      <c r="K406" t="s">
        <v>96</v>
      </c>
    </row>
    <row r="407" spans="1:11" x14ac:dyDescent="0.2">
      <c r="A407" s="35">
        <v>42964</v>
      </c>
      <c r="B407" s="67">
        <v>272995</v>
      </c>
      <c r="C407" t="s">
        <v>1367</v>
      </c>
      <c r="D407" t="s">
        <v>5653</v>
      </c>
      <c r="E407" t="s">
        <v>106</v>
      </c>
      <c r="F407" t="s">
        <v>59</v>
      </c>
      <c r="G407" s="36">
        <v>5</v>
      </c>
      <c r="H407" t="s">
        <v>1368</v>
      </c>
      <c r="I407" t="s">
        <v>216</v>
      </c>
      <c r="J407" t="s">
        <v>216</v>
      </c>
      <c r="K407" t="s">
        <v>217</v>
      </c>
    </row>
    <row r="408" spans="1:11" x14ac:dyDescent="0.2">
      <c r="A408" s="35">
        <v>42964</v>
      </c>
      <c r="B408" s="67">
        <v>19000</v>
      </c>
      <c r="C408" t="s">
        <v>1410</v>
      </c>
      <c r="D408" t="s">
        <v>5651</v>
      </c>
      <c r="E408" t="s">
        <v>58</v>
      </c>
      <c r="F408" t="s">
        <v>59</v>
      </c>
      <c r="G408" s="24" t="s">
        <v>1411</v>
      </c>
      <c r="H408" t="s">
        <v>1412</v>
      </c>
      <c r="I408" t="s">
        <v>137</v>
      </c>
      <c r="J408" t="s">
        <v>468</v>
      </c>
      <c r="K408" t="s">
        <v>139</v>
      </c>
    </row>
    <row r="409" spans="1:11" x14ac:dyDescent="0.2">
      <c r="A409" s="35">
        <v>42964</v>
      </c>
      <c r="B409" s="67">
        <v>560000</v>
      </c>
      <c r="C409" t="s">
        <v>1380</v>
      </c>
      <c r="D409" t="s">
        <v>5649</v>
      </c>
      <c r="E409" t="s">
        <v>58</v>
      </c>
      <c r="F409" t="s">
        <v>64</v>
      </c>
      <c r="G409" s="24" t="s">
        <v>1381</v>
      </c>
      <c r="H409" t="s">
        <v>1382</v>
      </c>
      <c r="I409" t="s">
        <v>103</v>
      </c>
      <c r="J409" t="s">
        <v>104</v>
      </c>
      <c r="K409" t="s">
        <v>92</v>
      </c>
    </row>
    <row r="410" spans="1:11" x14ac:dyDescent="0.2">
      <c r="A410" s="35">
        <v>42964</v>
      </c>
      <c r="B410" s="67">
        <v>30000</v>
      </c>
      <c r="C410" t="s">
        <v>1398</v>
      </c>
      <c r="D410" t="s">
        <v>5650</v>
      </c>
      <c r="E410" t="s">
        <v>58</v>
      </c>
      <c r="F410" t="s">
        <v>59</v>
      </c>
      <c r="G410" s="36">
        <v>27</v>
      </c>
      <c r="H410" t="s">
        <v>1399</v>
      </c>
      <c r="I410" t="s">
        <v>354</v>
      </c>
      <c r="J410" t="s">
        <v>354</v>
      </c>
      <c r="K410" t="s">
        <v>187</v>
      </c>
    </row>
    <row r="411" spans="1:11" x14ac:dyDescent="0.2">
      <c r="A411" s="35">
        <v>42964</v>
      </c>
      <c r="B411" s="67">
        <v>108000</v>
      </c>
      <c r="C411" t="s">
        <v>1390</v>
      </c>
      <c r="D411" t="s">
        <v>5653</v>
      </c>
      <c r="E411" t="s">
        <v>58</v>
      </c>
      <c r="F411" t="s">
        <v>59</v>
      </c>
      <c r="G411" s="24" t="s">
        <v>1391</v>
      </c>
      <c r="H411" t="s">
        <v>1392</v>
      </c>
      <c r="I411" t="s">
        <v>1393</v>
      </c>
      <c r="J411" t="s">
        <v>565</v>
      </c>
      <c r="K411" t="s">
        <v>312</v>
      </c>
    </row>
    <row r="412" spans="1:11" x14ac:dyDescent="0.2">
      <c r="A412" s="35">
        <v>42964</v>
      </c>
      <c r="B412" s="67">
        <v>339995</v>
      </c>
      <c r="C412" t="s">
        <v>1394</v>
      </c>
      <c r="D412" t="s">
        <v>5653</v>
      </c>
      <c r="E412" t="s">
        <v>106</v>
      </c>
      <c r="F412" t="s">
        <v>59</v>
      </c>
      <c r="G412" s="36">
        <v>30</v>
      </c>
      <c r="H412" t="s">
        <v>1395</v>
      </c>
      <c r="I412" t="s">
        <v>230</v>
      </c>
      <c r="J412" t="s">
        <v>230</v>
      </c>
      <c r="K412" t="s">
        <v>113</v>
      </c>
    </row>
    <row r="413" spans="1:11" x14ac:dyDescent="0.2">
      <c r="A413" s="35">
        <v>42964</v>
      </c>
      <c r="B413" s="67">
        <v>103000</v>
      </c>
      <c r="C413" t="s">
        <v>1376</v>
      </c>
      <c r="D413" t="s">
        <v>5650</v>
      </c>
      <c r="E413" t="s">
        <v>58</v>
      </c>
      <c r="F413" t="s">
        <v>59</v>
      </c>
      <c r="G413" s="36">
        <v>15</v>
      </c>
      <c r="H413" t="s">
        <v>1377</v>
      </c>
      <c r="I413" t="s">
        <v>573</v>
      </c>
      <c r="J413" t="s">
        <v>574</v>
      </c>
      <c r="K413" t="s">
        <v>574</v>
      </c>
    </row>
    <row r="414" spans="1:11" x14ac:dyDescent="0.2">
      <c r="A414" s="35">
        <v>42964</v>
      </c>
      <c r="B414" s="67">
        <v>280000</v>
      </c>
      <c r="C414" t="s">
        <v>1396</v>
      </c>
      <c r="D414" t="s">
        <v>5649</v>
      </c>
      <c r="E414" t="s">
        <v>58</v>
      </c>
      <c r="F414" t="s">
        <v>64</v>
      </c>
      <c r="G414" s="36">
        <v>12</v>
      </c>
      <c r="H414" t="s">
        <v>1397</v>
      </c>
      <c r="I414" t="s">
        <v>103</v>
      </c>
      <c r="J414" t="s">
        <v>239</v>
      </c>
      <c r="K414" t="s">
        <v>92</v>
      </c>
    </row>
    <row r="415" spans="1:11" x14ac:dyDescent="0.2">
      <c r="A415" s="35">
        <v>42964</v>
      </c>
      <c r="B415" s="67">
        <v>90000</v>
      </c>
      <c r="C415" t="s">
        <v>1373</v>
      </c>
      <c r="D415" t="s">
        <v>5649</v>
      </c>
      <c r="E415" t="s">
        <v>58</v>
      </c>
      <c r="F415" t="s">
        <v>59</v>
      </c>
      <c r="G415" s="24" t="s">
        <v>1374</v>
      </c>
      <c r="H415" t="s">
        <v>1375</v>
      </c>
      <c r="I415" t="s">
        <v>103</v>
      </c>
      <c r="J415" t="s">
        <v>1135</v>
      </c>
      <c r="K415" t="s">
        <v>92</v>
      </c>
    </row>
    <row r="416" spans="1:11" x14ac:dyDescent="0.2">
      <c r="A416" s="35">
        <v>42964</v>
      </c>
      <c r="B416" s="67">
        <v>295000</v>
      </c>
      <c r="C416" t="s">
        <v>1387</v>
      </c>
      <c r="D416" t="s">
        <v>5651</v>
      </c>
      <c r="E416" t="s">
        <v>58</v>
      </c>
      <c r="F416" t="s">
        <v>59</v>
      </c>
      <c r="G416" s="24" t="s">
        <v>1388</v>
      </c>
      <c r="H416" t="s">
        <v>1389</v>
      </c>
      <c r="I416" t="s">
        <v>421</v>
      </c>
      <c r="J416" t="s">
        <v>144</v>
      </c>
      <c r="K416" t="s">
        <v>144</v>
      </c>
    </row>
    <row r="417" spans="1:11" x14ac:dyDescent="0.2">
      <c r="A417" s="35">
        <v>42964</v>
      </c>
      <c r="B417" s="67">
        <v>197500</v>
      </c>
      <c r="C417" t="s">
        <v>1369</v>
      </c>
      <c r="D417" t="s">
        <v>5649</v>
      </c>
      <c r="E417" t="s">
        <v>58</v>
      </c>
      <c r="F417" t="s">
        <v>64</v>
      </c>
      <c r="G417" s="24" t="s">
        <v>1370</v>
      </c>
      <c r="H417" t="s">
        <v>1371</v>
      </c>
      <c r="I417" t="s">
        <v>1372</v>
      </c>
      <c r="J417" t="s">
        <v>655</v>
      </c>
      <c r="K417" t="s">
        <v>655</v>
      </c>
    </row>
    <row r="418" spans="1:11" x14ac:dyDescent="0.2">
      <c r="A418" s="35">
        <v>42965</v>
      </c>
      <c r="B418" s="67">
        <v>1270000</v>
      </c>
      <c r="C418" t="s">
        <v>1442</v>
      </c>
      <c r="D418" t="s">
        <v>5649</v>
      </c>
      <c r="E418" t="s">
        <v>58</v>
      </c>
      <c r="F418" t="s">
        <v>64</v>
      </c>
      <c r="G418" s="24" t="s">
        <v>1443</v>
      </c>
      <c r="H418" t="s">
        <v>1444</v>
      </c>
      <c r="I418" t="s">
        <v>103</v>
      </c>
      <c r="J418" t="s">
        <v>854</v>
      </c>
      <c r="K418" t="s">
        <v>92</v>
      </c>
    </row>
    <row r="419" spans="1:11" x14ac:dyDescent="0.2">
      <c r="A419" s="35">
        <v>42965</v>
      </c>
      <c r="B419" s="67">
        <v>53000</v>
      </c>
      <c r="C419" t="s">
        <v>1460</v>
      </c>
      <c r="D419" t="s">
        <v>5652</v>
      </c>
      <c r="E419" t="s">
        <v>58</v>
      </c>
      <c r="F419" t="s">
        <v>59</v>
      </c>
      <c r="G419" s="36">
        <v>21</v>
      </c>
      <c r="H419" t="s">
        <v>401</v>
      </c>
      <c r="I419" t="s">
        <v>1461</v>
      </c>
      <c r="J419" t="s">
        <v>1462</v>
      </c>
      <c r="K419" t="s">
        <v>704</v>
      </c>
    </row>
    <row r="420" spans="1:11" x14ac:dyDescent="0.2">
      <c r="A420" s="35">
        <v>42965</v>
      </c>
      <c r="B420" s="67">
        <v>200000</v>
      </c>
      <c r="C420" t="s">
        <v>1463</v>
      </c>
      <c r="D420" t="s">
        <v>5652</v>
      </c>
      <c r="E420" t="s">
        <v>106</v>
      </c>
      <c r="F420" t="s">
        <v>59</v>
      </c>
      <c r="G420" s="24" t="s">
        <v>1464</v>
      </c>
      <c r="H420" t="s">
        <v>1465</v>
      </c>
      <c r="I420" t="s">
        <v>1466</v>
      </c>
      <c r="J420" t="s">
        <v>408</v>
      </c>
      <c r="K420" t="s">
        <v>328</v>
      </c>
    </row>
    <row r="421" spans="1:11" x14ac:dyDescent="0.2">
      <c r="A421" s="35">
        <v>42965</v>
      </c>
      <c r="B421" s="67">
        <v>650000</v>
      </c>
      <c r="C421" t="s">
        <v>1428</v>
      </c>
      <c r="D421" t="s">
        <v>5652</v>
      </c>
      <c r="E421" t="s">
        <v>106</v>
      </c>
      <c r="F421" t="s">
        <v>59</v>
      </c>
      <c r="G421" s="24" t="s">
        <v>1429</v>
      </c>
      <c r="H421" t="s">
        <v>1430</v>
      </c>
      <c r="I421" t="s">
        <v>437</v>
      </c>
      <c r="J421" t="s">
        <v>437</v>
      </c>
      <c r="K421" t="s">
        <v>437</v>
      </c>
    </row>
    <row r="422" spans="1:11" x14ac:dyDescent="0.2">
      <c r="A422" s="35">
        <v>42965</v>
      </c>
      <c r="B422" s="67">
        <v>221000</v>
      </c>
      <c r="C422" t="s">
        <v>1425</v>
      </c>
      <c r="D422" t="s">
        <v>5650</v>
      </c>
      <c r="E422" t="s">
        <v>58</v>
      </c>
      <c r="F422" t="s">
        <v>59</v>
      </c>
      <c r="G422" s="36">
        <v>53</v>
      </c>
      <c r="H422" t="s">
        <v>1426</v>
      </c>
      <c r="I422" t="s">
        <v>1427</v>
      </c>
      <c r="J422" t="s">
        <v>820</v>
      </c>
      <c r="K422" t="s">
        <v>820</v>
      </c>
    </row>
    <row r="423" spans="1:11" x14ac:dyDescent="0.2">
      <c r="A423" s="35">
        <v>42965</v>
      </c>
      <c r="B423" s="67">
        <v>45000</v>
      </c>
      <c r="C423" t="s">
        <v>1276</v>
      </c>
      <c r="D423" t="s">
        <v>5649</v>
      </c>
      <c r="E423" t="s">
        <v>58</v>
      </c>
      <c r="F423" t="s">
        <v>64</v>
      </c>
      <c r="G423" s="36">
        <v>39</v>
      </c>
      <c r="H423" t="s">
        <v>1277</v>
      </c>
      <c r="I423" t="s">
        <v>749</v>
      </c>
      <c r="J423" t="s">
        <v>749</v>
      </c>
      <c r="K423" t="s">
        <v>333</v>
      </c>
    </row>
    <row r="424" spans="1:11" x14ac:dyDescent="0.2">
      <c r="A424" s="35">
        <v>42965</v>
      </c>
      <c r="B424" s="67">
        <v>130000</v>
      </c>
      <c r="C424" t="s">
        <v>1470</v>
      </c>
      <c r="D424" t="s">
        <v>5649</v>
      </c>
      <c r="E424" t="s">
        <v>58</v>
      </c>
      <c r="F424" t="s">
        <v>64</v>
      </c>
      <c r="G424" s="24" t="s">
        <v>1471</v>
      </c>
      <c r="H424" t="s">
        <v>1472</v>
      </c>
      <c r="I424" t="s">
        <v>1473</v>
      </c>
      <c r="J424" t="s">
        <v>1474</v>
      </c>
      <c r="K424" t="s">
        <v>1474</v>
      </c>
    </row>
    <row r="425" spans="1:11" x14ac:dyDescent="0.2">
      <c r="A425" s="35">
        <v>42965</v>
      </c>
      <c r="B425" s="67">
        <v>200000</v>
      </c>
      <c r="C425" t="s">
        <v>1445</v>
      </c>
      <c r="D425" t="s">
        <v>5653</v>
      </c>
      <c r="E425" t="s">
        <v>58</v>
      </c>
      <c r="F425" t="s">
        <v>59</v>
      </c>
      <c r="G425" s="24" t="s">
        <v>1446</v>
      </c>
      <c r="H425" t="s">
        <v>305</v>
      </c>
      <c r="I425" t="s">
        <v>1447</v>
      </c>
      <c r="J425" t="s">
        <v>311</v>
      </c>
      <c r="K425" t="s">
        <v>312</v>
      </c>
    </row>
    <row r="426" spans="1:11" x14ac:dyDescent="0.2">
      <c r="A426" s="35">
        <v>42965</v>
      </c>
      <c r="B426" s="67">
        <v>490000</v>
      </c>
      <c r="C426" t="s">
        <v>1479</v>
      </c>
      <c r="D426" t="s">
        <v>5652</v>
      </c>
      <c r="E426" t="s">
        <v>58</v>
      </c>
      <c r="F426" t="s">
        <v>59</v>
      </c>
      <c r="G426" s="24" t="s">
        <v>1480</v>
      </c>
      <c r="H426" t="s">
        <v>1481</v>
      </c>
      <c r="I426" t="s">
        <v>103</v>
      </c>
      <c r="J426" t="s">
        <v>191</v>
      </c>
      <c r="K426" t="s">
        <v>92</v>
      </c>
    </row>
    <row r="427" spans="1:11" x14ac:dyDescent="0.2">
      <c r="A427" s="35">
        <v>42965</v>
      </c>
      <c r="B427" s="67">
        <v>375000</v>
      </c>
      <c r="C427" t="s">
        <v>1448</v>
      </c>
      <c r="D427" t="s">
        <v>5649</v>
      </c>
      <c r="E427" t="s">
        <v>58</v>
      </c>
      <c r="F427" t="s">
        <v>64</v>
      </c>
      <c r="G427" s="36">
        <v>4</v>
      </c>
      <c r="H427" t="s">
        <v>1449</v>
      </c>
      <c r="I427" t="s">
        <v>1450</v>
      </c>
      <c r="J427" t="s">
        <v>248</v>
      </c>
      <c r="K427" t="s">
        <v>248</v>
      </c>
    </row>
    <row r="428" spans="1:11" x14ac:dyDescent="0.2">
      <c r="A428" s="35">
        <v>42965</v>
      </c>
      <c r="B428" s="67">
        <v>200000</v>
      </c>
      <c r="C428" t="s">
        <v>1421</v>
      </c>
      <c r="D428" t="s">
        <v>5651</v>
      </c>
      <c r="E428" t="s">
        <v>58</v>
      </c>
      <c r="F428" t="s">
        <v>59</v>
      </c>
      <c r="G428" s="36">
        <v>2</v>
      </c>
      <c r="H428" t="s">
        <v>1422</v>
      </c>
      <c r="I428" t="s">
        <v>1423</v>
      </c>
      <c r="J428" t="s">
        <v>1424</v>
      </c>
      <c r="K428" t="s">
        <v>921</v>
      </c>
    </row>
    <row r="429" spans="1:11" x14ac:dyDescent="0.2">
      <c r="A429" s="35">
        <v>42965</v>
      </c>
      <c r="B429" s="67">
        <v>76669</v>
      </c>
      <c r="C429" t="s">
        <v>1417</v>
      </c>
      <c r="D429" t="s">
        <v>5649</v>
      </c>
      <c r="E429" t="s">
        <v>58</v>
      </c>
      <c r="F429" t="s">
        <v>64</v>
      </c>
      <c r="G429" s="24" t="s">
        <v>1418</v>
      </c>
      <c r="H429" t="s">
        <v>1419</v>
      </c>
      <c r="I429" t="s">
        <v>573</v>
      </c>
      <c r="J429" t="s">
        <v>1420</v>
      </c>
      <c r="K429" t="s">
        <v>1420</v>
      </c>
    </row>
    <row r="430" spans="1:11" x14ac:dyDescent="0.2">
      <c r="A430" s="35">
        <v>42965</v>
      </c>
      <c r="B430" s="67">
        <v>225000</v>
      </c>
      <c r="C430" t="s">
        <v>1475</v>
      </c>
      <c r="D430" t="s">
        <v>5653</v>
      </c>
      <c r="E430" t="s">
        <v>106</v>
      </c>
      <c r="F430" t="s">
        <v>59</v>
      </c>
      <c r="G430" s="36">
        <v>17</v>
      </c>
      <c r="H430" t="s">
        <v>1476</v>
      </c>
      <c r="I430" t="s">
        <v>156</v>
      </c>
      <c r="J430" t="s">
        <v>1477</v>
      </c>
      <c r="K430" t="s">
        <v>487</v>
      </c>
    </row>
    <row r="431" spans="1:11" x14ac:dyDescent="0.2">
      <c r="A431" s="35">
        <v>42965</v>
      </c>
      <c r="B431" s="67">
        <v>558334</v>
      </c>
      <c r="C431" t="s">
        <v>1439</v>
      </c>
      <c r="D431" t="s">
        <v>5649</v>
      </c>
      <c r="E431" t="s">
        <v>58</v>
      </c>
      <c r="F431" t="s">
        <v>64</v>
      </c>
      <c r="G431" s="24" t="s">
        <v>1440</v>
      </c>
      <c r="H431" t="s">
        <v>1441</v>
      </c>
      <c r="I431" t="s">
        <v>103</v>
      </c>
      <c r="J431" t="s">
        <v>854</v>
      </c>
      <c r="K431" t="s">
        <v>92</v>
      </c>
    </row>
    <row r="432" spans="1:11" x14ac:dyDescent="0.2">
      <c r="A432" s="35">
        <v>42965</v>
      </c>
      <c r="B432" s="67">
        <v>136000</v>
      </c>
      <c r="C432" t="s">
        <v>1456</v>
      </c>
      <c r="D432" t="s">
        <v>5652</v>
      </c>
      <c r="E432" t="s">
        <v>58</v>
      </c>
      <c r="F432" t="s">
        <v>59</v>
      </c>
      <c r="G432" s="24" t="s">
        <v>1457</v>
      </c>
      <c r="H432" t="s">
        <v>1458</v>
      </c>
      <c r="I432" t="s">
        <v>1459</v>
      </c>
      <c r="J432" t="s">
        <v>1281</v>
      </c>
      <c r="K432" t="s">
        <v>222</v>
      </c>
    </row>
    <row r="433" spans="1:11" x14ac:dyDescent="0.2">
      <c r="A433" s="35">
        <v>42965</v>
      </c>
      <c r="B433" s="67">
        <v>268000</v>
      </c>
      <c r="C433" t="s">
        <v>1454</v>
      </c>
      <c r="D433" t="s">
        <v>5652</v>
      </c>
      <c r="E433" t="s">
        <v>58</v>
      </c>
      <c r="F433" t="s">
        <v>59</v>
      </c>
      <c r="G433" s="36">
        <v>4</v>
      </c>
      <c r="H433" t="s">
        <v>1455</v>
      </c>
      <c r="I433" t="s">
        <v>577</v>
      </c>
      <c r="J433" t="s">
        <v>578</v>
      </c>
      <c r="K433" t="s">
        <v>578</v>
      </c>
    </row>
    <row r="434" spans="1:11" x14ac:dyDescent="0.2">
      <c r="A434" s="35">
        <v>42965</v>
      </c>
      <c r="B434" s="67">
        <v>520000</v>
      </c>
      <c r="C434" t="s">
        <v>1431</v>
      </c>
      <c r="D434" t="s">
        <v>5651</v>
      </c>
      <c r="E434" t="s">
        <v>58</v>
      </c>
      <c r="F434" t="s">
        <v>59</v>
      </c>
      <c r="G434" s="24" t="s">
        <v>1432</v>
      </c>
      <c r="H434" t="s">
        <v>1433</v>
      </c>
      <c r="I434" t="s">
        <v>354</v>
      </c>
      <c r="J434" t="s">
        <v>354</v>
      </c>
      <c r="K434" t="s">
        <v>187</v>
      </c>
    </row>
    <row r="435" spans="1:11" x14ac:dyDescent="0.2">
      <c r="A435" s="35">
        <v>42965</v>
      </c>
      <c r="B435" s="67">
        <v>178186</v>
      </c>
      <c r="C435" t="s">
        <v>1407</v>
      </c>
      <c r="D435" t="s">
        <v>5649</v>
      </c>
      <c r="E435" t="s">
        <v>58</v>
      </c>
      <c r="F435" t="s">
        <v>64</v>
      </c>
      <c r="G435" s="24" t="s">
        <v>1478</v>
      </c>
      <c r="H435" t="s">
        <v>1409</v>
      </c>
      <c r="I435" t="s">
        <v>368</v>
      </c>
      <c r="J435" t="s">
        <v>368</v>
      </c>
      <c r="K435" t="s">
        <v>96</v>
      </c>
    </row>
    <row r="436" spans="1:11" x14ac:dyDescent="0.2">
      <c r="A436" s="35">
        <v>42965</v>
      </c>
      <c r="B436" s="67">
        <v>100000</v>
      </c>
      <c r="C436" t="s">
        <v>1436</v>
      </c>
      <c r="D436" t="s">
        <v>5650</v>
      </c>
      <c r="E436" t="s">
        <v>106</v>
      </c>
      <c r="F436" t="s">
        <v>59</v>
      </c>
      <c r="G436" s="36">
        <v>11</v>
      </c>
      <c r="H436" t="s">
        <v>1437</v>
      </c>
      <c r="I436" t="s">
        <v>512</v>
      </c>
      <c r="J436" t="s">
        <v>1438</v>
      </c>
      <c r="K436" t="s">
        <v>478</v>
      </c>
    </row>
    <row r="437" spans="1:11" x14ac:dyDescent="0.2">
      <c r="A437" s="35">
        <v>42965</v>
      </c>
      <c r="B437" s="67">
        <v>250000</v>
      </c>
      <c r="C437" t="s">
        <v>1434</v>
      </c>
      <c r="D437" t="s">
        <v>5652</v>
      </c>
      <c r="E437" t="s">
        <v>106</v>
      </c>
      <c r="F437" t="s">
        <v>59</v>
      </c>
      <c r="G437" s="36">
        <v>3</v>
      </c>
      <c r="H437" t="s">
        <v>1435</v>
      </c>
      <c r="I437" t="s">
        <v>1120</v>
      </c>
      <c r="J437" t="s">
        <v>1121</v>
      </c>
      <c r="K437" t="s">
        <v>1121</v>
      </c>
    </row>
    <row r="438" spans="1:11" x14ac:dyDescent="0.2">
      <c r="A438" s="35">
        <v>42965</v>
      </c>
      <c r="B438" s="67">
        <v>337300</v>
      </c>
      <c r="C438" t="s">
        <v>1483</v>
      </c>
      <c r="D438" t="s">
        <v>5652</v>
      </c>
      <c r="E438" t="s">
        <v>58</v>
      </c>
      <c r="F438" t="s">
        <v>59</v>
      </c>
      <c r="G438" s="36">
        <v>5</v>
      </c>
      <c r="H438" t="s">
        <v>1484</v>
      </c>
      <c r="I438" t="s">
        <v>1485</v>
      </c>
      <c r="J438" t="s">
        <v>888</v>
      </c>
      <c r="K438" t="s">
        <v>888</v>
      </c>
    </row>
    <row r="439" spans="1:11" x14ac:dyDescent="0.2">
      <c r="A439" s="35">
        <v>42965</v>
      </c>
      <c r="B439" s="67">
        <v>365000</v>
      </c>
      <c r="C439" t="s">
        <v>1467</v>
      </c>
      <c r="D439" t="s">
        <v>5650</v>
      </c>
      <c r="E439" t="s">
        <v>58</v>
      </c>
      <c r="F439" t="s">
        <v>59</v>
      </c>
      <c r="G439" s="24" t="s">
        <v>1468</v>
      </c>
      <c r="H439" t="s">
        <v>417</v>
      </c>
      <c r="I439" t="s">
        <v>1469</v>
      </c>
      <c r="J439" t="s">
        <v>208</v>
      </c>
      <c r="K439" t="s">
        <v>208</v>
      </c>
    </row>
    <row r="440" spans="1:11" x14ac:dyDescent="0.2">
      <c r="A440" s="35">
        <v>42965</v>
      </c>
      <c r="B440" s="67">
        <v>148000</v>
      </c>
      <c r="C440" t="s">
        <v>1451</v>
      </c>
      <c r="D440" t="s">
        <v>5653</v>
      </c>
      <c r="E440" t="s">
        <v>106</v>
      </c>
      <c r="F440" t="s">
        <v>59</v>
      </c>
      <c r="G440" s="24" t="s">
        <v>1452</v>
      </c>
      <c r="H440" t="s">
        <v>1453</v>
      </c>
      <c r="I440" t="s">
        <v>211</v>
      </c>
      <c r="J440" t="s">
        <v>212</v>
      </c>
      <c r="K440" t="s">
        <v>62</v>
      </c>
    </row>
    <row r="441" spans="1:11" x14ac:dyDescent="0.2">
      <c r="A441" s="35">
        <v>42965</v>
      </c>
      <c r="B441" s="67">
        <v>415000</v>
      </c>
      <c r="C441" t="s">
        <v>231</v>
      </c>
      <c r="D441" t="s">
        <v>5653</v>
      </c>
      <c r="E441" t="s">
        <v>58</v>
      </c>
      <c r="F441" t="s">
        <v>59</v>
      </c>
      <c r="G441" s="24" t="s">
        <v>1482</v>
      </c>
      <c r="H441" t="s">
        <v>233</v>
      </c>
      <c r="I441" t="s">
        <v>234</v>
      </c>
      <c r="J441" t="s">
        <v>235</v>
      </c>
      <c r="K441" t="s">
        <v>113</v>
      </c>
    </row>
    <row r="442" spans="1:11" x14ac:dyDescent="0.2">
      <c r="A442" s="35">
        <v>42966</v>
      </c>
      <c r="B442" s="67">
        <v>318000</v>
      </c>
      <c r="C442" t="s">
        <v>1512</v>
      </c>
      <c r="D442" t="s">
        <v>5650</v>
      </c>
      <c r="E442" t="s">
        <v>58</v>
      </c>
      <c r="F442" t="s">
        <v>59</v>
      </c>
      <c r="G442" s="36">
        <v>45</v>
      </c>
      <c r="H442" t="s">
        <v>1513</v>
      </c>
      <c r="I442" t="s">
        <v>1514</v>
      </c>
      <c r="J442" t="s">
        <v>1189</v>
      </c>
      <c r="K442" t="s">
        <v>69</v>
      </c>
    </row>
    <row r="443" spans="1:11" x14ac:dyDescent="0.2">
      <c r="A443" s="35">
        <v>42966</v>
      </c>
      <c r="B443" s="67">
        <v>224995</v>
      </c>
      <c r="C443" t="s">
        <v>1510</v>
      </c>
      <c r="D443" t="s">
        <v>5652</v>
      </c>
      <c r="E443" t="s">
        <v>106</v>
      </c>
      <c r="F443" t="s">
        <v>59</v>
      </c>
      <c r="G443" s="36">
        <v>6</v>
      </c>
      <c r="H443" t="s">
        <v>1511</v>
      </c>
      <c r="I443" t="s">
        <v>1178</v>
      </c>
      <c r="J443" t="s">
        <v>273</v>
      </c>
      <c r="K443" t="s">
        <v>273</v>
      </c>
    </row>
    <row r="444" spans="1:11" x14ac:dyDescent="0.2">
      <c r="A444" s="35">
        <v>42966</v>
      </c>
      <c r="B444" s="67">
        <v>335000</v>
      </c>
      <c r="C444" t="s">
        <v>1502</v>
      </c>
      <c r="D444" t="s">
        <v>5653</v>
      </c>
      <c r="E444" t="s">
        <v>58</v>
      </c>
      <c r="F444" t="s">
        <v>59</v>
      </c>
      <c r="G444" s="24" t="s">
        <v>1503</v>
      </c>
      <c r="H444" t="s">
        <v>1504</v>
      </c>
      <c r="I444" t="s">
        <v>1100</v>
      </c>
      <c r="J444" t="s">
        <v>1101</v>
      </c>
      <c r="K444" t="s">
        <v>254</v>
      </c>
    </row>
    <row r="445" spans="1:11" x14ac:dyDescent="0.2">
      <c r="A445" s="35">
        <v>42966</v>
      </c>
      <c r="B445" s="67">
        <v>162500</v>
      </c>
      <c r="C445" t="s">
        <v>1527</v>
      </c>
      <c r="D445" t="s">
        <v>5649</v>
      </c>
      <c r="E445" t="s">
        <v>58</v>
      </c>
      <c r="F445" t="s">
        <v>64</v>
      </c>
      <c r="G445" s="24" t="s">
        <v>1528</v>
      </c>
      <c r="H445" t="s">
        <v>1529</v>
      </c>
      <c r="I445" t="s">
        <v>103</v>
      </c>
      <c r="J445" t="s">
        <v>358</v>
      </c>
      <c r="K445" t="s">
        <v>92</v>
      </c>
    </row>
    <row r="446" spans="1:11" x14ac:dyDescent="0.2">
      <c r="A446" s="35">
        <v>42966</v>
      </c>
      <c r="B446" s="67">
        <v>50000</v>
      </c>
      <c r="C446" t="s">
        <v>1500</v>
      </c>
      <c r="D446" t="s">
        <v>5652</v>
      </c>
      <c r="E446" t="s">
        <v>58</v>
      </c>
      <c r="F446" t="s">
        <v>59</v>
      </c>
      <c r="G446" s="36">
        <v>27</v>
      </c>
      <c r="H446" t="s">
        <v>1501</v>
      </c>
      <c r="I446" t="s">
        <v>1110</v>
      </c>
      <c r="J446" t="s">
        <v>1111</v>
      </c>
      <c r="K446" t="s">
        <v>1111</v>
      </c>
    </row>
    <row r="447" spans="1:11" x14ac:dyDescent="0.2">
      <c r="A447" s="35">
        <v>42966</v>
      </c>
      <c r="B447" s="67">
        <v>195457</v>
      </c>
      <c r="C447" t="s">
        <v>1536</v>
      </c>
      <c r="D447" t="s">
        <v>5653</v>
      </c>
      <c r="E447" t="s">
        <v>58</v>
      </c>
      <c r="F447" t="s">
        <v>59</v>
      </c>
      <c r="G447" s="36">
        <v>8</v>
      </c>
      <c r="H447" t="s">
        <v>1537</v>
      </c>
      <c r="I447" t="s">
        <v>658</v>
      </c>
      <c r="J447" t="s">
        <v>659</v>
      </c>
      <c r="K447" t="s">
        <v>659</v>
      </c>
    </row>
    <row r="448" spans="1:11" x14ac:dyDescent="0.2">
      <c r="A448" s="35">
        <v>42966</v>
      </c>
      <c r="B448" s="67">
        <v>119120</v>
      </c>
      <c r="C448" t="s">
        <v>1505</v>
      </c>
      <c r="D448" t="s">
        <v>5650</v>
      </c>
      <c r="E448" t="s">
        <v>106</v>
      </c>
      <c r="F448" t="s">
        <v>59</v>
      </c>
      <c r="G448" s="36">
        <v>9</v>
      </c>
      <c r="H448" t="s">
        <v>1506</v>
      </c>
      <c r="I448" t="s">
        <v>1507</v>
      </c>
      <c r="J448" t="s">
        <v>1339</v>
      </c>
      <c r="K448" t="s">
        <v>254</v>
      </c>
    </row>
    <row r="449" spans="1:11" x14ac:dyDescent="0.2">
      <c r="A449" s="35">
        <v>42966</v>
      </c>
      <c r="B449" s="67">
        <v>100000</v>
      </c>
      <c r="C449" t="s">
        <v>1530</v>
      </c>
      <c r="D449" t="s">
        <v>5651</v>
      </c>
      <c r="E449" t="s">
        <v>58</v>
      </c>
      <c r="F449" t="s">
        <v>59</v>
      </c>
      <c r="G449" s="36">
        <v>7</v>
      </c>
      <c r="H449" t="s">
        <v>1531</v>
      </c>
      <c r="I449" t="s">
        <v>1427</v>
      </c>
      <c r="J449" t="s">
        <v>1532</v>
      </c>
      <c r="K449" t="s">
        <v>296</v>
      </c>
    </row>
    <row r="450" spans="1:11" x14ac:dyDescent="0.2">
      <c r="A450" s="35">
        <v>42966</v>
      </c>
      <c r="B450" s="67">
        <v>145000</v>
      </c>
      <c r="C450" t="s">
        <v>1515</v>
      </c>
      <c r="D450" t="s">
        <v>5653</v>
      </c>
      <c r="E450" t="s">
        <v>58</v>
      </c>
      <c r="F450" t="s">
        <v>59</v>
      </c>
      <c r="G450" s="24" t="s">
        <v>1516</v>
      </c>
      <c r="H450" t="s">
        <v>976</v>
      </c>
      <c r="I450" t="s">
        <v>898</v>
      </c>
      <c r="J450" t="s">
        <v>1517</v>
      </c>
      <c r="K450" t="s">
        <v>549</v>
      </c>
    </row>
    <row r="451" spans="1:11" x14ac:dyDescent="0.2">
      <c r="A451" s="35">
        <v>42966</v>
      </c>
      <c r="B451" s="67">
        <v>1713377</v>
      </c>
      <c r="C451" t="s">
        <v>1492</v>
      </c>
      <c r="D451" t="s">
        <v>5651</v>
      </c>
      <c r="E451" t="s">
        <v>58</v>
      </c>
      <c r="F451" t="s">
        <v>59</v>
      </c>
      <c r="G451" s="36">
        <v>42</v>
      </c>
      <c r="H451" t="s">
        <v>1493</v>
      </c>
      <c r="I451" t="s">
        <v>234</v>
      </c>
      <c r="J451" t="s">
        <v>235</v>
      </c>
      <c r="K451" t="s">
        <v>113</v>
      </c>
    </row>
    <row r="452" spans="1:11" x14ac:dyDescent="0.2">
      <c r="A452" s="35">
        <v>42966</v>
      </c>
      <c r="B452" s="67">
        <v>201000</v>
      </c>
      <c r="C452" t="s">
        <v>1494</v>
      </c>
      <c r="D452" t="s">
        <v>5649</v>
      </c>
      <c r="E452" t="s">
        <v>58</v>
      </c>
      <c r="F452" t="s">
        <v>64</v>
      </c>
      <c r="G452" s="24" t="s">
        <v>1495</v>
      </c>
      <c r="H452" t="s">
        <v>1496</v>
      </c>
      <c r="I452" t="s">
        <v>698</v>
      </c>
      <c r="J452" t="s">
        <v>698</v>
      </c>
      <c r="K452" t="s">
        <v>296</v>
      </c>
    </row>
    <row r="453" spans="1:11" x14ac:dyDescent="0.2">
      <c r="A453" s="35">
        <v>42966</v>
      </c>
      <c r="B453" s="67">
        <v>5612948</v>
      </c>
      <c r="C453" t="s">
        <v>1489</v>
      </c>
      <c r="D453" t="s">
        <v>5651</v>
      </c>
      <c r="E453" t="s">
        <v>58</v>
      </c>
      <c r="F453" t="s">
        <v>59</v>
      </c>
      <c r="G453" s="36">
        <v>27</v>
      </c>
      <c r="H453" t="s">
        <v>1490</v>
      </c>
      <c r="I453" t="s">
        <v>1491</v>
      </c>
      <c r="J453" t="s">
        <v>1491</v>
      </c>
      <c r="K453" t="s">
        <v>175</v>
      </c>
    </row>
    <row r="454" spans="1:11" x14ac:dyDescent="0.2">
      <c r="A454" s="35">
        <v>42966</v>
      </c>
      <c r="B454" s="67">
        <v>100000</v>
      </c>
      <c r="C454" t="s">
        <v>1486</v>
      </c>
      <c r="D454" t="s">
        <v>5653</v>
      </c>
      <c r="E454" t="s">
        <v>58</v>
      </c>
      <c r="F454" t="s">
        <v>59</v>
      </c>
      <c r="G454" s="36">
        <v>27</v>
      </c>
      <c r="H454" t="s">
        <v>1487</v>
      </c>
      <c r="I454" t="s">
        <v>1488</v>
      </c>
      <c r="J454" t="s">
        <v>455</v>
      </c>
      <c r="K454" t="s">
        <v>333</v>
      </c>
    </row>
    <row r="455" spans="1:11" x14ac:dyDescent="0.2">
      <c r="A455" s="35">
        <v>42966</v>
      </c>
      <c r="B455" s="67">
        <v>101000</v>
      </c>
      <c r="C455" t="s">
        <v>1518</v>
      </c>
      <c r="D455" t="s">
        <v>5653</v>
      </c>
      <c r="E455" t="s">
        <v>58</v>
      </c>
      <c r="F455" t="s">
        <v>59</v>
      </c>
      <c r="G455" s="36">
        <v>18</v>
      </c>
      <c r="H455" t="s">
        <v>1519</v>
      </c>
      <c r="I455" t="s">
        <v>1520</v>
      </c>
      <c r="J455" t="s">
        <v>1265</v>
      </c>
      <c r="K455" t="s">
        <v>139</v>
      </c>
    </row>
    <row r="456" spans="1:11" x14ac:dyDescent="0.2">
      <c r="A456" s="35">
        <v>42966</v>
      </c>
      <c r="B456" s="67">
        <v>113500</v>
      </c>
      <c r="C456" t="s">
        <v>644</v>
      </c>
      <c r="D456" t="s">
        <v>5649</v>
      </c>
      <c r="E456" t="s">
        <v>106</v>
      </c>
      <c r="F456" t="s">
        <v>64</v>
      </c>
      <c r="G456" s="24" t="s">
        <v>1499</v>
      </c>
      <c r="H456" t="s">
        <v>641</v>
      </c>
      <c r="I456" t="s">
        <v>354</v>
      </c>
      <c r="J456" t="s">
        <v>354</v>
      </c>
      <c r="K456" t="s">
        <v>187</v>
      </c>
    </row>
    <row r="457" spans="1:11" x14ac:dyDescent="0.2">
      <c r="A457" s="35">
        <v>42966</v>
      </c>
      <c r="B457" s="67">
        <v>590000</v>
      </c>
      <c r="C457" t="s">
        <v>1521</v>
      </c>
      <c r="D457" t="s">
        <v>5650</v>
      </c>
      <c r="E457" t="s">
        <v>58</v>
      </c>
      <c r="F457" t="s">
        <v>59</v>
      </c>
      <c r="G457" s="24" t="s">
        <v>1522</v>
      </c>
      <c r="H457" t="s">
        <v>1523</v>
      </c>
      <c r="I457" t="s">
        <v>103</v>
      </c>
      <c r="J457" t="s">
        <v>628</v>
      </c>
      <c r="K457" t="s">
        <v>92</v>
      </c>
    </row>
    <row r="458" spans="1:11" x14ac:dyDescent="0.2">
      <c r="A458" s="35">
        <v>42966</v>
      </c>
      <c r="B458" s="67">
        <v>245000</v>
      </c>
      <c r="C458" t="s">
        <v>1524</v>
      </c>
      <c r="D458" t="s">
        <v>5649</v>
      </c>
      <c r="E458" t="s">
        <v>106</v>
      </c>
      <c r="F458" t="s">
        <v>64</v>
      </c>
      <c r="G458" s="24" t="s">
        <v>1525</v>
      </c>
      <c r="H458" t="s">
        <v>1526</v>
      </c>
      <c r="I458" t="s">
        <v>91</v>
      </c>
      <c r="J458" t="s">
        <v>91</v>
      </c>
      <c r="K458" t="s">
        <v>92</v>
      </c>
    </row>
    <row r="459" spans="1:11" x14ac:dyDescent="0.2">
      <c r="A459" s="35">
        <v>42966</v>
      </c>
      <c r="B459" s="67">
        <v>230000</v>
      </c>
      <c r="C459" t="s">
        <v>1534</v>
      </c>
      <c r="D459" t="s">
        <v>5653</v>
      </c>
      <c r="E459" t="s">
        <v>58</v>
      </c>
      <c r="F459" t="s">
        <v>59</v>
      </c>
      <c r="G459" s="36">
        <v>4</v>
      </c>
      <c r="H459" t="s">
        <v>1535</v>
      </c>
      <c r="I459" t="s">
        <v>1100</v>
      </c>
      <c r="J459" t="s">
        <v>1101</v>
      </c>
      <c r="K459" t="s">
        <v>254</v>
      </c>
    </row>
    <row r="460" spans="1:11" x14ac:dyDescent="0.2">
      <c r="A460" s="35">
        <v>42966</v>
      </c>
      <c r="B460" s="67">
        <v>337500</v>
      </c>
      <c r="C460" t="s">
        <v>1497</v>
      </c>
      <c r="D460" t="s">
        <v>5653</v>
      </c>
      <c r="E460" t="s">
        <v>58</v>
      </c>
      <c r="F460" t="s">
        <v>59</v>
      </c>
      <c r="G460" s="36">
        <v>42795</v>
      </c>
      <c r="H460" t="s">
        <v>1498</v>
      </c>
      <c r="I460" t="s">
        <v>421</v>
      </c>
      <c r="J460" t="s">
        <v>144</v>
      </c>
      <c r="K460" t="s">
        <v>144</v>
      </c>
    </row>
    <row r="461" spans="1:11" x14ac:dyDescent="0.2">
      <c r="A461" s="35">
        <v>42966</v>
      </c>
      <c r="B461" s="67">
        <v>220000</v>
      </c>
      <c r="C461" t="s">
        <v>245</v>
      </c>
      <c r="D461" t="s">
        <v>5653</v>
      </c>
      <c r="E461" t="s">
        <v>106</v>
      </c>
      <c r="F461" t="s">
        <v>59</v>
      </c>
      <c r="G461" s="24" t="s">
        <v>1533</v>
      </c>
      <c r="H461" t="s">
        <v>246</v>
      </c>
      <c r="I461" t="s">
        <v>247</v>
      </c>
      <c r="J461" t="s">
        <v>248</v>
      </c>
      <c r="K461" t="s">
        <v>248</v>
      </c>
    </row>
    <row r="462" spans="1:11" x14ac:dyDescent="0.2">
      <c r="A462" s="35">
        <v>42966</v>
      </c>
      <c r="B462" s="67">
        <v>38000</v>
      </c>
      <c r="C462" t="s">
        <v>1508</v>
      </c>
      <c r="D462" t="s">
        <v>5650</v>
      </c>
      <c r="E462" t="s">
        <v>58</v>
      </c>
      <c r="F462" t="s">
        <v>64</v>
      </c>
      <c r="G462" s="36">
        <v>10</v>
      </c>
      <c r="H462" t="s">
        <v>1509</v>
      </c>
      <c r="I462" t="s">
        <v>368</v>
      </c>
      <c r="J462" t="s">
        <v>368</v>
      </c>
      <c r="K462" t="s">
        <v>96</v>
      </c>
    </row>
    <row r="463" spans="1:11" x14ac:dyDescent="0.2">
      <c r="A463" s="35">
        <v>42967</v>
      </c>
      <c r="B463" s="67">
        <v>450000</v>
      </c>
      <c r="C463" t="s">
        <v>1595</v>
      </c>
      <c r="D463" t="s">
        <v>5652</v>
      </c>
      <c r="E463" t="s">
        <v>58</v>
      </c>
      <c r="F463" t="s">
        <v>59</v>
      </c>
      <c r="G463" s="36">
        <v>20</v>
      </c>
      <c r="H463" t="s">
        <v>1596</v>
      </c>
      <c r="I463" t="s">
        <v>573</v>
      </c>
      <c r="J463" t="s">
        <v>1420</v>
      </c>
      <c r="K463" t="s">
        <v>1420</v>
      </c>
    </row>
    <row r="464" spans="1:11" x14ac:dyDescent="0.2">
      <c r="A464" s="35">
        <v>42967</v>
      </c>
      <c r="B464" s="67">
        <v>145000</v>
      </c>
      <c r="C464" t="s">
        <v>1276</v>
      </c>
      <c r="D464" t="s">
        <v>5649</v>
      </c>
      <c r="E464" t="s">
        <v>58</v>
      </c>
      <c r="F464" t="s">
        <v>64</v>
      </c>
      <c r="G464" s="36">
        <v>46</v>
      </c>
      <c r="H464" t="s">
        <v>1277</v>
      </c>
      <c r="I464" t="s">
        <v>749</v>
      </c>
      <c r="J464" t="s">
        <v>749</v>
      </c>
      <c r="K464" t="s">
        <v>333</v>
      </c>
    </row>
    <row r="465" spans="1:11" x14ac:dyDescent="0.2">
      <c r="A465" s="35">
        <v>42967</v>
      </c>
      <c r="B465" s="67">
        <v>140000</v>
      </c>
      <c r="C465" t="s">
        <v>644</v>
      </c>
      <c r="D465" t="s">
        <v>5649</v>
      </c>
      <c r="E465" t="s">
        <v>106</v>
      </c>
      <c r="F465" t="s">
        <v>64</v>
      </c>
      <c r="G465" s="24" t="s">
        <v>1551</v>
      </c>
      <c r="H465" t="s">
        <v>641</v>
      </c>
      <c r="I465" t="s">
        <v>354</v>
      </c>
      <c r="J465" t="s">
        <v>354</v>
      </c>
      <c r="K465" t="s">
        <v>187</v>
      </c>
    </row>
    <row r="466" spans="1:11" x14ac:dyDescent="0.2">
      <c r="A466" s="35">
        <v>42967</v>
      </c>
      <c r="B466" s="67">
        <v>215995</v>
      </c>
      <c r="C466" t="s">
        <v>1560</v>
      </c>
      <c r="D466" t="s">
        <v>5652</v>
      </c>
      <c r="E466" t="s">
        <v>106</v>
      </c>
      <c r="F466" t="s">
        <v>59</v>
      </c>
      <c r="G466" s="36">
        <v>15</v>
      </c>
      <c r="H466" t="s">
        <v>1511</v>
      </c>
      <c r="I466" t="s">
        <v>82</v>
      </c>
      <c r="J466" t="s">
        <v>82</v>
      </c>
      <c r="K466" t="s">
        <v>83</v>
      </c>
    </row>
    <row r="467" spans="1:11" x14ac:dyDescent="0.2">
      <c r="A467" s="35">
        <v>42967</v>
      </c>
      <c r="B467" s="67">
        <v>160000</v>
      </c>
      <c r="C467" t="s">
        <v>1601</v>
      </c>
      <c r="D467" t="s">
        <v>5649</v>
      </c>
      <c r="E467" t="s">
        <v>58</v>
      </c>
      <c r="F467" t="s">
        <v>59</v>
      </c>
      <c r="G467" s="24" t="s">
        <v>674</v>
      </c>
      <c r="H467" t="s">
        <v>1602</v>
      </c>
      <c r="I467" t="s">
        <v>481</v>
      </c>
      <c r="J467" t="s">
        <v>482</v>
      </c>
      <c r="K467" t="s">
        <v>312</v>
      </c>
    </row>
    <row r="468" spans="1:11" x14ac:dyDescent="0.2">
      <c r="A468" s="35">
        <v>42967</v>
      </c>
      <c r="B468" s="67">
        <v>163500</v>
      </c>
      <c r="C468" t="s">
        <v>1544</v>
      </c>
      <c r="D468" t="s">
        <v>5653</v>
      </c>
      <c r="E468" t="s">
        <v>58</v>
      </c>
      <c r="F468" t="s">
        <v>59</v>
      </c>
      <c r="G468" s="36">
        <v>1</v>
      </c>
      <c r="H468" t="s">
        <v>1545</v>
      </c>
      <c r="I468" t="s">
        <v>898</v>
      </c>
      <c r="J468" t="s">
        <v>898</v>
      </c>
      <c r="K468" t="s">
        <v>171</v>
      </c>
    </row>
    <row r="469" spans="1:11" x14ac:dyDescent="0.2">
      <c r="A469" s="35">
        <v>42967</v>
      </c>
      <c r="B469" s="67">
        <v>33500</v>
      </c>
      <c r="C469" t="s">
        <v>1095</v>
      </c>
      <c r="D469" t="s">
        <v>5650</v>
      </c>
      <c r="E469" t="s">
        <v>58</v>
      </c>
      <c r="F469" t="s">
        <v>64</v>
      </c>
      <c r="G469" s="36">
        <v>85</v>
      </c>
      <c r="H469" t="s">
        <v>1096</v>
      </c>
      <c r="I469" t="s">
        <v>299</v>
      </c>
      <c r="J469" t="s">
        <v>299</v>
      </c>
      <c r="K469" t="s">
        <v>166</v>
      </c>
    </row>
    <row r="470" spans="1:11" x14ac:dyDescent="0.2">
      <c r="A470" s="35">
        <v>42967</v>
      </c>
      <c r="B470" s="67">
        <v>231000</v>
      </c>
      <c r="C470" t="s">
        <v>1564</v>
      </c>
      <c r="D470" t="s">
        <v>5650</v>
      </c>
      <c r="E470" t="s">
        <v>58</v>
      </c>
      <c r="F470" t="s">
        <v>59</v>
      </c>
      <c r="G470" s="36">
        <v>61</v>
      </c>
      <c r="H470" t="s">
        <v>1565</v>
      </c>
      <c r="I470" t="s">
        <v>1566</v>
      </c>
      <c r="J470" t="s">
        <v>698</v>
      </c>
      <c r="K470" t="s">
        <v>296</v>
      </c>
    </row>
    <row r="471" spans="1:11" x14ac:dyDescent="0.2">
      <c r="A471" s="35">
        <v>42967</v>
      </c>
      <c r="B471" s="67">
        <v>405000</v>
      </c>
      <c r="C471" t="s">
        <v>1558</v>
      </c>
      <c r="D471" t="s">
        <v>5653</v>
      </c>
      <c r="E471" t="s">
        <v>58</v>
      </c>
      <c r="F471" t="s">
        <v>59</v>
      </c>
      <c r="G471" s="24" t="s">
        <v>1559</v>
      </c>
      <c r="H471" t="s">
        <v>305</v>
      </c>
      <c r="I471" t="s">
        <v>898</v>
      </c>
      <c r="J471" t="s">
        <v>898</v>
      </c>
      <c r="K471" t="s">
        <v>171</v>
      </c>
    </row>
    <row r="472" spans="1:11" x14ac:dyDescent="0.2">
      <c r="A472" s="35">
        <v>42967</v>
      </c>
      <c r="B472" s="67">
        <v>34000</v>
      </c>
      <c r="C472" t="s">
        <v>1561</v>
      </c>
      <c r="D472" t="s">
        <v>5651</v>
      </c>
      <c r="E472" t="s">
        <v>58</v>
      </c>
      <c r="F472" t="s">
        <v>64</v>
      </c>
      <c r="G472" s="24" t="s">
        <v>1562</v>
      </c>
      <c r="H472" t="s">
        <v>1563</v>
      </c>
      <c r="I472" t="s">
        <v>477</v>
      </c>
      <c r="J472" t="s">
        <v>477</v>
      </c>
      <c r="K472" t="s">
        <v>478</v>
      </c>
    </row>
    <row r="473" spans="1:11" x14ac:dyDescent="0.2">
      <c r="A473" s="35">
        <v>42967</v>
      </c>
      <c r="B473" s="67">
        <v>920000</v>
      </c>
      <c r="C473" t="s">
        <v>1587</v>
      </c>
      <c r="D473" t="s">
        <v>5653</v>
      </c>
      <c r="E473" t="s">
        <v>58</v>
      </c>
      <c r="F473" t="s">
        <v>59</v>
      </c>
      <c r="G473" s="36">
        <v>51</v>
      </c>
      <c r="H473" t="s">
        <v>1588</v>
      </c>
      <c r="I473" t="s">
        <v>1589</v>
      </c>
      <c r="J473" t="s">
        <v>739</v>
      </c>
      <c r="K473" t="s">
        <v>69</v>
      </c>
    </row>
    <row r="474" spans="1:11" x14ac:dyDescent="0.2">
      <c r="A474" s="35">
        <v>42967</v>
      </c>
      <c r="B474" s="67">
        <v>232000</v>
      </c>
      <c r="C474" t="s">
        <v>1567</v>
      </c>
      <c r="D474" t="s">
        <v>5650</v>
      </c>
      <c r="E474" t="s">
        <v>58</v>
      </c>
      <c r="F474" t="s">
        <v>59</v>
      </c>
      <c r="G474" s="36">
        <v>8</v>
      </c>
      <c r="H474" t="s">
        <v>1568</v>
      </c>
      <c r="I474" t="s">
        <v>1250</v>
      </c>
      <c r="J474" t="s">
        <v>1250</v>
      </c>
      <c r="K474" t="s">
        <v>92</v>
      </c>
    </row>
    <row r="475" spans="1:11" x14ac:dyDescent="0.2">
      <c r="A475" s="35">
        <v>42967</v>
      </c>
      <c r="B475" s="67">
        <v>1246450</v>
      </c>
      <c r="C475" t="s">
        <v>370</v>
      </c>
      <c r="D475" t="s">
        <v>5649</v>
      </c>
      <c r="E475" t="s">
        <v>58</v>
      </c>
      <c r="F475" t="s">
        <v>64</v>
      </c>
      <c r="G475" s="24" t="s">
        <v>1557</v>
      </c>
      <c r="H475" t="s">
        <v>372</v>
      </c>
      <c r="I475" t="s">
        <v>103</v>
      </c>
      <c r="J475" t="s">
        <v>373</v>
      </c>
      <c r="K475" t="s">
        <v>92</v>
      </c>
    </row>
    <row r="476" spans="1:11" x14ac:dyDescent="0.2">
      <c r="A476" s="35">
        <v>42967</v>
      </c>
      <c r="B476" s="67">
        <v>47500</v>
      </c>
      <c r="C476" t="s">
        <v>613</v>
      </c>
      <c r="D476" t="s">
        <v>5649</v>
      </c>
      <c r="E476" t="s">
        <v>58</v>
      </c>
      <c r="F476" t="s">
        <v>64</v>
      </c>
      <c r="G476" s="24" t="s">
        <v>1594</v>
      </c>
      <c r="H476" t="s">
        <v>615</v>
      </c>
      <c r="I476" t="s">
        <v>616</v>
      </c>
      <c r="J476" t="s">
        <v>616</v>
      </c>
      <c r="K476" t="s">
        <v>617</v>
      </c>
    </row>
    <row r="477" spans="1:11" x14ac:dyDescent="0.2">
      <c r="A477" s="35">
        <v>42967</v>
      </c>
      <c r="B477" s="67">
        <v>350000</v>
      </c>
      <c r="C477" t="s">
        <v>1590</v>
      </c>
      <c r="D477" t="s">
        <v>5651</v>
      </c>
      <c r="E477" t="s">
        <v>58</v>
      </c>
      <c r="F477" t="s">
        <v>59</v>
      </c>
      <c r="G477" s="36">
        <v>21</v>
      </c>
      <c r="H477" t="s">
        <v>1591</v>
      </c>
      <c r="I477" t="s">
        <v>1592</v>
      </c>
      <c r="J477" t="s">
        <v>1593</v>
      </c>
      <c r="K477" t="s">
        <v>452</v>
      </c>
    </row>
    <row r="478" spans="1:11" x14ac:dyDescent="0.2">
      <c r="A478" s="35">
        <v>42967</v>
      </c>
      <c r="B478" s="67">
        <v>165000</v>
      </c>
      <c r="C478" t="s">
        <v>1584</v>
      </c>
      <c r="D478" t="s">
        <v>5649</v>
      </c>
      <c r="E478" t="s">
        <v>58</v>
      </c>
      <c r="F478" t="s">
        <v>64</v>
      </c>
      <c r="G478" s="24" t="s">
        <v>1585</v>
      </c>
      <c r="H478" t="s">
        <v>1586</v>
      </c>
      <c r="I478" t="s">
        <v>991</v>
      </c>
      <c r="J478" t="s">
        <v>991</v>
      </c>
      <c r="K478" t="s">
        <v>222</v>
      </c>
    </row>
    <row r="479" spans="1:11" x14ac:dyDescent="0.2">
      <c r="A479" s="35">
        <v>42967</v>
      </c>
      <c r="B479" s="67">
        <v>119950</v>
      </c>
      <c r="C479" t="s">
        <v>1541</v>
      </c>
      <c r="D479" t="s">
        <v>5652</v>
      </c>
      <c r="E479" t="s">
        <v>58</v>
      </c>
      <c r="F479" t="s">
        <v>59</v>
      </c>
      <c r="G479" s="24" t="s">
        <v>1542</v>
      </c>
      <c r="H479" t="s">
        <v>1543</v>
      </c>
      <c r="I479" t="s">
        <v>1473</v>
      </c>
      <c r="J479" t="s">
        <v>1474</v>
      </c>
      <c r="K479" t="s">
        <v>1474</v>
      </c>
    </row>
    <row r="480" spans="1:11" x14ac:dyDescent="0.2">
      <c r="A480" s="35">
        <v>42967</v>
      </c>
      <c r="B480" s="67">
        <v>129600</v>
      </c>
      <c r="C480" t="s">
        <v>1569</v>
      </c>
      <c r="D480" t="s">
        <v>5651</v>
      </c>
      <c r="E480" t="s">
        <v>58</v>
      </c>
      <c r="F480" t="s">
        <v>59</v>
      </c>
      <c r="G480" s="24" t="s">
        <v>1570</v>
      </c>
      <c r="H480" t="s">
        <v>1571</v>
      </c>
      <c r="I480" t="s">
        <v>1572</v>
      </c>
      <c r="J480" t="s">
        <v>593</v>
      </c>
      <c r="K480" t="s">
        <v>203</v>
      </c>
    </row>
    <row r="481" spans="1:11" x14ac:dyDescent="0.2">
      <c r="A481" s="35">
        <v>42967</v>
      </c>
      <c r="B481" s="67">
        <v>4000</v>
      </c>
      <c r="C481" t="s">
        <v>1549</v>
      </c>
      <c r="D481" t="s">
        <v>5651</v>
      </c>
      <c r="E481" t="s">
        <v>58</v>
      </c>
      <c r="F481" t="s">
        <v>59</v>
      </c>
      <c r="G481" s="36">
        <v>53</v>
      </c>
      <c r="H481" t="s">
        <v>1550</v>
      </c>
      <c r="I481" t="s">
        <v>402</v>
      </c>
      <c r="J481" t="s">
        <v>403</v>
      </c>
      <c r="K481" t="s">
        <v>92</v>
      </c>
    </row>
    <row r="482" spans="1:11" x14ac:dyDescent="0.2">
      <c r="A482" s="35">
        <v>42967</v>
      </c>
      <c r="B482" s="67">
        <v>643000</v>
      </c>
      <c r="C482" t="s">
        <v>1538</v>
      </c>
      <c r="D482" t="s">
        <v>5650</v>
      </c>
      <c r="E482" t="s">
        <v>58</v>
      </c>
      <c r="F482" t="s">
        <v>59</v>
      </c>
      <c r="G482" s="24" t="s">
        <v>1539</v>
      </c>
      <c r="H482" t="s">
        <v>1540</v>
      </c>
      <c r="I482" t="s">
        <v>103</v>
      </c>
      <c r="J482" t="s">
        <v>628</v>
      </c>
      <c r="K482" t="s">
        <v>92</v>
      </c>
    </row>
    <row r="483" spans="1:11" x14ac:dyDescent="0.2">
      <c r="A483" s="35">
        <v>42967</v>
      </c>
      <c r="B483" s="67">
        <v>252500</v>
      </c>
      <c r="C483" t="s">
        <v>1552</v>
      </c>
      <c r="D483" t="s">
        <v>5649</v>
      </c>
      <c r="E483" t="s">
        <v>106</v>
      </c>
      <c r="F483" t="s">
        <v>64</v>
      </c>
      <c r="G483" s="24" t="s">
        <v>1553</v>
      </c>
      <c r="H483" t="s">
        <v>1554</v>
      </c>
      <c r="I483" t="s">
        <v>1555</v>
      </c>
      <c r="J483" t="s">
        <v>1556</v>
      </c>
      <c r="K483" t="s">
        <v>203</v>
      </c>
    </row>
    <row r="484" spans="1:11" x14ac:dyDescent="0.2">
      <c r="A484" s="35">
        <v>42967</v>
      </c>
      <c r="B484" s="67">
        <v>171000</v>
      </c>
      <c r="C484" t="s">
        <v>1597</v>
      </c>
      <c r="D484" t="s">
        <v>5651</v>
      </c>
      <c r="E484" t="s">
        <v>58</v>
      </c>
      <c r="F484" t="s">
        <v>59</v>
      </c>
      <c r="G484" s="24" t="s">
        <v>1598</v>
      </c>
      <c r="H484" t="s">
        <v>1599</v>
      </c>
      <c r="I484" t="s">
        <v>1600</v>
      </c>
      <c r="J484" t="s">
        <v>311</v>
      </c>
      <c r="K484" t="s">
        <v>312</v>
      </c>
    </row>
    <row r="485" spans="1:11" x14ac:dyDescent="0.2">
      <c r="A485" s="35">
        <v>42967</v>
      </c>
      <c r="B485" s="67">
        <v>185000</v>
      </c>
      <c r="C485" t="s">
        <v>1546</v>
      </c>
      <c r="D485" t="s">
        <v>5653</v>
      </c>
      <c r="E485" t="s">
        <v>106</v>
      </c>
      <c r="F485" t="s">
        <v>59</v>
      </c>
      <c r="G485" s="36">
        <v>11</v>
      </c>
      <c r="H485" t="s">
        <v>1547</v>
      </c>
      <c r="I485" t="s">
        <v>1548</v>
      </c>
      <c r="J485" t="s">
        <v>1548</v>
      </c>
      <c r="K485" t="s">
        <v>166</v>
      </c>
    </row>
    <row r="486" spans="1:11" x14ac:dyDescent="0.2">
      <c r="A486" s="35">
        <v>42967</v>
      </c>
      <c r="B486" s="67">
        <v>218500</v>
      </c>
      <c r="C486" t="s">
        <v>1581</v>
      </c>
      <c r="D486" t="s">
        <v>5649</v>
      </c>
      <c r="E486" t="s">
        <v>58</v>
      </c>
      <c r="F486" t="s">
        <v>64</v>
      </c>
      <c r="G486" s="24" t="s">
        <v>1582</v>
      </c>
      <c r="H486" t="s">
        <v>1583</v>
      </c>
      <c r="I486" t="s">
        <v>573</v>
      </c>
      <c r="J486" t="s">
        <v>1420</v>
      </c>
      <c r="K486" t="s">
        <v>1420</v>
      </c>
    </row>
    <row r="487" spans="1:11" x14ac:dyDescent="0.2">
      <c r="A487" s="35">
        <v>42967</v>
      </c>
      <c r="B487" s="67">
        <v>129700</v>
      </c>
      <c r="C487" t="s">
        <v>1578</v>
      </c>
      <c r="D487" t="s">
        <v>5652</v>
      </c>
      <c r="E487" t="s">
        <v>106</v>
      </c>
      <c r="F487" t="s">
        <v>64</v>
      </c>
      <c r="G487" s="36">
        <v>7</v>
      </c>
      <c r="H487" t="s">
        <v>1579</v>
      </c>
      <c r="I487" t="s">
        <v>1580</v>
      </c>
      <c r="J487" t="s">
        <v>544</v>
      </c>
      <c r="K487" t="s">
        <v>544</v>
      </c>
    </row>
    <row r="488" spans="1:11" x14ac:dyDescent="0.2">
      <c r="A488" s="35">
        <v>42967</v>
      </c>
      <c r="B488" s="67">
        <v>469193</v>
      </c>
      <c r="C488" t="s">
        <v>1573</v>
      </c>
      <c r="D488" t="s">
        <v>5653</v>
      </c>
      <c r="E488" t="s">
        <v>58</v>
      </c>
      <c r="F488" t="s">
        <v>64</v>
      </c>
      <c r="G488" s="24" t="s">
        <v>1574</v>
      </c>
      <c r="H488" t="s">
        <v>1575</v>
      </c>
      <c r="I488" t="s">
        <v>1576</v>
      </c>
      <c r="J488" t="s">
        <v>1577</v>
      </c>
      <c r="K488" t="s">
        <v>1577</v>
      </c>
    </row>
    <row r="489" spans="1:11" x14ac:dyDescent="0.2">
      <c r="A489" s="35">
        <v>42968</v>
      </c>
      <c r="B489" s="67">
        <v>306000</v>
      </c>
      <c r="C489" t="s">
        <v>1603</v>
      </c>
      <c r="D489" t="s">
        <v>5649</v>
      </c>
      <c r="E489" t="s">
        <v>106</v>
      </c>
      <c r="F489" t="s">
        <v>64</v>
      </c>
      <c r="G489" s="24" t="s">
        <v>1604</v>
      </c>
      <c r="H489" t="s">
        <v>1605</v>
      </c>
      <c r="I489" t="s">
        <v>103</v>
      </c>
      <c r="J489" t="s">
        <v>358</v>
      </c>
      <c r="K489" t="s">
        <v>92</v>
      </c>
    </row>
    <row r="490" spans="1:11" x14ac:dyDescent="0.2">
      <c r="A490" s="35">
        <v>42968</v>
      </c>
      <c r="B490" s="67">
        <v>192500</v>
      </c>
      <c r="C490" t="s">
        <v>1639</v>
      </c>
      <c r="D490" t="s">
        <v>5649</v>
      </c>
      <c r="E490" t="s">
        <v>106</v>
      </c>
      <c r="F490" t="s">
        <v>64</v>
      </c>
      <c r="G490" s="24" t="s">
        <v>1640</v>
      </c>
      <c r="H490" t="s">
        <v>1641</v>
      </c>
      <c r="I490" t="s">
        <v>103</v>
      </c>
      <c r="J490" t="s">
        <v>1642</v>
      </c>
      <c r="K490" t="s">
        <v>92</v>
      </c>
    </row>
    <row r="491" spans="1:11" x14ac:dyDescent="0.2">
      <c r="A491" s="35">
        <v>42968</v>
      </c>
      <c r="B491" s="67">
        <v>99950</v>
      </c>
      <c r="C491" t="s">
        <v>1678</v>
      </c>
      <c r="D491" t="s">
        <v>5650</v>
      </c>
      <c r="E491" t="s">
        <v>106</v>
      </c>
      <c r="F491" t="s">
        <v>59</v>
      </c>
      <c r="G491" s="36">
        <v>7</v>
      </c>
      <c r="H491" t="s">
        <v>1679</v>
      </c>
      <c r="I491" t="s">
        <v>1222</v>
      </c>
      <c r="J491" t="s">
        <v>1223</v>
      </c>
      <c r="K491" t="s">
        <v>1223</v>
      </c>
    </row>
    <row r="492" spans="1:11" x14ac:dyDescent="0.2">
      <c r="A492" s="35">
        <v>42968</v>
      </c>
      <c r="B492" s="67">
        <v>132500</v>
      </c>
      <c r="C492" t="s">
        <v>1643</v>
      </c>
      <c r="D492" t="s">
        <v>5652</v>
      </c>
      <c r="E492" t="s">
        <v>58</v>
      </c>
      <c r="F492" t="s">
        <v>59</v>
      </c>
      <c r="G492" s="36">
        <v>18</v>
      </c>
      <c r="H492" t="s">
        <v>1644</v>
      </c>
      <c r="I492" t="s">
        <v>592</v>
      </c>
      <c r="J492" t="s">
        <v>593</v>
      </c>
      <c r="K492" t="s">
        <v>203</v>
      </c>
    </row>
    <row r="493" spans="1:11" x14ac:dyDescent="0.2">
      <c r="A493" s="35">
        <v>42968</v>
      </c>
      <c r="B493" s="67">
        <v>189995</v>
      </c>
      <c r="C493" t="s">
        <v>1620</v>
      </c>
      <c r="D493" t="s">
        <v>5649</v>
      </c>
      <c r="E493" t="s">
        <v>106</v>
      </c>
      <c r="F493" t="s">
        <v>59</v>
      </c>
      <c r="G493" s="36">
        <v>4</v>
      </c>
      <c r="H493" t="s">
        <v>1621</v>
      </c>
      <c r="I493" t="s">
        <v>1622</v>
      </c>
      <c r="J493" t="s">
        <v>1622</v>
      </c>
      <c r="K493" t="s">
        <v>222</v>
      </c>
    </row>
    <row r="494" spans="1:11" x14ac:dyDescent="0.2">
      <c r="A494" s="35">
        <v>42968</v>
      </c>
      <c r="B494" s="67">
        <v>189995</v>
      </c>
      <c r="C494" t="s">
        <v>1617</v>
      </c>
      <c r="D494" t="s">
        <v>5652</v>
      </c>
      <c r="E494" t="s">
        <v>106</v>
      </c>
      <c r="F494" t="s">
        <v>59</v>
      </c>
      <c r="G494" s="36">
        <v>133</v>
      </c>
      <c r="H494" t="s">
        <v>1618</v>
      </c>
      <c r="I494" t="s">
        <v>1619</v>
      </c>
      <c r="J494" t="s">
        <v>716</v>
      </c>
      <c r="K494" t="s">
        <v>254</v>
      </c>
    </row>
    <row r="495" spans="1:11" x14ac:dyDescent="0.2">
      <c r="A495" s="35">
        <v>42968</v>
      </c>
      <c r="B495" s="67">
        <v>47500</v>
      </c>
      <c r="C495" t="s">
        <v>1623</v>
      </c>
      <c r="D495" t="s">
        <v>5649</v>
      </c>
      <c r="E495" t="s">
        <v>58</v>
      </c>
      <c r="F495" t="s">
        <v>64</v>
      </c>
      <c r="G495" s="24" t="s">
        <v>1624</v>
      </c>
      <c r="H495" t="s">
        <v>1625</v>
      </c>
      <c r="I495" t="s">
        <v>1626</v>
      </c>
      <c r="J495" t="s">
        <v>273</v>
      </c>
      <c r="K495" t="s">
        <v>273</v>
      </c>
    </row>
    <row r="496" spans="1:11" x14ac:dyDescent="0.2">
      <c r="A496" s="35">
        <v>42968</v>
      </c>
      <c r="B496" s="67">
        <v>249950</v>
      </c>
      <c r="C496" t="s">
        <v>1627</v>
      </c>
      <c r="D496" t="s">
        <v>5652</v>
      </c>
      <c r="E496" t="s">
        <v>58</v>
      </c>
      <c r="F496" t="s">
        <v>59</v>
      </c>
      <c r="G496" s="24" t="s">
        <v>1628</v>
      </c>
      <c r="H496" t="s">
        <v>305</v>
      </c>
      <c r="I496" t="s">
        <v>1629</v>
      </c>
      <c r="J496" t="s">
        <v>1630</v>
      </c>
      <c r="K496" t="s">
        <v>921</v>
      </c>
    </row>
    <row r="497" spans="1:11" x14ac:dyDescent="0.2">
      <c r="A497" s="35">
        <v>42968</v>
      </c>
      <c r="B497" s="67">
        <v>360000</v>
      </c>
      <c r="C497" t="s">
        <v>1672</v>
      </c>
      <c r="D497" t="s">
        <v>5650</v>
      </c>
      <c r="E497" t="s">
        <v>58</v>
      </c>
      <c r="F497" t="s">
        <v>59</v>
      </c>
      <c r="G497" s="36">
        <v>13</v>
      </c>
      <c r="H497" t="s">
        <v>1673</v>
      </c>
      <c r="I497" t="s">
        <v>768</v>
      </c>
      <c r="J497" t="s">
        <v>769</v>
      </c>
      <c r="K497" t="s">
        <v>74</v>
      </c>
    </row>
    <row r="498" spans="1:11" x14ac:dyDescent="0.2">
      <c r="A498" s="35">
        <v>42968</v>
      </c>
      <c r="B498" s="67">
        <v>213950</v>
      </c>
      <c r="C498" t="s">
        <v>154</v>
      </c>
      <c r="D498" t="s">
        <v>5653</v>
      </c>
      <c r="E498" t="s">
        <v>106</v>
      </c>
      <c r="F498" t="s">
        <v>59</v>
      </c>
      <c r="G498" s="36">
        <v>8</v>
      </c>
      <c r="H498" t="s">
        <v>155</v>
      </c>
      <c r="I498" t="s">
        <v>156</v>
      </c>
      <c r="J498" t="s">
        <v>157</v>
      </c>
      <c r="K498" t="s">
        <v>157</v>
      </c>
    </row>
    <row r="499" spans="1:11" x14ac:dyDescent="0.2">
      <c r="A499" s="35">
        <v>42968</v>
      </c>
      <c r="B499" s="67">
        <v>145950</v>
      </c>
      <c r="C499" t="s">
        <v>1665</v>
      </c>
      <c r="D499" t="s">
        <v>5653</v>
      </c>
      <c r="E499" t="s">
        <v>106</v>
      </c>
      <c r="F499" t="s">
        <v>59</v>
      </c>
      <c r="G499" s="36">
        <v>2</v>
      </c>
      <c r="H499" t="s">
        <v>1666</v>
      </c>
      <c r="I499" t="s">
        <v>1667</v>
      </c>
      <c r="J499" t="s">
        <v>1118</v>
      </c>
      <c r="K499" t="s">
        <v>1118</v>
      </c>
    </row>
    <row r="500" spans="1:11" x14ac:dyDescent="0.2">
      <c r="A500" s="35">
        <v>42968</v>
      </c>
      <c r="B500" s="67">
        <v>290000</v>
      </c>
      <c r="C500" t="s">
        <v>1657</v>
      </c>
      <c r="D500" t="s">
        <v>5653</v>
      </c>
      <c r="E500" t="s">
        <v>58</v>
      </c>
      <c r="F500" t="s">
        <v>59</v>
      </c>
      <c r="G500" s="24" t="s">
        <v>1658</v>
      </c>
      <c r="H500" t="s">
        <v>1659</v>
      </c>
      <c r="I500" t="s">
        <v>1660</v>
      </c>
      <c r="J500" t="s">
        <v>1660</v>
      </c>
      <c r="K500" t="s">
        <v>133</v>
      </c>
    </row>
    <row r="501" spans="1:11" x14ac:dyDescent="0.2">
      <c r="A501" s="35">
        <v>42968</v>
      </c>
      <c r="B501" s="67">
        <v>125288</v>
      </c>
      <c r="C501" t="s">
        <v>1648</v>
      </c>
      <c r="D501" t="s">
        <v>5651</v>
      </c>
      <c r="E501" t="s">
        <v>58</v>
      </c>
      <c r="F501" t="s">
        <v>64</v>
      </c>
      <c r="G501" s="24" t="s">
        <v>1649</v>
      </c>
      <c r="H501" t="s">
        <v>1650</v>
      </c>
      <c r="I501" t="s">
        <v>1651</v>
      </c>
      <c r="J501" t="s">
        <v>477</v>
      </c>
      <c r="K501" t="s">
        <v>478</v>
      </c>
    </row>
    <row r="502" spans="1:11" x14ac:dyDescent="0.2">
      <c r="A502" s="35">
        <v>42968</v>
      </c>
      <c r="B502" s="67">
        <v>150000</v>
      </c>
      <c r="C502" t="s">
        <v>255</v>
      </c>
      <c r="D502" t="s">
        <v>5649</v>
      </c>
      <c r="E502" t="s">
        <v>106</v>
      </c>
      <c r="F502" t="s">
        <v>64</v>
      </c>
      <c r="G502" s="24" t="s">
        <v>1671</v>
      </c>
      <c r="H502" t="s">
        <v>257</v>
      </c>
      <c r="I502" t="s">
        <v>258</v>
      </c>
      <c r="J502" t="s">
        <v>258</v>
      </c>
      <c r="K502" t="s">
        <v>166</v>
      </c>
    </row>
    <row r="503" spans="1:11" x14ac:dyDescent="0.2">
      <c r="A503" s="35">
        <v>42968</v>
      </c>
      <c r="B503" s="67">
        <v>122500</v>
      </c>
      <c r="C503" t="s">
        <v>438</v>
      </c>
      <c r="D503" t="s">
        <v>5649</v>
      </c>
      <c r="E503" t="s">
        <v>58</v>
      </c>
      <c r="F503" t="s">
        <v>64</v>
      </c>
      <c r="G503" s="24" t="s">
        <v>1664</v>
      </c>
      <c r="H503" t="s">
        <v>440</v>
      </c>
      <c r="I503" t="s">
        <v>441</v>
      </c>
      <c r="J503" t="s">
        <v>441</v>
      </c>
      <c r="K503" t="s">
        <v>441</v>
      </c>
    </row>
    <row r="504" spans="1:11" x14ac:dyDescent="0.2">
      <c r="A504" s="35">
        <v>42968</v>
      </c>
      <c r="B504" s="67">
        <v>132500</v>
      </c>
      <c r="C504" t="s">
        <v>1661</v>
      </c>
      <c r="D504" t="s">
        <v>5649</v>
      </c>
      <c r="E504" t="s">
        <v>106</v>
      </c>
      <c r="F504" t="s">
        <v>64</v>
      </c>
      <c r="G504" s="24" t="s">
        <v>1662</v>
      </c>
      <c r="H504" t="s">
        <v>1663</v>
      </c>
      <c r="I504" t="s">
        <v>103</v>
      </c>
      <c r="J504" t="s">
        <v>239</v>
      </c>
      <c r="K504" t="s">
        <v>92</v>
      </c>
    </row>
    <row r="505" spans="1:11" x14ac:dyDescent="0.2">
      <c r="A505" s="35">
        <v>42968</v>
      </c>
      <c r="B505" s="67">
        <v>168000</v>
      </c>
      <c r="C505" t="s">
        <v>1606</v>
      </c>
      <c r="D505" t="s">
        <v>5652</v>
      </c>
      <c r="E505" t="s">
        <v>58</v>
      </c>
      <c r="F505" t="s">
        <v>59</v>
      </c>
      <c r="G505" s="36">
        <v>1</v>
      </c>
      <c r="H505" t="s">
        <v>1607</v>
      </c>
      <c r="I505" t="s">
        <v>1608</v>
      </c>
      <c r="J505" t="s">
        <v>273</v>
      </c>
      <c r="K505" t="s">
        <v>273</v>
      </c>
    </row>
    <row r="506" spans="1:11" x14ac:dyDescent="0.2">
      <c r="A506" s="35">
        <v>42968</v>
      </c>
      <c r="B506" s="67">
        <v>219000</v>
      </c>
      <c r="C506" t="s">
        <v>1668</v>
      </c>
      <c r="D506" t="s">
        <v>5653</v>
      </c>
      <c r="E506" t="s">
        <v>58</v>
      </c>
      <c r="F506" t="s">
        <v>64</v>
      </c>
      <c r="G506" s="36">
        <v>4</v>
      </c>
      <c r="H506" t="s">
        <v>1669</v>
      </c>
      <c r="I506" t="s">
        <v>1670</v>
      </c>
      <c r="J506" t="s">
        <v>1670</v>
      </c>
      <c r="K506" t="s">
        <v>96</v>
      </c>
    </row>
    <row r="507" spans="1:11" x14ac:dyDescent="0.2">
      <c r="A507" s="35">
        <v>42968</v>
      </c>
      <c r="B507" s="67">
        <v>157500</v>
      </c>
      <c r="C507" t="s">
        <v>925</v>
      </c>
      <c r="D507" t="s">
        <v>5649</v>
      </c>
      <c r="E507" t="s">
        <v>58</v>
      </c>
      <c r="F507" t="s">
        <v>64</v>
      </c>
      <c r="G507" s="24" t="s">
        <v>1656</v>
      </c>
      <c r="H507" t="s">
        <v>927</v>
      </c>
      <c r="I507" t="s">
        <v>873</v>
      </c>
      <c r="J507" t="s">
        <v>182</v>
      </c>
      <c r="K507" t="s">
        <v>175</v>
      </c>
    </row>
    <row r="508" spans="1:11" x14ac:dyDescent="0.2">
      <c r="A508" s="35">
        <v>42968</v>
      </c>
      <c r="B508" s="67">
        <v>215000</v>
      </c>
      <c r="C508" t="s">
        <v>1635</v>
      </c>
      <c r="D508" t="s">
        <v>5653</v>
      </c>
      <c r="E508" t="s">
        <v>58</v>
      </c>
      <c r="F508" t="s">
        <v>59</v>
      </c>
      <c r="G508" s="24" t="s">
        <v>1636</v>
      </c>
      <c r="H508" t="s">
        <v>1637</v>
      </c>
      <c r="I508" t="s">
        <v>1638</v>
      </c>
      <c r="J508" t="s">
        <v>1638</v>
      </c>
      <c r="K508" t="s">
        <v>96</v>
      </c>
    </row>
    <row r="509" spans="1:11" x14ac:dyDescent="0.2">
      <c r="A509" s="35">
        <v>42968</v>
      </c>
      <c r="B509" s="67">
        <v>105000</v>
      </c>
      <c r="C509" t="s">
        <v>1652</v>
      </c>
      <c r="D509" t="s">
        <v>5652</v>
      </c>
      <c r="E509" t="s">
        <v>58</v>
      </c>
      <c r="F509" t="s">
        <v>59</v>
      </c>
      <c r="G509" s="36">
        <v>55</v>
      </c>
      <c r="H509" t="s">
        <v>1653</v>
      </c>
      <c r="I509" t="s">
        <v>169</v>
      </c>
      <c r="J509" t="s">
        <v>169</v>
      </c>
      <c r="K509" t="s">
        <v>171</v>
      </c>
    </row>
    <row r="510" spans="1:11" x14ac:dyDescent="0.2">
      <c r="A510" s="35">
        <v>42968</v>
      </c>
      <c r="B510" s="67">
        <v>170000</v>
      </c>
      <c r="C510" t="s">
        <v>1631</v>
      </c>
      <c r="D510" t="s">
        <v>5652</v>
      </c>
      <c r="E510" t="s">
        <v>58</v>
      </c>
      <c r="F510" t="s">
        <v>59</v>
      </c>
      <c r="G510" s="24" t="s">
        <v>1632</v>
      </c>
      <c r="H510" t="s">
        <v>305</v>
      </c>
      <c r="I510" t="s">
        <v>1633</v>
      </c>
      <c r="J510" t="s">
        <v>1634</v>
      </c>
      <c r="K510" t="s">
        <v>1634</v>
      </c>
    </row>
    <row r="511" spans="1:11" x14ac:dyDescent="0.2">
      <c r="A511" s="35">
        <v>42968</v>
      </c>
      <c r="B511" s="67">
        <v>450000</v>
      </c>
      <c r="C511" t="s">
        <v>1645</v>
      </c>
      <c r="D511" t="s">
        <v>5649</v>
      </c>
      <c r="E511" t="s">
        <v>58</v>
      </c>
      <c r="F511" t="s">
        <v>64</v>
      </c>
      <c r="G511" s="24" t="s">
        <v>1646</v>
      </c>
      <c r="H511" t="s">
        <v>1647</v>
      </c>
      <c r="I511" t="s">
        <v>103</v>
      </c>
      <c r="J511" t="s">
        <v>191</v>
      </c>
      <c r="K511" t="s">
        <v>92</v>
      </c>
    </row>
    <row r="512" spans="1:11" x14ac:dyDescent="0.2">
      <c r="A512" s="35">
        <v>42968</v>
      </c>
      <c r="B512" s="67">
        <v>109444</v>
      </c>
      <c r="C512" t="s">
        <v>1674</v>
      </c>
      <c r="D512" t="s">
        <v>5649</v>
      </c>
      <c r="E512" t="s">
        <v>58</v>
      </c>
      <c r="F512" t="s">
        <v>64</v>
      </c>
      <c r="G512" s="24" t="s">
        <v>1675</v>
      </c>
      <c r="H512" t="s">
        <v>1676</v>
      </c>
      <c r="I512" t="s">
        <v>103</v>
      </c>
      <c r="J512" t="s">
        <v>1677</v>
      </c>
      <c r="K512" t="s">
        <v>92</v>
      </c>
    </row>
    <row r="513" spans="1:11" x14ac:dyDescent="0.2">
      <c r="A513" s="35">
        <v>42968</v>
      </c>
      <c r="B513" s="67">
        <v>225000</v>
      </c>
      <c r="C513" t="s">
        <v>1609</v>
      </c>
      <c r="D513" t="s">
        <v>5651</v>
      </c>
      <c r="E513" t="s">
        <v>58</v>
      </c>
      <c r="F513" t="s">
        <v>59</v>
      </c>
      <c r="G513" s="24" t="s">
        <v>1610</v>
      </c>
      <c r="H513" t="s">
        <v>1611</v>
      </c>
      <c r="I513" t="s">
        <v>1612</v>
      </c>
      <c r="J513" t="s">
        <v>1613</v>
      </c>
      <c r="K513" t="s">
        <v>704</v>
      </c>
    </row>
    <row r="514" spans="1:11" x14ac:dyDescent="0.2">
      <c r="A514" s="35">
        <v>42968</v>
      </c>
      <c r="B514" s="67">
        <v>5000</v>
      </c>
      <c r="C514" t="s">
        <v>1654</v>
      </c>
      <c r="D514" t="s">
        <v>5651</v>
      </c>
      <c r="E514" t="s">
        <v>58</v>
      </c>
      <c r="F514" t="s">
        <v>59</v>
      </c>
      <c r="G514" s="36">
        <v>147</v>
      </c>
      <c r="H514" t="s">
        <v>1655</v>
      </c>
      <c r="I514" t="s">
        <v>573</v>
      </c>
      <c r="J514" t="s">
        <v>574</v>
      </c>
      <c r="K514" t="s">
        <v>574</v>
      </c>
    </row>
    <row r="515" spans="1:11" x14ac:dyDescent="0.2">
      <c r="A515" s="35">
        <v>42968</v>
      </c>
      <c r="B515" s="67">
        <v>330000</v>
      </c>
      <c r="C515" t="s">
        <v>1614</v>
      </c>
      <c r="D515" t="s">
        <v>5650</v>
      </c>
      <c r="E515" t="s">
        <v>58</v>
      </c>
      <c r="F515" t="s">
        <v>59</v>
      </c>
      <c r="G515" s="24" t="s">
        <v>1615</v>
      </c>
      <c r="H515" t="s">
        <v>1616</v>
      </c>
      <c r="I515" t="s">
        <v>1328</v>
      </c>
      <c r="J515" t="s">
        <v>477</v>
      </c>
      <c r="K515" t="s">
        <v>478</v>
      </c>
    </row>
    <row r="516" spans="1:11" x14ac:dyDescent="0.2">
      <c r="A516" s="35">
        <v>42969</v>
      </c>
      <c r="B516" s="67">
        <v>285000</v>
      </c>
      <c r="C516" t="s">
        <v>1276</v>
      </c>
      <c r="D516" t="s">
        <v>5649</v>
      </c>
      <c r="E516" t="s">
        <v>58</v>
      </c>
      <c r="F516" t="s">
        <v>64</v>
      </c>
      <c r="G516" s="36">
        <v>34</v>
      </c>
      <c r="H516" t="s">
        <v>1277</v>
      </c>
      <c r="I516" t="s">
        <v>749</v>
      </c>
      <c r="J516" t="s">
        <v>749</v>
      </c>
      <c r="K516" t="s">
        <v>333</v>
      </c>
    </row>
    <row r="517" spans="1:11" x14ac:dyDescent="0.2">
      <c r="A517" s="35">
        <v>42969</v>
      </c>
      <c r="B517" s="67">
        <v>160000</v>
      </c>
      <c r="C517" t="s">
        <v>1715</v>
      </c>
      <c r="D517" t="s">
        <v>5649</v>
      </c>
      <c r="E517" t="s">
        <v>58</v>
      </c>
      <c r="F517" t="s">
        <v>64</v>
      </c>
      <c r="G517" s="24" t="s">
        <v>1716</v>
      </c>
      <c r="H517" t="s">
        <v>1717</v>
      </c>
      <c r="I517" t="s">
        <v>268</v>
      </c>
      <c r="J517" t="s">
        <v>269</v>
      </c>
      <c r="K517" t="s">
        <v>92</v>
      </c>
    </row>
    <row r="518" spans="1:11" x14ac:dyDescent="0.2">
      <c r="A518" s="35">
        <v>42969</v>
      </c>
      <c r="B518" s="67">
        <v>110000</v>
      </c>
      <c r="C518" t="s">
        <v>644</v>
      </c>
      <c r="D518" t="s">
        <v>5649</v>
      </c>
      <c r="E518" t="s">
        <v>106</v>
      </c>
      <c r="F518" t="s">
        <v>64</v>
      </c>
      <c r="G518" s="24" t="s">
        <v>1684</v>
      </c>
      <c r="H518" t="s">
        <v>641</v>
      </c>
      <c r="I518" t="s">
        <v>354</v>
      </c>
      <c r="J518" t="s">
        <v>354</v>
      </c>
      <c r="K518" t="s">
        <v>187</v>
      </c>
    </row>
    <row r="519" spans="1:11" x14ac:dyDescent="0.2">
      <c r="A519" s="35">
        <v>42969</v>
      </c>
      <c r="B519" s="67">
        <v>60000</v>
      </c>
      <c r="C519" t="s">
        <v>1730</v>
      </c>
      <c r="D519" t="s">
        <v>5651</v>
      </c>
      <c r="E519" t="s">
        <v>58</v>
      </c>
      <c r="F519" t="s">
        <v>59</v>
      </c>
      <c r="G519" s="36">
        <v>39</v>
      </c>
      <c r="H519" t="s">
        <v>1731</v>
      </c>
      <c r="I519" t="s">
        <v>258</v>
      </c>
      <c r="J519" t="s">
        <v>258</v>
      </c>
      <c r="K519" t="s">
        <v>166</v>
      </c>
    </row>
    <row r="520" spans="1:11" x14ac:dyDescent="0.2">
      <c r="A520" s="35">
        <v>42969</v>
      </c>
      <c r="B520" s="67">
        <v>200000</v>
      </c>
      <c r="C520" t="s">
        <v>1718</v>
      </c>
      <c r="D520" t="s">
        <v>5653</v>
      </c>
      <c r="E520" t="s">
        <v>58</v>
      </c>
      <c r="F520" t="s">
        <v>59</v>
      </c>
      <c r="G520" s="36">
        <v>12</v>
      </c>
      <c r="H520" t="s">
        <v>1719</v>
      </c>
      <c r="I520" t="s">
        <v>95</v>
      </c>
      <c r="J520" t="s">
        <v>95</v>
      </c>
      <c r="K520" t="s">
        <v>96</v>
      </c>
    </row>
    <row r="521" spans="1:11" x14ac:dyDescent="0.2">
      <c r="A521" s="35">
        <v>42969</v>
      </c>
      <c r="B521" s="67">
        <v>77000</v>
      </c>
      <c r="C521" t="s">
        <v>1711</v>
      </c>
      <c r="D521" t="s">
        <v>5651</v>
      </c>
      <c r="E521" t="s">
        <v>58</v>
      </c>
      <c r="F521" t="s">
        <v>59</v>
      </c>
      <c r="G521" s="24" t="s">
        <v>1712</v>
      </c>
      <c r="H521" t="s">
        <v>1713</v>
      </c>
      <c r="I521" t="s">
        <v>1714</v>
      </c>
      <c r="J521" t="s">
        <v>1462</v>
      </c>
      <c r="K521" t="s">
        <v>704</v>
      </c>
    </row>
    <row r="522" spans="1:11" x14ac:dyDescent="0.2">
      <c r="A522" s="35">
        <v>42969</v>
      </c>
      <c r="B522" s="67">
        <v>174207</v>
      </c>
      <c r="C522" t="s">
        <v>1536</v>
      </c>
      <c r="D522" t="s">
        <v>5653</v>
      </c>
      <c r="E522" t="s">
        <v>58</v>
      </c>
      <c r="F522" t="s">
        <v>59</v>
      </c>
      <c r="G522" s="36">
        <v>10</v>
      </c>
      <c r="H522" t="s">
        <v>1537</v>
      </c>
      <c r="I522" t="s">
        <v>658</v>
      </c>
      <c r="J522" t="s">
        <v>659</v>
      </c>
      <c r="K522" t="s">
        <v>659</v>
      </c>
    </row>
    <row r="523" spans="1:11" x14ac:dyDescent="0.2">
      <c r="A523" s="35">
        <v>42969</v>
      </c>
      <c r="B523" s="67">
        <v>182000</v>
      </c>
      <c r="C523" t="s">
        <v>1707</v>
      </c>
      <c r="D523" t="s">
        <v>5653</v>
      </c>
      <c r="E523" t="s">
        <v>58</v>
      </c>
      <c r="F523" t="s">
        <v>59</v>
      </c>
      <c r="G523" s="24" t="s">
        <v>1708</v>
      </c>
      <c r="H523" t="s">
        <v>1709</v>
      </c>
      <c r="I523" t="s">
        <v>1710</v>
      </c>
      <c r="J523" t="s">
        <v>910</v>
      </c>
      <c r="K523" t="s">
        <v>910</v>
      </c>
    </row>
    <row r="524" spans="1:11" x14ac:dyDescent="0.2">
      <c r="A524" s="35">
        <v>42969</v>
      </c>
      <c r="B524" s="67">
        <v>349950</v>
      </c>
      <c r="C524" t="s">
        <v>1727</v>
      </c>
      <c r="D524" t="s">
        <v>5653</v>
      </c>
      <c r="E524" t="s">
        <v>106</v>
      </c>
      <c r="F524" t="s">
        <v>59</v>
      </c>
      <c r="G524" s="36">
        <v>21</v>
      </c>
      <c r="H524" t="s">
        <v>1728</v>
      </c>
      <c r="I524" t="s">
        <v>1729</v>
      </c>
      <c r="J524" t="s">
        <v>1269</v>
      </c>
      <c r="K524" t="s">
        <v>1269</v>
      </c>
    </row>
    <row r="525" spans="1:11" x14ac:dyDescent="0.2">
      <c r="A525" s="35">
        <v>42969</v>
      </c>
      <c r="B525" s="67">
        <v>593500</v>
      </c>
      <c r="C525" t="s">
        <v>1685</v>
      </c>
      <c r="D525" t="s">
        <v>5649</v>
      </c>
      <c r="E525" t="s">
        <v>58</v>
      </c>
      <c r="F525" t="s">
        <v>64</v>
      </c>
      <c r="G525" s="24" t="s">
        <v>1686</v>
      </c>
      <c r="H525" t="s">
        <v>1687</v>
      </c>
      <c r="I525" t="s">
        <v>103</v>
      </c>
      <c r="J525" t="s">
        <v>628</v>
      </c>
      <c r="K525" t="s">
        <v>92</v>
      </c>
    </row>
    <row r="526" spans="1:11" x14ac:dyDescent="0.2">
      <c r="A526" s="35">
        <v>42969</v>
      </c>
      <c r="B526" s="67">
        <v>166000</v>
      </c>
      <c r="C526" t="s">
        <v>1698</v>
      </c>
      <c r="D526" t="s">
        <v>5653</v>
      </c>
      <c r="E526" t="s">
        <v>58</v>
      </c>
      <c r="F526" t="s">
        <v>59</v>
      </c>
      <c r="G526" s="24" t="s">
        <v>1699</v>
      </c>
      <c r="H526" t="s">
        <v>305</v>
      </c>
      <c r="I526" t="s">
        <v>1700</v>
      </c>
      <c r="J526" t="s">
        <v>1700</v>
      </c>
      <c r="K526" t="s">
        <v>1700</v>
      </c>
    </row>
    <row r="527" spans="1:11" x14ac:dyDescent="0.2">
      <c r="A527" s="35">
        <v>42969</v>
      </c>
      <c r="B527" s="67">
        <v>52500</v>
      </c>
      <c r="C527" t="s">
        <v>613</v>
      </c>
      <c r="D527" t="s">
        <v>5649</v>
      </c>
      <c r="E527" t="s">
        <v>58</v>
      </c>
      <c r="F527" t="s">
        <v>64</v>
      </c>
      <c r="G527" s="24" t="s">
        <v>1726</v>
      </c>
      <c r="H527" t="s">
        <v>615</v>
      </c>
      <c r="I527" t="s">
        <v>616</v>
      </c>
      <c r="J527" t="s">
        <v>616</v>
      </c>
      <c r="K527" t="s">
        <v>617</v>
      </c>
    </row>
    <row r="528" spans="1:11" x14ac:dyDescent="0.2">
      <c r="A528" s="35">
        <v>42969</v>
      </c>
      <c r="B528" s="67">
        <v>715000</v>
      </c>
      <c r="C528" t="s">
        <v>1720</v>
      </c>
      <c r="D528" t="s">
        <v>5653</v>
      </c>
      <c r="E528" t="s">
        <v>58</v>
      </c>
      <c r="F528" t="s">
        <v>59</v>
      </c>
      <c r="G528" s="24" t="s">
        <v>1721</v>
      </c>
      <c r="H528" t="s">
        <v>1722</v>
      </c>
      <c r="I528" t="s">
        <v>72</v>
      </c>
      <c r="J528" t="s">
        <v>73</v>
      </c>
      <c r="K528" t="s">
        <v>74</v>
      </c>
    </row>
    <row r="529" spans="1:11" x14ac:dyDescent="0.2">
      <c r="A529" s="35">
        <v>42969</v>
      </c>
      <c r="B529" s="67">
        <v>177500</v>
      </c>
      <c r="C529" t="s">
        <v>1690</v>
      </c>
      <c r="D529" t="s">
        <v>5652</v>
      </c>
      <c r="E529" t="s">
        <v>58</v>
      </c>
      <c r="F529" t="s">
        <v>59</v>
      </c>
      <c r="G529" s="36">
        <v>17</v>
      </c>
      <c r="H529" t="s">
        <v>1691</v>
      </c>
      <c r="I529" t="s">
        <v>1692</v>
      </c>
      <c r="J529" t="s">
        <v>1693</v>
      </c>
      <c r="K529" t="s">
        <v>312</v>
      </c>
    </row>
    <row r="530" spans="1:11" x14ac:dyDescent="0.2">
      <c r="A530" s="35">
        <v>42969</v>
      </c>
      <c r="B530" s="67">
        <v>35000</v>
      </c>
      <c r="C530" t="s">
        <v>1680</v>
      </c>
      <c r="D530" t="s">
        <v>5651</v>
      </c>
      <c r="E530" t="s">
        <v>58</v>
      </c>
      <c r="F530" t="s">
        <v>59</v>
      </c>
      <c r="G530" s="24" t="s">
        <v>1681</v>
      </c>
      <c r="H530" t="s">
        <v>1682</v>
      </c>
      <c r="I530" t="s">
        <v>128</v>
      </c>
      <c r="J530" t="s">
        <v>182</v>
      </c>
      <c r="K530" t="s">
        <v>175</v>
      </c>
    </row>
    <row r="531" spans="1:11" x14ac:dyDescent="0.2">
      <c r="A531" s="35">
        <v>42969</v>
      </c>
      <c r="B531" s="67">
        <v>135957</v>
      </c>
      <c r="C531" t="s">
        <v>1688</v>
      </c>
      <c r="D531" t="s">
        <v>5652</v>
      </c>
      <c r="E531" t="s">
        <v>58</v>
      </c>
      <c r="F531" t="s">
        <v>59</v>
      </c>
      <c r="G531" s="36">
        <v>59</v>
      </c>
      <c r="H531" t="s">
        <v>1689</v>
      </c>
      <c r="I531" t="s">
        <v>658</v>
      </c>
      <c r="J531" t="s">
        <v>659</v>
      </c>
      <c r="K531" t="s">
        <v>659</v>
      </c>
    </row>
    <row r="532" spans="1:11" x14ac:dyDescent="0.2">
      <c r="A532" s="35">
        <v>42969</v>
      </c>
      <c r="B532" s="67">
        <v>265000</v>
      </c>
      <c r="C532" t="s">
        <v>1704</v>
      </c>
      <c r="D532" t="s">
        <v>5649</v>
      </c>
      <c r="E532" t="s">
        <v>58</v>
      </c>
      <c r="F532" t="s">
        <v>64</v>
      </c>
      <c r="G532" s="24" t="s">
        <v>1705</v>
      </c>
      <c r="H532" t="s">
        <v>1706</v>
      </c>
      <c r="I532" t="s">
        <v>103</v>
      </c>
      <c r="J532" t="s">
        <v>471</v>
      </c>
      <c r="K532" t="s">
        <v>92</v>
      </c>
    </row>
    <row r="533" spans="1:11" x14ac:dyDescent="0.2">
      <c r="A533" s="35">
        <v>42969</v>
      </c>
      <c r="B533" s="67">
        <v>125000</v>
      </c>
      <c r="C533" t="s">
        <v>1723</v>
      </c>
      <c r="D533" t="s">
        <v>5649</v>
      </c>
      <c r="E533" t="s">
        <v>58</v>
      </c>
      <c r="F533" t="s">
        <v>64</v>
      </c>
      <c r="G533" s="24" t="s">
        <v>1724</v>
      </c>
      <c r="H533" t="s">
        <v>1725</v>
      </c>
      <c r="I533" t="s">
        <v>315</v>
      </c>
      <c r="J533" t="s">
        <v>316</v>
      </c>
      <c r="K533" t="s">
        <v>316</v>
      </c>
    </row>
    <row r="534" spans="1:11" x14ac:dyDescent="0.2">
      <c r="A534" s="35">
        <v>42969</v>
      </c>
      <c r="B534" s="67">
        <v>68500</v>
      </c>
      <c r="C534" t="s">
        <v>1026</v>
      </c>
      <c r="D534" t="s">
        <v>5653</v>
      </c>
      <c r="E534" t="s">
        <v>58</v>
      </c>
      <c r="F534" t="s">
        <v>59</v>
      </c>
      <c r="G534" s="24" t="s">
        <v>1683</v>
      </c>
      <c r="H534" t="s">
        <v>1028</v>
      </c>
      <c r="I534" t="s">
        <v>756</v>
      </c>
      <c r="J534" t="s">
        <v>756</v>
      </c>
      <c r="K534" t="s">
        <v>478</v>
      </c>
    </row>
    <row r="535" spans="1:11" x14ac:dyDescent="0.2">
      <c r="A535" s="35">
        <v>42969</v>
      </c>
      <c r="B535" s="67">
        <v>115000</v>
      </c>
      <c r="C535" t="s">
        <v>1732</v>
      </c>
      <c r="D535" t="s">
        <v>5649</v>
      </c>
      <c r="E535" t="s">
        <v>58</v>
      </c>
      <c r="F535" t="s">
        <v>64</v>
      </c>
      <c r="G535" s="24" t="s">
        <v>1733</v>
      </c>
      <c r="H535" t="s">
        <v>1734</v>
      </c>
      <c r="I535" t="s">
        <v>361</v>
      </c>
      <c r="J535" t="s">
        <v>361</v>
      </c>
      <c r="K535" t="s">
        <v>133</v>
      </c>
    </row>
    <row r="536" spans="1:11" x14ac:dyDescent="0.2">
      <c r="A536" s="35">
        <v>42969</v>
      </c>
      <c r="B536" s="67">
        <v>80000</v>
      </c>
      <c r="C536" t="s">
        <v>1735</v>
      </c>
      <c r="D536" t="s">
        <v>5652</v>
      </c>
      <c r="E536" t="s">
        <v>58</v>
      </c>
      <c r="F536" t="s">
        <v>59</v>
      </c>
      <c r="G536" s="36">
        <v>85</v>
      </c>
      <c r="H536" t="s">
        <v>1736</v>
      </c>
      <c r="I536" t="s">
        <v>1737</v>
      </c>
      <c r="J536" t="s">
        <v>1738</v>
      </c>
      <c r="K536" t="s">
        <v>1738</v>
      </c>
    </row>
    <row r="537" spans="1:11" x14ac:dyDescent="0.2">
      <c r="A537" s="35">
        <v>42969</v>
      </c>
      <c r="B537" s="67">
        <v>195000</v>
      </c>
      <c r="C537" t="s">
        <v>1694</v>
      </c>
      <c r="D537" t="s">
        <v>5653</v>
      </c>
      <c r="E537" t="s">
        <v>106</v>
      </c>
      <c r="F537" t="s">
        <v>59</v>
      </c>
      <c r="G537" s="36">
        <v>60</v>
      </c>
      <c r="H537" t="s">
        <v>1695</v>
      </c>
      <c r="I537" t="s">
        <v>1696</v>
      </c>
      <c r="J537" t="s">
        <v>1697</v>
      </c>
      <c r="K537" t="s">
        <v>1697</v>
      </c>
    </row>
    <row r="538" spans="1:11" x14ac:dyDescent="0.2">
      <c r="A538" s="35">
        <v>42969</v>
      </c>
      <c r="B538" s="67">
        <v>63000</v>
      </c>
      <c r="C538" t="s">
        <v>1701</v>
      </c>
      <c r="D538" t="s">
        <v>5652</v>
      </c>
      <c r="E538" t="s">
        <v>58</v>
      </c>
      <c r="F538" t="s">
        <v>59</v>
      </c>
      <c r="G538" s="36">
        <v>22</v>
      </c>
      <c r="H538" t="s">
        <v>1702</v>
      </c>
      <c r="I538" t="s">
        <v>1703</v>
      </c>
      <c r="J538" t="s">
        <v>1703</v>
      </c>
      <c r="K538" t="s">
        <v>92</v>
      </c>
    </row>
    <row r="539" spans="1:11" x14ac:dyDescent="0.2">
      <c r="A539" s="35">
        <v>42970</v>
      </c>
      <c r="B539" s="67">
        <v>155000</v>
      </c>
      <c r="C539" t="s">
        <v>1759</v>
      </c>
      <c r="D539" t="s">
        <v>5649</v>
      </c>
      <c r="E539" t="s">
        <v>58</v>
      </c>
      <c r="F539" t="s">
        <v>64</v>
      </c>
      <c r="G539" s="24" t="s">
        <v>1760</v>
      </c>
      <c r="H539" t="s">
        <v>1761</v>
      </c>
      <c r="I539" t="s">
        <v>1743</v>
      </c>
      <c r="J539" t="s">
        <v>1693</v>
      </c>
      <c r="K539" t="s">
        <v>312</v>
      </c>
    </row>
    <row r="540" spans="1:11" x14ac:dyDescent="0.2">
      <c r="A540" s="35">
        <v>42970</v>
      </c>
      <c r="B540" s="67">
        <v>282500</v>
      </c>
      <c r="C540" t="s">
        <v>1769</v>
      </c>
      <c r="D540" t="s">
        <v>5653</v>
      </c>
      <c r="E540" t="s">
        <v>106</v>
      </c>
      <c r="F540" t="s">
        <v>59</v>
      </c>
      <c r="G540" s="36">
        <v>20</v>
      </c>
      <c r="H540" t="s">
        <v>1770</v>
      </c>
      <c r="I540" t="s">
        <v>1608</v>
      </c>
      <c r="J540" t="s">
        <v>273</v>
      </c>
      <c r="K540" t="s">
        <v>273</v>
      </c>
    </row>
    <row r="541" spans="1:11" x14ac:dyDescent="0.2">
      <c r="A541" s="35">
        <v>42970</v>
      </c>
      <c r="B541" s="67">
        <v>18000</v>
      </c>
      <c r="C541" t="s">
        <v>1762</v>
      </c>
      <c r="D541" t="s">
        <v>5653</v>
      </c>
      <c r="E541" t="s">
        <v>58</v>
      </c>
      <c r="F541" t="s">
        <v>59</v>
      </c>
      <c r="G541" s="36">
        <v>22</v>
      </c>
      <c r="H541" t="s">
        <v>1763</v>
      </c>
      <c r="I541" t="s">
        <v>898</v>
      </c>
      <c r="J541" t="s">
        <v>898</v>
      </c>
      <c r="K541" t="s">
        <v>171</v>
      </c>
    </row>
    <row r="542" spans="1:11" x14ac:dyDescent="0.2">
      <c r="A542" s="35">
        <v>42970</v>
      </c>
      <c r="B542" s="67">
        <v>345995</v>
      </c>
      <c r="C542" t="s">
        <v>1741</v>
      </c>
      <c r="D542" t="s">
        <v>5653</v>
      </c>
      <c r="E542" t="s">
        <v>106</v>
      </c>
      <c r="F542" t="s">
        <v>59</v>
      </c>
      <c r="G542" s="36">
        <v>36</v>
      </c>
      <c r="H542" t="s">
        <v>1742</v>
      </c>
      <c r="I542" t="s">
        <v>1743</v>
      </c>
      <c r="J542" t="s">
        <v>1693</v>
      </c>
      <c r="K542" t="s">
        <v>312</v>
      </c>
    </row>
    <row r="543" spans="1:11" x14ac:dyDescent="0.2">
      <c r="A543" s="35">
        <v>42970</v>
      </c>
      <c r="B543" s="67">
        <v>60750</v>
      </c>
      <c r="C543" t="s">
        <v>1739</v>
      </c>
      <c r="D543" t="s">
        <v>5651</v>
      </c>
      <c r="E543" t="s">
        <v>58</v>
      </c>
      <c r="F543" t="s">
        <v>64</v>
      </c>
      <c r="G543" s="36">
        <v>102</v>
      </c>
      <c r="H543" t="s">
        <v>1740</v>
      </c>
      <c r="I543" t="s">
        <v>169</v>
      </c>
      <c r="J543" t="s">
        <v>169</v>
      </c>
      <c r="K543" t="s">
        <v>171</v>
      </c>
    </row>
    <row r="544" spans="1:11" x14ac:dyDescent="0.2">
      <c r="A544" s="35">
        <v>42970</v>
      </c>
      <c r="B544" s="67">
        <v>317500</v>
      </c>
      <c r="C544" t="s">
        <v>1750</v>
      </c>
      <c r="D544" t="s">
        <v>5653</v>
      </c>
      <c r="E544" t="s">
        <v>58</v>
      </c>
      <c r="F544" t="s">
        <v>59</v>
      </c>
      <c r="G544" s="36">
        <v>6</v>
      </c>
      <c r="H544" t="s">
        <v>1751</v>
      </c>
      <c r="I544" t="s">
        <v>1752</v>
      </c>
      <c r="J544" t="s">
        <v>1753</v>
      </c>
      <c r="K544" t="s">
        <v>452</v>
      </c>
    </row>
    <row r="545" spans="1:11" x14ac:dyDescent="0.2">
      <c r="A545" s="35">
        <v>42970</v>
      </c>
      <c r="B545" s="67">
        <v>128000</v>
      </c>
      <c r="C545" t="s">
        <v>1773</v>
      </c>
      <c r="D545" t="s">
        <v>5652</v>
      </c>
      <c r="E545" t="s">
        <v>106</v>
      </c>
      <c r="F545" t="s">
        <v>59</v>
      </c>
      <c r="G545" s="24" t="s">
        <v>1774</v>
      </c>
      <c r="H545" t="s">
        <v>1775</v>
      </c>
      <c r="I545" t="s">
        <v>1776</v>
      </c>
      <c r="J545" t="s">
        <v>1477</v>
      </c>
      <c r="K545" t="s">
        <v>487</v>
      </c>
    </row>
    <row r="546" spans="1:11" x14ac:dyDescent="0.2">
      <c r="A546" s="35">
        <v>42970</v>
      </c>
      <c r="B546" s="67">
        <v>59950</v>
      </c>
      <c r="C546" t="s">
        <v>1785</v>
      </c>
      <c r="D546" t="s">
        <v>5650</v>
      </c>
      <c r="E546" t="s">
        <v>106</v>
      </c>
      <c r="F546" t="s">
        <v>59</v>
      </c>
      <c r="G546" s="24" t="s">
        <v>1786</v>
      </c>
      <c r="H546" t="s">
        <v>1787</v>
      </c>
      <c r="I546" t="s">
        <v>503</v>
      </c>
      <c r="J546" t="s">
        <v>365</v>
      </c>
      <c r="K546" t="s">
        <v>187</v>
      </c>
    </row>
    <row r="547" spans="1:11" x14ac:dyDescent="0.2">
      <c r="A547" s="35">
        <v>42970</v>
      </c>
      <c r="B547" s="67">
        <v>735000</v>
      </c>
      <c r="C547" t="s">
        <v>1771</v>
      </c>
      <c r="D547" t="s">
        <v>5653</v>
      </c>
      <c r="E547" t="s">
        <v>58</v>
      </c>
      <c r="F547" t="s">
        <v>59</v>
      </c>
      <c r="G547" s="36">
        <v>55</v>
      </c>
      <c r="H547" t="s">
        <v>1772</v>
      </c>
      <c r="I547" t="s">
        <v>481</v>
      </c>
      <c r="J547" t="s">
        <v>481</v>
      </c>
      <c r="K547" t="s">
        <v>312</v>
      </c>
    </row>
    <row r="548" spans="1:11" x14ac:dyDescent="0.2">
      <c r="A548" s="35">
        <v>42970</v>
      </c>
      <c r="B548" s="67">
        <v>594950</v>
      </c>
      <c r="C548" t="s">
        <v>1783</v>
      </c>
      <c r="D548" t="s">
        <v>5653</v>
      </c>
      <c r="E548" t="s">
        <v>106</v>
      </c>
      <c r="F548" t="s">
        <v>59</v>
      </c>
      <c r="G548" s="36">
        <v>2</v>
      </c>
      <c r="H548" t="s">
        <v>1784</v>
      </c>
      <c r="I548" t="s">
        <v>1305</v>
      </c>
      <c r="J548" t="s">
        <v>311</v>
      </c>
      <c r="K548" t="s">
        <v>312</v>
      </c>
    </row>
    <row r="549" spans="1:11" x14ac:dyDescent="0.2">
      <c r="A549" s="35">
        <v>42970</v>
      </c>
      <c r="B549" s="67">
        <v>260000</v>
      </c>
      <c r="C549" t="s">
        <v>1757</v>
      </c>
      <c r="D549" t="s">
        <v>5653</v>
      </c>
      <c r="E549" t="s">
        <v>106</v>
      </c>
      <c r="F549" t="s">
        <v>59</v>
      </c>
      <c r="G549" s="36">
        <v>32</v>
      </c>
      <c r="H549" t="s">
        <v>1758</v>
      </c>
      <c r="I549" t="s">
        <v>211</v>
      </c>
      <c r="J549" t="s">
        <v>212</v>
      </c>
      <c r="K549" t="s">
        <v>62</v>
      </c>
    </row>
    <row r="550" spans="1:11" x14ac:dyDescent="0.2">
      <c r="A550" s="35">
        <v>42970</v>
      </c>
      <c r="B550" s="67">
        <v>55495</v>
      </c>
      <c r="C550" t="s">
        <v>1788</v>
      </c>
      <c r="D550" t="s">
        <v>5649</v>
      </c>
      <c r="E550" t="s">
        <v>106</v>
      </c>
      <c r="F550" t="s">
        <v>64</v>
      </c>
      <c r="G550" s="36">
        <v>33</v>
      </c>
      <c r="H550" t="s">
        <v>1789</v>
      </c>
      <c r="I550" t="s">
        <v>894</v>
      </c>
      <c r="J550" t="s">
        <v>894</v>
      </c>
      <c r="K550" t="s">
        <v>894</v>
      </c>
    </row>
    <row r="551" spans="1:11" x14ac:dyDescent="0.2">
      <c r="A551" s="35">
        <v>42970</v>
      </c>
      <c r="B551" s="67">
        <v>125000</v>
      </c>
      <c r="C551" t="s">
        <v>1754</v>
      </c>
      <c r="D551" t="s">
        <v>5649</v>
      </c>
      <c r="E551" t="s">
        <v>58</v>
      </c>
      <c r="F551" t="s">
        <v>64</v>
      </c>
      <c r="G551" s="24" t="s">
        <v>1755</v>
      </c>
      <c r="H551" t="s">
        <v>1756</v>
      </c>
      <c r="I551" t="s">
        <v>61</v>
      </c>
      <c r="J551" t="s">
        <v>61</v>
      </c>
      <c r="K551" t="s">
        <v>62</v>
      </c>
    </row>
    <row r="552" spans="1:11" x14ac:dyDescent="0.2">
      <c r="A552" s="35">
        <v>42970</v>
      </c>
      <c r="B552" s="67">
        <v>275000</v>
      </c>
      <c r="C552" t="s">
        <v>1747</v>
      </c>
      <c r="D552" t="s">
        <v>5653</v>
      </c>
      <c r="E552" t="s">
        <v>58</v>
      </c>
      <c r="F552" t="s">
        <v>59</v>
      </c>
      <c r="G552" s="24" t="s">
        <v>1748</v>
      </c>
      <c r="H552" t="s">
        <v>1749</v>
      </c>
      <c r="I552" t="s">
        <v>402</v>
      </c>
      <c r="J552" t="s">
        <v>1250</v>
      </c>
      <c r="K552" t="s">
        <v>92</v>
      </c>
    </row>
    <row r="553" spans="1:11" x14ac:dyDescent="0.2">
      <c r="A553" s="35">
        <v>42970</v>
      </c>
      <c r="B553" s="67">
        <v>36000</v>
      </c>
      <c r="C553" t="s">
        <v>1764</v>
      </c>
      <c r="D553" t="s">
        <v>5651</v>
      </c>
      <c r="E553" t="s">
        <v>58</v>
      </c>
      <c r="F553" t="s">
        <v>64</v>
      </c>
      <c r="G553" s="24" t="s">
        <v>1765</v>
      </c>
      <c r="H553" t="s">
        <v>1766</v>
      </c>
      <c r="I553" t="s">
        <v>1767</v>
      </c>
      <c r="J553" t="s">
        <v>1768</v>
      </c>
      <c r="K553" t="s">
        <v>62</v>
      </c>
    </row>
    <row r="554" spans="1:11" x14ac:dyDescent="0.2">
      <c r="A554" s="35">
        <v>42970</v>
      </c>
      <c r="B554" s="67">
        <v>333690</v>
      </c>
      <c r="C554" t="s">
        <v>1744</v>
      </c>
      <c r="D554" t="s">
        <v>5649</v>
      </c>
      <c r="E554" t="s">
        <v>106</v>
      </c>
      <c r="F554" t="s">
        <v>64</v>
      </c>
      <c r="G554" s="24" t="s">
        <v>1745</v>
      </c>
      <c r="H554" t="s">
        <v>1746</v>
      </c>
      <c r="I554" t="s">
        <v>103</v>
      </c>
      <c r="J554" t="s">
        <v>1677</v>
      </c>
      <c r="K554" t="s">
        <v>92</v>
      </c>
    </row>
    <row r="555" spans="1:11" x14ac:dyDescent="0.2">
      <c r="A555" s="35">
        <v>42970</v>
      </c>
      <c r="B555" s="67">
        <v>2400000</v>
      </c>
      <c r="C555" t="s">
        <v>1781</v>
      </c>
      <c r="D555" t="s">
        <v>5651</v>
      </c>
      <c r="E555" t="s">
        <v>58</v>
      </c>
      <c r="F555" t="s">
        <v>59</v>
      </c>
      <c r="G555" s="36">
        <v>20</v>
      </c>
      <c r="H555" t="s">
        <v>1782</v>
      </c>
      <c r="I555" t="s">
        <v>354</v>
      </c>
      <c r="J555" t="s">
        <v>354</v>
      </c>
      <c r="K555" t="s">
        <v>187</v>
      </c>
    </row>
    <row r="556" spans="1:11" x14ac:dyDescent="0.2">
      <c r="A556" s="35">
        <v>42970</v>
      </c>
      <c r="B556" s="67">
        <v>106000</v>
      </c>
      <c r="C556" t="s">
        <v>1276</v>
      </c>
      <c r="D556" t="s">
        <v>5649</v>
      </c>
      <c r="E556" t="s">
        <v>58</v>
      </c>
      <c r="F556" t="s">
        <v>64</v>
      </c>
      <c r="G556" s="36">
        <v>41</v>
      </c>
      <c r="H556" t="s">
        <v>1277</v>
      </c>
      <c r="I556" t="s">
        <v>749</v>
      </c>
      <c r="J556" t="s">
        <v>749</v>
      </c>
      <c r="K556" t="s">
        <v>333</v>
      </c>
    </row>
    <row r="557" spans="1:11" x14ac:dyDescent="0.2">
      <c r="A557" s="35">
        <v>42970</v>
      </c>
      <c r="B557" s="67">
        <v>295000</v>
      </c>
      <c r="C557" t="s">
        <v>1777</v>
      </c>
      <c r="D557" t="s">
        <v>5652</v>
      </c>
      <c r="E557" t="s">
        <v>58</v>
      </c>
      <c r="F557" t="s">
        <v>59</v>
      </c>
      <c r="G557" s="36">
        <v>42</v>
      </c>
      <c r="H557" t="s">
        <v>1778</v>
      </c>
      <c r="I557" t="s">
        <v>1779</v>
      </c>
      <c r="J557" t="s">
        <v>1780</v>
      </c>
      <c r="K557" t="s">
        <v>222</v>
      </c>
    </row>
    <row r="558" spans="1:11" x14ac:dyDescent="0.2">
      <c r="A558" s="35">
        <v>42970</v>
      </c>
      <c r="B558" s="67">
        <v>250000</v>
      </c>
      <c r="C558" t="s">
        <v>1448</v>
      </c>
      <c r="D558" t="s">
        <v>5649</v>
      </c>
      <c r="E558" t="s">
        <v>58</v>
      </c>
      <c r="F558" t="s">
        <v>64</v>
      </c>
      <c r="G558" s="36">
        <v>5</v>
      </c>
      <c r="H558" t="s">
        <v>1449</v>
      </c>
      <c r="I558" t="s">
        <v>1450</v>
      </c>
      <c r="J558" t="s">
        <v>248</v>
      </c>
      <c r="K558" t="s">
        <v>248</v>
      </c>
    </row>
    <row r="559" spans="1:11" x14ac:dyDescent="0.2">
      <c r="A559" s="35">
        <v>42971</v>
      </c>
      <c r="B559" s="67">
        <v>229000</v>
      </c>
      <c r="C559" t="s">
        <v>1793</v>
      </c>
      <c r="D559" t="s">
        <v>5652</v>
      </c>
      <c r="E559" t="s">
        <v>106</v>
      </c>
      <c r="F559" t="s">
        <v>59</v>
      </c>
      <c r="G559" s="36">
        <v>95</v>
      </c>
      <c r="H559" t="s">
        <v>1794</v>
      </c>
      <c r="I559" t="s">
        <v>1795</v>
      </c>
      <c r="J559" t="s">
        <v>1795</v>
      </c>
      <c r="K559" t="s">
        <v>175</v>
      </c>
    </row>
    <row r="560" spans="1:11" x14ac:dyDescent="0.2">
      <c r="A560" s="35">
        <v>42971</v>
      </c>
      <c r="B560" s="67">
        <v>395000</v>
      </c>
      <c r="C560" t="s">
        <v>1832</v>
      </c>
      <c r="D560" t="s">
        <v>5653</v>
      </c>
      <c r="E560" t="s">
        <v>58</v>
      </c>
      <c r="F560" t="s">
        <v>59</v>
      </c>
      <c r="G560" s="24" t="s">
        <v>1833</v>
      </c>
      <c r="H560" t="s">
        <v>1834</v>
      </c>
      <c r="I560" t="s">
        <v>1835</v>
      </c>
      <c r="J560" t="s">
        <v>1613</v>
      </c>
      <c r="K560" t="s">
        <v>704</v>
      </c>
    </row>
    <row r="561" spans="1:11" x14ac:dyDescent="0.2">
      <c r="A561" s="35">
        <v>42971</v>
      </c>
      <c r="B561" s="67">
        <v>397500</v>
      </c>
      <c r="C561" t="s">
        <v>1839</v>
      </c>
      <c r="D561" t="s">
        <v>5653</v>
      </c>
      <c r="E561" t="s">
        <v>58</v>
      </c>
      <c r="F561" t="s">
        <v>59</v>
      </c>
      <c r="G561" s="36">
        <v>41</v>
      </c>
      <c r="H561" t="s">
        <v>1840</v>
      </c>
      <c r="I561" t="s">
        <v>1841</v>
      </c>
      <c r="J561" t="s">
        <v>848</v>
      </c>
      <c r="K561" t="s">
        <v>203</v>
      </c>
    </row>
    <row r="562" spans="1:11" x14ac:dyDescent="0.2">
      <c r="A562" s="35">
        <v>42971</v>
      </c>
      <c r="B562" s="67">
        <v>118957</v>
      </c>
      <c r="C562" t="s">
        <v>1688</v>
      </c>
      <c r="D562" t="s">
        <v>5650</v>
      </c>
      <c r="E562" t="s">
        <v>58</v>
      </c>
      <c r="F562" t="s">
        <v>59</v>
      </c>
      <c r="G562" s="36">
        <v>81</v>
      </c>
      <c r="H562" t="s">
        <v>1689</v>
      </c>
      <c r="I562" t="s">
        <v>658</v>
      </c>
      <c r="J562" t="s">
        <v>659</v>
      </c>
      <c r="K562" t="s">
        <v>659</v>
      </c>
    </row>
    <row r="563" spans="1:11" x14ac:dyDescent="0.2">
      <c r="A563" s="35">
        <v>42971</v>
      </c>
      <c r="B563" s="67">
        <v>43200</v>
      </c>
      <c r="C563" t="s">
        <v>1822</v>
      </c>
      <c r="D563" t="s">
        <v>5651</v>
      </c>
      <c r="E563" t="s">
        <v>58</v>
      </c>
      <c r="F563" t="s">
        <v>64</v>
      </c>
      <c r="G563" s="24" t="s">
        <v>1823</v>
      </c>
      <c r="H563" t="s">
        <v>1824</v>
      </c>
      <c r="I563" t="s">
        <v>1144</v>
      </c>
      <c r="J563" t="s">
        <v>1145</v>
      </c>
      <c r="K563" t="s">
        <v>203</v>
      </c>
    </row>
    <row r="564" spans="1:11" x14ac:dyDescent="0.2">
      <c r="A564" s="35">
        <v>42971</v>
      </c>
      <c r="B564" s="67">
        <v>150000</v>
      </c>
      <c r="C564" t="s">
        <v>255</v>
      </c>
      <c r="D564" t="s">
        <v>5649</v>
      </c>
      <c r="E564" t="s">
        <v>106</v>
      </c>
      <c r="F564" t="s">
        <v>64</v>
      </c>
      <c r="G564" s="24" t="s">
        <v>1831</v>
      </c>
      <c r="H564" t="s">
        <v>257</v>
      </c>
      <c r="I564" t="s">
        <v>258</v>
      </c>
      <c r="J564" t="s">
        <v>258</v>
      </c>
      <c r="K564" t="s">
        <v>166</v>
      </c>
    </row>
    <row r="565" spans="1:11" x14ac:dyDescent="0.2">
      <c r="A565" s="35">
        <v>42971</v>
      </c>
      <c r="B565" s="67">
        <v>417855</v>
      </c>
      <c r="C565" t="s">
        <v>1842</v>
      </c>
      <c r="D565" t="s">
        <v>5649</v>
      </c>
      <c r="E565" t="s">
        <v>58</v>
      </c>
      <c r="F565" t="s">
        <v>59</v>
      </c>
      <c r="G565" s="36">
        <v>2</v>
      </c>
      <c r="H565" t="s">
        <v>1843</v>
      </c>
      <c r="I565" t="s">
        <v>103</v>
      </c>
      <c r="J565" t="s">
        <v>373</v>
      </c>
      <c r="K565" t="s">
        <v>92</v>
      </c>
    </row>
    <row r="566" spans="1:11" x14ac:dyDescent="0.2">
      <c r="A566" s="35">
        <v>42971</v>
      </c>
      <c r="B566" s="67">
        <v>172500</v>
      </c>
      <c r="C566" t="s">
        <v>1790</v>
      </c>
      <c r="D566" t="s">
        <v>5653</v>
      </c>
      <c r="E566" t="s">
        <v>58</v>
      </c>
      <c r="F566" t="s">
        <v>59</v>
      </c>
      <c r="G566" s="24" t="s">
        <v>179</v>
      </c>
      <c r="H566" t="s">
        <v>1791</v>
      </c>
      <c r="I566" t="s">
        <v>1792</v>
      </c>
      <c r="J566" t="s">
        <v>820</v>
      </c>
      <c r="K566" t="s">
        <v>820</v>
      </c>
    </row>
    <row r="567" spans="1:11" x14ac:dyDescent="0.2">
      <c r="A567" s="35">
        <v>42971</v>
      </c>
      <c r="B567" s="67">
        <v>116000</v>
      </c>
      <c r="C567" t="s">
        <v>1825</v>
      </c>
      <c r="D567" t="s">
        <v>5652</v>
      </c>
      <c r="E567" t="s">
        <v>58</v>
      </c>
      <c r="F567" t="s">
        <v>59</v>
      </c>
      <c r="G567" s="36">
        <v>14</v>
      </c>
      <c r="H567" t="s">
        <v>1826</v>
      </c>
      <c r="I567" t="s">
        <v>1827</v>
      </c>
      <c r="J567" t="s">
        <v>1828</v>
      </c>
      <c r="K567" t="s">
        <v>478</v>
      </c>
    </row>
    <row r="568" spans="1:11" x14ac:dyDescent="0.2">
      <c r="A568" s="35">
        <v>42971</v>
      </c>
      <c r="B568" s="67">
        <v>76500</v>
      </c>
      <c r="C568" t="s">
        <v>1815</v>
      </c>
      <c r="D568" t="s">
        <v>5653</v>
      </c>
      <c r="E568" t="s">
        <v>58</v>
      </c>
      <c r="F568" t="s">
        <v>59</v>
      </c>
      <c r="G568" s="24" t="s">
        <v>1816</v>
      </c>
      <c r="H568" t="s">
        <v>1817</v>
      </c>
      <c r="I568" t="s">
        <v>1818</v>
      </c>
      <c r="J568" t="s">
        <v>391</v>
      </c>
      <c r="K568" t="s">
        <v>62</v>
      </c>
    </row>
    <row r="569" spans="1:11" x14ac:dyDescent="0.2">
      <c r="A569" s="35">
        <v>42971</v>
      </c>
      <c r="B569" s="67">
        <v>217500</v>
      </c>
      <c r="C569" t="s">
        <v>1805</v>
      </c>
      <c r="D569" t="s">
        <v>5652</v>
      </c>
      <c r="E569" t="s">
        <v>58</v>
      </c>
      <c r="F569" t="s">
        <v>59</v>
      </c>
      <c r="G569" s="36">
        <v>17</v>
      </c>
      <c r="H569" t="s">
        <v>1806</v>
      </c>
      <c r="I569" t="s">
        <v>1807</v>
      </c>
      <c r="J569" t="s">
        <v>1807</v>
      </c>
      <c r="K569" t="s">
        <v>1807</v>
      </c>
    </row>
    <row r="570" spans="1:11" x14ac:dyDescent="0.2">
      <c r="A570" s="35">
        <v>42971</v>
      </c>
      <c r="B570" s="67">
        <v>291650</v>
      </c>
      <c r="C570" t="s">
        <v>1796</v>
      </c>
      <c r="D570" t="s">
        <v>5653</v>
      </c>
      <c r="E570" t="s">
        <v>106</v>
      </c>
      <c r="F570" t="s">
        <v>59</v>
      </c>
      <c r="G570" s="36">
        <v>14</v>
      </c>
      <c r="H570" t="s">
        <v>1797</v>
      </c>
      <c r="I570" t="s">
        <v>1798</v>
      </c>
      <c r="J570" t="s">
        <v>394</v>
      </c>
      <c r="K570" t="s">
        <v>203</v>
      </c>
    </row>
    <row r="571" spans="1:11" x14ac:dyDescent="0.2">
      <c r="A571" s="35">
        <v>42971</v>
      </c>
      <c r="B571" s="67">
        <v>360000</v>
      </c>
      <c r="C571" t="s">
        <v>1836</v>
      </c>
      <c r="D571" t="s">
        <v>5653</v>
      </c>
      <c r="E571" t="s">
        <v>58</v>
      </c>
      <c r="F571" t="s">
        <v>59</v>
      </c>
      <c r="G571" s="36">
        <v>42</v>
      </c>
      <c r="H571" t="s">
        <v>1837</v>
      </c>
      <c r="I571" t="s">
        <v>1838</v>
      </c>
      <c r="J571" t="s">
        <v>1462</v>
      </c>
      <c r="K571" t="s">
        <v>704</v>
      </c>
    </row>
    <row r="572" spans="1:11" x14ac:dyDescent="0.2">
      <c r="A572" s="35">
        <v>42971</v>
      </c>
      <c r="B572" s="67">
        <v>185000</v>
      </c>
      <c r="C572" t="s">
        <v>1799</v>
      </c>
      <c r="D572" t="s">
        <v>5649</v>
      </c>
      <c r="E572" t="s">
        <v>106</v>
      </c>
      <c r="F572" t="s">
        <v>64</v>
      </c>
      <c r="G572" s="24" t="s">
        <v>1800</v>
      </c>
      <c r="H572" t="s">
        <v>1801</v>
      </c>
      <c r="I572" t="s">
        <v>441</v>
      </c>
      <c r="J572" t="s">
        <v>441</v>
      </c>
      <c r="K572" t="s">
        <v>441</v>
      </c>
    </row>
    <row r="573" spans="1:11" x14ac:dyDescent="0.2">
      <c r="A573" s="35">
        <v>42971</v>
      </c>
      <c r="B573" s="67">
        <v>70000</v>
      </c>
      <c r="C573" t="s">
        <v>1819</v>
      </c>
      <c r="D573" t="s">
        <v>5653</v>
      </c>
      <c r="E573" t="s">
        <v>58</v>
      </c>
      <c r="F573" t="s">
        <v>59</v>
      </c>
      <c r="G573" s="24" t="s">
        <v>1820</v>
      </c>
      <c r="H573" t="s">
        <v>1821</v>
      </c>
      <c r="I573" t="s">
        <v>795</v>
      </c>
      <c r="J573" t="s">
        <v>1215</v>
      </c>
      <c r="K573" t="s">
        <v>487</v>
      </c>
    </row>
    <row r="574" spans="1:11" x14ac:dyDescent="0.2">
      <c r="A574" s="35">
        <v>42971</v>
      </c>
      <c r="B574" s="67">
        <v>18000</v>
      </c>
      <c r="C574" t="s">
        <v>1829</v>
      </c>
      <c r="D574" t="s">
        <v>5652</v>
      </c>
      <c r="E574" t="s">
        <v>106</v>
      </c>
      <c r="F574" t="s">
        <v>64</v>
      </c>
      <c r="G574" s="36">
        <v>25</v>
      </c>
      <c r="H574" t="s">
        <v>1830</v>
      </c>
      <c r="I574" t="s">
        <v>441</v>
      </c>
      <c r="J574" t="s">
        <v>441</v>
      </c>
      <c r="K574" t="s">
        <v>441</v>
      </c>
    </row>
    <row r="575" spans="1:11" x14ac:dyDescent="0.2">
      <c r="A575" s="35">
        <v>42971</v>
      </c>
      <c r="B575" s="67">
        <v>270000</v>
      </c>
      <c r="C575" t="s">
        <v>1810</v>
      </c>
      <c r="D575" t="s">
        <v>5649</v>
      </c>
      <c r="E575" t="s">
        <v>58</v>
      </c>
      <c r="F575" t="s">
        <v>64</v>
      </c>
      <c r="G575" s="24" t="s">
        <v>1811</v>
      </c>
      <c r="H575" t="s">
        <v>1812</v>
      </c>
      <c r="I575" t="s">
        <v>1813</v>
      </c>
      <c r="J575" t="s">
        <v>1814</v>
      </c>
      <c r="K575" t="s">
        <v>527</v>
      </c>
    </row>
    <row r="576" spans="1:11" x14ac:dyDescent="0.2">
      <c r="A576" s="35">
        <v>42971</v>
      </c>
      <c r="B576" s="67">
        <v>129619</v>
      </c>
      <c r="C576" t="s">
        <v>1808</v>
      </c>
      <c r="D576" t="s">
        <v>5652</v>
      </c>
      <c r="E576" t="s">
        <v>106</v>
      </c>
      <c r="F576" t="s">
        <v>59</v>
      </c>
      <c r="G576" s="36">
        <v>4</v>
      </c>
      <c r="H576" t="s">
        <v>1809</v>
      </c>
      <c r="I576" t="s">
        <v>1507</v>
      </c>
      <c r="J576" t="s">
        <v>1339</v>
      </c>
      <c r="K576" t="s">
        <v>254</v>
      </c>
    </row>
    <row r="577" spans="1:11" x14ac:dyDescent="0.2">
      <c r="A577" s="35">
        <v>42971</v>
      </c>
      <c r="B577" s="67">
        <v>280000</v>
      </c>
      <c r="C577" t="s">
        <v>1802</v>
      </c>
      <c r="D577" t="s">
        <v>5649</v>
      </c>
      <c r="E577" t="s">
        <v>58</v>
      </c>
      <c r="F577" t="s">
        <v>59</v>
      </c>
      <c r="G577" s="24" t="s">
        <v>1803</v>
      </c>
      <c r="H577" t="s">
        <v>1804</v>
      </c>
      <c r="I577" t="s">
        <v>290</v>
      </c>
      <c r="J577" t="s">
        <v>291</v>
      </c>
      <c r="K577" t="s">
        <v>92</v>
      </c>
    </row>
    <row r="578" spans="1:11" x14ac:dyDescent="0.2">
      <c r="A578" s="35">
        <v>42972</v>
      </c>
      <c r="B578" s="67">
        <v>730000</v>
      </c>
      <c r="C578" t="s">
        <v>1881</v>
      </c>
      <c r="D578" t="s">
        <v>5649</v>
      </c>
      <c r="E578" t="s">
        <v>58</v>
      </c>
      <c r="F578" t="s">
        <v>64</v>
      </c>
      <c r="G578" s="24" t="s">
        <v>1882</v>
      </c>
      <c r="H578" t="s">
        <v>1883</v>
      </c>
      <c r="I578" t="s">
        <v>103</v>
      </c>
      <c r="J578" t="s">
        <v>226</v>
      </c>
      <c r="K578" t="s">
        <v>92</v>
      </c>
    </row>
    <row r="579" spans="1:11" x14ac:dyDescent="0.2">
      <c r="A579" s="35">
        <v>42972</v>
      </c>
      <c r="B579" s="67">
        <v>42500</v>
      </c>
      <c r="C579" t="s">
        <v>1859</v>
      </c>
      <c r="D579" t="s">
        <v>5652</v>
      </c>
      <c r="E579" t="s">
        <v>58</v>
      </c>
      <c r="F579" t="s">
        <v>59</v>
      </c>
      <c r="G579" s="24" t="s">
        <v>1860</v>
      </c>
      <c r="H579" t="s">
        <v>1861</v>
      </c>
      <c r="I579" t="s">
        <v>1862</v>
      </c>
      <c r="J579" t="s">
        <v>161</v>
      </c>
      <c r="K579" t="s">
        <v>161</v>
      </c>
    </row>
    <row r="580" spans="1:11" x14ac:dyDescent="0.2">
      <c r="A580" s="35">
        <v>42972</v>
      </c>
      <c r="B580" s="67">
        <v>400000</v>
      </c>
      <c r="C580" t="s">
        <v>1898</v>
      </c>
      <c r="D580" t="s">
        <v>5649</v>
      </c>
      <c r="E580" t="s">
        <v>58</v>
      </c>
      <c r="F580" t="s">
        <v>64</v>
      </c>
      <c r="G580" s="24" t="s">
        <v>1899</v>
      </c>
      <c r="H580" t="s">
        <v>1900</v>
      </c>
      <c r="I580" t="s">
        <v>103</v>
      </c>
      <c r="J580" t="s">
        <v>1677</v>
      </c>
      <c r="K580" t="s">
        <v>92</v>
      </c>
    </row>
    <row r="581" spans="1:11" x14ac:dyDescent="0.2">
      <c r="A581" s="35">
        <v>42972</v>
      </c>
      <c r="B581" s="67">
        <v>190000</v>
      </c>
      <c r="C581" t="s">
        <v>1645</v>
      </c>
      <c r="D581" t="s">
        <v>5649</v>
      </c>
      <c r="E581" t="s">
        <v>58</v>
      </c>
      <c r="F581" t="s">
        <v>64</v>
      </c>
      <c r="G581" s="24" t="s">
        <v>1890</v>
      </c>
      <c r="H581" t="s">
        <v>1647</v>
      </c>
      <c r="I581" t="s">
        <v>103</v>
      </c>
      <c r="J581" t="s">
        <v>191</v>
      </c>
      <c r="K581" t="s">
        <v>92</v>
      </c>
    </row>
    <row r="582" spans="1:11" x14ac:dyDescent="0.2">
      <c r="A582" s="35">
        <v>42972</v>
      </c>
      <c r="B582" s="67">
        <v>115000</v>
      </c>
      <c r="C582" t="s">
        <v>1937</v>
      </c>
      <c r="D582" t="s">
        <v>5650</v>
      </c>
      <c r="E582" t="s">
        <v>106</v>
      </c>
      <c r="F582" t="s">
        <v>59</v>
      </c>
      <c r="G582" s="24" t="s">
        <v>1938</v>
      </c>
      <c r="H582" t="s">
        <v>1939</v>
      </c>
      <c r="I582" t="s">
        <v>1268</v>
      </c>
      <c r="J582" t="s">
        <v>1269</v>
      </c>
      <c r="K582" t="s">
        <v>1269</v>
      </c>
    </row>
    <row r="583" spans="1:11" x14ac:dyDescent="0.2">
      <c r="A583" s="35">
        <v>42972</v>
      </c>
      <c r="B583" s="67">
        <v>78000</v>
      </c>
      <c r="C583" t="s">
        <v>1846</v>
      </c>
      <c r="D583" t="s">
        <v>5649</v>
      </c>
      <c r="E583" t="s">
        <v>58</v>
      </c>
      <c r="F583" t="s">
        <v>64</v>
      </c>
      <c r="G583" s="36">
        <v>15</v>
      </c>
      <c r="H583" t="s">
        <v>1847</v>
      </c>
      <c r="I583" t="s">
        <v>1309</v>
      </c>
      <c r="J583" t="s">
        <v>1309</v>
      </c>
      <c r="K583" t="s">
        <v>333</v>
      </c>
    </row>
    <row r="584" spans="1:11" x14ac:dyDescent="0.2">
      <c r="A584" s="35">
        <v>42972</v>
      </c>
      <c r="B584" s="67">
        <v>358000</v>
      </c>
      <c r="C584" t="s">
        <v>1918</v>
      </c>
      <c r="D584" t="s">
        <v>5652</v>
      </c>
      <c r="E584" t="s">
        <v>106</v>
      </c>
      <c r="F584" t="s">
        <v>59</v>
      </c>
      <c r="G584" s="36">
        <v>13</v>
      </c>
      <c r="H584" t="s">
        <v>1919</v>
      </c>
      <c r="I584" t="s">
        <v>525</v>
      </c>
      <c r="J584" t="s">
        <v>1532</v>
      </c>
      <c r="K584" t="s">
        <v>296</v>
      </c>
    </row>
    <row r="585" spans="1:11" x14ac:dyDescent="0.2">
      <c r="A585" s="35">
        <v>42972</v>
      </c>
      <c r="B585" s="67">
        <v>130000</v>
      </c>
      <c r="C585" t="s">
        <v>1886</v>
      </c>
      <c r="D585" t="s">
        <v>5649</v>
      </c>
      <c r="E585" t="s">
        <v>58</v>
      </c>
      <c r="F585" t="s">
        <v>64</v>
      </c>
      <c r="G585" s="24" t="s">
        <v>1887</v>
      </c>
      <c r="H585" t="s">
        <v>1888</v>
      </c>
      <c r="I585" t="s">
        <v>1889</v>
      </c>
      <c r="J585" t="s">
        <v>1889</v>
      </c>
      <c r="K585" t="s">
        <v>1889</v>
      </c>
    </row>
    <row r="586" spans="1:11" x14ac:dyDescent="0.2">
      <c r="A586" s="35">
        <v>42972</v>
      </c>
      <c r="B586" s="67">
        <v>232995</v>
      </c>
      <c r="C586" t="s">
        <v>1884</v>
      </c>
      <c r="D586" t="s">
        <v>5652</v>
      </c>
      <c r="E586" t="s">
        <v>106</v>
      </c>
      <c r="F586" t="s">
        <v>59</v>
      </c>
      <c r="G586" s="36">
        <v>30</v>
      </c>
      <c r="H586" t="s">
        <v>1885</v>
      </c>
      <c r="I586" t="s">
        <v>108</v>
      </c>
      <c r="J586" t="s">
        <v>108</v>
      </c>
      <c r="K586" t="s">
        <v>108</v>
      </c>
    </row>
    <row r="587" spans="1:11" x14ac:dyDescent="0.2">
      <c r="A587" s="35">
        <v>42972</v>
      </c>
      <c r="B587" s="67">
        <v>260000</v>
      </c>
      <c r="C587" t="s">
        <v>1866</v>
      </c>
      <c r="D587" t="s">
        <v>5649</v>
      </c>
      <c r="E587" t="s">
        <v>106</v>
      </c>
      <c r="F587" t="s">
        <v>64</v>
      </c>
      <c r="G587" s="24" t="s">
        <v>1867</v>
      </c>
      <c r="H587" t="s">
        <v>90</v>
      </c>
      <c r="I587" t="s">
        <v>573</v>
      </c>
      <c r="J587" t="s">
        <v>1420</v>
      </c>
      <c r="K587" t="s">
        <v>1420</v>
      </c>
    </row>
    <row r="588" spans="1:11" x14ac:dyDescent="0.2">
      <c r="A588" s="35">
        <v>42972</v>
      </c>
      <c r="B588" s="67">
        <v>69999</v>
      </c>
      <c r="C588" t="s">
        <v>1934</v>
      </c>
      <c r="D588" t="s">
        <v>5650</v>
      </c>
      <c r="E588" t="s">
        <v>58</v>
      </c>
      <c r="F588" t="s">
        <v>59</v>
      </c>
      <c r="G588" s="24" t="s">
        <v>1935</v>
      </c>
      <c r="H588" t="s">
        <v>1936</v>
      </c>
      <c r="I588" t="s">
        <v>1289</v>
      </c>
      <c r="J588" t="s">
        <v>1634</v>
      </c>
      <c r="K588" t="s">
        <v>1634</v>
      </c>
    </row>
    <row r="589" spans="1:11" x14ac:dyDescent="0.2">
      <c r="A589" s="35">
        <v>42972</v>
      </c>
      <c r="B589" s="67">
        <v>63950</v>
      </c>
      <c r="C589" t="s">
        <v>1920</v>
      </c>
      <c r="D589" t="s">
        <v>5651</v>
      </c>
      <c r="E589" t="s">
        <v>106</v>
      </c>
      <c r="F589" t="s">
        <v>64</v>
      </c>
      <c r="G589" s="24" t="s">
        <v>1921</v>
      </c>
      <c r="H589" t="s">
        <v>1922</v>
      </c>
      <c r="I589" t="s">
        <v>169</v>
      </c>
      <c r="J589" t="s">
        <v>169</v>
      </c>
      <c r="K589" t="s">
        <v>171</v>
      </c>
    </row>
    <row r="590" spans="1:11" x14ac:dyDescent="0.2">
      <c r="A590" s="35">
        <v>42972</v>
      </c>
      <c r="B590" s="67">
        <v>535000</v>
      </c>
      <c r="C590" t="s">
        <v>1871</v>
      </c>
      <c r="D590" t="s">
        <v>5653</v>
      </c>
      <c r="E590" t="s">
        <v>58</v>
      </c>
      <c r="F590" t="s">
        <v>59</v>
      </c>
      <c r="G590" s="24" t="s">
        <v>1872</v>
      </c>
      <c r="H590" t="s">
        <v>1873</v>
      </c>
      <c r="I590" t="s">
        <v>915</v>
      </c>
      <c r="J590" t="s">
        <v>916</v>
      </c>
      <c r="K590" t="s">
        <v>704</v>
      </c>
    </row>
    <row r="591" spans="1:11" x14ac:dyDescent="0.2">
      <c r="A591" s="35">
        <v>42972</v>
      </c>
      <c r="B591" s="67">
        <v>125000</v>
      </c>
      <c r="C591" t="s">
        <v>1848</v>
      </c>
      <c r="D591" t="s">
        <v>5653</v>
      </c>
      <c r="E591" t="s">
        <v>106</v>
      </c>
      <c r="F591" t="s">
        <v>59</v>
      </c>
      <c r="G591" s="36">
        <v>37</v>
      </c>
      <c r="H591" t="s">
        <v>1849</v>
      </c>
      <c r="I591" t="s">
        <v>258</v>
      </c>
      <c r="J591" t="s">
        <v>1850</v>
      </c>
      <c r="K591" t="s">
        <v>1851</v>
      </c>
    </row>
    <row r="592" spans="1:11" x14ac:dyDescent="0.2">
      <c r="A592" s="35">
        <v>42972</v>
      </c>
      <c r="B592" s="67">
        <v>97000</v>
      </c>
      <c r="C592" t="s">
        <v>1905</v>
      </c>
      <c r="D592" t="s">
        <v>5653</v>
      </c>
      <c r="E592" t="s">
        <v>58</v>
      </c>
      <c r="F592" t="s">
        <v>59</v>
      </c>
      <c r="G592" s="24" t="s">
        <v>1906</v>
      </c>
      <c r="H592" t="s">
        <v>1907</v>
      </c>
      <c r="I592" t="s">
        <v>1612</v>
      </c>
      <c r="J592" t="s">
        <v>1613</v>
      </c>
      <c r="K592" t="s">
        <v>704</v>
      </c>
    </row>
    <row r="593" spans="1:11" x14ac:dyDescent="0.2">
      <c r="A593" s="35">
        <v>42972</v>
      </c>
      <c r="B593" s="67">
        <v>37000</v>
      </c>
      <c r="C593" t="s">
        <v>1868</v>
      </c>
      <c r="D593" t="s">
        <v>5649</v>
      </c>
      <c r="E593" t="s">
        <v>58</v>
      </c>
      <c r="F593" t="s">
        <v>64</v>
      </c>
      <c r="G593" s="24" t="s">
        <v>1869</v>
      </c>
      <c r="H593" t="s">
        <v>1870</v>
      </c>
      <c r="I593" t="s">
        <v>103</v>
      </c>
      <c r="J593" t="s">
        <v>628</v>
      </c>
      <c r="K593" t="s">
        <v>92</v>
      </c>
    </row>
    <row r="594" spans="1:11" x14ac:dyDescent="0.2">
      <c r="A594" s="35">
        <v>42972</v>
      </c>
      <c r="B594" s="67">
        <v>415500</v>
      </c>
      <c r="C594" t="s">
        <v>1879</v>
      </c>
      <c r="D594" t="s">
        <v>5651</v>
      </c>
      <c r="E594" t="s">
        <v>58</v>
      </c>
      <c r="F594" t="s">
        <v>59</v>
      </c>
      <c r="G594" s="24" t="s">
        <v>1880</v>
      </c>
      <c r="H594" t="s">
        <v>305</v>
      </c>
      <c r="I594" t="s">
        <v>534</v>
      </c>
      <c r="J594" t="s">
        <v>327</v>
      </c>
      <c r="K594" t="s">
        <v>328</v>
      </c>
    </row>
    <row r="595" spans="1:11" x14ac:dyDescent="0.2">
      <c r="A595" s="35">
        <v>42972</v>
      </c>
      <c r="B595" s="67">
        <v>50000</v>
      </c>
      <c r="C595" t="s">
        <v>1844</v>
      </c>
      <c r="D595" t="s">
        <v>5649</v>
      </c>
      <c r="E595" t="s">
        <v>58</v>
      </c>
      <c r="F595" t="s">
        <v>64</v>
      </c>
      <c r="G595" s="24" t="s">
        <v>1845</v>
      </c>
      <c r="H595" t="s">
        <v>1791</v>
      </c>
      <c r="I595" t="s">
        <v>904</v>
      </c>
      <c r="J595" t="s">
        <v>643</v>
      </c>
      <c r="K595" t="s">
        <v>264</v>
      </c>
    </row>
    <row r="596" spans="1:11" x14ac:dyDescent="0.2">
      <c r="A596" s="35">
        <v>42972</v>
      </c>
      <c r="B596" s="67">
        <v>239000</v>
      </c>
      <c r="C596" t="s">
        <v>1874</v>
      </c>
      <c r="D596" t="s">
        <v>5651</v>
      </c>
      <c r="E596" t="s">
        <v>58</v>
      </c>
      <c r="F596" t="s">
        <v>59</v>
      </c>
      <c r="G596" s="24" t="s">
        <v>1875</v>
      </c>
      <c r="H596" t="s">
        <v>1876</v>
      </c>
      <c r="I596" t="s">
        <v>165</v>
      </c>
      <c r="J596" t="s">
        <v>165</v>
      </c>
      <c r="K596" t="s">
        <v>166</v>
      </c>
    </row>
    <row r="597" spans="1:11" x14ac:dyDescent="0.2">
      <c r="A597" s="35">
        <v>42972</v>
      </c>
      <c r="B597" s="67">
        <v>229950</v>
      </c>
      <c r="C597" t="s">
        <v>1891</v>
      </c>
      <c r="D597" t="s">
        <v>5653</v>
      </c>
      <c r="E597" t="s">
        <v>106</v>
      </c>
      <c r="F597" t="s">
        <v>64</v>
      </c>
      <c r="G597" s="36">
        <v>22</v>
      </c>
      <c r="H597" t="s">
        <v>1892</v>
      </c>
      <c r="I597" t="s">
        <v>1893</v>
      </c>
      <c r="J597" t="s">
        <v>273</v>
      </c>
      <c r="K597" t="s">
        <v>273</v>
      </c>
    </row>
    <row r="598" spans="1:11" x14ac:dyDescent="0.2">
      <c r="A598" s="35">
        <v>42972</v>
      </c>
      <c r="B598" s="67">
        <v>110000</v>
      </c>
      <c r="C598" t="s">
        <v>1901</v>
      </c>
      <c r="D598" t="s">
        <v>5649</v>
      </c>
      <c r="E598" t="s">
        <v>58</v>
      </c>
      <c r="F598" t="s">
        <v>64</v>
      </c>
      <c r="G598" s="24" t="s">
        <v>1902</v>
      </c>
      <c r="H598" t="s">
        <v>1903</v>
      </c>
      <c r="I598" t="s">
        <v>1904</v>
      </c>
      <c r="J598" t="s">
        <v>1084</v>
      </c>
      <c r="K598" t="s">
        <v>92</v>
      </c>
    </row>
    <row r="599" spans="1:11" x14ac:dyDescent="0.2">
      <c r="A599" s="35">
        <v>42972</v>
      </c>
      <c r="B599" s="67">
        <v>120000</v>
      </c>
      <c r="C599" t="s">
        <v>1913</v>
      </c>
      <c r="D599" t="s">
        <v>5649</v>
      </c>
      <c r="E599" t="s">
        <v>58</v>
      </c>
      <c r="F599" t="s">
        <v>64</v>
      </c>
      <c r="G599" s="36">
        <v>10</v>
      </c>
      <c r="H599" t="s">
        <v>1914</v>
      </c>
      <c r="I599" t="s">
        <v>1915</v>
      </c>
      <c r="J599" t="s">
        <v>831</v>
      </c>
      <c r="K599" t="s">
        <v>831</v>
      </c>
    </row>
    <row r="600" spans="1:11" x14ac:dyDescent="0.2">
      <c r="A600" s="35">
        <v>42972</v>
      </c>
      <c r="B600" s="67">
        <v>354950</v>
      </c>
      <c r="C600" t="s">
        <v>1923</v>
      </c>
      <c r="D600" t="s">
        <v>5652</v>
      </c>
      <c r="E600" t="s">
        <v>106</v>
      </c>
      <c r="F600" t="s">
        <v>59</v>
      </c>
      <c r="G600" s="36">
        <v>5</v>
      </c>
      <c r="H600" t="s">
        <v>1924</v>
      </c>
      <c r="I600" t="s">
        <v>1925</v>
      </c>
      <c r="J600" t="s">
        <v>295</v>
      </c>
      <c r="K600" t="s">
        <v>296</v>
      </c>
    </row>
    <row r="601" spans="1:11" x14ac:dyDescent="0.2">
      <c r="A601" s="35">
        <v>42972</v>
      </c>
      <c r="B601" s="67">
        <v>80600</v>
      </c>
      <c r="C601" t="s">
        <v>1855</v>
      </c>
      <c r="D601" t="s">
        <v>5652</v>
      </c>
      <c r="E601" t="s">
        <v>58</v>
      </c>
      <c r="F601" t="s">
        <v>59</v>
      </c>
      <c r="G601" s="36">
        <v>43048</v>
      </c>
      <c r="H601" t="s">
        <v>1856</v>
      </c>
      <c r="I601" t="s">
        <v>1857</v>
      </c>
      <c r="J601" t="s">
        <v>1858</v>
      </c>
      <c r="K601" t="s">
        <v>83</v>
      </c>
    </row>
    <row r="602" spans="1:11" x14ac:dyDescent="0.2">
      <c r="A602" s="35">
        <v>42972</v>
      </c>
      <c r="B602" s="67">
        <v>118000</v>
      </c>
      <c r="C602" t="s">
        <v>1894</v>
      </c>
      <c r="D602" t="s">
        <v>5649</v>
      </c>
      <c r="E602" t="s">
        <v>58</v>
      </c>
      <c r="F602" t="s">
        <v>64</v>
      </c>
      <c r="G602" s="24" t="s">
        <v>1895</v>
      </c>
      <c r="H602" t="s">
        <v>1896</v>
      </c>
      <c r="I602" t="s">
        <v>1897</v>
      </c>
      <c r="J602" t="s">
        <v>1121</v>
      </c>
      <c r="K602" t="s">
        <v>1121</v>
      </c>
    </row>
    <row r="603" spans="1:11" x14ac:dyDescent="0.2">
      <c r="A603" s="35">
        <v>42972</v>
      </c>
      <c r="B603" s="67">
        <v>274795</v>
      </c>
      <c r="C603" t="s">
        <v>1916</v>
      </c>
      <c r="D603" t="s">
        <v>5653</v>
      </c>
      <c r="E603" t="s">
        <v>106</v>
      </c>
      <c r="F603" t="s">
        <v>59</v>
      </c>
      <c r="G603" s="36">
        <v>16</v>
      </c>
      <c r="H603" t="s">
        <v>1917</v>
      </c>
      <c r="I603" t="s">
        <v>749</v>
      </c>
      <c r="J603" t="s">
        <v>553</v>
      </c>
      <c r="K603" t="s">
        <v>333</v>
      </c>
    </row>
    <row r="604" spans="1:11" x14ac:dyDescent="0.2">
      <c r="A604" s="35">
        <v>42972</v>
      </c>
      <c r="B604" s="67">
        <v>150000</v>
      </c>
      <c r="C604" t="s">
        <v>1863</v>
      </c>
      <c r="D604" t="s">
        <v>5652</v>
      </c>
      <c r="E604" t="s">
        <v>58</v>
      </c>
      <c r="F604" t="s">
        <v>59</v>
      </c>
      <c r="G604" s="24" t="s">
        <v>308</v>
      </c>
      <c r="H604" t="s">
        <v>1864</v>
      </c>
      <c r="I604" t="s">
        <v>1865</v>
      </c>
      <c r="J604" t="s">
        <v>1300</v>
      </c>
      <c r="K604" t="s">
        <v>187</v>
      </c>
    </row>
    <row r="605" spans="1:11" x14ac:dyDescent="0.2">
      <c r="A605" s="35">
        <v>42972</v>
      </c>
      <c r="B605" s="67">
        <v>534995</v>
      </c>
      <c r="C605" t="s">
        <v>1931</v>
      </c>
      <c r="D605" t="s">
        <v>5649</v>
      </c>
      <c r="E605" t="s">
        <v>106</v>
      </c>
      <c r="F605" t="s">
        <v>64</v>
      </c>
      <c r="G605" s="24" t="s">
        <v>1932</v>
      </c>
      <c r="H605" t="s">
        <v>1933</v>
      </c>
      <c r="I605" t="s">
        <v>103</v>
      </c>
      <c r="J605" t="s">
        <v>239</v>
      </c>
      <c r="K605" t="s">
        <v>92</v>
      </c>
    </row>
    <row r="606" spans="1:11" x14ac:dyDescent="0.2">
      <c r="A606" s="35">
        <v>42972</v>
      </c>
      <c r="B606" s="67">
        <v>254000</v>
      </c>
      <c r="C606" t="s">
        <v>1908</v>
      </c>
      <c r="D606" t="s">
        <v>5649</v>
      </c>
      <c r="E606" t="s">
        <v>58</v>
      </c>
      <c r="F606" t="s">
        <v>64</v>
      </c>
      <c r="G606" s="24" t="s">
        <v>1909</v>
      </c>
      <c r="H606" t="s">
        <v>1910</v>
      </c>
      <c r="I606" t="s">
        <v>1911</v>
      </c>
      <c r="J606" t="s">
        <v>1912</v>
      </c>
      <c r="K606" t="s">
        <v>704</v>
      </c>
    </row>
    <row r="607" spans="1:11" x14ac:dyDescent="0.2">
      <c r="A607" s="35">
        <v>42972</v>
      </c>
      <c r="B607" s="67">
        <v>750000</v>
      </c>
      <c r="C607" t="s">
        <v>1877</v>
      </c>
      <c r="D607" t="s">
        <v>5653</v>
      </c>
      <c r="E607" t="s">
        <v>58</v>
      </c>
      <c r="F607" t="s">
        <v>59</v>
      </c>
      <c r="G607" s="36">
        <v>3</v>
      </c>
      <c r="H607" t="s">
        <v>1878</v>
      </c>
      <c r="I607" t="s">
        <v>441</v>
      </c>
      <c r="J607" t="s">
        <v>441</v>
      </c>
      <c r="K607" t="s">
        <v>441</v>
      </c>
    </row>
    <row r="608" spans="1:11" x14ac:dyDescent="0.2">
      <c r="A608" s="35">
        <v>42972</v>
      </c>
      <c r="B608" s="67">
        <v>120000</v>
      </c>
      <c r="C608" t="s">
        <v>1852</v>
      </c>
      <c r="D608" t="s">
        <v>5651</v>
      </c>
      <c r="E608" t="s">
        <v>106</v>
      </c>
      <c r="F608" t="s">
        <v>59</v>
      </c>
      <c r="G608" s="36">
        <v>1</v>
      </c>
      <c r="H608" t="s">
        <v>1853</v>
      </c>
      <c r="I608" t="s">
        <v>1854</v>
      </c>
      <c r="J608" t="s">
        <v>544</v>
      </c>
      <c r="K608" t="s">
        <v>544</v>
      </c>
    </row>
    <row r="609" spans="1:11" x14ac:dyDescent="0.2">
      <c r="A609" s="35">
        <v>42972</v>
      </c>
      <c r="B609" s="67">
        <v>1670000</v>
      </c>
      <c r="C609" t="s">
        <v>1926</v>
      </c>
      <c r="D609" t="s">
        <v>5653</v>
      </c>
      <c r="E609" t="s">
        <v>58</v>
      </c>
      <c r="F609" t="s">
        <v>59</v>
      </c>
      <c r="G609" s="24" t="s">
        <v>1927</v>
      </c>
      <c r="H609" t="s">
        <v>1928</v>
      </c>
      <c r="I609" t="s">
        <v>1929</v>
      </c>
      <c r="J609" t="s">
        <v>1930</v>
      </c>
      <c r="K609" t="s">
        <v>478</v>
      </c>
    </row>
    <row r="610" spans="1:11" x14ac:dyDescent="0.2">
      <c r="A610" s="35">
        <v>42973</v>
      </c>
      <c r="B610" s="67">
        <v>180000</v>
      </c>
      <c r="C610" t="s">
        <v>1947</v>
      </c>
      <c r="D610" t="s">
        <v>5649</v>
      </c>
      <c r="E610" t="s">
        <v>58</v>
      </c>
      <c r="F610" t="s">
        <v>64</v>
      </c>
      <c r="G610" s="24" t="s">
        <v>1948</v>
      </c>
      <c r="H610" t="s">
        <v>641</v>
      </c>
      <c r="I610" t="s">
        <v>354</v>
      </c>
      <c r="J610" t="s">
        <v>354</v>
      </c>
      <c r="K610" t="s">
        <v>187</v>
      </c>
    </row>
    <row r="611" spans="1:11" x14ac:dyDescent="0.2">
      <c r="A611" s="35">
        <v>42973</v>
      </c>
      <c r="B611" s="67">
        <v>95000</v>
      </c>
      <c r="C611" t="s">
        <v>1943</v>
      </c>
      <c r="D611" t="s">
        <v>5649</v>
      </c>
      <c r="E611" t="s">
        <v>58</v>
      </c>
      <c r="F611" t="s">
        <v>64</v>
      </c>
      <c r="G611" s="24" t="s">
        <v>1944</v>
      </c>
      <c r="H611" t="s">
        <v>1945</v>
      </c>
      <c r="I611" t="s">
        <v>1946</v>
      </c>
      <c r="J611" t="s">
        <v>273</v>
      </c>
      <c r="K611" t="s">
        <v>273</v>
      </c>
    </row>
    <row r="612" spans="1:11" x14ac:dyDescent="0.2">
      <c r="A612" s="35">
        <v>42973</v>
      </c>
      <c r="B612" s="67">
        <v>650000</v>
      </c>
      <c r="C612" t="s">
        <v>1976</v>
      </c>
      <c r="D612" t="s">
        <v>5649</v>
      </c>
      <c r="E612" t="s">
        <v>106</v>
      </c>
      <c r="F612" t="s">
        <v>64</v>
      </c>
      <c r="G612" s="36">
        <v>36</v>
      </c>
      <c r="H612" t="s">
        <v>1977</v>
      </c>
      <c r="I612" t="s">
        <v>103</v>
      </c>
      <c r="J612" t="s">
        <v>358</v>
      </c>
      <c r="K612" t="s">
        <v>92</v>
      </c>
    </row>
    <row r="613" spans="1:11" x14ac:dyDescent="0.2">
      <c r="A613" s="35">
        <v>42973</v>
      </c>
      <c r="B613" s="67">
        <v>379950</v>
      </c>
      <c r="C613" t="s">
        <v>1980</v>
      </c>
      <c r="D613" t="s">
        <v>5650</v>
      </c>
      <c r="E613" t="s">
        <v>106</v>
      </c>
      <c r="F613" t="s">
        <v>64</v>
      </c>
      <c r="G613" s="36">
        <v>4</v>
      </c>
      <c r="H613" t="s">
        <v>1981</v>
      </c>
      <c r="I613" t="s">
        <v>272</v>
      </c>
      <c r="J613" t="s">
        <v>273</v>
      </c>
      <c r="K613" t="s">
        <v>273</v>
      </c>
    </row>
    <row r="614" spans="1:11" x14ac:dyDescent="0.2">
      <c r="A614" s="35">
        <v>42973</v>
      </c>
      <c r="B614" s="67">
        <v>182562</v>
      </c>
      <c r="C614" t="s">
        <v>1973</v>
      </c>
      <c r="D614" t="s">
        <v>5650</v>
      </c>
      <c r="E614" t="s">
        <v>58</v>
      </c>
      <c r="F614" t="s">
        <v>64</v>
      </c>
      <c r="G614" s="36">
        <v>83</v>
      </c>
      <c r="H614" t="s">
        <v>1974</v>
      </c>
      <c r="I614" t="s">
        <v>1893</v>
      </c>
      <c r="J614" t="s">
        <v>273</v>
      </c>
      <c r="K614" t="s">
        <v>273</v>
      </c>
    </row>
    <row r="615" spans="1:11" x14ac:dyDescent="0.2">
      <c r="A615" s="35">
        <v>42973</v>
      </c>
      <c r="B615" s="67">
        <v>199000</v>
      </c>
      <c r="C615" t="s">
        <v>1983</v>
      </c>
      <c r="D615" t="s">
        <v>5652</v>
      </c>
      <c r="E615" t="s">
        <v>58</v>
      </c>
      <c r="F615" t="s">
        <v>59</v>
      </c>
      <c r="G615" s="36">
        <v>77</v>
      </c>
      <c r="H615" t="s">
        <v>1984</v>
      </c>
      <c r="I615" t="s">
        <v>1289</v>
      </c>
      <c r="J615" t="s">
        <v>350</v>
      </c>
      <c r="K615" t="s">
        <v>350</v>
      </c>
    </row>
    <row r="616" spans="1:11" x14ac:dyDescent="0.2">
      <c r="A616" s="35">
        <v>42973</v>
      </c>
      <c r="B616" s="67">
        <v>250000</v>
      </c>
      <c r="C616" t="s">
        <v>119</v>
      </c>
      <c r="D616" t="s">
        <v>5649</v>
      </c>
      <c r="E616" t="s">
        <v>106</v>
      </c>
      <c r="F616" t="s">
        <v>64</v>
      </c>
      <c r="G616" s="36">
        <v>25</v>
      </c>
      <c r="H616" t="s">
        <v>120</v>
      </c>
      <c r="I616" t="s">
        <v>121</v>
      </c>
      <c r="J616" t="s">
        <v>122</v>
      </c>
      <c r="K616" t="s">
        <v>92</v>
      </c>
    </row>
    <row r="617" spans="1:11" x14ac:dyDescent="0.2">
      <c r="A617" s="35">
        <v>42973</v>
      </c>
      <c r="B617" s="67">
        <v>440000</v>
      </c>
      <c r="C617" t="s">
        <v>1940</v>
      </c>
      <c r="D617" t="s">
        <v>5653</v>
      </c>
      <c r="E617" t="s">
        <v>58</v>
      </c>
      <c r="F617" t="s">
        <v>59</v>
      </c>
      <c r="G617" s="24" t="s">
        <v>1941</v>
      </c>
      <c r="H617" t="s">
        <v>1942</v>
      </c>
      <c r="I617" t="s">
        <v>1289</v>
      </c>
      <c r="J617" t="s">
        <v>350</v>
      </c>
      <c r="K617" t="s">
        <v>350</v>
      </c>
    </row>
    <row r="618" spans="1:11" x14ac:dyDescent="0.2">
      <c r="A618" s="35">
        <v>42973</v>
      </c>
      <c r="B618" s="67">
        <v>71000</v>
      </c>
      <c r="C618" t="s">
        <v>1959</v>
      </c>
      <c r="D618" t="s">
        <v>5650</v>
      </c>
      <c r="E618" t="s">
        <v>58</v>
      </c>
      <c r="F618" t="s">
        <v>59</v>
      </c>
      <c r="G618" s="36">
        <v>33</v>
      </c>
      <c r="H618" t="s">
        <v>1960</v>
      </c>
      <c r="I618" t="s">
        <v>156</v>
      </c>
      <c r="J618" t="s">
        <v>157</v>
      </c>
      <c r="K618" t="s">
        <v>157</v>
      </c>
    </row>
    <row r="619" spans="1:11" x14ac:dyDescent="0.2">
      <c r="A619" s="35">
        <v>42973</v>
      </c>
      <c r="B619" s="67">
        <v>208000</v>
      </c>
      <c r="C619" t="s">
        <v>1949</v>
      </c>
      <c r="D619" t="s">
        <v>5652</v>
      </c>
      <c r="E619" t="s">
        <v>106</v>
      </c>
      <c r="F619" t="s">
        <v>59</v>
      </c>
      <c r="G619" s="36">
        <v>24</v>
      </c>
      <c r="H619" t="s">
        <v>1950</v>
      </c>
      <c r="I619" t="s">
        <v>1951</v>
      </c>
      <c r="J619" t="s">
        <v>518</v>
      </c>
      <c r="K619" t="s">
        <v>175</v>
      </c>
    </row>
    <row r="620" spans="1:11" x14ac:dyDescent="0.2">
      <c r="A620" s="35">
        <v>42973</v>
      </c>
      <c r="B620" s="67">
        <v>162000</v>
      </c>
      <c r="C620" t="s">
        <v>1952</v>
      </c>
      <c r="D620" t="s">
        <v>5652</v>
      </c>
      <c r="E620" t="s">
        <v>58</v>
      </c>
      <c r="F620" t="s">
        <v>59</v>
      </c>
      <c r="G620" s="24" t="s">
        <v>1953</v>
      </c>
      <c r="H620" t="s">
        <v>1954</v>
      </c>
      <c r="I620" t="s">
        <v>229</v>
      </c>
      <c r="J620" t="s">
        <v>230</v>
      </c>
      <c r="K620" t="s">
        <v>113</v>
      </c>
    </row>
    <row r="621" spans="1:11" x14ac:dyDescent="0.2">
      <c r="A621" s="35">
        <v>42973</v>
      </c>
      <c r="B621" s="67">
        <v>35000</v>
      </c>
      <c r="C621" t="s">
        <v>1978</v>
      </c>
      <c r="D621" t="s">
        <v>5649</v>
      </c>
      <c r="E621" t="s">
        <v>58</v>
      </c>
      <c r="F621" t="s">
        <v>64</v>
      </c>
      <c r="G621" s="36">
        <v>18</v>
      </c>
      <c r="H621" t="s">
        <v>1979</v>
      </c>
      <c r="I621" t="s">
        <v>998</v>
      </c>
      <c r="J621" t="s">
        <v>998</v>
      </c>
      <c r="K621" t="s">
        <v>617</v>
      </c>
    </row>
    <row r="622" spans="1:11" x14ac:dyDescent="0.2">
      <c r="A622" s="35">
        <v>42973</v>
      </c>
      <c r="B622" s="67">
        <v>66500</v>
      </c>
      <c r="C622" t="s">
        <v>1955</v>
      </c>
      <c r="D622" t="s">
        <v>5649</v>
      </c>
      <c r="E622" t="s">
        <v>58</v>
      </c>
      <c r="F622" t="s">
        <v>64</v>
      </c>
      <c r="G622" s="24" t="s">
        <v>1956</v>
      </c>
      <c r="H622" t="s">
        <v>305</v>
      </c>
      <c r="I622" t="s">
        <v>1120</v>
      </c>
      <c r="J622" t="s">
        <v>1121</v>
      </c>
      <c r="K622" t="s">
        <v>1121</v>
      </c>
    </row>
    <row r="623" spans="1:11" x14ac:dyDescent="0.2">
      <c r="A623" s="35">
        <v>42973</v>
      </c>
      <c r="B623" s="67">
        <v>475000</v>
      </c>
      <c r="C623" t="s">
        <v>1971</v>
      </c>
      <c r="D623" t="s">
        <v>5650</v>
      </c>
      <c r="E623" t="s">
        <v>58</v>
      </c>
      <c r="F623" t="s">
        <v>59</v>
      </c>
      <c r="G623" s="36">
        <v>10</v>
      </c>
      <c r="H623" t="s">
        <v>1972</v>
      </c>
      <c r="I623" t="s">
        <v>103</v>
      </c>
      <c r="J623" t="s">
        <v>291</v>
      </c>
      <c r="K623" t="s">
        <v>92</v>
      </c>
    </row>
    <row r="624" spans="1:11" x14ac:dyDescent="0.2">
      <c r="A624" s="35">
        <v>42973</v>
      </c>
      <c r="B624" s="67">
        <v>74950</v>
      </c>
      <c r="C624" t="s">
        <v>1961</v>
      </c>
      <c r="D624" t="s">
        <v>5649</v>
      </c>
      <c r="E624" t="s">
        <v>58</v>
      </c>
      <c r="F624" t="s">
        <v>64</v>
      </c>
      <c r="G624" s="24" t="s">
        <v>1962</v>
      </c>
      <c r="H624" t="s">
        <v>1963</v>
      </c>
      <c r="I624" t="s">
        <v>368</v>
      </c>
      <c r="J624" t="s">
        <v>95</v>
      </c>
      <c r="K624" t="s">
        <v>96</v>
      </c>
    </row>
    <row r="625" spans="1:11" x14ac:dyDescent="0.2">
      <c r="A625" s="35">
        <v>42973</v>
      </c>
      <c r="B625" s="67">
        <v>399995</v>
      </c>
      <c r="C625" t="s">
        <v>1957</v>
      </c>
      <c r="D625" t="s">
        <v>5653</v>
      </c>
      <c r="E625" t="s">
        <v>106</v>
      </c>
      <c r="F625" t="s">
        <v>64</v>
      </c>
      <c r="G625" s="36">
        <v>24</v>
      </c>
      <c r="H625" t="s">
        <v>1958</v>
      </c>
      <c r="I625" t="s">
        <v>839</v>
      </c>
      <c r="J625" t="s">
        <v>144</v>
      </c>
      <c r="K625" t="s">
        <v>144</v>
      </c>
    </row>
    <row r="626" spans="1:11" x14ac:dyDescent="0.2">
      <c r="A626" s="35">
        <v>42973</v>
      </c>
      <c r="B626" s="67">
        <v>131000</v>
      </c>
      <c r="C626" t="s">
        <v>1964</v>
      </c>
      <c r="D626" t="s">
        <v>5652</v>
      </c>
      <c r="E626" t="s">
        <v>58</v>
      </c>
      <c r="F626" t="s">
        <v>59</v>
      </c>
      <c r="G626" s="24" t="s">
        <v>1965</v>
      </c>
      <c r="H626" t="s">
        <v>1966</v>
      </c>
      <c r="I626" t="s">
        <v>1967</v>
      </c>
      <c r="J626" t="s">
        <v>365</v>
      </c>
      <c r="K626" t="s">
        <v>187</v>
      </c>
    </row>
    <row r="627" spans="1:11" x14ac:dyDescent="0.2">
      <c r="A627" s="35">
        <v>42973</v>
      </c>
      <c r="B627" s="67">
        <v>500000</v>
      </c>
      <c r="C627" t="s">
        <v>231</v>
      </c>
      <c r="D627" t="s">
        <v>5652</v>
      </c>
      <c r="E627" t="s">
        <v>58</v>
      </c>
      <c r="F627" t="s">
        <v>59</v>
      </c>
      <c r="G627" s="24" t="s">
        <v>1975</v>
      </c>
      <c r="H627" t="s">
        <v>233</v>
      </c>
      <c r="I627" t="s">
        <v>234</v>
      </c>
      <c r="J627" t="s">
        <v>235</v>
      </c>
      <c r="K627" t="s">
        <v>113</v>
      </c>
    </row>
    <row r="628" spans="1:11" x14ac:dyDescent="0.2">
      <c r="A628" s="35">
        <v>42973</v>
      </c>
      <c r="B628" s="67">
        <v>137500</v>
      </c>
      <c r="C628" t="s">
        <v>1276</v>
      </c>
      <c r="D628" t="s">
        <v>5649</v>
      </c>
      <c r="E628" t="s">
        <v>58</v>
      </c>
      <c r="F628" t="s">
        <v>64</v>
      </c>
      <c r="G628" s="36">
        <v>9</v>
      </c>
      <c r="H628" t="s">
        <v>1277</v>
      </c>
      <c r="I628" t="s">
        <v>749</v>
      </c>
      <c r="J628" t="s">
        <v>749</v>
      </c>
      <c r="K628" t="s">
        <v>333</v>
      </c>
    </row>
    <row r="629" spans="1:11" x14ac:dyDescent="0.2">
      <c r="A629" s="35">
        <v>42973</v>
      </c>
      <c r="B629" s="67">
        <v>435000</v>
      </c>
      <c r="C629" t="s">
        <v>1985</v>
      </c>
      <c r="D629" t="s">
        <v>5652</v>
      </c>
      <c r="E629" t="s">
        <v>58</v>
      </c>
      <c r="F629" t="s">
        <v>59</v>
      </c>
      <c r="G629" s="24" t="s">
        <v>1986</v>
      </c>
      <c r="H629" t="s">
        <v>1987</v>
      </c>
      <c r="I629" t="s">
        <v>1988</v>
      </c>
      <c r="J629" t="s">
        <v>526</v>
      </c>
      <c r="K629" t="s">
        <v>527</v>
      </c>
    </row>
    <row r="630" spans="1:11" x14ac:dyDescent="0.2">
      <c r="A630" s="35">
        <v>42973</v>
      </c>
      <c r="B630" s="67">
        <v>269995</v>
      </c>
      <c r="C630" t="s">
        <v>123</v>
      </c>
      <c r="D630" t="s">
        <v>5653</v>
      </c>
      <c r="E630" t="s">
        <v>106</v>
      </c>
      <c r="F630" t="s">
        <v>64</v>
      </c>
      <c r="G630" s="36">
        <v>28</v>
      </c>
      <c r="H630" t="s">
        <v>124</v>
      </c>
      <c r="I630" t="s">
        <v>125</v>
      </c>
      <c r="J630" t="s">
        <v>125</v>
      </c>
      <c r="K630" t="s">
        <v>83</v>
      </c>
    </row>
    <row r="631" spans="1:11" x14ac:dyDescent="0.2">
      <c r="A631" s="35">
        <v>42973</v>
      </c>
      <c r="B631" s="67">
        <v>148000</v>
      </c>
      <c r="C631" t="s">
        <v>255</v>
      </c>
      <c r="D631" t="s">
        <v>5649</v>
      </c>
      <c r="E631" t="s">
        <v>106</v>
      </c>
      <c r="F631" t="s">
        <v>64</v>
      </c>
      <c r="G631" s="24" t="s">
        <v>1982</v>
      </c>
      <c r="H631" t="s">
        <v>257</v>
      </c>
      <c r="I631" t="s">
        <v>258</v>
      </c>
      <c r="J631" t="s">
        <v>258</v>
      </c>
      <c r="K631" t="s">
        <v>166</v>
      </c>
    </row>
    <row r="632" spans="1:11" x14ac:dyDescent="0.2">
      <c r="A632" s="35">
        <v>42973</v>
      </c>
      <c r="B632" s="67">
        <v>184500</v>
      </c>
      <c r="C632" t="s">
        <v>1968</v>
      </c>
      <c r="D632" t="s">
        <v>5649</v>
      </c>
      <c r="E632" t="s">
        <v>58</v>
      </c>
      <c r="F632" t="s">
        <v>64</v>
      </c>
      <c r="G632" s="24" t="s">
        <v>1969</v>
      </c>
      <c r="H632" t="s">
        <v>1970</v>
      </c>
      <c r="I632" t="s">
        <v>103</v>
      </c>
      <c r="J632" t="s">
        <v>471</v>
      </c>
      <c r="K632" t="s">
        <v>92</v>
      </c>
    </row>
    <row r="633" spans="1:11" x14ac:dyDescent="0.2">
      <c r="A633" s="35">
        <v>42974</v>
      </c>
      <c r="B633" s="67">
        <v>187500</v>
      </c>
      <c r="C633" t="s">
        <v>1665</v>
      </c>
      <c r="D633" t="s">
        <v>5653</v>
      </c>
      <c r="E633" t="s">
        <v>58</v>
      </c>
      <c r="F633" t="s">
        <v>59</v>
      </c>
      <c r="G633" s="36">
        <v>12</v>
      </c>
      <c r="H633" t="s">
        <v>1666</v>
      </c>
      <c r="I633" t="s">
        <v>1667</v>
      </c>
      <c r="J633" t="s">
        <v>1118</v>
      </c>
      <c r="K633" t="s">
        <v>1118</v>
      </c>
    </row>
    <row r="634" spans="1:11" x14ac:dyDescent="0.2">
      <c r="A634" s="35">
        <v>42974</v>
      </c>
      <c r="B634" s="67">
        <v>230000</v>
      </c>
      <c r="C634" t="s">
        <v>2000</v>
      </c>
      <c r="D634" t="s">
        <v>5653</v>
      </c>
      <c r="E634" t="s">
        <v>58</v>
      </c>
      <c r="F634" t="s">
        <v>59</v>
      </c>
      <c r="G634" s="36">
        <v>21</v>
      </c>
      <c r="H634" t="s">
        <v>2001</v>
      </c>
      <c r="I634" t="s">
        <v>1473</v>
      </c>
      <c r="J634" t="s">
        <v>1474</v>
      </c>
      <c r="K634" t="s">
        <v>1474</v>
      </c>
    </row>
    <row r="635" spans="1:11" x14ac:dyDescent="0.2">
      <c r="A635" s="35">
        <v>42974</v>
      </c>
      <c r="B635" s="67">
        <v>236750</v>
      </c>
      <c r="C635" t="s">
        <v>2018</v>
      </c>
      <c r="D635" t="s">
        <v>5649</v>
      </c>
      <c r="E635" t="s">
        <v>106</v>
      </c>
      <c r="F635" t="s">
        <v>64</v>
      </c>
      <c r="G635" s="24" t="s">
        <v>2019</v>
      </c>
      <c r="H635" t="s">
        <v>2020</v>
      </c>
      <c r="I635" t="s">
        <v>2021</v>
      </c>
      <c r="J635" t="s">
        <v>306</v>
      </c>
      <c r="K635" t="s">
        <v>92</v>
      </c>
    </row>
    <row r="636" spans="1:11" x14ac:dyDescent="0.2">
      <c r="A636" s="35">
        <v>42974</v>
      </c>
      <c r="B636" s="67">
        <v>290000</v>
      </c>
      <c r="C636" t="s">
        <v>2046</v>
      </c>
      <c r="D636" t="s">
        <v>5649</v>
      </c>
      <c r="E636" t="s">
        <v>58</v>
      </c>
      <c r="F636" t="s">
        <v>64</v>
      </c>
      <c r="G636" s="24" t="s">
        <v>2047</v>
      </c>
      <c r="H636" t="s">
        <v>2048</v>
      </c>
      <c r="I636" t="s">
        <v>91</v>
      </c>
      <c r="J636" t="s">
        <v>91</v>
      </c>
      <c r="K636" t="s">
        <v>92</v>
      </c>
    </row>
    <row r="637" spans="1:11" x14ac:dyDescent="0.2">
      <c r="A637" s="35">
        <v>42974</v>
      </c>
      <c r="B637" s="67">
        <v>72000</v>
      </c>
      <c r="C637" t="s">
        <v>1417</v>
      </c>
      <c r="D637" t="s">
        <v>5649</v>
      </c>
      <c r="E637" t="s">
        <v>58</v>
      </c>
      <c r="F637" t="s">
        <v>64</v>
      </c>
      <c r="G637" s="24" t="s">
        <v>1991</v>
      </c>
      <c r="H637" t="s">
        <v>1419</v>
      </c>
      <c r="I637" t="s">
        <v>573</v>
      </c>
      <c r="J637" t="s">
        <v>1420</v>
      </c>
      <c r="K637" t="s">
        <v>1420</v>
      </c>
    </row>
    <row r="638" spans="1:11" x14ac:dyDescent="0.2">
      <c r="A638" s="35">
        <v>42974</v>
      </c>
      <c r="B638" s="67">
        <v>97500</v>
      </c>
      <c r="C638" t="s">
        <v>2035</v>
      </c>
      <c r="D638" t="s">
        <v>5649</v>
      </c>
      <c r="E638" t="s">
        <v>58</v>
      </c>
      <c r="F638" t="s">
        <v>64</v>
      </c>
      <c r="G638" s="36">
        <v>1</v>
      </c>
      <c r="H638" t="s">
        <v>2036</v>
      </c>
      <c r="I638" t="s">
        <v>2037</v>
      </c>
      <c r="J638" t="s">
        <v>354</v>
      </c>
      <c r="K638" t="s">
        <v>187</v>
      </c>
    </row>
    <row r="639" spans="1:11" x14ac:dyDescent="0.2">
      <c r="A639" s="35">
        <v>42974</v>
      </c>
      <c r="B639" s="67">
        <v>85000</v>
      </c>
      <c r="C639" t="s">
        <v>2022</v>
      </c>
      <c r="D639" t="s">
        <v>5652</v>
      </c>
      <c r="E639" t="s">
        <v>58</v>
      </c>
      <c r="F639" t="s">
        <v>59</v>
      </c>
      <c r="G639" s="36">
        <v>129</v>
      </c>
      <c r="H639" t="s">
        <v>2023</v>
      </c>
      <c r="I639" t="s">
        <v>807</v>
      </c>
      <c r="J639" t="s">
        <v>807</v>
      </c>
      <c r="K639" t="s">
        <v>807</v>
      </c>
    </row>
    <row r="640" spans="1:11" x14ac:dyDescent="0.2">
      <c r="A640" s="35">
        <v>42974</v>
      </c>
      <c r="B640" s="67">
        <v>266995</v>
      </c>
      <c r="C640" t="s">
        <v>2002</v>
      </c>
      <c r="D640" t="s">
        <v>5652</v>
      </c>
      <c r="E640" t="s">
        <v>106</v>
      </c>
      <c r="F640" t="s">
        <v>64</v>
      </c>
      <c r="G640" s="36">
        <v>54</v>
      </c>
      <c r="H640" t="s">
        <v>2003</v>
      </c>
      <c r="I640" t="s">
        <v>950</v>
      </c>
      <c r="J640" t="s">
        <v>144</v>
      </c>
      <c r="K640" t="s">
        <v>144</v>
      </c>
    </row>
    <row r="641" spans="1:11" x14ac:dyDescent="0.2">
      <c r="A641" s="35">
        <v>42974</v>
      </c>
      <c r="B641" s="67">
        <v>227500</v>
      </c>
      <c r="C641" t="s">
        <v>2040</v>
      </c>
      <c r="D641" t="s">
        <v>5649</v>
      </c>
      <c r="E641" t="s">
        <v>58</v>
      </c>
      <c r="F641" t="s">
        <v>64</v>
      </c>
      <c r="G641" s="24" t="s">
        <v>2041</v>
      </c>
      <c r="H641" t="s">
        <v>2042</v>
      </c>
      <c r="I641" t="s">
        <v>2043</v>
      </c>
      <c r="J641" t="s">
        <v>2043</v>
      </c>
      <c r="K641" t="s">
        <v>2043</v>
      </c>
    </row>
    <row r="642" spans="1:11" x14ac:dyDescent="0.2">
      <c r="A642" s="35">
        <v>42974</v>
      </c>
      <c r="B642" s="67">
        <v>53000</v>
      </c>
      <c r="C642" t="s">
        <v>2010</v>
      </c>
      <c r="D642" t="s">
        <v>5652</v>
      </c>
      <c r="E642" t="s">
        <v>58</v>
      </c>
      <c r="F642" t="s">
        <v>59</v>
      </c>
      <c r="G642" s="24" t="s">
        <v>2011</v>
      </c>
      <c r="H642" t="s">
        <v>2012</v>
      </c>
      <c r="I642" t="s">
        <v>2013</v>
      </c>
      <c r="J642" t="s">
        <v>186</v>
      </c>
      <c r="K642" t="s">
        <v>187</v>
      </c>
    </row>
    <row r="643" spans="1:11" x14ac:dyDescent="0.2">
      <c r="A643" s="35">
        <v>42974</v>
      </c>
      <c r="B643" s="67">
        <v>40000</v>
      </c>
      <c r="C643" t="s">
        <v>1992</v>
      </c>
      <c r="D643" t="s">
        <v>5653</v>
      </c>
      <c r="E643" t="s">
        <v>58</v>
      </c>
      <c r="F643" t="s">
        <v>59</v>
      </c>
      <c r="G643" s="24" t="s">
        <v>1993</v>
      </c>
      <c r="H643" t="s">
        <v>1994</v>
      </c>
      <c r="I643" t="s">
        <v>128</v>
      </c>
      <c r="J643" t="s">
        <v>128</v>
      </c>
      <c r="K643" t="s">
        <v>128</v>
      </c>
    </row>
    <row r="644" spans="1:11" x14ac:dyDescent="0.2">
      <c r="A644" s="35">
        <v>42974</v>
      </c>
      <c r="B644" s="67">
        <v>475000</v>
      </c>
      <c r="C644" t="s">
        <v>1989</v>
      </c>
      <c r="D644" t="s">
        <v>5653</v>
      </c>
      <c r="E644" t="s">
        <v>58</v>
      </c>
      <c r="F644" t="s">
        <v>59</v>
      </c>
      <c r="G644" s="36">
        <v>2</v>
      </c>
      <c r="H644" t="s">
        <v>1990</v>
      </c>
      <c r="I644" t="s">
        <v>441</v>
      </c>
      <c r="J644" t="s">
        <v>441</v>
      </c>
      <c r="K644" t="s">
        <v>441</v>
      </c>
    </row>
    <row r="645" spans="1:11" x14ac:dyDescent="0.2">
      <c r="A645" s="35">
        <v>42974</v>
      </c>
      <c r="B645" s="67">
        <v>80000</v>
      </c>
      <c r="C645" t="s">
        <v>2026</v>
      </c>
      <c r="D645" t="s">
        <v>5651</v>
      </c>
      <c r="E645" t="s">
        <v>58</v>
      </c>
      <c r="F645" t="s">
        <v>59</v>
      </c>
      <c r="G645" s="24" t="s">
        <v>2027</v>
      </c>
      <c r="H645" t="s">
        <v>2028</v>
      </c>
      <c r="I645" t="s">
        <v>2029</v>
      </c>
      <c r="J645" t="s">
        <v>118</v>
      </c>
      <c r="K645" t="s">
        <v>118</v>
      </c>
    </row>
    <row r="646" spans="1:11" x14ac:dyDescent="0.2">
      <c r="A646" s="35">
        <v>42974</v>
      </c>
      <c r="B646" s="67">
        <v>250000</v>
      </c>
      <c r="C646" t="s">
        <v>119</v>
      </c>
      <c r="D646" t="s">
        <v>5649</v>
      </c>
      <c r="E646" t="s">
        <v>106</v>
      </c>
      <c r="F646" t="s">
        <v>64</v>
      </c>
      <c r="G646" s="36">
        <v>23</v>
      </c>
      <c r="H646" t="s">
        <v>120</v>
      </c>
      <c r="I646" t="s">
        <v>121</v>
      </c>
      <c r="J646" t="s">
        <v>122</v>
      </c>
      <c r="K646" t="s">
        <v>92</v>
      </c>
    </row>
    <row r="647" spans="1:11" x14ac:dyDescent="0.2">
      <c r="A647" s="35">
        <v>42974</v>
      </c>
      <c r="B647" s="67">
        <v>310000</v>
      </c>
      <c r="C647" t="s">
        <v>2052</v>
      </c>
      <c r="D647" t="s">
        <v>5653</v>
      </c>
      <c r="E647" t="s">
        <v>58</v>
      </c>
      <c r="F647" t="s">
        <v>59</v>
      </c>
      <c r="G647" s="24" t="s">
        <v>2053</v>
      </c>
      <c r="H647" t="s">
        <v>2054</v>
      </c>
      <c r="I647" t="s">
        <v>2055</v>
      </c>
      <c r="J647" t="s">
        <v>153</v>
      </c>
      <c r="K647" t="s">
        <v>153</v>
      </c>
    </row>
    <row r="648" spans="1:11" x14ac:dyDescent="0.2">
      <c r="A648" s="35">
        <v>42974</v>
      </c>
      <c r="B648" s="67">
        <v>198000</v>
      </c>
      <c r="C648" t="s">
        <v>877</v>
      </c>
      <c r="D648" t="s">
        <v>5649</v>
      </c>
      <c r="E648" t="s">
        <v>58</v>
      </c>
      <c r="F648" t="s">
        <v>64</v>
      </c>
      <c r="G648" s="24" t="s">
        <v>2060</v>
      </c>
      <c r="H648" t="s">
        <v>879</v>
      </c>
      <c r="I648" t="s">
        <v>306</v>
      </c>
      <c r="J648" t="s">
        <v>306</v>
      </c>
      <c r="K648" t="s">
        <v>92</v>
      </c>
    </row>
    <row r="649" spans="1:11" x14ac:dyDescent="0.2">
      <c r="A649" s="35">
        <v>42974</v>
      </c>
      <c r="B649" s="67">
        <v>175000</v>
      </c>
      <c r="C649" t="s">
        <v>1998</v>
      </c>
      <c r="D649" t="s">
        <v>5649</v>
      </c>
      <c r="E649" t="s">
        <v>58</v>
      </c>
      <c r="F649" t="s">
        <v>64</v>
      </c>
      <c r="G649" s="36">
        <v>28</v>
      </c>
      <c r="H649" t="s">
        <v>1999</v>
      </c>
      <c r="I649" t="s">
        <v>616</v>
      </c>
      <c r="J649" t="s">
        <v>616</v>
      </c>
      <c r="K649" t="s">
        <v>617</v>
      </c>
    </row>
    <row r="650" spans="1:11" x14ac:dyDescent="0.2">
      <c r="A650" s="35">
        <v>42974</v>
      </c>
      <c r="B650" s="67">
        <v>241500</v>
      </c>
      <c r="C650" t="s">
        <v>2004</v>
      </c>
      <c r="D650" t="s">
        <v>5649</v>
      </c>
      <c r="E650" t="s">
        <v>58</v>
      </c>
      <c r="F650" t="s">
        <v>64</v>
      </c>
      <c r="G650" s="24" t="s">
        <v>2005</v>
      </c>
      <c r="H650" t="s">
        <v>2006</v>
      </c>
      <c r="I650" t="s">
        <v>103</v>
      </c>
      <c r="J650" t="s">
        <v>1135</v>
      </c>
      <c r="K650" t="s">
        <v>92</v>
      </c>
    </row>
    <row r="651" spans="1:11" x14ac:dyDescent="0.2">
      <c r="A651" s="35">
        <v>42974</v>
      </c>
      <c r="B651" s="67">
        <v>63000</v>
      </c>
      <c r="C651" t="s">
        <v>1276</v>
      </c>
      <c r="D651" t="s">
        <v>5649</v>
      </c>
      <c r="E651" t="s">
        <v>58</v>
      </c>
      <c r="F651" t="s">
        <v>64</v>
      </c>
      <c r="G651" s="36">
        <v>28</v>
      </c>
      <c r="H651" t="s">
        <v>1277</v>
      </c>
      <c r="I651" t="s">
        <v>749</v>
      </c>
      <c r="J651" t="s">
        <v>749</v>
      </c>
      <c r="K651" t="s">
        <v>333</v>
      </c>
    </row>
    <row r="652" spans="1:11" x14ac:dyDescent="0.2">
      <c r="A652" s="35">
        <v>42974</v>
      </c>
      <c r="B652" s="67">
        <v>335000</v>
      </c>
      <c r="C652" t="s">
        <v>2024</v>
      </c>
      <c r="D652" t="s">
        <v>5653</v>
      </c>
      <c r="E652" t="s">
        <v>58</v>
      </c>
      <c r="F652" t="s">
        <v>59</v>
      </c>
      <c r="G652" s="36">
        <v>30</v>
      </c>
      <c r="H652" t="s">
        <v>976</v>
      </c>
      <c r="I652" t="s">
        <v>1629</v>
      </c>
      <c r="J652" t="s">
        <v>2025</v>
      </c>
      <c r="K652" t="s">
        <v>921</v>
      </c>
    </row>
    <row r="653" spans="1:11" x14ac:dyDescent="0.2">
      <c r="A653" s="35">
        <v>42974</v>
      </c>
      <c r="B653" s="67">
        <v>335100</v>
      </c>
      <c r="C653" t="s">
        <v>1995</v>
      </c>
      <c r="D653" t="s">
        <v>5653</v>
      </c>
      <c r="E653" t="s">
        <v>58</v>
      </c>
      <c r="F653" t="s">
        <v>59</v>
      </c>
      <c r="G653" s="24" t="s">
        <v>308</v>
      </c>
      <c r="H653" t="s">
        <v>1996</v>
      </c>
      <c r="I653" t="s">
        <v>1997</v>
      </c>
      <c r="J653" t="s">
        <v>1997</v>
      </c>
      <c r="K653" t="s">
        <v>133</v>
      </c>
    </row>
    <row r="654" spans="1:11" x14ac:dyDescent="0.2">
      <c r="A654" s="35">
        <v>42974</v>
      </c>
      <c r="B654" s="67">
        <v>185000</v>
      </c>
      <c r="C654" t="s">
        <v>2033</v>
      </c>
      <c r="D654" t="s">
        <v>5652</v>
      </c>
      <c r="E654" t="s">
        <v>58</v>
      </c>
      <c r="F654" t="s">
        <v>59</v>
      </c>
      <c r="G654" s="24" t="s">
        <v>179</v>
      </c>
      <c r="H654" t="s">
        <v>2034</v>
      </c>
      <c r="I654" t="s">
        <v>369</v>
      </c>
      <c r="J654" t="s">
        <v>369</v>
      </c>
      <c r="K654" t="s">
        <v>96</v>
      </c>
    </row>
    <row r="655" spans="1:11" x14ac:dyDescent="0.2">
      <c r="A655" s="35">
        <v>42974</v>
      </c>
      <c r="B655" s="67">
        <v>72500</v>
      </c>
      <c r="C655" t="s">
        <v>2014</v>
      </c>
      <c r="D655" t="s">
        <v>5653</v>
      </c>
      <c r="E655" t="s">
        <v>106</v>
      </c>
      <c r="F655" t="s">
        <v>59</v>
      </c>
      <c r="G655" s="24" t="s">
        <v>2015</v>
      </c>
      <c r="H655" t="s">
        <v>2016</v>
      </c>
      <c r="I655" t="s">
        <v>2017</v>
      </c>
      <c r="J655" t="s">
        <v>248</v>
      </c>
      <c r="K655" t="s">
        <v>248</v>
      </c>
    </row>
    <row r="656" spans="1:11" x14ac:dyDescent="0.2">
      <c r="A656" s="35">
        <v>42974</v>
      </c>
      <c r="B656" s="67">
        <v>56500</v>
      </c>
      <c r="C656" t="s">
        <v>2007</v>
      </c>
      <c r="D656" t="s">
        <v>5652</v>
      </c>
      <c r="E656" t="s">
        <v>58</v>
      </c>
      <c r="F656" t="s">
        <v>64</v>
      </c>
      <c r="G656" s="36">
        <v>38</v>
      </c>
      <c r="H656" t="s">
        <v>2008</v>
      </c>
      <c r="I656" t="s">
        <v>2009</v>
      </c>
      <c r="J656" t="s">
        <v>2009</v>
      </c>
      <c r="K656" t="s">
        <v>617</v>
      </c>
    </row>
    <row r="657" spans="1:11" x14ac:dyDescent="0.2">
      <c r="A657" s="35">
        <v>42974</v>
      </c>
      <c r="B657" s="67">
        <v>240000</v>
      </c>
      <c r="C657" t="s">
        <v>2030</v>
      </c>
      <c r="D657" t="s">
        <v>5649</v>
      </c>
      <c r="E657" t="s">
        <v>58</v>
      </c>
      <c r="F657" t="s">
        <v>64</v>
      </c>
      <c r="G657" s="24" t="s">
        <v>2031</v>
      </c>
      <c r="H657" t="s">
        <v>2032</v>
      </c>
      <c r="I657" t="s">
        <v>103</v>
      </c>
      <c r="J657" t="s">
        <v>191</v>
      </c>
      <c r="K657" t="s">
        <v>92</v>
      </c>
    </row>
    <row r="658" spans="1:11" x14ac:dyDescent="0.2">
      <c r="A658" s="35">
        <v>42974</v>
      </c>
      <c r="B658" s="67">
        <v>150000</v>
      </c>
      <c r="C658" t="s">
        <v>2056</v>
      </c>
      <c r="D658" t="s">
        <v>5653</v>
      </c>
      <c r="E658" t="s">
        <v>58</v>
      </c>
      <c r="F658" t="s">
        <v>59</v>
      </c>
      <c r="G658" s="24" t="s">
        <v>2057</v>
      </c>
      <c r="H658" t="s">
        <v>2058</v>
      </c>
      <c r="I658" t="s">
        <v>2059</v>
      </c>
      <c r="J658" t="s">
        <v>248</v>
      </c>
      <c r="K658" t="s">
        <v>248</v>
      </c>
    </row>
    <row r="659" spans="1:11" x14ac:dyDescent="0.2">
      <c r="A659" s="35">
        <v>42974</v>
      </c>
      <c r="B659" s="67">
        <v>300000</v>
      </c>
      <c r="C659" t="s">
        <v>2044</v>
      </c>
      <c r="D659" t="s">
        <v>5652</v>
      </c>
      <c r="E659" t="s">
        <v>58</v>
      </c>
      <c r="F659" t="s">
        <v>59</v>
      </c>
      <c r="G659" s="36">
        <v>5</v>
      </c>
      <c r="H659" t="s">
        <v>2045</v>
      </c>
      <c r="I659" t="s">
        <v>441</v>
      </c>
      <c r="J659" t="s">
        <v>441</v>
      </c>
      <c r="K659" t="s">
        <v>441</v>
      </c>
    </row>
    <row r="660" spans="1:11" x14ac:dyDescent="0.2">
      <c r="A660" s="35">
        <v>42974</v>
      </c>
      <c r="B660" s="67">
        <v>324995</v>
      </c>
      <c r="C660" t="s">
        <v>2038</v>
      </c>
      <c r="D660" t="s">
        <v>5653</v>
      </c>
      <c r="E660" t="s">
        <v>106</v>
      </c>
      <c r="F660" t="s">
        <v>59</v>
      </c>
      <c r="G660" s="36">
        <v>4</v>
      </c>
      <c r="H660" t="s">
        <v>2039</v>
      </c>
      <c r="I660" t="s">
        <v>1889</v>
      </c>
      <c r="J660" t="s">
        <v>1889</v>
      </c>
      <c r="K660" t="s">
        <v>1889</v>
      </c>
    </row>
    <row r="661" spans="1:11" x14ac:dyDescent="0.2">
      <c r="A661" s="35">
        <v>42974</v>
      </c>
      <c r="B661" s="67">
        <v>1700000</v>
      </c>
      <c r="C661" t="s">
        <v>2049</v>
      </c>
      <c r="D661" t="s">
        <v>5653</v>
      </c>
      <c r="E661" t="s">
        <v>58</v>
      </c>
      <c r="F661" t="s">
        <v>59</v>
      </c>
      <c r="G661" s="24" t="s">
        <v>2050</v>
      </c>
      <c r="H661" t="s">
        <v>2051</v>
      </c>
      <c r="I661" t="s">
        <v>380</v>
      </c>
      <c r="J661" t="s">
        <v>381</v>
      </c>
      <c r="K661" t="s">
        <v>381</v>
      </c>
    </row>
    <row r="662" spans="1:11" x14ac:dyDescent="0.2">
      <c r="A662" s="35">
        <v>42975</v>
      </c>
      <c r="B662" s="67">
        <v>80500</v>
      </c>
      <c r="C662" t="s">
        <v>2093</v>
      </c>
      <c r="D662" t="s">
        <v>5649</v>
      </c>
      <c r="E662" t="s">
        <v>106</v>
      </c>
      <c r="F662" t="s">
        <v>64</v>
      </c>
      <c r="G662" s="24" t="s">
        <v>2094</v>
      </c>
      <c r="H662" t="s">
        <v>2095</v>
      </c>
      <c r="I662" t="s">
        <v>103</v>
      </c>
      <c r="J662" t="s">
        <v>1677</v>
      </c>
      <c r="K662" t="s">
        <v>92</v>
      </c>
    </row>
    <row r="663" spans="1:11" x14ac:dyDescent="0.2">
      <c r="A663" s="35">
        <v>42975</v>
      </c>
      <c r="B663" s="67">
        <v>930000</v>
      </c>
      <c r="C663" t="s">
        <v>2099</v>
      </c>
      <c r="D663" t="s">
        <v>5651</v>
      </c>
      <c r="E663" t="s">
        <v>58</v>
      </c>
      <c r="F663" t="s">
        <v>59</v>
      </c>
      <c r="G663" s="24" t="s">
        <v>2100</v>
      </c>
      <c r="H663" t="s">
        <v>2101</v>
      </c>
      <c r="I663" t="s">
        <v>898</v>
      </c>
      <c r="J663" t="s">
        <v>1517</v>
      </c>
      <c r="K663" t="s">
        <v>549</v>
      </c>
    </row>
    <row r="664" spans="1:11" x14ac:dyDescent="0.2">
      <c r="A664" s="35">
        <v>42975</v>
      </c>
      <c r="B664" s="67">
        <v>134950</v>
      </c>
      <c r="C664" t="s">
        <v>2074</v>
      </c>
      <c r="D664" t="s">
        <v>5650</v>
      </c>
      <c r="E664" t="s">
        <v>106</v>
      </c>
      <c r="F664" t="s">
        <v>59</v>
      </c>
      <c r="G664" s="36">
        <v>46</v>
      </c>
      <c r="H664" t="s">
        <v>2075</v>
      </c>
      <c r="I664" t="s">
        <v>537</v>
      </c>
      <c r="J664" t="s">
        <v>537</v>
      </c>
      <c r="K664" t="s">
        <v>386</v>
      </c>
    </row>
    <row r="665" spans="1:11" x14ac:dyDescent="0.2">
      <c r="A665" s="35">
        <v>42975</v>
      </c>
      <c r="B665" s="67">
        <v>670000</v>
      </c>
      <c r="C665" t="s">
        <v>2104</v>
      </c>
      <c r="D665" t="s">
        <v>5649</v>
      </c>
      <c r="E665" t="s">
        <v>106</v>
      </c>
      <c r="F665" t="s">
        <v>64</v>
      </c>
      <c r="G665" s="24" t="s">
        <v>2105</v>
      </c>
      <c r="H665" t="s">
        <v>2106</v>
      </c>
      <c r="I665" t="s">
        <v>103</v>
      </c>
      <c r="J665" t="s">
        <v>104</v>
      </c>
      <c r="K665" t="s">
        <v>92</v>
      </c>
    </row>
    <row r="666" spans="1:11" x14ac:dyDescent="0.2">
      <c r="A666" s="35">
        <v>42975</v>
      </c>
      <c r="B666" s="67">
        <v>337500</v>
      </c>
      <c r="C666" t="s">
        <v>2107</v>
      </c>
      <c r="D666" t="s">
        <v>5652</v>
      </c>
      <c r="E666" t="s">
        <v>58</v>
      </c>
      <c r="F666" t="s">
        <v>59</v>
      </c>
      <c r="G666" s="36">
        <v>53</v>
      </c>
      <c r="H666" t="s">
        <v>2108</v>
      </c>
      <c r="I666" t="s">
        <v>689</v>
      </c>
      <c r="J666" t="s">
        <v>91</v>
      </c>
      <c r="K666" t="s">
        <v>92</v>
      </c>
    </row>
    <row r="667" spans="1:11" x14ac:dyDescent="0.2">
      <c r="A667" s="35">
        <v>42975</v>
      </c>
      <c r="B667" s="67">
        <v>665000</v>
      </c>
      <c r="C667" t="s">
        <v>2087</v>
      </c>
      <c r="D667" t="s">
        <v>5653</v>
      </c>
      <c r="E667" t="s">
        <v>58</v>
      </c>
      <c r="F667" t="s">
        <v>59</v>
      </c>
      <c r="G667" s="24" t="s">
        <v>2088</v>
      </c>
      <c r="H667" t="s">
        <v>2089</v>
      </c>
      <c r="I667" t="s">
        <v>433</v>
      </c>
      <c r="J667" t="s">
        <v>433</v>
      </c>
      <c r="K667" t="s">
        <v>386</v>
      </c>
    </row>
    <row r="668" spans="1:11" x14ac:dyDescent="0.2">
      <c r="A668" s="35">
        <v>42975</v>
      </c>
      <c r="B668" s="67">
        <v>143995</v>
      </c>
      <c r="C668" t="s">
        <v>2102</v>
      </c>
      <c r="D668" t="s">
        <v>5652</v>
      </c>
      <c r="E668" t="s">
        <v>58</v>
      </c>
      <c r="F668" t="s">
        <v>59</v>
      </c>
      <c r="G668" s="36">
        <v>20</v>
      </c>
      <c r="H668" t="s">
        <v>2103</v>
      </c>
      <c r="I668" t="s">
        <v>898</v>
      </c>
      <c r="J668" t="s">
        <v>898</v>
      </c>
      <c r="K668" t="s">
        <v>171</v>
      </c>
    </row>
    <row r="669" spans="1:11" x14ac:dyDescent="0.2">
      <c r="A669" s="35">
        <v>42975</v>
      </c>
      <c r="B669" s="67">
        <v>299950</v>
      </c>
      <c r="C669" t="s">
        <v>2064</v>
      </c>
      <c r="D669" t="s">
        <v>5653</v>
      </c>
      <c r="E669" t="s">
        <v>58</v>
      </c>
      <c r="F669" t="s">
        <v>64</v>
      </c>
      <c r="G669" s="36">
        <v>42</v>
      </c>
      <c r="H669" t="s">
        <v>2065</v>
      </c>
      <c r="I669" t="s">
        <v>1178</v>
      </c>
      <c r="J669" t="s">
        <v>273</v>
      </c>
      <c r="K669" t="s">
        <v>273</v>
      </c>
    </row>
    <row r="670" spans="1:11" x14ac:dyDescent="0.2">
      <c r="A670" s="35">
        <v>42975</v>
      </c>
      <c r="B670" s="67">
        <v>30000</v>
      </c>
      <c r="C670" t="s">
        <v>2112</v>
      </c>
      <c r="D670" t="s">
        <v>5652</v>
      </c>
      <c r="E670" t="s">
        <v>58</v>
      </c>
      <c r="F670" t="s">
        <v>59</v>
      </c>
      <c r="G670" s="24" t="s">
        <v>2113</v>
      </c>
      <c r="H670" t="s">
        <v>2114</v>
      </c>
      <c r="I670" t="s">
        <v>2115</v>
      </c>
      <c r="J670" t="s">
        <v>2116</v>
      </c>
      <c r="K670" t="s">
        <v>2116</v>
      </c>
    </row>
    <row r="671" spans="1:11" x14ac:dyDescent="0.2">
      <c r="A671" s="35">
        <v>42975</v>
      </c>
      <c r="B671" s="67">
        <v>260000</v>
      </c>
      <c r="C671" t="s">
        <v>2079</v>
      </c>
      <c r="D671" t="s">
        <v>5650</v>
      </c>
      <c r="E671" t="s">
        <v>58</v>
      </c>
      <c r="F671" t="s">
        <v>59</v>
      </c>
      <c r="G671" s="36">
        <v>31</v>
      </c>
      <c r="H671" t="s">
        <v>2080</v>
      </c>
      <c r="I671" t="s">
        <v>207</v>
      </c>
      <c r="J671" t="s">
        <v>208</v>
      </c>
      <c r="K671" t="s">
        <v>208</v>
      </c>
    </row>
    <row r="672" spans="1:11" x14ac:dyDescent="0.2">
      <c r="A672" s="35">
        <v>42975</v>
      </c>
      <c r="B672" s="67">
        <v>203000</v>
      </c>
      <c r="C672" t="s">
        <v>2072</v>
      </c>
      <c r="D672" t="s">
        <v>5652</v>
      </c>
      <c r="E672" t="s">
        <v>58</v>
      </c>
      <c r="F672" t="s">
        <v>59</v>
      </c>
      <c r="G672" s="24" t="s">
        <v>730</v>
      </c>
      <c r="H672" t="s">
        <v>2073</v>
      </c>
      <c r="I672" t="s">
        <v>573</v>
      </c>
      <c r="J672" t="s">
        <v>1420</v>
      </c>
      <c r="K672" t="s">
        <v>1420</v>
      </c>
    </row>
    <row r="673" spans="1:11" x14ac:dyDescent="0.2">
      <c r="A673" s="35">
        <v>42975</v>
      </c>
      <c r="B673" s="67">
        <v>412500</v>
      </c>
      <c r="C673" t="s">
        <v>2090</v>
      </c>
      <c r="D673" t="s">
        <v>5649</v>
      </c>
      <c r="E673" t="s">
        <v>106</v>
      </c>
      <c r="F673" t="s">
        <v>64</v>
      </c>
      <c r="G673" s="24" t="s">
        <v>2091</v>
      </c>
      <c r="H673" t="s">
        <v>2092</v>
      </c>
      <c r="I673" t="s">
        <v>103</v>
      </c>
      <c r="J673" t="s">
        <v>1677</v>
      </c>
      <c r="K673" t="s">
        <v>92</v>
      </c>
    </row>
    <row r="674" spans="1:11" x14ac:dyDescent="0.2">
      <c r="A674" s="35">
        <v>42975</v>
      </c>
      <c r="B674" s="67">
        <v>40243</v>
      </c>
      <c r="D674" t="s">
        <v>5651</v>
      </c>
      <c r="E674" t="s">
        <v>58</v>
      </c>
      <c r="F674" t="s">
        <v>64</v>
      </c>
      <c r="G674" s="24" t="s">
        <v>2109</v>
      </c>
      <c r="H674" t="s">
        <v>780</v>
      </c>
      <c r="I674" t="s">
        <v>103</v>
      </c>
      <c r="J674" t="s">
        <v>191</v>
      </c>
      <c r="K674" t="s">
        <v>92</v>
      </c>
    </row>
    <row r="675" spans="1:11" x14ac:dyDescent="0.2">
      <c r="A675" s="35">
        <v>42975</v>
      </c>
      <c r="B675" s="67">
        <v>120000</v>
      </c>
      <c r="C675" t="s">
        <v>2076</v>
      </c>
      <c r="D675" t="s">
        <v>5652</v>
      </c>
      <c r="E675" t="s">
        <v>58</v>
      </c>
      <c r="F675" t="s">
        <v>59</v>
      </c>
      <c r="G675" s="24" t="s">
        <v>2077</v>
      </c>
      <c r="H675" t="s">
        <v>2078</v>
      </c>
      <c r="I675" t="s">
        <v>1466</v>
      </c>
      <c r="J675" t="s">
        <v>465</v>
      </c>
      <c r="K675" t="s">
        <v>465</v>
      </c>
    </row>
    <row r="676" spans="1:11" x14ac:dyDescent="0.2">
      <c r="A676" s="35">
        <v>42975</v>
      </c>
      <c r="B676" s="67">
        <v>295000</v>
      </c>
      <c r="C676" t="s">
        <v>2084</v>
      </c>
      <c r="D676" t="s">
        <v>5650</v>
      </c>
      <c r="E676" t="s">
        <v>58</v>
      </c>
      <c r="F676" t="s">
        <v>59</v>
      </c>
      <c r="G676" s="24" t="s">
        <v>2085</v>
      </c>
      <c r="H676" t="s">
        <v>2086</v>
      </c>
      <c r="I676" t="s">
        <v>111</v>
      </c>
      <c r="J676" t="s">
        <v>112</v>
      </c>
      <c r="K676" t="s">
        <v>113</v>
      </c>
    </row>
    <row r="677" spans="1:11" x14ac:dyDescent="0.2">
      <c r="A677" s="35">
        <v>42975</v>
      </c>
      <c r="B677" s="67">
        <v>335000</v>
      </c>
      <c r="C677" t="s">
        <v>2110</v>
      </c>
      <c r="D677" t="s">
        <v>5652</v>
      </c>
      <c r="E677" t="s">
        <v>58</v>
      </c>
      <c r="F677" t="s">
        <v>59</v>
      </c>
      <c r="G677" s="24" t="s">
        <v>1230</v>
      </c>
      <c r="H677" t="s">
        <v>1163</v>
      </c>
      <c r="I677" t="s">
        <v>2111</v>
      </c>
      <c r="J677" t="s">
        <v>282</v>
      </c>
      <c r="K677" t="s">
        <v>197</v>
      </c>
    </row>
    <row r="678" spans="1:11" x14ac:dyDescent="0.2">
      <c r="A678" s="35">
        <v>42975</v>
      </c>
      <c r="B678" s="67">
        <v>250000</v>
      </c>
      <c r="C678" t="s">
        <v>2061</v>
      </c>
      <c r="D678" t="s">
        <v>5649</v>
      </c>
      <c r="E678" t="s">
        <v>58</v>
      </c>
      <c r="F678" t="s">
        <v>64</v>
      </c>
      <c r="G678" s="36">
        <v>47</v>
      </c>
      <c r="H678" t="s">
        <v>2062</v>
      </c>
      <c r="I678" t="s">
        <v>2063</v>
      </c>
      <c r="J678" t="s">
        <v>1088</v>
      </c>
      <c r="K678" t="s">
        <v>92</v>
      </c>
    </row>
    <row r="679" spans="1:11" x14ac:dyDescent="0.2">
      <c r="A679" s="35">
        <v>42975</v>
      </c>
      <c r="B679" s="67">
        <v>249750</v>
      </c>
      <c r="C679" t="s">
        <v>2066</v>
      </c>
      <c r="D679" t="s">
        <v>5653</v>
      </c>
      <c r="E679" t="s">
        <v>58</v>
      </c>
      <c r="F679" t="s">
        <v>64</v>
      </c>
      <c r="G679" s="36">
        <v>10</v>
      </c>
      <c r="H679" t="s">
        <v>2067</v>
      </c>
      <c r="I679" t="s">
        <v>2068</v>
      </c>
      <c r="J679" t="s">
        <v>273</v>
      </c>
      <c r="K679" t="s">
        <v>273</v>
      </c>
    </row>
    <row r="680" spans="1:11" x14ac:dyDescent="0.2">
      <c r="A680" s="35">
        <v>42975</v>
      </c>
      <c r="B680" s="67">
        <v>142500</v>
      </c>
      <c r="C680" t="s">
        <v>2096</v>
      </c>
      <c r="D680" t="s">
        <v>5653</v>
      </c>
      <c r="E680" t="s">
        <v>58</v>
      </c>
      <c r="F680" t="s">
        <v>59</v>
      </c>
      <c r="G680" s="24" t="s">
        <v>2097</v>
      </c>
      <c r="H680" t="s">
        <v>2098</v>
      </c>
      <c r="I680" t="s">
        <v>876</v>
      </c>
      <c r="J680" t="s">
        <v>876</v>
      </c>
      <c r="K680" t="s">
        <v>487</v>
      </c>
    </row>
    <row r="681" spans="1:11" x14ac:dyDescent="0.2">
      <c r="A681" s="35">
        <v>42975</v>
      </c>
      <c r="B681" s="67">
        <v>129000</v>
      </c>
      <c r="C681" t="s">
        <v>2081</v>
      </c>
      <c r="D681" t="s">
        <v>5649</v>
      </c>
      <c r="E681" t="s">
        <v>58</v>
      </c>
      <c r="F681" t="s">
        <v>64</v>
      </c>
      <c r="G681" s="24" t="s">
        <v>2082</v>
      </c>
      <c r="H681" t="s">
        <v>2083</v>
      </c>
      <c r="I681" t="s">
        <v>1372</v>
      </c>
      <c r="J681" t="s">
        <v>655</v>
      </c>
      <c r="K681" t="s">
        <v>655</v>
      </c>
    </row>
    <row r="682" spans="1:11" x14ac:dyDescent="0.2">
      <c r="A682" s="35">
        <v>42975</v>
      </c>
      <c r="B682" s="67">
        <v>172500</v>
      </c>
      <c r="C682" t="s">
        <v>2069</v>
      </c>
      <c r="D682" t="s">
        <v>5649</v>
      </c>
      <c r="E682" t="s">
        <v>58</v>
      </c>
      <c r="F682" t="s">
        <v>64</v>
      </c>
      <c r="G682" s="24" t="s">
        <v>2070</v>
      </c>
      <c r="H682" t="s">
        <v>2071</v>
      </c>
      <c r="I682" t="s">
        <v>1349</v>
      </c>
      <c r="J682" t="s">
        <v>960</v>
      </c>
      <c r="K682" t="s">
        <v>92</v>
      </c>
    </row>
    <row r="683" spans="1:11" x14ac:dyDescent="0.2">
      <c r="A683" s="35">
        <v>42976</v>
      </c>
      <c r="B683" s="67">
        <v>419995</v>
      </c>
      <c r="C683" t="s">
        <v>2166</v>
      </c>
      <c r="D683" t="s">
        <v>5653</v>
      </c>
      <c r="E683" t="s">
        <v>106</v>
      </c>
      <c r="F683" t="s">
        <v>64</v>
      </c>
      <c r="G683" s="36">
        <v>15</v>
      </c>
      <c r="H683" t="s">
        <v>2167</v>
      </c>
      <c r="I683" t="s">
        <v>1178</v>
      </c>
      <c r="J683" t="s">
        <v>273</v>
      </c>
      <c r="K683" t="s">
        <v>273</v>
      </c>
    </row>
    <row r="684" spans="1:11" x14ac:dyDescent="0.2">
      <c r="A684" s="35">
        <v>42976</v>
      </c>
      <c r="B684" s="67">
        <v>150000</v>
      </c>
      <c r="C684" t="s">
        <v>2126</v>
      </c>
      <c r="D684" t="s">
        <v>5649</v>
      </c>
      <c r="E684" t="s">
        <v>58</v>
      </c>
      <c r="F684" t="s">
        <v>59</v>
      </c>
      <c r="G684" s="36">
        <v>66</v>
      </c>
      <c r="H684" t="s">
        <v>2127</v>
      </c>
      <c r="I684" t="s">
        <v>169</v>
      </c>
      <c r="J684" t="s">
        <v>169</v>
      </c>
      <c r="K684" t="s">
        <v>171</v>
      </c>
    </row>
    <row r="685" spans="1:11" x14ac:dyDescent="0.2">
      <c r="A685" s="35">
        <v>42976</v>
      </c>
      <c r="B685" s="67">
        <v>1980000</v>
      </c>
      <c r="C685" t="s">
        <v>2170</v>
      </c>
      <c r="D685" t="s">
        <v>5653</v>
      </c>
      <c r="E685" t="s">
        <v>58</v>
      </c>
      <c r="F685" t="s">
        <v>59</v>
      </c>
      <c r="G685" s="36">
        <v>39</v>
      </c>
      <c r="H685" t="s">
        <v>2171</v>
      </c>
      <c r="I685" t="s">
        <v>61</v>
      </c>
      <c r="J685" t="s">
        <v>61</v>
      </c>
      <c r="K685" t="s">
        <v>62</v>
      </c>
    </row>
    <row r="686" spans="1:11" x14ac:dyDescent="0.2">
      <c r="A686" s="35">
        <v>42976</v>
      </c>
      <c r="B686" s="67">
        <v>276500</v>
      </c>
      <c r="C686" t="s">
        <v>2168</v>
      </c>
      <c r="D686" t="s">
        <v>5653</v>
      </c>
      <c r="E686" t="s">
        <v>58</v>
      </c>
      <c r="F686" t="s">
        <v>59</v>
      </c>
      <c r="G686" s="36">
        <v>22</v>
      </c>
      <c r="H686" t="s">
        <v>2169</v>
      </c>
      <c r="I686" t="s">
        <v>577</v>
      </c>
      <c r="J686" t="s">
        <v>578</v>
      </c>
      <c r="K686" t="s">
        <v>578</v>
      </c>
    </row>
    <row r="687" spans="1:11" x14ac:dyDescent="0.2">
      <c r="A687" s="35">
        <v>42976</v>
      </c>
      <c r="B687" s="67">
        <v>215000</v>
      </c>
      <c r="C687" t="s">
        <v>2143</v>
      </c>
      <c r="D687" t="s">
        <v>5650</v>
      </c>
      <c r="E687" t="s">
        <v>58</v>
      </c>
      <c r="F687" t="s">
        <v>59</v>
      </c>
      <c r="G687" s="36">
        <v>3</v>
      </c>
      <c r="H687" t="s">
        <v>2144</v>
      </c>
      <c r="I687" t="s">
        <v>2145</v>
      </c>
      <c r="J687" t="s">
        <v>2146</v>
      </c>
      <c r="K687" t="s">
        <v>328</v>
      </c>
    </row>
    <row r="688" spans="1:11" x14ac:dyDescent="0.2">
      <c r="A688" s="35">
        <v>42976</v>
      </c>
      <c r="B688" s="67">
        <v>824950</v>
      </c>
      <c r="C688" t="s">
        <v>2152</v>
      </c>
      <c r="D688" t="s">
        <v>5653</v>
      </c>
      <c r="E688" t="s">
        <v>106</v>
      </c>
      <c r="F688" t="s">
        <v>59</v>
      </c>
      <c r="G688" s="36">
        <v>11</v>
      </c>
      <c r="H688" t="s">
        <v>2153</v>
      </c>
      <c r="I688" t="s">
        <v>2154</v>
      </c>
      <c r="J688" t="s">
        <v>341</v>
      </c>
      <c r="K688" t="s">
        <v>62</v>
      </c>
    </row>
    <row r="689" spans="1:11" x14ac:dyDescent="0.2">
      <c r="A689" s="35">
        <v>42976</v>
      </c>
      <c r="B689" s="67">
        <v>197000</v>
      </c>
      <c r="C689" t="s">
        <v>2149</v>
      </c>
      <c r="D689" t="s">
        <v>5652</v>
      </c>
      <c r="E689" t="s">
        <v>58</v>
      </c>
      <c r="F689" t="s">
        <v>59</v>
      </c>
      <c r="G689" s="36">
        <v>7</v>
      </c>
      <c r="H689" t="s">
        <v>2150</v>
      </c>
      <c r="I689" t="s">
        <v>2151</v>
      </c>
      <c r="J689" t="s">
        <v>565</v>
      </c>
      <c r="K689" t="s">
        <v>312</v>
      </c>
    </row>
    <row r="690" spans="1:11" x14ac:dyDescent="0.2">
      <c r="A690" s="35">
        <v>42976</v>
      </c>
      <c r="B690" s="67">
        <v>435000</v>
      </c>
      <c r="C690" t="s">
        <v>2139</v>
      </c>
      <c r="D690" t="s">
        <v>5653</v>
      </c>
      <c r="E690" t="s">
        <v>58</v>
      </c>
      <c r="F690" t="s">
        <v>59</v>
      </c>
      <c r="G690" s="24" t="s">
        <v>2140</v>
      </c>
      <c r="H690" t="s">
        <v>2141</v>
      </c>
      <c r="I690" t="s">
        <v>2142</v>
      </c>
      <c r="J690" t="s">
        <v>248</v>
      </c>
      <c r="K690" t="s">
        <v>248</v>
      </c>
    </row>
    <row r="691" spans="1:11" x14ac:dyDescent="0.2">
      <c r="A691" s="35">
        <v>42976</v>
      </c>
      <c r="B691" s="67">
        <v>347000</v>
      </c>
      <c r="C691" t="s">
        <v>2172</v>
      </c>
      <c r="D691" t="s">
        <v>5653</v>
      </c>
      <c r="E691" t="s">
        <v>58</v>
      </c>
      <c r="F691" t="s">
        <v>59</v>
      </c>
      <c r="G691" s="24" t="s">
        <v>2173</v>
      </c>
      <c r="H691" t="s">
        <v>2174</v>
      </c>
      <c r="I691" t="s">
        <v>2055</v>
      </c>
      <c r="J691" t="s">
        <v>153</v>
      </c>
      <c r="K691" t="s">
        <v>153</v>
      </c>
    </row>
    <row r="692" spans="1:11" x14ac:dyDescent="0.2">
      <c r="A692" s="35">
        <v>42976</v>
      </c>
      <c r="B692" s="67">
        <v>165000</v>
      </c>
      <c r="C692" t="s">
        <v>1407</v>
      </c>
      <c r="D692" t="s">
        <v>5649</v>
      </c>
      <c r="E692" t="s">
        <v>58</v>
      </c>
      <c r="F692" t="s">
        <v>64</v>
      </c>
      <c r="G692" s="24" t="s">
        <v>2155</v>
      </c>
      <c r="H692" t="s">
        <v>1409</v>
      </c>
      <c r="I692" t="s">
        <v>368</v>
      </c>
      <c r="J692" t="s">
        <v>368</v>
      </c>
      <c r="K692" t="s">
        <v>96</v>
      </c>
    </row>
    <row r="693" spans="1:11" x14ac:dyDescent="0.2">
      <c r="A693" s="35">
        <v>42976</v>
      </c>
      <c r="B693" s="67">
        <v>350000</v>
      </c>
      <c r="C693" t="s">
        <v>2156</v>
      </c>
      <c r="D693" t="s">
        <v>5653</v>
      </c>
      <c r="E693" t="s">
        <v>58</v>
      </c>
      <c r="F693" t="s">
        <v>59</v>
      </c>
      <c r="G693" s="24" t="s">
        <v>2157</v>
      </c>
      <c r="H693" t="s">
        <v>2158</v>
      </c>
      <c r="I693" t="s">
        <v>2159</v>
      </c>
      <c r="J693" t="s">
        <v>1165</v>
      </c>
      <c r="K693" t="s">
        <v>478</v>
      </c>
    </row>
    <row r="694" spans="1:11" x14ac:dyDescent="0.2">
      <c r="A694" s="35">
        <v>42976</v>
      </c>
      <c r="B694" s="67">
        <v>525250</v>
      </c>
      <c r="C694" t="s">
        <v>2136</v>
      </c>
      <c r="D694" t="s">
        <v>5649</v>
      </c>
      <c r="E694" t="s">
        <v>58</v>
      </c>
      <c r="F694" t="s">
        <v>64</v>
      </c>
      <c r="G694" s="24" t="s">
        <v>2137</v>
      </c>
      <c r="H694" t="s">
        <v>2138</v>
      </c>
      <c r="I694" t="s">
        <v>103</v>
      </c>
      <c r="J694" t="s">
        <v>1677</v>
      </c>
      <c r="K694" t="s">
        <v>92</v>
      </c>
    </row>
    <row r="695" spans="1:11" x14ac:dyDescent="0.2">
      <c r="A695" s="35">
        <v>42976</v>
      </c>
      <c r="B695" s="67">
        <v>290000</v>
      </c>
      <c r="C695" t="s">
        <v>2123</v>
      </c>
      <c r="D695" t="s">
        <v>5649</v>
      </c>
      <c r="E695" t="s">
        <v>106</v>
      </c>
      <c r="F695" t="s">
        <v>64</v>
      </c>
      <c r="G695" s="24" t="s">
        <v>2124</v>
      </c>
      <c r="H695" t="s">
        <v>2125</v>
      </c>
      <c r="I695" t="s">
        <v>103</v>
      </c>
      <c r="J695" t="s">
        <v>104</v>
      </c>
      <c r="K695" t="s">
        <v>92</v>
      </c>
    </row>
    <row r="696" spans="1:11" x14ac:dyDescent="0.2">
      <c r="A696" s="35">
        <v>42976</v>
      </c>
      <c r="B696" s="67">
        <v>245995</v>
      </c>
      <c r="C696" t="s">
        <v>2121</v>
      </c>
      <c r="D696" t="s">
        <v>5650</v>
      </c>
      <c r="E696" t="s">
        <v>106</v>
      </c>
      <c r="F696" t="s">
        <v>59</v>
      </c>
      <c r="G696" s="36">
        <v>27</v>
      </c>
      <c r="H696" t="s">
        <v>2122</v>
      </c>
      <c r="I696" t="s">
        <v>1093</v>
      </c>
      <c r="J696" t="s">
        <v>1094</v>
      </c>
      <c r="K696" t="s">
        <v>62</v>
      </c>
    </row>
    <row r="697" spans="1:11" x14ac:dyDescent="0.2">
      <c r="A697" s="35">
        <v>42976</v>
      </c>
      <c r="B697" s="67">
        <v>182000</v>
      </c>
      <c r="C697" t="s">
        <v>2117</v>
      </c>
      <c r="D697" t="s">
        <v>5649</v>
      </c>
      <c r="E697" t="s">
        <v>58</v>
      </c>
      <c r="F697" t="s">
        <v>64</v>
      </c>
      <c r="G697" s="24" t="s">
        <v>1230</v>
      </c>
      <c r="H697" t="s">
        <v>2118</v>
      </c>
      <c r="I697" t="s">
        <v>103</v>
      </c>
      <c r="J697" t="s">
        <v>628</v>
      </c>
      <c r="K697" t="s">
        <v>92</v>
      </c>
    </row>
    <row r="698" spans="1:11" x14ac:dyDescent="0.2">
      <c r="A698" s="35">
        <v>42976</v>
      </c>
      <c r="B698" s="67">
        <v>231240</v>
      </c>
      <c r="C698" t="s">
        <v>2175</v>
      </c>
      <c r="D698" t="s">
        <v>5649</v>
      </c>
      <c r="E698" t="s">
        <v>58</v>
      </c>
      <c r="F698" t="s">
        <v>64</v>
      </c>
      <c r="G698" s="36">
        <v>53</v>
      </c>
      <c r="H698" t="s">
        <v>2176</v>
      </c>
      <c r="I698" t="s">
        <v>573</v>
      </c>
      <c r="J698" t="s">
        <v>1420</v>
      </c>
      <c r="K698" t="s">
        <v>1420</v>
      </c>
    </row>
    <row r="699" spans="1:11" x14ac:dyDescent="0.2">
      <c r="A699" s="35">
        <v>42976</v>
      </c>
      <c r="B699" s="67">
        <v>125000</v>
      </c>
      <c r="C699" t="s">
        <v>2160</v>
      </c>
      <c r="D699" t="s">
        <v>5651</v>
      </c>
      <c r="E699" t="s">
        <v>58</v>
      </c>
      <c r="F699" t="s">
        <v>64</v>
      </c>
      <c r="G699" s="24" t="s">
        <v>2161</v>
      </c>
      <c r="H699" t="s">
        <v>2162</v>
      </c>
      <c r="I699" t="s">
        <v>2163</v>
      </c>
      <c r="J699" t="s">
        <v>2163</v>
      </c>
      <c r="K699" t="s">
        <v>69</v>
      </c>
    </row>
    <row r="700" spans="1:11" x14ac:dyDescent="0.2">
      <c r="A700" s="35">
        <v>42976</v>
      </c>
      <c r="B700" s="67">
        <v>950000</v>
      </c>
      <c r="C700" t="s">
        <v>2133</v>
      </c>
      <c r="D700" t="s">
        <v>5653</v>
      </c>
      <c r="E700" t="s">
        <v>58</v>
      </c>
      <c r="F700" t="s">
        <v>59</v>
      </c>
      <c r="G700" s="24" t="s">
        <v>2134</v>
      </c>
      <c r="H700" t="s">
        <v>2135</v>
      </c>
      <c r="I700" t="s">
        <v>72</v>
      </c>
      <c r="J700" t="s">
        <v>73</v>
      </c>
      <c r="K700" t="s">
        <v>74</v>
      </c>
    </row>
    <row r="701" spans="1:11" x14ac:dyDescent="0.2">
      <c r="A701" s="35">
        <v>42976</v>
      </c>
      <c r="B701" s="67">
        <v>56250</v>
      </c>
      <c r="C701" t="s">
        <v>2128</v>
      </c>
      <c r="D701" t="s">
        <v>5651</v>
      </c>
      <c r="E701" t="s">
        <v>58</v>
      </c>
      <c r="F701" t="s">
        <v>59</v>
      </c>
      <c r="G701" s="24" t="s">
        <v>2129</v>
      </c>
      <c r="H701" t="s">
        <v>2130</v>
      </c>
      <c r="I701" t="s">
        <v>2131</v>
      </c>
      <c r="J701" t="s">
        <v>2132</v>
      </c>
      <c r="K701" t="s">
        <v>452</v>
      </c>
    </row>
    <row r="702" spans="1:11" x14ac:dyDescent="0.2">
      <c r="A702" s="35">
        <v>42976</v>
      </c>
      <c r="B702" s="67">
        <v>278000</v>
      </c>
      <c r="C702" t="s">
        <v>2147</v>
      </c>
      <c r="D702" t="s">
        <v>5653</v>
      </c>
      <c r="E702" t="s">
        <v>106</v>
      </c>
      <c r="F702" t="s">
        <v>59</v>
      </c>
      <c r="G702" s="36">
        <v>16</v>
      </c>
      <c r="H702" t="s">
        <v>2148</v>
      </c>
      <c r="I702" t="s">
        <v>156</v>
      </c>
      <c r="J702" t="s">
        <v>558</v>
      </c>
      <c r="K702" t="s">
        <v>487</v>
      </c>
    </row>
    <row r="703" spans="1:11" x14ac:dyDescent="0.2">
      <c r="A703" s="35">
        <v>42976</v>
      </c>
      <c r="B703" s="67">
        <v>119500</v>
      </c>
      <c r="C703" t="s">
        <v>2164</v>
      </c>
      <c r="D703" t="s">
        <v>5649</v>
      </c>
      <c r="E703" t="s">
        <v>58</v>
      </c>
      <c r="F703" t="s">
        <v>64</v>
      </c>
      <c r="G703" s="24" t="s">
        <v>1204</v>
      </c>
      <c r="H703" t="s">
        <v>2165</v>
      </c>
      <c r="I703" t="s">
        <v>103</v>
      </c>
      <c r="J703" t="s">
        <v>191</v>
      </c>
      <c r="K703" t="s">
        <v>92</v>
      </c>
    </row>
    <row r="704" spans="1:11" x14ac:dyDescent="0.2">
      <c r="A704" s="35">
        <v>42976</v>
      </c>
      <c r="B704" s="67">
        <v>590000</v>
      </c>
      <c r="C704" t="s">
        <v>2119</v>
      </c>
      <c r="D704" t="s">
        <v>5650</v>
      </c>
      <c r="E704" t="s">
        <v>58</v>
      </c>
      <c r="F704" t="s">
        <v>59</v>
      </c>
      <c r="G704" s="36">
        <v>28</v>
      </c>
      <c r="H704" t="s">
        <v>2120</v>
      </c>
      <c r="I704" t="s">
        <v>103</v>
      </c>
      <c r="J704" t="s">
        <v>191</v>
      </c>
      <c r="K704" t="s">
        <v>92</v>
      </c>
    </row>
    <row r="705" spans="1:11" x14ac:dyDescent="0.2">
      <c r="A705" s="35">
        <v>42977</v>
      </c>
      <c r="B705" s="67">
        <v>89000</v>
      </c>
      <c r="C705" t="s">
        <v>2198</v>
      </c>
      <c r="D705" t="s">
        <v>5649</v>
      </c>
      <c r="E705" t="s">
        <v>58</v>
      </c>
      <c r="F705" t="s">
        <v>64</v>
      </c>
      <c r="G705" s="24" t="s">
        <v>2199</v>
      </c>
      <c r="H705" t="s">
        <v>2200</v>
      </c>
      <c r="I705" t="s">
        <v>103</v>
      </c>
      <c r="J705" t="s">
        <v>358</v>
      </c>
      <c r="K705" t="s">
        <v>92</v>
      </c>
    </row>
    <row r="706" spans="1:11" x14ac:dyDescent="0.2">
      <c r="A706" s="35">
        <v>42977</v>
      </c>
      <c r="B706" s="67">
        <v>910000</v>
      </c>
      <c r="C706" t="s">
        <v>2177</v>
      </c>
      <c r="D706" t="s">
        <v>5653</v>
      </c>
      <c r="E706" t="s">
        <v>58</v>
      </c>
      <c r="F706" t="s">
        <v>59</v>
      </c>
      <c r="G706" s="24" t="s">
        <v>1480</v>
      </c>
      <c r="H706" t="s">
        <v>2178</v>
      </c>
      <c r="I706" t="s">
        <v>1889</v>
      </c>
      <c r="J706" t="s">
        <v>1889</v>
      </c>
      <c r="K706" t="s">
        <v>1889</v>
      </c>
    </row>
    <row r="707" spans="1:11" x14ac:dyDescent="0.2">
      <c r="A707" s="35">
        <v>42977</v>
      </c>
      <c r="B707" s="67">
        <v>247000</v>
      </c>
      <c r="C707" t="s">
        <v>2196</v>
      </c>
      <c r="D707" t="s">
        <v>5653</v>
      </c>
      <c r="E707" t="s">
        <v>106</v>
      </c>
      <c r="F707" t="s">
        <v>64</v>
      </c>
      <c r="G707" s="36">
        <v>36</v>
      </c>
      <c r="H707" t="s">
        <v>2197</v>
      </c>
      <c r="I707" t="s">
        <v>156</v>
      </c>
      <c r="J707" t="s">
        <v>558</v>
      </c>
      <c r="K707" t="s">
        <v>487</v>
      </c>
    </row>
    <row r="708" spans="1:11" x14ac:dyDescent="0.2">
      <c r="A708" s="35">
        <v>42977</v>
      </c>
      <c r="B708" s="67">
        <v>295000</v>
      </c>
      <c r="C708" t="s">
        <v>2221</v>
      </c>
      <c r="D708" t="s">
        <v>5653</v>
      </c>
      <c r="E708" t="s">
        <v>58</v>
      </c>
      <c r="F708" t="s">
        <v>59</v>
      </c>
      <c r="G708" s="36">
        <v>79</v>
      </c>
      <c r="H708" t="s">
        <v>2222</v>
      </c>
      <c r="I708" t="s">
        <v>807</v>
      </c>
      <c r="J708" t="s">
        <v>807</v>
      </c>
      <c r="K708" t="s">
        <v>807</v>
      </c>
    </row>
    <row r="709" spans="1:11" x14ac:dyDescent="0.2">
      <c r="A709" s="35">
        <v>42977</v>
      </c>
      <c r="B709" s="67">
        <v>199750</v>
      </c>
      <c r="C709" t="s">
        <v>2217</v>
      </c>
      <c r="D709" t="s">
        <v>5649</v>
      </c>
      <c r="E709" t="s">
        <v>106</v>
      </c>
      <c r="F709" t="s">
        <v>64</v>
      </c>
      <c r="G709" s="24" t="s">
        <v>2218</v>
      </c>
      <c r="H709" t="s">
        <v>2219</v>
      </c>
      <c r="I709" t="s">
        <v>2220</v>
      </c>
      <c r="J709" t="s">
        <v>144</v>
      </c>
      <c r="K709" t="s">
        <v>144</v>
      </c>
    </row>
    <row r="710" spans="1:11" x14ac:dyDescent="0.2">
      <c r="A710" s="35">
        <v>42977</v>
      </c>
      <c r="B710" s="67">
        <v>369995</v>
      </c>
      <c r="C710" t="s">
        <v>2186</v>
      </c>
      <c r="D710" t="s">
        <v>5652</v>
      </c>
      <c r="E710" t="s">
        <v>106</v>
      </c>
      <c r="F710" t="s">
        <v>64</v>
      </c>
      <c r="G710" s="36">
        <v>9</v>
      </c>
      <c r="H710" t="s">
        <v>2187</v>
      </c>
      <c r="I710" t="s">
        <v>169</v>
      </c>
      <c r="J710" t="s">
        <v>169</v>
      </c>
      <c r="K710" t="s">
        <v>171</v>
      </c>
    </row>
    <row r="711" spans="1:11" x14ac:dyDescent="0.2">
      <c r="A711" s="35">
        <v>42977</v>
      </c>
      <c r="B711" s="67">
        <v>440000</v>
      </c>
      <c r="C711" t="s">
        <v>2188</v>
      </c>
      <c r="D711" t="s">
        <v>5651</v>
      </c>
      <c r="E711" t="s">
        <v>58</v>
      </c>
      <c r="F711" t="s">
        <v>59</v>
      </c>
      <c r="G711" s="24" t="s">
        <v>2189</v>
      </c>
      <c r="H711" t="s">
        <v>375</v>
      </c>
      <c r="I711" t="s">
        <v>1608</v>
      </c>
      <c r="J711" t="s">
        <v>273</v>
      </c>
      <c r="K711" t="s">
        <v>273</v>
      </c>
    </row>
    <row r="712" spans="1:11" x14ac:dyDescent="0.2">
      <c r="A712" s="35">
        <v>42977</v>
      </c>
      <c r="B712" s="67">
        <v>36000</v>
      </c>
      <c r="C712" t="s">
        <v>2184</v>
      </c>
      <c r="D712" t="s">
        <v>5653</v>
      </c>
      <c r="E712" t="s">
        <v>58</v>
      </c>
      <c r="F712" t="s">
        <v>64</v>
      </c>
      <c r="G712" s="36">
        <v>128</v>
      </c>
      <c r="H712" t="s">
        <v>168</v>
      </c>
      <c r="I712" t="s">
        <v>2185</v>
      </c>
      <c r="J712" t="s">
        <v>2009</v>
      </c>
      <c r="K712" t="s">
        <v>617</v>
      </c>
    </row>
    <row r="713" spans="1:11" x14ac:dyDescent="0.2">
      <c r="A713" s="35">
        <v>42977</v>
      </c>
      <c r="B713" s="67">
        <v>230000</v>
      </c>
      <c r="C713" t="s">
        <v>2228</v>
      </c>
      <c r="D713" t="s">
        <v>5649</v>
      </c>
      <c r="E713" t="s">
        <v>58</v>
      </c>
      <c r="F713" t="s">
        <v>64</v>
      </c>
      <c r="G713" s="36">
        <v>51</v>
      </c>
      <c r="H713" t="s">
        <v>2229</v>
      </c>
      <c r="I713" t="s">
        <v>2230</v>
      </c>
      <c r="J713" t="s">
        <v>269</v>
      </c>
      <c r="K713" t="s">
        <v>92</v>
      </c>
    </row>
    <row r="714" spans="1:11" x14ac:dyDescent="0.2">
      <c r="A714" s="35">
        <v>42977</v>
      </c>
      <c r="B714" s="67">
        <v>465000</v>
      </c>
      <c r="C714" t="s">
        <v>1971</v>
      </c>
      <c r="D714" t="s">
        <v>5650</v>
      </c>
      <c r="E714" t="s">
        <v>58</v>
      </c>
      <c r="F714" t="s">
        <v>59</v>
      </c>
      <c r="G714" s="36">
        <v>9</v>
      </c>
      <c r="H714" t="s">
        <v>1972</v>
      </c>
      <c r="I714" t="s">
        <v>103</v>
      </c>
      <c r="J714" t="s">
        <v>291</v>
      </c>
      <c r="K714" t="s">
        <v>92</v>
      </c>
    </row>
    <row r="715" spans="1:11" x14ac:dyDescent="0.2">
      <c r="A715" s="35">
        <v>42977</v>
      </c>
      <c r="B715" s="67">
        <v>1395000</v>
      </c>
      <c r="C715" t="s">
        <v>2201</v>
      </c>
      <c r="D715" t="s">
        <v>5653</v>
      </c>
      <c r="E715" t="s">
        <v>58</v>
      </c>
      <c r="F715" t="s">
        <v>59</v>
      </c>
      <c r="G715" s="24" t="s">
        <v>2202</v>
      </c>
      <c r="H715" t="s">
        <v>2203</v>
      </c>
      <c r="I715" t="s">
        <v>230</v>
      </c>
      <c r="J715" t="s">
        <v>235</v>
      </c>
      <c r="K715" t="s">
        <v>113</v>
      </c>
    </row>
    <row r="716" spans="1:11" x14ac:dyDescent="0.2">
      <c r="A716" s="35">
        <v>42977</v>
      </c>
      <c r="B716" s="67">
        <v>90000</v>
      </c>
      <c r="C716" t="s">
        <v>2223</v>
      </c>
      <c r="D716" t="s">
        <v>5649</v>
      </c>
      <c r="E716" t="s">
        <v>58</v>
      </c>
      <c r="F716" t="s">
        <v>64</v>
      </c>
      <c r="G716" s="24" t="s">
        <v>2224</v>
      </c>
      <c r="H716" t="s">
        <v>2225</v>
      </c>
      <c r="I716" t="s">
        <v>2226</v>
      </c>
      <c r="J716" t="s">
        <v>2227</v>
      </c>
      <c r="K716" t="s">
        <v>452</v>
      </c>
    </row>
    <row r="717" spans="1:11" x14ac:dyDescent="0.2">
      <c r="A717" s="35">
        <v>42977</v>
      </c>
      <c r="B717" s="67">
        <v>175000</v>
      </c>
      <c r="C717" t="s">
        <v>2204</v>
      </c>
      <c r="D717" t="s">
        <v>5651</v>
      </c>
      <c r="E717" t="s">
        <v>58</v>
      </c>
      <c r="F717" t="s">
        <v>59</v>
      </c>
      <c r="G717" s="24" t="s">
        <v>2205</v>
      </c>
      <c r="H717" t="s">
        <v>2206</v>
      </c>
      <c r="I717" t="s">
        <v>547</v>
      </c>
      <c r="J717" t="s">
        <v>548</v>
      </c>
      <c r="K717" t="s">
        <v>549</v>
      </c>
    </row>
    <row r="718" spans="1:11" x14ac:dyDescent="0.2">
      <c r="A718" s="35">
        <v>42977</v>
      </c>
      <c r="B718" s="67">
        <v>250000</v>
      </c>
      <c r="C718" t="s">
        <v>2179</v>
      </c>
      <c r="D718" t="s">
        <v>5653</v>
      </c>
      <c r="E718" t="s">
        <v>106</v>
      </c>
      <c r="F718" t="s">
        <v>64</v>
      </c>
      <c r="G718" s="36">
        <v>1</v>
      </c>
      <c r="H718" t="s">
        <v>2180</v>
      </c>
      <c r="I718" t="s">
        <v>898</v>
      </c>
      <c r="J718" t="s">
        <v>898</v>
      </c>
      <c r="K718" t="s">
        <v>171</v>
      </c>
    </row>
    <row r="719" spans="1:11" x14ac:dyDescent="0.2">
      <c r="A719" s="35">
        <v>42977</v>
      </c>
      <c r="B719" s="67">
        <v>345000</v>
      </c>
      <c r="C719" t="s">
        <v>2181</v>
      </c>
      <c r="D719" t="s">
        <v>5649</v>
      </c>
      <c r="E719" t="s">
        <v>58</v>
      </c>
      <c r="F719" t="s">
        <v>64</v>
      </c>
      <c r="G719" s="24" t="s">
        <v>2182</v>
      </c>
      <c r="H719" t="s">
        <v>2183</v>
      </c>
      <c r="I719" t="s">
        <v>1087</v>
      </c>
      <c r="J719" t="s">
        <v>1088</v>
      </c>
      <c r="K719" t="s">
        <v>92</v>
      </c>
    </row>
    <row r="720" spans="1:11" x14ac:dyDescent="0.2">
      <c r="A720" s="35">
        <v>42977</v>
      </c>
      <c r="B720" s="67">
        <v>172000</v>
      </c>
      <c r="C720" t="s">
        <v>2192</v>
      </c>
      <c r="D720" t="s">
        <v>5650</v>
      </c>
      <c r="E720" t="s">
        <v>58</v>
      </c>
      <c r="F720" t="s">
        <v>59</v>
      </c>
      <c r="G720" s="36">
        <v>98</v>
      </c>
      <c r="H720" t="s">
        <v>2193</v>
      </c>
      <c r="I720" t="s">
        <v>894</v>
      </c>
      <c r="J720" t="s">
        <v>894</v>
      </c>
      <c r="K720" t="s">
        <v>894</v>
      </c>
    </row>
    <row r="721" spans="1:11" x14ac:dyDescent="0.2">
      <c r="A721" s="35">
        <v>42977</v>
      </c>
      <c r="B721" s="67">
        <v>475000</v>
      </c>
      <c r="C721" t="s">
        <v>2210</v>
      </c>
      <c r="D721" t="s">
        <v>5650</v>
      </c>
      <c r="E721" t="s">
        <v>58</v>
      </c>
      <c r="F721" t="s">
        <v>59</v>
      </c>
      <c r="G721" s="24" t="s">
        <v>2211</v>
      </c>
      <c r="H721" t="s">
        <v>2212</v>
      </c>
      <c r="I721" t="s">
        <v>2213</v>
      </c>
      <c r="J721" t="s">
        <v>643</v>
      </c>
      <c r="K721" t="s">
        <v>264</v>
      </c>
    </row>
    <row r="722" spans="1:11" x14ac:dyDescent="0.2">
      <c r="A722" s="35">
        <v>42977</v>
      </c>
      <c r="B722" s="67">
        <v>405000</v>
      </c>
      <c r="C722" t="s">
        <v>2214</v>
      </c>
      <c r="D722" t="s">
        <v>5653</v>
      </c>
      <c r="E722" t="s">
        <v>58</v>
      </c>
      <c r="F722" t="s">
        <v>59</v>
      </c>
      <c r="G722" s="36">
        <v>152</v>
      </c>
      <c r="H722" t="s">
        <v>2215</v>
      </c>
      <c r="I722" t="s">
        <v>2216</v>
      </c>
      <c r="J722" t="s">
        <v>1577</v>
      </c>
      <c r="K722" t="s">
        <v>1577</v>
      </c>
    </row>
    <row r="723" spans="1:11" x14ac:dyDescent="0.2">
      <c r="A723" s="35">
        <v>42977</v>
      </c>
      <c r="B723" s="67">
        <v>220000</v>
      </c>
      <c r="C723" t="s">
        <v>2207</v>
      </c>
      <c r="D723" t="s">
        <v>5649</v>
      </c>
      <c r="E723" t="s">
        <v>58</v>
      </c>
      <c r="F723" t="s">
        <v>64</v>
      </c>
      <c r="G723" s="24" t="s">
        <v>2208</v>
      </c>
      <c r="H723" t="s">
        <v>506</v>
      </c>
      <c r="I723" t="s">
        <v>738</v>
      </c>
      <c r="J723" t="s">
        <v>739</v>
      </c>
      <c r="K723" t="s">
        <v>69</v>
      </c>
    </row>
    <row r="724" spans="1:11" x14ac:dyDescent="0.2">
      <c r="A724" s="35">
        <v>42977</v>
      </c>
      <c r="B724" s="67">
        <v>385000</v>
      </c>
      <c r="C724" t="s">
        <v>2190</v>
      </c>
      <c r="D724" t="s">
        <v>5649</v>
      </c>
      <c r="E724" t="s">
        <v>106</v>
      </c>
      <c r="F724" t="s">
        <v>64</v>
      </c>
      <c r="G724" s="24" t="s">
        <v>2191</v>
      </c>
      <c r="H724" t="s">
        <v>305</v>
      </c>
      <c r="I724" t="s">
        <v>128</v>
      </c>
      <c r="J724" t="s">
        <v>128</v>
      </c>
      <c r="K724" t="s">
        <v>128</v>
      </c>
    </row>
    <row r="725" spans="1:11" x14ac:dyDescent="0.2">
      <c r="A725" s="35">
        <v>42977</v>
      </c>
      <c r="B725" s="67">
        <v>87000</v>
      </c>
      <c r="C725" t="s">
        <v>2209</v>
      </c>
      <c r="D725" t="s">
        <v>5653</v>
      </c>
      <c r="E725" t="s">
        <v>58</v>
      </c>
      <c r="F725" t="s">
        <v>59</v>
      </c>
      <c r="G725" s="36">
        <v>10</v>
      </c>
      <c r="H725" t="s">
        <v>2158</v>
      </c>
      <c r="I725" t="s">
        <v>2159</v>
      </c>
      <c r="J725" t="s">
        <v>1165</v>
      </c>
      <c r="K725" t="s">
        <v>478</v>
      </c>
    </row>
    <row r="726" spans="1:11" x14ac:dyDescent="0.2">
      <c r="A726" s="35">
        <v>42977</v>
      </c>
      <c r="B726" s="67">
        <v>96000</v>
      </c>
      <c r="C726" t="s">
        <v>2194</v>
      </c>
      <c r="D726" t="s">
        <v>5650</v>
      </c>
      <c r="E726" t="s">
        <v>58</v>
      </c>
      <c r="F726" t="s">
        <v>59</v>
      </c>
      <c r="G726" s="36">
        <v>8</v>
      </c>
      <c r="H726" t="s">
        <v>2195</v>
      </c>
      <c r="I726" t="s">
        <v>876</v>
      </c>
      <c r="J726" t="s">
        <v>876</v>
      </c>
      <c r="K726" t="s">
        <v>487</v>
      </c>
    </row>
    <row r="727" spans="1:11" x14ac:dyDescent="0.2">
      <c r="A727" s="35">
        <v>42978</v>
      </c>
      <c r="B727" s="67">
        <v>134000</v>
      </c>
      <c r="C727" t="s">
        <v>2269</v>
      </c>
      <c r="D727" t="s">
        <v>5650</v>
      </c>
      <c r="E727" t="s">
        <v>58</v>
      </c>
      <c r="F727" t="s">
        <v>59</v>
      </c>
      <c r="G727" s="36">
        <v>8</v>
      </c>
      <c r="H727" t="s">
        <v>2270</v>
      </c>
      <c r="I727" t="s">
        <v>258</v>
      </c>
      <c r="J727" t="s">
        <v>258</v>
      </c>
      <c r="K727" t="s">
        <v>166</v>
      </c>
    </row>
    <row r="728" spans="1:11" x14ac:dyDescent="0.2">
      <c r="A728" s="35">
        <v>42978</v>
      </c>
      <c r="B728" s="67">
        <v>116995</v>
      </c>
      <c r="C728" t="s">
        <v>2236</v>
      </c>
      <c r="D728" t="s">
        <v>5653</v>
      </c>
      <c r="E728" t="s">
        <v>106</v>
      </c>
      <c r="F728" t="s">
        <v>59</v>
      </c>
      <c r="G728" s="36">
        <v>7</v>
      </c>
      <c r="H728" t="s">
        <v>2237</v>
      </c>
      <c r="I728" t="s">
        <v>756</v>
      </c>
      <c r="J728" t="s">
        <v>756</v>
      </c>
      <c r="K728" t="s">
        <v>478</v>
      </c>
    </row>
    <row r="729" spans="1:11" x14ac:dyDescent="0.2">
      <c r="A729" s="35">
        <v>42978</v>
      </c>
      <c r="B729" s="67">
        <v>260000</v>
      </c>
      <c r="C729" t="s">
        <v>2259</v>
      </c>
      <c r="D729" t="s">
        <v>5649</v>
      </c>
      <c r="E729" t="s">
        <v>106</v>
      </c>
      <c r="F729" t="s">
        <v>64</v>
      </c>
      <c r="G729" s="24" t="s">
        <v>2260</v>
      </c>
      <c r="H729" t="s">
        <v>2261</v>
      </c>
      <c r="I729" t="s">
        <v>481</v>
      </c>
      <c r="J729" t="s">
        <v>481</v>
      </c>
      <c r="K729" t="s">
        <v>312</v>
      </c>
    </row>
    <row r="730" spans="1:11" x14ac:dyDescent="0.2">
      <c r="A730" s="35">
        <v>42978</v>
      </c>
      <c r="B730" s="67">
        <v>14500</v>
      </c>
      <c r="C730" t="s">
        <v>2284</v>
      </c>
      <c r="D730" t="s">
        <v>5650</v>
      </c>
      <c r="E730" t="s">
        <v>58</v>
      </c>
      <c r="F730" t="s">
        <v>59</v>
      </c>
      <c r="G730" s="24" t="s">
        <v>2285</v>
      </c>
      <c r="H730" t="s">
        <v>2286</v>
      </c>
      <c r="I730" t="s">
        <v>2287</v>
      </c>
      <c r="J730" t="s">
        <v>1269</v>
      </c>
      <c r="K730" t="s">
        <v>1269</v>
      </c>
    </row>
    <row r="731" spans="1:11" x14ac:dyDescent="0.2">
      <c r="A731" s="35">
        <v>42978</v>
      </c>
      <c r="B731" s="67">
        <v>510000</v>
      </c>
      <c r="C731" t="s">
        <v>2231</v>
      </c>
      <c r="D731" t="s">
        <v>5649</v>
      </c>
      <c r="E731" t="s">
        <v>58</v>
      </c>
      <c r="F731" t="s">
        <v>64</v>
      </c>
      <c r="G731" s="36">
        <v>129</v>
      </c>
      <c r="H731" t="s">
        <v>2232</v>
      </c>
      <c r="I731" t="s">
        <v>103</v>
      </c>
      <c r="J731" t="s">
        <v>1135</v>
      </c>
      <c r="K731" t="s">
        <v>92</v>
      </c>
    </row>
    <row r="732" spans="1:11" x14ac:dyDescent="0.2">
      <c r="A732" s="35">
        <v>42978</v>
      </c>
      <c r="B732" s="67">
        <v>209950</v>
      </c>
      <c r="C732" t="s">
        <v>2264</v>
      </c>
      <c r="D732" t="s">
        <v>5653</v>
      </c>
      <c r="E732" t="s">
        <v>106</v>
      </c>
      <c r="F732" t="s">
        <v>59</v>
      </c>
      <c r="G732" s="36">
        <v>8</v>
      </c>
      <c r="H732" t="s">
        <v>2265</v>
      </c>
      <c r="I732" t="s">
        <v>61</v>
      </c>
      <c r="J732" t="s">
        <v>61</v>
      </c>
      <c r="K732" t="s">
        <v>62</v>
      </c>
    </row>
    <row r="733" spans="1:11" x14ac:dyDescent="0.2">
      <c r="A733" s="35">
        <v>42978</v>
      </c>
      <c r="B733" s="67">
        <v>135000</v>
      </c>
      <c r="C733" t="s">
        <v>2246</v>
      </c>
      <c r="D733" t="s">
        <v>5652</v>
      </c>
      <c r="E733" t="s">
        <v>58</v>
      </c>
      <c r="F733" t="s">
        <v>59</v>
      </c>
      <c r="G733" s="24" t="s">
        <v>2247</v>
      </c>
      <c r="H733" t="s">
        <v>2248</v>
      </c>
      <c r="I733" t="s">
        <v>1556</v>
      </c>
      <c r="J733" t="s">
        <v>1556</v>
      </c>
      <c r="K733" t="s">
        <v>203</v>
      </c>
    </row>
    <row r="734" spans="1:11" x14ac:dyDescent="0.2">
      <c r="A734" s="35">
        <v>42978</v>
      </c>
      <c r="B734" s="67">
        <v>4000</v>
      </c>
      <c r="C734" t="s">
        <v>2268</v>
      </c>
      <c r="D734" t="s">
        <v>5651</v>
      </c>
      <c r="E734" t="s">
        <v>58</v>
      </c>
      <c r="F734" t="s">
        <v>59</v>
      </c>
      <c r="G734" s="36">
        <v>115</v>
      </c>
      <c r="H734" t="s">
        <v>1225</v>
      </c>
      <c r="I734" t="s">
        <v>169</v>
      </c>
      <c r="J734" t="s">
        <v>169</v>
      </c>
      <c r="K734" t="s">
        <v>171</v>
      </c>
    </row>
    <row r="735" spans="1:11" x14ac:dyDescent="0.2">
      <c r="A735" s="35">
        <v>42978</v>
      </c>
      <c r="B735" s="67">
        <v>185000</v>
      </c>
      <c r="C735" t="s">
        <v>119</v>
      </c>
      <c r="D735" t="s">
        <v>5649</v>
      </c>
      <c r="E735" t="s">
        <v>106</v>
      </c>
      <c r="F735" t="s">
        <v>64</v>
      </c>
      <c r="G735" s="36">
        <v>47</v>
      </c>
      <c r="H735" t="s">
        <v>120</v>
      </c>
      <c r="I735" t="s">
        <v>121</v>
      </c>
      <c r="J735" t="s">
        <v>122</v>
      </c>
      <c r="K735" t="s">
        <v>92</v>
      </c>
    </row>
    <row r="736" spans="1:11" x14ac:dyDescent="0.2">
      <c r="A736" s="35">
        <v>42978</v>
      </c>
      <c r="B736" s="67">
        <v>444995</v>
      </c>
      <c r="C736" t="s">
        <v>2244</v>
      </c>
      <c r="D736" t="s">
        <v>5652</v>
      </c>
      <c r="E736" t="s">
        <v>106</v>
      </c>
      <c r="F736" t="s">
        <v>64</v>
      </c>
      <c r="G736" s="36">
        <v>8</v>
      </c>
      <c r="H736" t="s">
        <v>2245</v>
      </c>
      <c r="I736" t="s">
        <v>169</v>
      </c>
      <c r="J736" t="s">
        <v>169</v>
      </c>
      <c r="K736" t="s">
        <v>171</v>
      </c>
    </row>
    <row r="737" spans="1:11" x14ac:dyDescent="0.2">
      <c r="A737" s="35">
        <v>42978</v>
      </c>
      <c r="B737" s="67">
        <v>475000</v>
      </c>
      <c r="C737" t="s">
        <v>2274</v>
      </c>
      <c r="D737" t="s">
        <v>5653</v>
      </c>
      <c r="E737" t="s">
        <v>58</v>
      </c>
      <c r="F737" t="s">
        <v>59</v>
      </c>
      <c r="G737" s="24" t="s">
        <v>2275</v>
      </c>
      <c r="H737" t="s">
        <v>2276</v>
      </c>
      <c r="I737" t="s">
        <v>2277</v>
      </c>
      <c r="J737" t="s">
        <v>769</v>
      </c>
      <c r="K737" t="s">
        <v>74</v>
      </c>
    </row>
    <row r="738" spans="1:11" x14ac:dyDescent="0.2">
      <c r="A738" s="35">
        <v>42978</v>
      </c>
      <c r="B738" s="67">
        <v>150000</v>
      </c>
      <c r="C738" t="s">
        <v>2242</v>
      </c>
      <c r="D738" t="s">
        <v>5652</v>
      </c>
      <c r="E738" t="s">
        <v>58</v>
      </c>
      <c r="F738" t="s">
        <v>59</v>
      </c>
      <c r="G738" s="36">
        <v>6</v>
      </c>
      <c r="H738" t="s">
        <v>2243</v>
      </c>
      <c r="I738" t="s">
        <v>354</v>
      </c>
      <c r="J738" t="s">
        <v>354</v>
      </c>
      <c r="K738" t="s">
        <v>187</v>
      </c>
    </row>
    <row r="739" spans="1:11" x14ac:dyDescent="0.2">
      <c r="A739" s="35">
        <v>42978</v>
      </c>
      <c r="B739" s="67">
        <v>125000</v>
      </c>
      <c r="C739" t="s">
        <v>2266</v>
      </c>
      <c r="D739" t="s">
        <v>5650</v>
      </c>
      <c r="E739" t="s">
        <v>58</v>
      </c>
      <c r="F739" t="s">
        <v>59</v>
      </c>
      <c r="G739" s="24" t="s">
        <v>2267</v>
      </c>
      <c r="H739" t="s">
        <v>697</v>
      </c>
      <c r="I739" t="s">
        <v>1589</v>
      </c>
      <c r="J739" t="s">
        <v>739</v>
      </c>
      <c r="K739" t="s">
        <v>69</v>
      </c>
    </row>
    <row r="740" spans="1:11" x14ac:dyDescent="0.2">
      <c r="A740" s="35">
        <v>42978</v>
      </c>
      <c r="B740" s="67">
        <v>369000</v>
      </c>
      <c r="C740" t="s">
        <v>2249</v>
      </c>
      <c r="D740" t="s">
        <v>5653</v>
      </c>
      <c r="E740" t="s">
        <v>106</v>
      </c>
      <c r="F740" t="s">
        <v>59</v>
      </c>
      <c r="G740" s="36">
        <v>2</v>
      </c>
      <c r="H740" t="s">
        <v>2250</v>
      </c>
      <c r="I740" t="s">
        <v>2251</v>
      </c>
      <c r="J740" t="s">
        <v>2252</v>
      </c>
      <c r="K740" t="s">
        <v>175</v>
      </c>
    </row>
    <row r="741" spans="1:11" x14ac:dyDescent="0.2">
      <c r="A741" s="35">
        <v>42978</v>
      </c>
      <c r="B741" s="67">
        <v>129000</v>
      </c>
      <c r="C741" t="s">
        <v>2253</v>
      </c>
      <c r="D741" t="s">
        <v>5652</v>
      </c>
      <c r="E741" t="s">
        <v>58</v>
      </c>
      <c r="F741" t="s">
        <v>59</v>
      </c>
      <c r="G741" s="36">
        <v>8</v>
      </c>
      <c r="H741" t="s">
        <v>2254</v>
      </c>
      <c r="I741" t="s">
        <v>500</v>
      </c>
      <c r="J741" t="s">
        <v>500</v>
      </c>
      <c r="K741" t="s">
        <v>83</v>
      </c>
    </row>
    <row r="742" spans="1:11" x14ac:dyDescent="0.2">
      <c r="A742" s="35">
        <v>42978</v>
      </c>
      <c r="B742" s="67">
        <v>43500</v>
      </c>
      <c r="C742" t="s">
        <v>1413</v>
      </c>
      <c r="D742" t="s">
        <v>5649</v>
      </c>
      <c r="E742" t="s">
        <v>58</v>
      </c>
      <c r="F742" t="s">
        <v>64</v>
      </c>
      <c r="G742" s="24" t="s">
        <v>2278</v>
      </c>
      <c r="H742" t="s">
        <v>1415</v>
      </c>
      <c r="I742" t="s">
        <v>1416</v>
      </c>
      <c r="J742" t="s">
        <v>998</v>
      </c>
      <c r="K742" t="s">
        <v>617</v>
      </c>
    </row>
    <row r="743" spans="1:11" x14ac:dyDescent="0.2">
      <c r="A743" s="35">
        <v>42978</v>
      </c>
      <c r="B743" s="67">
        <v>580000</v>
      </c>
      <c r="C743" t="s">
        <v>2257</v>
      </c>
      <c r="D743" t="s">
        <v>5653</v>
      </c>
      <c r="E743" t="s">
        <v>106</v>
      </c>
      <c r="F743" t="s">
        <v>59</v>
      </c>
      <c r="G743" s="36">
        <v>2</v>
      </c>
      <c r="H743" t="s">
        <v>2258</v>
      </c>
      <c r="I743" t="s">
        <v>1807</v>
      </c>
      <c r="J743" t="s">
        <v>437</v>
      </c>
      <c r="K743" t="s">
        <v>437</v>
      </c>
    </row>
    <row r="744" spans="1:11" x14ac:dyDescent="0.2">
      <c r="A744" s="35">
        <v>42978</v>
      </c>
      <c r="B744" s="67">
        <v>80000</v>
      </c>
      <c r="C744" t="s">
        <v>2271</v>
      </c>
      <c r="D744" t="s">
        <v>5651</v>
      </c>
      <c r="E744" t="s">
        <v>58</v>
      </c>
      <c r="F744" t="s">
        <v>64</v>
      </c>
      <c r="G744" s="24" t="s">
        <v>2272</v>
      </c>
      <c r="H744" t="s">
        <v>2273</v>
      </c>
      <c r="I744" t="s">
        <v>1078</v>
      </c>
      <c r="J744" t="s">
        <v>998</v>
      </c>
      <c r="K744" t="s">
        <v>617</v>
      </c>
    </row>
    <row r="745" spans="1:11" x14ac:dyDescent="0.2">
      <c r="A745" s="35">
        <v>42978</v>
      </c>
      <c r="B745" s="67">
        <v>101000</v>
      </c>
      <c r="C745" t="s">
        <v>2233</v>
      </c>
      <c r="D745" t="s">
        <v>5649</v>
      </c>
      <c r="E745" t="s">
        <v>58</v>
      </c>
      <c r="F745" t="s">
        <v>64</v>
      </c>
      <c r="G745" s="24" t="s">
        <v>2234</v>
      </c>
      <c r="H745" t="s">
        <v>2235</v>
      </c>
      <c r="I745" t="s">
        <v>128</v>
      </c>
      <c r="J745" t="s">
        <v>128</v>
      </c>
      <c r="K745" t="s">
        <v>128</v>
      </c>
    </row>
    <row r="746" spans="1:11" x14ac:dyDescent="0.2">
      <c r="A746" s="35">
        <v>42978</v>
      </c>
      <c r="B746" s="67">
        <v>128500</v>
      </c>
      <c r="C746" t="s">
        <v>2238</v>
      </c>
      <c r="D746" t="s">
        <v>5653</v>
      </c>
      <c r="E746" t="s">
        <v>58</v>
      </c>
      <c r="F746" t="s">
        <v>59</v>
      </c>
      <c r="G746" s="24" t="s">
        <v>2239</v>
      </c>
      <c r="H746" t="s">
        <v>2240</v>
      </c>
      <c r="I746" t="s">
        <v>547</v>
      </c>
      <c r="J746" t="s">
        <v>2241</v>
      </c>
      <c r="K746" t="s">
        <v>2241</v>
      </c>
    </row>
    <row r="747" spans="1:11" x14ac:dyDescent="0.2">
      <c r="A747" s="35">
        <v>42978</v>
      </c>
      <c r="B747" s="67">
        <v>855000</v>
      </c>
      <c r="C747" t="s">
        <v>979</v>
      </c>
      <c r="D747" t="s">
        <v>5649</v>
      </c>
      <c r="E747" t="s">
        <v>58</v>
      </c>
      <c r="F747" t="s">
        <v>64</v>
      </c>
      <c r="G747" s="24" t="s">
        <v>2262</v>
      </c>
      <c r="H747" t="s">
        <v>494</v>
      </c>
      <c r="I747" t="s">
        <v>103</v>
      </c>
      <c r="J747" t="s">
        <v>226</v>
      </c>
      <c r="K747" t="s">
        <v>92</v>
      </c>
    </row>
    <row r="748" spans="1:11" x14ac:dyDescent="0.2">
      <c r="A748" s="35">
        <v>42978</v>
      </c>
      <c r="B748" s="67">
        <v>595000</v>
      </c>
      <c r="C748" t="s">
        <v>2255</v>
      </c>
      <c r="D748" t="s">
        <v>5650</v>
      </c>
      <c r="E748" t="s">
        <v>106</v>
      </c>
      <c r="F748" t="s">
        <v>64</v>
      </c>
      <c r="G748" s="36">
        <v>79</v>
      </c>
      <c r="H748" t="s">
        <v>2256</v>
      </c>
      <c r="I748" t="s">
        <v>1231</v>
      </c>
      <c r="J748" t="s">
        <v>1231</v>
      </c>
      <c r="K748" t="s">
        <v>92</v>
      </c>
    </row>
    <row r="749" spans="1:11" x14ac:dyDescent="0.2">
      <c r="A749" s="35">
        <v>42978</v>
      </c>
      <c r="B749" s="67">
        <v>88000</v>
      </c>
      <c r="C749" t="s">
        <v>2263</v>
      </c>
      <c r="D749" t="s">
        <v>5650</v>
      </c>
      <c r="E749" t="s">
        <v>58</v>
      </c>
      <c r="F749" t="s">
        <v>59</v>
      </c>
      <c r="G749" s="36">
        <v>145</v>
      </c>
      <c r="H749" t="s">
        <v>506</v>
      </c>
      <c r="I749" t="s">
        <v>1795</v>
      </c>
      <c r="J749" t="s">
        <v>1795</v>
      </c>
      <c r="K749" t="s">
        <v>175</v>
      </c>
    </row>
    <row r="750" spans="1:11" x14ac:dyDescent="0.2">
      <c r="A750" s="35">
        <v>42978</v>
      </c>
      <c r="B750" s="67">
        <v>45000</v>
      </c>
      <c r="C750" t="s">
        <v>2279</v>
      </c>
      <c r="D750" t="s">
        <v>5653</v>
      </c>
      <c r="E750" t="s">
        <v>58</v>
      </c>
      <c r="F750" t="s">
        <v>59</v>
      </c>
      <c r="G750" s="24" t="s">
        <v>2280</v>
      </c>
      <c r="H750" t="s">
        <v>2281</v>
      </c>
      <c r="I750" t="s">
        <v>2282</v>
      </c>
      <c r="J750" t="s">
        <v>2283</v>
      </c>
      <c r="K750" t="s">
        <v>2283</v>
      </c>
    </row>
    <row r="751" spans="1:11" x14ac:dyDescent="0.2">
      <c r="B751" s="67"/>
    </row>
    <row r="752" spans="1:11" x14ac:dyDescent="0.2">
      <c r="B752" s="67"/>
    </row>
    <row r="753" spans="2:2" x14ac:dyDescent="0.2">
      <c r="B753" s="67"/>
    </row>
    <row r="754" spans="2:2" x14ac:dyDescent="0.2">
      <c r="B754" s="67"/>
    </row>
    <row r="755" spans="2:2" x14ac:dyDescent="0.2">
      <c r="B755" s="67"/>
    </row>
    <row r="756" spans="2:2" x14ac:dyDescent="0.2">
      <c r="B756" s="67"/>
    </row>
    <row r="757" spans="2:2" x14ac:dyDescent="0.2">
      <c r="B757" s="67"/>
    </row>
    <row r="758" spans="2:2" x14ac:dyDescent="0.2">
      <c r="B758" s="67"/>
    </row>
    <row r="759" spans="2:2" x14ac:dyDescent="0.2">
      <c r="B759" s="67"/>
    </row>
    <row r="760" spans="2:2" x14ac:dyDescent="0.2">
      <c r="B760" s="67"/>
    </row>
    <row r="761" spans="2:2" x14ac:dyDescent="0.2">
      <c r="B761" s="67"/>
    </row>
    <row r="762" spans="2:2" x14ac:dyDescent="0.2">
      <c r="B762" s="67"/>
    </row>
    <row r="763" spans="2:2" x14ac:dyDescent="0.2">
      <c r="B763" s="67"/>
    </row>
    <row r="764" spans="2:2" x14ac:dyDescent="0.2">
      <c r="B764" s="67"/>
    </row>
    <row r="765" spans="2:2" x14ac:dyDescent="0.2">
      <c r="B765" s="67"/>
    </row>
    <row r="766" spans="2:2" x14ac:dyDescent="0.2">
      <c r="B766" s="67"/>
    </row>
    <row r="767" spans="2:2" x14ac:dyDescent="0.2">
      <c r="B767" s="67"/>
    </row>
    <row r="768" spans="2:2" x14ac:dyDescent="0.2">
      <c r="B768" s="67"/>
    </row>
    <row r="769" spans="2:2" x14ac:dyDescent="0.2">
      <c r="B769" s="67"/>
    </row>
    <row r="770" spans="2:2" x14ac:dyDescent="0.2">
      <c r="B770" s="67"/>
    </row>
    <row r="771" spans="2:2" x14ac:dyDescent="0.2">
      <c r="B771" s="67"/>
    </row>
    <row r="772" spans="2:2" x14ac:dyDescent="0.2">
      <c r="B772" s="67"/>
    </row>
    <row r="773" spans="2:2" x14ac:dyDescent="0.2">
      <c r="B773" s="67"/>
    </row>
    <row r="774" spans="2:2" x14ac:dyDescent="0.2">
      <c r="B774" s="67"/>
    </row>
    <row r="775" spans="2:2" x14ac:dyDescent="0.2">
      <c r="B775" s="67"/>
    </row>
    <row r="776" spans="2:2" x14ac:dyDescent="0.2">
      <c r="B776" s="67"/>
    </row>
    <row r="777" spans="2:2" x14ac:dyDescent="0.2">
      <c r="B777" s="67"/>
    </row>
    <row r="778" spans="2:2" x14ac:dyDescent="0.2">
      <c r="B778" s="67"/>
    </row>
    <row r="779" spans="2:2" x14ac:dyDescent="0.2">
      <c r="B779" s="67"/>
    </row>
    <row r="780" spans="2:2" x14ac:dyDescent="0.2">
      <c r="B780" s="67"/>
    </row>
    <row r="781" spans="2:2" x14ac:dyDescent="0.2">
      <c r="B781" s="67"/>
    </row>
    <row r="782" spans="2:2" x14ac:dyDescent="0.2">
      <c r="B782" s="67"/>
    </row>
    <row r="783" spans="2:2" x14ac:dyDescent="0.2">
      <c r="B783" s="67"/>
    </row>
    <row r="784" spans="2:2" x14ac:dyDescent="0.2">
      <c r="B784" s="67"/>
    </row>
    <row r="785" spans="2:2" x14ac:dyDescent="0.2">
      <c r="B785" s="67"/>
    </row>
    <row r="786" spans="2:2" x14ac:dyDescent="0.2">
      <c r="B786" s="67"/>
    </row>
    <row r="787" spans="2:2" x14ac:dyDescent="0.2">
      <c r="B787" s="67"/>
    </row>
    <row r="788" spans="2:2" x14ac:dyDescent="0.2">
      <c r="B788" s="67"/>
    </row>
    <row r="789" spans="2:2" x14ac:dyDescent="0.2">
      <c r="B789" s="67"/>
    </row>
    <row r="790" spans="2:2" x14ac:dyDescent="0.2">
      <c r="B790" s="67"/>
    </row>
    <row r="791" spans="2:2" x14ac:dyDescent="0.2">
      <c r="B791" s="67"/>
    </row>
    <row r="792" spans="2:2" x14ac:dyDescent="0.2">
      <c r="B792" s="67"/>
    </row>
    <row r="793" spans="2:2" x14ac:dyDescent="0.2">
      <c r="B793" s="67"/>
    </row>
    <row r="794" spans="2:2" x14ac:dyDescent="0.2">
      <c r="B794" s="67"/>
    </row>
  </sheetData>
  <sortState ref="A5:K2317">
    <sortCondition ref="A9"/>
  </sortState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317"/>
  <sheetViews>
    <sheetView workbookViewId="0">
      <selection activeCell="B2" sqref="B2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</cols>
  <sheetData>
    <row r="1" spans="1:11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39"/>
    </row>
    <row r="2" spans="1:11" s="51" customFormat="1" x14ac:dyDescent="0.2">
      <c r="A2" s="48" t="s">
        <v>5654</v>
      </c>
      <c r="B2" s="66">
        <f>SUM(B5:B2000)</f>
        <v>232195172</v>
      </c>
      <c r="C2" s="49"/>
      <c r="D2" s="49"/>
      <c r="E2" s="50"/>
      <c r="F2" s="50"/>
      <c r="G2" s="50"/>
      <c r="H2" s="48"/>
      <c r="I2" s="48"/>
      <c r="J2" s="48"/>
      <c r="K2" s="48"/>
    </row>
    <row r="3" spans="1:11" x14ac:dyDescent="0.2">
      <c r="B3"/>
    </row>
    <row r="4" spans="1:11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</row>
    <row r="5" spans="1:11" x14ac:dyDescent="0.2">
      <c r="A5" s="35">
        <v>42979</v>
      </c>
      <c r="B5" s="67">
        <v>105000</v>
      </c>
      <c r="C5" t="s">
        <v>2298</v>
      </c>
      <c r="D5" t="s">
        <v>5649</v>
      </c>
      <c r="E5" t="s">
        <v>58</v>
      </c>
      <c r="F5" t="s">
        <v>64</v>
      </c>
      <c r="G5" s="36">
        <v>30</v>
      </c>
      <c r="H5" t="s">
        <v>2299</v>
      </c>
      <c r="I5" t="s">
        <v>2300</v>
      </c>
      <c r="J5" t="s">
        <v>1084</v>
      </c>
      <c r="K5" t="s">
        <v>92</v>
      </c>
    </row>
    <row r="6" spans="1:11" x14ac:dyDescent="0.2">
      <c r="A6" s="35">
        <v>42979</v>
      </c>
      <c r="B6" s="67">
        <v>158000</v>
      </c>
      <c r="C6" t="s">
        <v>2308</v>
      </c>
      <c r="D6" t="s">
        <v>5652</v>
      </c>
      <c r="E6" t="s">
        <v>58</v>
      </c>
      <c r="F6" t="s">
        <v>59</v>
      </c>
      <c r="G6" s="36">
        <v>249</v>
      </c>
      <c r="H6" t="s">
        <v>2309</v>
      </c>
      <c r="I6" t="s">
        <v>2310</v>
      </c>
      <c r="J6" t="s">
        <v>2310</v>
      </c>
      <c r="K6" t="s">
        <v>1851</v>
      </c>
    </row>
    <row r="7" spans="1:11" x14ac:dyDescent="0.2">
      <c r="A7" s="35">
        <v>42979</v>
      </c>
      <c r="B7" s="67">
        <v>98000</v>
      </c>
      <c r="C7" t="s">
        <v>2341</v>
      </c>
      <c r="D7" t="s">
        <v>5649</v>
      </c>
      <c r="E7" t="s">
        <v>58</v>
      </c>
      <c r="F7" t="s">
        <v>59</v>
      </c>
      <c r="G7" s="24" t="s">
        <v>2342</v>
      </c>
      <c r="H7" t="s">
        <v>2276</v>
      </c>
      <c r="I7" t="s">
        <v>2343</v>
      </c>
      <c r="J7" t="s">
        <v>716</v>
      </c>
      <c r="K7" t="s">
        <v>254</v>
      </c>
    </row>
    <row r="8" spans="1:11" x14ac:dyDescent="0.2">
      <c r="A8" s="35">
        <v>42979</v>
      </c>
      <c r="B8" s="67">
        <v>610000</v>
      </c>
      <c r="C8" t="s">
        <v>2303</v>
      </c>
      <c r="D8" t="s">
        <v>5651</v>
      </c>
      <c r="E8" t="s">
        <v>58</v>
      </c>
      <c r="F8" t="s">
        <v>59</v>
      </c>
      <c r="G8" s="24" t="s">
        <v>2304</v>
      </c>
      <c r="H8" t="s">
        <v>2305</v>
      </c>
      <c r="I8" t="s">
        <v>108</v>
      </c>
      <c r="J8" t="s">
        <v>1165</v>
      </c>
      <c r="K8" t="s">
        <v>478</v>
      </c>
    </row>
    <row r="9" spans="1:11" x14ac:dyDescent="0.2">
      <c r="A9" s="35">
        <v>42979</v>
      </c>
      <c r="B9" s="67">
        <v>249950</v>
      </c>
      <c r="C9" t="s">
        <v>2319</v>
      </c>
      <c r="D9" t="s">
        <v>5649</v>
      </c>
      <c r="E9" t="s">
        <v>58</v>
      </c>
      <c r="F9" t="s">
        <v>64</v>
      </c>
      <c r="G9" s="24" t="s">
        <v>2320</v>
      </c>
      <c r="H9" t="s">
        <v>2321</v>
      </c>
      <c r="I9" t="s">
        <v>2322</v>
      </c>
      <c r="J9" t="s">
        <v>785</v>
      </c>
      <c r="K9" t="s">
        <v>62</v>
      </c>
    </row>
    <row r="10" spans="1:11" x14ac:dyDescent="0.2">
      <c r="A10" s="35">
        <v>42979</v>
      </c>
      <c r="B10" s="67">
        <v>90000</v>
      </c>
      <c r="C10" t="s">
        <v>2311</v>
      </c>
      <c r="D10" t="s">
        <v>5651</v>
      </c>
      <c r="E10" t="s">
        <v>58</v>
      </c>
      <c r="F10" t="s">
        <v>64</v>
      </c>
      <c r="G10" s="36">
        <v>11</v>
      </c>
      <c r="H10" t="s">
        <v>1763</v>
      </c>
      <c r="I10" t="s">
        <v>756</v>
      </c>
      <c r="J10" t="s">
        <v>756</v>
      </c>
      <c r="K10" t="s">
        <v>478</v>
      </c>
    </row>
    <row r="11" spans="1:11" x14ac:dyDescent="0.2">
      <c r="A11" s="35">
        <v>42979</v>
      </c>
      <c r="B11" s="67">
        <v>155000</v>
      </c>
      <c r="C11" t="s">
        <v>2293</v>
      </c>
      <c r="D11" t="s">
        <v>5650</v>
      </c>
      <c r="E11" t="s">
        <v>58</v>
      </c>
      <c r="F11" t="s">
        <v>59</v>
      </c>
      <c r="G11" s="36">
        <v>104</v>
      </c>
      <c r="H11" t="s">
        <v>2294</v>
      </c>
      <c r="I11" t="s">
        <v>2295</v>
      </c>
      <c r="J11" t="s">
        <v>138</v>
      </c>
      <c r="K11" t="s">
        <v>139</v>
      </c>
    </row>
    <row r="12" spans="1:11" x14ac:dyDescent="0.2">
      <c r="A12" s="35">
        <v>42979</v>
      </c>
      <c r="B12" s="67">
        <v>725000</v>
      </c>
      <c r="C12" t="s">
        <v>2334</v>
      </c>
      <c r="D12" t="s">
        <v>5653</v>
      </c>
      <c r="E12" t="s">
        <v>58</v>
      </c>
      <c r="F12" t="s">
        <v>59</v>
      </c>
      <c r="G12" s="24" t="s">
        <v>2335</v>
      </c>
      <c r="H12" t="s">
        <v>2336</v>
      </c>
      <c r="I12" t="s">
        <v>1988</v>
      </c>
      <c r="J12" t="s">
        <v>526</v>
      </c>
      <c r="K12" t="s">
        <v>527</v>
      </c>
    </row>
    <row r="13" spans="1:11" x14ac:dyDescent="0.2">
      <c r="A13" s="35">
        <v>42979</v>
      </c>
      <c r="B13" s="67">
        <v>4000</v>
      </c>
      <c r="C13" t="s">
        <v>2339</v>
      </c>
      <c r="D13" t="s">
        <v>5651</v>
      </c>
      <c r="E13" t="s">
        <v>58</v>
      </c>
      <c r="F13" t="s">
        <v>59</v>
      </c>
      <c r="G13" s="36">
        <v>1</v>
      </c>
      <c r="H13" t="s">
        <v>2340</v>
      </c>
      <c r="I13" t="s">
        <v>169</v>
      </c>
      <c r="J13" t="s">
        <v>169</v>
      </c>
      <c r="K13" t="s">
        <v>171</v>
      </c>
    </row>
    <row r="14" spans="1:11" x14ac:dyDescent="0.2">
      <c r="A14" s="35">
        <v>42979</v>
      </c>
      <c r="B14" s="67">
        <v>57000</v>
      </c>
      <c r="C14" t="s">
        <v>2301</v>
      </c>
      <c r="D14" t="s">
        <v>5649</v>
      </c>
      <c r="E14" t="s">
        <v>58</v>
      </c>
      <c r="F14" t="s">
        <v>64</v>
      </c>
      <c r="G14" s="36">
        <v>128</v>
      </c>
      <c r="H14" t="s">
        <v>2302</v>
      </c>
      <c r="I14" t="s">
        <v>924</v>
      </c>
      <c r="J14" t="s">
        <v>553</v>
      </c>
      <c r="K14" t="s">
        <v>333</v>
      </c>
    </row>
    <row r="15" spans="1:11" x14ac:dyDescent="0.2">
      <c r="A15" s="35">
        <v>42979</v>
      </c>
      <c r="B15" s="67">
        <v>249000</v>
      </c>
      <c r="C15" t="s">
        <v>2315</v>
      </c>
      <c r="D15" t="s">
        <v>5649</v>
      </c>
      <c r="E15" t="s">
        <v>58</v>
      </c>
      <c r="F15" t="s">
        <v>64</v>
      </c>
      <c r="G15" s="24" t="s">
        <v>2316</v>
      </c>
      <c r="H15" t="s">
        <v>2317</v>
      </c>
      <c r="I15" t="s">
        <v>2318</v>
      </c>
      <c r="J15" t="s">
        <v>1406</v>
      </c>
      <c r="K15" t="s">
        <v>62</v>
      </c>
    </row>
    <row r="16" spans="1:11" x14ac:dyDescent="0.2">
      <c r="A16" s="35">
        <v>42979</v>
      </c>
      <c r="B16" s="67">
        <v>79950</v>
      </c>
      <c r="C16" t="s">
        <v>1276</v>
      </c>
      <c r="D16" t="s">
        <v>5649</v>
      </c>
      <c r="E16" t="s">
        <v>58</v>
      </c>
      <c r="F16" t="s">
        <v>64</v>
      </c>
      <c r="G16" s="24" t="s">
        <v>2330</v>
      </c>
      <c r="H16" t="s">
        <v>1277</v>
      </c>
      <c r="I16" t="s">
        <v>749</v>
      </c>
      <c r="J16" t="s">
        <v>749</v>
      </c>
      <c r="K16" t="s">
        <v>333</v>
      </c>
    </row>
    <row r="17" spans="1:11" x14ac:dyDescent="0.2">
      <c r="A17" s="35">
        <v>42979</v>
      </c>
      <c r="B17" s="67">
        <v>467000</v>
      </c>
      <c r="C17" t="s">
        <v>2331</v>
      </c>
      <c r="D17" t="s">
        <v>5653</v>
      </c>
      <c r="E17" t="s">
        <v>58</v>
      </c>
      <c r="F17" t="s">
        <v>59</v>
      </c>
      <c r="G17" s="24" t="s">
        <v>896</v>
      </c>
      <c r="H17" t="s">
        <v>2332</v>
      </c>
      <c r="I17" t="s">
        <v>2333</v>
      </c>
      <c r="J17" t="s">
        <v>708</v>
      </c>
      <c r="K17" t="s">
        <v>296</v>
      </c>
    </row>
    <row r="18" spans="1:11" x14ac:dyDescent="0.2">
      <c r="A18" s="35">
        <v>42979</v>
      </c>
      <c r="B18" s="67">
        <v>150000</v>
      </c>
      <c r="C18" t="s">
        <v>2323</v>
      </c>
      <c r="D18" t="s">
        <v>5650</v>
      </c>
      <c r="E18" t="s">
        <v>58</v>
      </c>
      <c r="F18" t="s">
        <v>59</v>
      </c>
      <c r="G18" s="36">
        <v>48</v>
      </c>
      <c r="H18" t="s">
        <v>2324</v>
      </c>
      <c r="I18" t="s">
        <v>2318</v>
      </c>
      <c r="J18" t="s">
        <v>1406</v>
      </c>
      <c r="K18" t="s">
        <v>62</v>
      </c>
    </row>
    <row r="19" spans="1:11" x14ac:dyDescent="0.2">
      <c r="A19" s="35">
        <v>42979</v>
      </c>
      <c r="B19" s="67">
        <v>86500</v>
      </c>
      <c r="C19" t="s">
        <v>2296</v>
      </c>
      <c r="D19" t="s">
        <v>5650</v>
      </c>
      <c r="E19" t="s">
        <v>58</v>
      </c>
      <c r="F19" t="s">
        <v>59</v>
      </c>
      <c r="G19" s="36">
        <v>6</v>
      </c>
      <c r="H19" t="s">
        <v>2297</v>
      </c>
      <c r="I19" t="s">
        <v>1929</v>
      </c>
      <c r="J19" t="s">
        <v>1930</v>
      </c>
      <c r="K19" t="s">
        <v>478</v>
      </c>
    </row>
    <row r="20" spans="1:11" x14ac:dyDescent="0.2">
      <c r="A20" s="35">
        <v>42979</v>
      </c>
      <c r="B20" s="67">
        <v>230000</v>
      </c>
      <c r="C20" t="s">
        <v>2306</v>
      </c>
      <c r="D20" t="s">
        <v>5650</v>
      </c>
      <c r="E20" t="s">
        <v>58</v>
      </c>
      <c r="F20" t="s">
        <v>59</v>
      </c>
      <c r="G20" s="36">
        <v>1</v>
      </c>
      <c r="H20" t="s">
        <v>2307</v>
      </c>
      <c r="I20" t="s">
        <v>685</v>
      </c>
      <c r="J20" t="s">
        <v>685</v>
      </c>
      <c r="K20" t="s">
        <v>175</v>
      </c>
    </row>
    <row r="21" spans="1:11" x14ac:dyDescent="0.2">
      <c r="A21" s="35">
        <v>42979</v>
      </c>
      <c r="B21" s="67">
        <v>185000</v>
      </c>
      <c r="C21" t="s">
        <v>2291</v>
      </c>
      <c r="D21" t="s">
        <v>5652</v>
      </c>
      <c r="E21" t="s">
        <v>58</v>
      </c>
      <c r="F21" t="s">
        <v>59</v>
      </c>
      <c r="G21" s="24" t="s">
        <v>635</v>
      </c>
      <c r="H21" t="s">
        <v>2292</v>
      </c>
      <c r="I21" t="s">
        <v>530</v>
      </c>
      <c r="J21" t="s">
        <v>530</v>
      </c>
      <c r="K21" t="s">
        <v>96</v>
      </c>
    </row>
    <row r="22" spans="1:11" x14ac:dyDescent="0.2">
      <c r="A22" s="35">
        <v>42979</v>
      </c>
      <c r="B22" s="67">
        <v>1241600</v>
      </c>
      <c r="C22" t="s">
        <v>370</v>
      </c>
      <c r="D22" t="s">
        <v>5649</v>
      </c>
      <c r="E22" t="s">
        <v>58</v>
      </c>
      <c r="F22" t="s">
        <v>64</v>
      </c>
      <c r="G22" s="24" t="s">
        <v>2314</v>
      </c>
      <c r="H22" t="s">
        <v>372</v>
      </c>
      <c r="I22" t="s">
        <v>103</v>
      </c>
      <c r="J22" t="s">
        <v>373</v>
      </c>
      <c r="K22" t="s">
        <v>92</v>
      </c>
    </row>
    <row r="23" spans="1:11" x14ac:dyDescent="0.2">
      <c r="A23" s="35">
        <v>42979</v>
      </c>
      <c r="B23" s="67">
        <v>250000</v>
      </c>
      <c r="C23" t="s">
        <v>2337</v>
      </c>
      <c r="D23" t="s">
        <v>5650</v>
      </c>
      <c r="E23" t="s">
        <v>58</v>
      </c>
      <c r="F23" t="s">
        <v>64</v>
      </c>
      <c r="G23" s="36">
        <v>21</v>
      </c>
      <c r="H23" t="s">
        <v>2338</v>
      </c>
      <c r="I23" t="s">
        <v>103</v>
      </c>
      <c r="J23" t="s">
        <v>104</v>
      </c>
      <c r="K23" t="s">
        <v>92</v>
      </c>
    </row>
    <row r="24" spans="1:11" x14ac:dyDescent="0.2">
      <c r="A24" s="35">
        <v>42979</v>
      </c>
      <c r="B24" s="67">
        <v>189950</v>
      </c>
      <c r="C24" t="s">
        <v>2312</v>
      </c>
      <c r="D24" t="s">
        <v>5652</v>
      </c>
      <c r="E24" t="s">
        <v>106</v>
      </c>
      <c r="F24" t="s">
        <v>64</v>
      </c>
      <c r="G24" s="36">
        <v>67</v>
      </c>
      <c r="H24" t="s">
        <v>2313</v>
      </c>
      <c r="I24" t="s">
        <v>421</v>
      </c>
      <c r="J24" t="s">
        <v>144</v>
      </c>
      <c r="K24" t="s">
        <v>144</v>
      </c>
    </row>
    <row r="25" spans="1:11" x14ac:dyDescent="0.2">
      <c r="A25" s="35">
        <v>42979</v>
      </c>
      <c r="B25" s="67">
        <v>95000</v>
      </c>
      <c r="C25" t="s">
        <v>600</v>
      </c>
      <c r="D25" t="s">
        <v>5649</v>
      </c>
      <c r="E25" t="s">
        <v>58</v>
      </c>
      <c r="F25" t="s">
        <v>64</v>
      </c>
      <c r="G25" s="36">
        <v>40</v>
      </c>
      <c r="H25" t="s">
        <v>601</v>
      </c>
      <c r="I25" t="s">
        <v>602</v>
      </c>
      <c r="J25" t="s">
        <v>602</v>
      </c>
      <c r="K25" t="s">
        <v>96</v>
      </c>
    </row>
    <row r="26" spans="1:11" x14ac:dyDescent="0.2">
      <c r="A26" s="35">
        <v>42979</v>
      </c>
      <c r="B26" s="67">
        <v>190000</v>
      </c>
      <c r="C26" t="s">
        <v>2288</v>
      </c>
      <c r="D26" t="s">
        <v>5649</v>
      </c>
      <c r="E26" t="s">
        <v>58</v>
      </c>
      <c r="F26" t="s">
        <v>64</v>
      </c>
      <c r="G26" s="24" t="s">
        <v>2289</v>
      </c>
      <c r="H26" t="s">
        <v>2290</v>
      </c>
      <c r="I26" t="s">
        <v>103</v>
      </c>
      <c r="J26" t="s">
        <v>471</v>
      </c>
      <c r="K26" t="s">
        <v>92</v>
      </c>
    </row>
    <row r="27" spans="1:11" x14ac:dyDescent="0.2">
      <c r="A27" s="35">
        <v>42979</v>
      </c>
      <c r="B27" s="67">
        <v>140000</v>
      </c>
      <c r="C27" t="s">
        <v>2325</v>
      </c>
      <c r="D27" t="s">
        <v>5653</v>
      </c>
      <c r="E27" t="s">
        <v>58</v>
      </c>
      <c r="F27" t="s">
        <v>59</v>
      </c>
      <c r="G27" s="24" t="s">
        <v>2326</v>
      </c>
      <c r="H27" t="s">
        <v>2327</v>
      </c>
      <c r="I27" t="s">
        <v>2328</v>
      </c>
      <c r="J27" t="s">
        <v>2329</v>
      </c>
      <c r="K27" t="s">
        <v>203</v>
      </c>
    </row>
    <row r="28" spans="1:11" x14ac:dyDescent="0.2">
      <c r="A28" s="35">
        <v>42980</v>
      </c>
      <c r="B28" s="67">
        <v>182000</v>
      </c>
      <c r="C28" t="s">
        <v>2359</v>
      </c>
      <c r="D28" t="s">
        <v>5652</v>
      </c>
      <c r="E28" t="s">
        <v>58</v>
      </c>
      <c r="F28" t="s">
        <v>59</v>
      </c>
      <c r="G28" s="24" t="s">
        <v>1480</v>
      </c>
      <c r="H28" t="s">
        <v>2360</v>
      </c>
      <c r="I28" t="s">
        <v>137</v>
      </c>
      <c r="J28" t="s">
        <v>1265</v>
      </c>
      <c r="K28" t="s">
        <v>139</v>
      </c>
    </row>
    <row r="29" spans="1:11" x14ac:dyDescent="0.2">
      <c r="A29" s="35">
        <v>42980</v>
      </c>
      <c r="B29" s="67">
        <v>164995</v>
      </c>
      <c r="C29" t="s">
        <v>874</v>
      </c>
      <c r="D29" t="s">
        <v>5652</v>
      </c>
      <c r="E29" t="s">
        <v>106</v>
      </c>
      <c r="F29" t="s">
        <v>59</v>
      </c>
      <c r="G29" s="36">
        <v>58</v>
      </c>
      <c r="H29" t="s">
        <v>875</v>
      </c>
      <c r="I29" t="s">
        <v>876</v>
      </c>
      <c r="J29" t="s">
        <v>486</v>
      </c>
      <c r="K29" t="s">
        <v>487</v>
      </c>
    </row>
    <row r="30" spans="1:11" x14ac:dyDescent="0.2">
      <c r="A30" s="35">
        <v>42980</v>
      </c>
      <c r="B30" s="67">
        <v>86000</v>
      </c>
      <c r="C30" t="s">
        <v>770</v>
      </c>
      <c r="D30" t="s">
        <v>5650</v>
      </c>
      <c r="E30" t="s">
        <v>106</v>
      </c>
      <c r="F30" t="s">
        <v>59</v>
      </c>
      <c r="G30" s="36">
        <v>4</v>
      </c>
      <c r="H30" t="s">
        <v>771</v>
      </c>
      <c r="I30" t="s">
        <v>772</v>
      </c>
      <c r="J30" t="s">
        <v>773</v>
      </c>
      <c r="K30" t="s">
        <v>217</v>
      </c>
    </row>
    <row r="31" spans="1:11" x14ac:dyDescent="0.2">
      <c r="A31" s="35">
        <v>42980</v>
      </c>
      <c r="B31" s="67">
        <v>54000</v>
      </c>
      <c r="C31" t="s">
        <v>2369</v>
      </c>
      <c r="D31" t="s">
        <v>5652</v>
      </c>
      <c r="E31" t="s">
        <v>58</v>
      </c>
      <c r="F31" t="s">
        <v>64</v>
      </c>
      <c r="G31" s="36">
        <v>7</v>
      </c>
      <c r="H31" t="s">
        <v>2370</v>
      </c>
      <c r="I31" t="s">
        <v>2371</v>
      </c>
      <c r="J31" t="s">
        <v>2371</v>
      </c>
      <c r="K31" t="s">
        <v>2371</v>
      </c>
    </row>
    <row r="32" spans="1:11" x14ac:dyDescent="0.2">
      <c r="A32" s="35">
        <v>42980</v>
      </c>
      <c r="B32" s="67">
        <v>85833</v>
      </c>
      <c r="C32" t="s">
        <v>2395</v>
      </c>
      <c r="D32" t="s">
        <v>5651</v>
      </c>
      <c r="E32" t="s">
        <v>58</v>
      </c>
      <c r="F32" t="s">
        <v>59</v>
      </c>
      <c r="G32" s="36">
        <v>56</v>
      </c>
      <c r="H32" t="s">
        <v>2396</v>
      </c>
      <c r="I32" t="s">
        <v>2397</v>
      </c>
      <c r="J32" t="s">
        <v>2398</v>
      </c>
      <c r="K32" t="s">
        <v>2398</v>
      </c>
    </row>
    <row r="33" spans="1:11" x14ac:dyDescent="0.2">
      <c r="A33" s="35">
        <v>42980</v>
      </c>
      <c r="B33" s="67">
        <v>230000</v>
      </c>
      <c r="C33" t="s">
        <v>63</v>
      </c>
      <c r="D33" t="s">
        <v>5649</v>
      </c>
      <c r="E33" t="s">
        <v>58</v>
      </c>
      <c r="F33" t="s">
        <v>64</v>
      </c>
      <c r="G33" s="24" t="s">
        <v>2344</v>
      </c>
      <c r="H33" t="s">
        <v>66</v>
      </c>
      <c r="I33" t="s">
        <v>67</v>
      </c>
      <c r="J33" t="s">
        <v>68</v>
      </c>
      <c r="K33" t="s">
        <v>69</v>
      </c>
    </row>
    <row r="34" spans="1:11" x14ac:dyDescent="0.2">
      <c r="A34" s="35">
        <v>42980</v>
      </c>
      <c r="B34" s="67">
        <v>122500</v>
      </c>
      <c r="C34" t="s">
        <v>438</v>
      </c>
      <c r="D34" t="s">
        <v>5649</v>
      </c>
      <c r="E34" t="s">
        <v>106</v>
      </c>
      <c r="F34" t="s">
        <v>64</v>
      </c>
      <c r="G34" s="24" t="s">
        <v>2388</v>
      </c>
      <c r="H34" t="s">
        <v>440</v>
      </c>
      <c r="I34" t="s">
        <v>441</v>
      </c>
      <c r="J34" t="s">
        <v>441</v>
      </c>
      <c r="K34" t="s">
        <v>441</v>
      </c>
    </row>
    <row r="35" spans="1:11" x14ac:dyDescent="0.2">
      <c r="A35" s="35">
        <v>42980</v>
      </c>
      <c r="B35" s="67">
        <v>150000</v>
      </c>
      <c r="C35" t="s">
        <v>2347</v>
      </c>
      <c r="D35" t="s">
        <v>5653</v>
      </c>
      <c r="E35" t="s">
        <v>58</v>
      </c>
      <c r="F35" t="s">
        <v>59</v>
      </c>
      <c r="G35" s="24" t="s">
        <v>2348</v>
      </c>
      <c r="H35" t="s">
        <v>2349</v>
      </c>
      <c r="I35" t="s">
        <v>2350</v>
      </c>
      <c r="J35" t="s">
        <v>408</v>
      </c>
      <c r="K35" t="s">
        <v>328</v>
      </c>
    </row>
    <row r="36" spans="1:11" x14ac:dyDescent="0.2">
      <c r="A36" s="35">
        <v>42980</v>
      </c>
      <c r="B36" s="67">
        <v>230000</v>
      </c>
      <c r="C36" t="s">
        <v>2391</v>
      </c>
      <c r="D36" t="s">
        <v>5650</v>
      </c>
      <c r="E36" t="s">
        <v>58</v>
      </c>
      <c r="F36" t="s">
        <v>59</v>
      </c>
      <c r="G36" s="24" t="s">
        <v>2392</v>
      </c>
      <c r="H36" t="s">
        <v>2393</v>
      </c>
      <c r="I36" t="s">
        <v>1372</v>
      </c>
      <c r="J36" t="s">
        <v>2394</v>
      </c>
      <c r="K36" t="s">
        <v>386</v>
      </c>
    </row>
    <row r="37" spans="1:11" x14ac:dyDescent="0.2">
      <c r="A37" s="35">
        <v>42980</v>
      </c>
      <c r="B37" s="67">
        <v>120000</v>
      </c>
      <c r="C37" t="s">
        <v>2389</v>
      </c>
      <c r="D37" t="s">
        <v>5651</v>
      </c>
      <c r="E37" t="s">
        <v>58</v>
      </c>
      <c r="F37" t="s">
        <v>59</v>
      </c>
      <c r="G37" s="36">
        <v>83</v>
      </c>
      <c r="H37" t="s">
        <v>2390</v>
      </c>
      <c r="I37" t="s">
        <v>597</v>
      </c>
      <c r="J37" t="s">
        <v>597</v>
      </c>
      <c r="K37" t="s">
        <v>1851</v>
      </c>
    </row>
    <row r="38" spans="1:11" x14ac:dyDescent="0.2">
      <c r="A38" s="35">
        <v>42980</v>
      </c>
      <c r="B38" s="67">
        <v>32000</v>
      </c>
      <c r="C38" t="s">
        <v>2345</v>
      </c>
      <c r="D38" t="s">
        <v>5650</v>
      </c>
      <c r="E38" t="s">
        <v>58</v>
      </c>
      <c r="F38" t="s">
        <v>59</v>
      </c>
      <c r="G38" s="36">
        <v>98</v>
      </c>
      <c r="H38" t="s">
        <v>2346</v>
      </c>
      <c r="I38" t="s">
        <v>2216</v>
      </c>
      <c r="J38" t="s">
        <v>1577</v>
      </c>
      <c r="K38" t="s">
        <v>1577</v>
      </c>
    </row>
    <row r="39" spans="1:11" x14ac:dyDescent="0.2">
      <c r="A39" s="35">
        <v>42980</v>
      </c>
      <c r="B39" s="67">
        <v>120000</v>
      </c>
      <c r="C39" t="s">
        <v>2356</v>
      </c>
      <c r="D39" t="s">
        <v>5651</v>
      </c>
      <c r="E39" t="s">
        <v>58</v>
      </c>
      <c r="F39" t="s">
        <v>59</v>
      </c>
      <c r="G39" s="24" t="s">
        <v>2357</v>
      </c>
      <c r="H39" t="s">
        <v>1318</v>
      </c>
      <c r="I39" t="s">
        <v>2358</v>
      </c>
      <c r="J39" t="s">
        <v>2358</v>
      </c>
      <c r="K39" t="s">
        <v>139</v>
      </c>
    </row>
    <row r="40" spans="1:11" x14ac:dyDescent="0.2">
      <c r="A40" s="35">
        <v>42980</v>
      </c>
      <c r="B40" s="67">
        <v>217950</v>
      </c>
      <c r="C40" t="s">
        <v>2364</v>
      </c>
      <c r="D40" t="s">
        <v>5653</v>
      </c>
      <c r="E40" t="s">
        <v>106</v>
      </c>
      <c r="F40" t="s">
        <v>59</v>
      </c>
      <c r="G40" s="36">
        <v>48</v>
      </c>
      <c r="H40" t="s">
        <v>2365</v>
      </c>
      <c r="I40" t="s">
        <v>1838</v>
      </c>
      <c r="J40" t="s">
        <v>1462</v>
      </c>
      <c r="K40" t="s">
        <v>704</v>
      </c>
    </row>
    <row r="41" spans="1:11" x14ac:dyDescent="0.2">
      <c r="A41" s="35">
        <v>42980</v>
      </c>
      <c r="B41" s="67">
        <v>48000</v>
      </c>
      <c r="C41" t="s">
        <v>2399</v>
      </c>
      <c r="D41" t="s">
        <v>5650</v>
      </c>
      <c r="E41" t="s">
        <v>58</v>
      </c>
      <c r="F41" t="s">
        <v>59</v>
      </c>
      <c r="G41" s="24" t="s">
        <v>2400</v>
      </c>
      <c r="H41" t="s">
        <v>2401</v>
      </c>
      <c r="I41" t="s">
        <v>1405</v>
      </c>
      <c r="J41" t="s">
        <v>1768</v>
      </c>
      <c r="K41" t="s">
        <v>62</v>
      </c>
    </row>
    <row r="42" spans="1:11" x14ac:dyDescent="0.2">
      <c r="A42" s="35">
        <v>42980</v>
      </c>
      <c r="B42" s="67">
        <v>162000</v>
      </c>
      <c r="C42" t="s">
        <v>2372</v>
      </c>
      <c r="D42" t="s">
        <v>5649</v>
      </c>
      <c r="E42" t="s">
        <v>58</v>
      </c>
      <c r="F42" t="s">
        <v>64</v>
      </c>
      <c r="G42" s="36">
        <v>31</v>
      </c>
      <c r="H42" t="s">
        <v>2373</v>
      </c>
      <c r="I42" t="s">
        <v>103</v>
      </c>
      <c r="J42" t="s">
        <v>1677</v>
      </c>
      <c r="K42" t="s">
        <v>92</v>
      </c>
    </row>
    <row r="43" spans="1:11" x14ac:dyDescent="0.2">
      <c r="A43" s="35">
        <v>42980</v>
      </c>
      <c r="B43" s="67">
        <v>64950</v>
      </c>
      <c r="C43" t="s">
        <v>2402</v>
      </c>
      <c r="D43" t="s">
        <v>5652</v>
      </c>
      <c r="E43" t="s">
        <v>106</v>
      </c>
      <c r="F43" t="s">
        <v>59</v>
      </c>
      <c r="G43" s="36">
        <v>83</v>
      </c>
      <c r="H43" t="s">
        <v>2403</v>
      </c>
      <c r="I43" t="s">
        <v>901</v>
      </c>
      <c r="J43" t="s">
        <v>901</v>
      </c>
      <c r="K43" t="s">
        <v>312</v>
      </c>
    </row>
    <row r="44" spans="1:11" x14ac:dyDescent="0.2">
      <c r="A44" s="35">
        <v>42980</v>
      </c>
      <c r="B44" s="67">
        <v>145000</v>
      </c>
      <c r="C44" t="s">
        <v>2361</v>
      </c>
      <c r="D44" t="s">
        <v>5649</v>
      </c>
      <c r="E44" t="s">
        <v>58</v>
      </c>
      <c r="F44" t="s">
        <v>64</v>
      </c>
      <c r="G44" s="24" t="s">
        <v>2362</v>
      </c>
      <c r="H44" t="s">
        <v>2363</v>
      </c>
      <c r="I44" t="s">
        <v>1045</v>
      </c>
      <c r="J44" t="s">
        <v>1045</v>
      </c>
      <c r="K44" t="s">
        <v>92</v>
      </c>
    </row>
    <row r="45" spans="1:11" x14ac:dyDescent="0.2">
      <c r="A45" s="35">
        <v>42980</v>
      </c>
      <c r="B45" s="67">
        <v>245450</v>
      </c>
      <c r="C45" t="s">
        <v>2018</v>
      </c>
      <c r="D45" t="s">
        <v>5649</v>
      </c>
      <c r="E45" t="s">
        <v>58</v>
      </c>
      <c r="F45" t="s">
        <v>64</v>
      </c>
      <c r="G45" s="24" t="s">
        <v>2368</v>
      </c>
      <c r="H45" t="s">
        <v>2020</v>
      </c>
      <c r="I45" t="s">
        <v>2021</v>
      </c>
      <c r="J45" t="s">
        <v>306</v>
      </c>
      <c r="K45" t="s">
        <v>92</v>
      </c>
    </row>
    <row r="46" spans="1:11" x14ac:dyDescent="0.2">
      <c r="A46" s="35">
        <v>42980</v>
      </c>
      <c r="B46" s="67">
        <v>197000</v>
      </c>
      <c r="C46" t="s">
        <v>2366</v>
      </c>
      <c r="D46" t="s">
        <v>5650</v>
      </c>
      <c r="E46" t="s">
        <v>58</v>
      </c>
      <c r="F46" t="s">
        <v>64</v>
      </c>
      <c r="G46" s="36">
        <v>64</v>
      </c>
      <c r="H46" t="s">
        <v>2367</v>
      </c>
      <c r="I46" t="s">
        <v>315</v>
      </c>
      <c r="J46" t="s">
        <v>316</v>
      </c>
      <c r="K46" t="s">
        <v>316</v>
      </c>
    </row>
    <row r="47" spans="1:11" x14ac:dyDescent="0.2">
      <c r="A47" s="35">
        <v>42980</v>
      </c>
      <c r="B47" s="67">
        <v>255000</v>
      </c>
      <c r="C47" t="s">
        <v>2381</v>
      </c>
      <c r="D47" t="s">
        <v>5651</v>
      </c>
      <c r="E47" t="s">
        <v>58</v>
      </c>
      <c r="F47" t="s">
        <v>59</v>
      </c>
      <c r="G47" s="24" t="s">
        <v>2382</v>
      </c>
      <c r="H47" t="s">
        <v>2383</v>
      </c>
      <c r="I47" t="s">
        <v>216</v>
      </c>
      <c r="J47" t="s">
        <v>216</v>
      </c>
      <c r="K47" t="s">
        <v>217</v>
      </c>
    </row>
    <row r="48" spans="1:11" x14ac:dyDescent="0.2">
      <c r="A48" s="35">
        <v>42980</v>
      </c>
      <c r="B48" s="67">
        <v>38500</v>
      </c>
      <c r="C48" t="s">
        <v>1413</v>
      </c>
      <c r="D48" t="s">
        <v>5649</v>
      </c>
      <c r="E48" t="s">
        <v>58</v>
      </c>
      <c r="F48" t="s">
        <v>64</v>
      </c>
      <c r="G48" s="24" t="s">
        <v>2404</v>
      </c>
      <c r="H48" t="s">
        <v>1415</v>
      </c>
      <c r="I48" t="s">
        <v>1416</v>
      </c>
      <c r="J48" t="s">
        <v>998</v>
      </c>
      <c r="K48" t="s">
        <v>617</v>
      </c>
    </row>
    <row r="49" spans="1:11" x14ac:dyDescent="0.2">
      <c r="A49" s="35">
        <v>42980</v>
      </c>
      <c r="B49" s="67">
        <v>310000</v>
      </c>
      <c r="C49" t="s">
        <v>2351</v>
      </c>
      <c r="D49" t="s">
        <v>5653</v>
      </c>
      <c r="E49" t="s">
        <v>58</v>
      </c>
      <c r="F49" t="s">
        <v>59</v>
      </c>
      <c r="G49" s="24" t="s">
        <v>2352</v>
      </c>
      <c r="H49" t="s">
        <v>2353</v>
      </c>
      <c r="I49" t="s">
        <v>2354</v>
      </c>
      <c r="J49" t="s">
        <v>2355</v>
      </c>
      <c r="K49" t="s">
        <v>704</v>
      </c>
    </row>
    <row r="50" spans="1:11" x14ac:dyDescent="0.2">
      <c r="A50" s="35">
        <v>42980</v>
      </c>
      <c r="B50" s="67">
        <v>1944000</v>
      </c>
      <c r="C50" t="s">
        <v>2377</v>
      </c>
      <c r="D50" t="s">
        <v>5651</v>
      </c>
      <c r="E50" t="s">
        <v>58</v>
      </c>
      <c r="F50" t="s">
        <v>59</v>
      </c>
      <c r="G50" s="36">
        <v>12</v>
      </c>
      <c r="H50" t="s">
        <v>2378</v>
      </c>
      <c r="I50" t="s">
        <v>1850</v>
      </c>
      <c r="J50" t="s">
        <v>1850</v>
      </c>
      <c r="K50" t="s">
        <v>1851</v>
      </c>
    </row>
    <row r="51" spans="1:11" x14ac:dyDescent="0.2">
      <c r="A51" s="35">
        <v>42980</v>
      </c>
      <c r="B51" s="67">
        <v>85000</v>
      </c>
      <c r="C51" t="s">
        <v>347</v>
      </c>
      <c r="D51" t="s">
        <v>5653</v>
      </c>
      <c r="E51" t="s">
        <v>58</v>
      </c>
      <c r="F51" t="s">
        <v>59</v>
      </c>
      <c r="G51" s="36">
        <v>15</v>
      </c>
      <c r="H51" t="s">
        <v>348</v>
      </c>
      <c r="I51" t="s">
        <v>349</v>
      </c>
      <c r="J51" t="s">
        <v>350</v>
      </c>
      <c r="K51" t="s">
        <v>350</v>
      </c>
    </row>
    <row r="52" spans="1:11" x14ac:dyDescent="0.2">
      <c r="A52" s="35">
        <v>42980</v>
      </c>
      <c r="B52" s="67">
        <v>80000</v>
      </c>
      <c r="C52" t="s">
        <v>347</v>
      </c>
      <c r="D52" t="s">
        <v>5652</v>
      </c>
      <c r="E52" t="s">
        <v>106</v>
      </c>
      <c r="F52" t="s">
        <v>59</v>
      </c>
      <c r="G52" s="36">
        <v>18</v>
      </c>
      <c r="H52" t="s">
        <v>348</v>
      </c>
      <c r="I52" t="s">
        <v>349</v>
      </c>
      <c r="J52" t="s">
        <v>350</v>
      </c>
      <c r="K52" t="s">
        <v>350</v>
      </c>
    </row>
    <row r="53" spans="1:11" x14ac:dyDescent="0.2">
      <c r="A53" s="35">
        <v>42980</v>
      </c>
      <c r="B53" s="67">
        <v>310000</v>
      </c>
      <c r="C53" t="s">
        <v>2386</v>
      </c>
      <c r="D53" t="s">
        <v>5653</v>
      </c>
      <c r="E53" t="s">
        <v>106</v>
      </c>
      <c r="F53" t="s">
        <v>59</v>
      </c>
      <c r="G53" s="36">
        <v>3</v>
      </c>
      <c r="H53" t="s">
        <v>2387</v>
      </c>
      <c r="I53" t="s">
        <v>876</v>
      </c>
      <c r="J53" t="s">
        <v>876</v>
      </c>
      <c r="K53" t="s">
        <v>487</v>
      </c>
    </row>
    <row r="54" spans="1:11" x14ac:dyDescent="0.2">
      <c r="A54" s="35">
        <v>42980</v>
      </c>
      <c r="B54" s="67">
        <v>600000</v>
      </c>
      <c r="C54" t="s">
        <v>2379</v>
      </c>
      <c r="D54" t="s">
        <v>5652</v>
      </c>
      <c r="E54" t="s">
        <v>58</v>
      </c>
      <c r="F54" t="s">
        <v>59</v>
      </c>
      <c r="G54" s="36">
        <v>45</v>
      </c>
      <c r="H54" t="s">
        <v>2380</v>
      </c>
      <c r="I54" t="s">
        <v>1776</v>
      </c>
      <c r="J54" t="s">
        <v>1477</v>
      </c>
      <c r="K54" t="s">
        <v>487</v>
      </c>
    </row>
    <row r="55" spans="1:11" x14ac:dyDescent="0.2">
      <c r="A55" s="35">
        <v>42980</v>
      </c>
      <c r="B55" s="67">
        <v>314500</v>
      </c>
      <c r="C55" t="s">
        <v>2384</v>
      </c>
      <c r="D55" t="s">
        <v>5653</v>
      </c>
      <c r="E55" t="s">
        <v>106</v>
      </c>
      <c r="F55" t="s">
        <v>59</v>
      </c>
      <c r="G55" s="36">
        <v>41</v>
      </c>
      <c r="H55" t="s">
        <v>2385</v>
      </c>
      <c r="I55" t="s">
        <v>1289</v>
      </c>
      <c r="J55" t="s">
        <v>1289</v>
      </c>
      <c r="K55" t="s">
        <v>1289</v>
      </c>
    </row>
    <row r="56" spans="1:11" x14ac:dyDescent="0.2">
      <c r="A56" s="35">
        <v>42980</v>
      </c>
      <c r="B56" s="67">
        <v>330000</v>
      </c>
      <c r="C56" t="s">
        <v>2374</v>
      </c>
      <c r="D56" t="s">
        <v>5649</v>
      </c>
      <c r="E56" t="s">
        <v>58</v>
      </c>
      <c r="F56" t="s">
        <v>64</v>
      </c>
      <c r="G56" s="24" t="s">
        <v>2375</v>
      </c>
      <c r="H56" t="s">
        <v>2376</v>
      </c>
      <c r="I56" t="s">
        <v>103</v>
      </c>
      <c r="J56" t="s">
        <v>239</v>
      </c>
      <c r="K56" t="s">
        <v>92</v>
      </c>
    </row>
    <row r="57" spans="1:11" x14ac:dyDescent="0.2">
      <c r="A57" s="35">
        <v>42981</v>
      </c>
      <c r="B57" s="67">
        <v>1100000</v>
      </c>
      <c r="C57" t="s">
        <v>2442</v>
      </c>
      <c r="D57" t="s">
        <v>5649</v>
      </c>
      <c r="E57" t="s">
        <v>58</v>
      </c>
      <c r="F57" t="s">
        <v>64</v>
      </c>
      <c r="G57" s="24" t="s">
        <v>2443</v>
      </c>
      <c r="H57" t="s">
        <v>2444</v>
      </c>
      <c r="I57" t="s">
        <v>103</v>
      </c>
      <c r="J57" t="s">
        <v>373</v>
      </c>
      <c r="K57" t="s">
        <v>92</v>
      </c>
    </row>
    <row r="58" spans="1:11" x14ac:dyDescent="0.2">
      <c r="A58" s="35">
        <v>42981</v>
      </c>
      <c r="B58" s="67">
        <v>185000</v>
      </c>
      <c r="C58" t="s">
        <v>2447</v>
      </c>
      <c r="D58" t="s">
        <v>5650</v>
      </c>
      <c r="E58" t="s">
        <v>58</v>
      </c>
      <c r="F58" t="s">
        <v>59</v>
      </c>
      <c r="G58" s="24" t="s">
        <v>2448</v>
      </c>
      <c r="H58" t="s">
        <v>2449</v>
      </c>
      <c r="I58" t="s">
        <v>491</v>
      </c>
      <c r="J58" t="s">
        <v>491</v>
      </c>
      <c r="K58" t="s">
        <v>166</v>
      </c>
    </row>
    <row r="59" spans="1:11" x14ac:dyDescent="0.2">
      <c r="A59" s="35">
        <v>42981</v>
      </c>
      <c r="B59" s="67">
        <v>120000</v>
      </c>
      <c r="C59" t="s">
        <v>2430</v>
      </c>
      <c r="D59" t="s">
        <v>5650</v>
      </c>
      <c r="E59" t="s">
        <v>106</v>
      </c>
      <c r="F59" t="s">
        <v>59</v>
      </c>
      <c r="G59" s="36">
        <v>33</v>
      </c>
      <c r="H59" t="s">
        <v>2431</v>
      </c>
      <c r="I59" t="s">
        <v>361</v>
      </c>
      <c r="J59" t="s">
        <v>361</v>
      </c>
      <c r="K59" t="s">
        <v>133</v>
      </c>
    </row>
    <row r="60" spans="1:11" x14ac:dyDescent="0.2">
      <c r="A60" s="35">
        <v>42981</v>
      </c>
      <c r="B60" s="67">
        <v>212995</v>
      </c>
      <c r="C60" t="s">
        <v>2413</v>
      </c>
      <c r="D60" t="s">
        <v>5653</v>
      </c>
      <c r="E60" t="s">
        <v>106</v>
      </c>
      <c r="F60" t="s">
        <v>59</v>
      </c>
      <c r="G60" s="36">
        <v>94</v>
      </c>
      <c r="H60" t="s">
        <v>2414</v>
      </c>
      <c r="I60" t="s">
        <v>156</v>
      </c>
      <c r="J60" t="s">
        <v>157</v>
      </c>
      <c r="K60" t="s">
        <v>157</v>
      </c>
    </row>
    <row r="61" spans="1:11" x14ac:dyDescent="0.2">
      <c r="A61" s="35">
        <v>42981</v>
      </c>
      <c r="B61" s="67">
        <v>220000</v>
      </c>
      <c r="C61" t="s">
        <v>2438</v>
      </c>
      <c r="D61" t="s">
        <v>5653</v>
      </c>
      <c r="E61" t="s">
        <v>58</v>
      </c>
      <c r="F61" t="s">
        <v>59</v>
      </c>
      <c r="G61" s="24" t="s">
        <v>2439</v>
      </c>
      <c r="H61" t="s">
        <v>1837</v>
      </c>
      <c r="I61" t="s">
        <v>1612</v>
      </c>
      <c r="J61" t="s">
        <v>1613</v>
      </c>
      <c r="K61" t="s">
        <v>704</v>
      </c>
    </row>
    <row r="62" spans="1:11" x14ac:dyDescent="0.2">
      <c r="A62" s="35">
        <v>42981</v>
      </c>
      <c r="B62" s="67">
        <v>125000</v>
      </c>
      <c r="C62" t="s">
        <v>2425</v>
      </c>
      <c r="D62" t="s">
        <v>5649</v>
      </c>
      <c r="E62" t="s">
        <v>58</v>
      </c>
      <c r="F62" t="s">
        <v>64</v>
      </c>
      <c r="G62" s="36">
        <v>2</v>
      </c>
      <c r="H62" t="s">
        <v>2426</v>
      </c>
      <c r="I62" t="s">
        <v>1841</v>
      </c>
      <c r="J62" t="s">
        <v>848</v>
      </c>
      <c r="K62" t="s">
        <v>203</v>
      </c>
    </row>
    <row r="63" spans="1:11" x14ac:dyDescent="0.2">
      <c r="A63" s="35">
        <v>42981</v>
      </c>
      <c r="B63" s="67">
        <v>226000</v>
      </c>
      <c r="C63" t="s">
        <v>2405</v>
      </c>
      <c r="D63" t="s">
        <v>5649</v>
      </c>
      <c r="E63" t="s">
        <v>58</v>
      </c>
      <c r="F63" t="s">
        <v>64</v>
      </c>
      <c r="G63" s="24" t="s">
        <v>2406</v>
      </c>
      <c r="H63" t="s">
        <v>2407</v>
      </c>
      <c r="I63" t="s">
        <v>103</v>
      </c>
      <c r="J63" t="s">
        <v>1045</v>
      </c>
      <c r="K63" t="s">
        <v>92</v>
      </c>
    </row>
    <row r="64" spans="1:11" x14ac:dyDescent="0.2">
      <c r="A64" s="35">
        <v>42981</v>
      </c>
      <c r="B64" s="67">
        <v>478790</v>
      </c>
      <c r="D64" t="s">
        <v>5651</v>
      </c>
      <c r="E64" t="s">
        <v>58</v>
      </c>
      <c r="F64" t="s">
        <v>59</v>
      </c>
      <c r="G64" s="24" t="s">
        <v>2416</v>
      </c>
      <c r="H64" t="s">
        <v>2417</v>
      </c>
      <c r="I64" t="s">
        <v>216</v>
      </c>
      <c r="J64" t="s">
        <v>216</v>
      </c>
      <c r="K64" t="s">
        <v>217</v>
      </c>
    </row>
    <row r="65" spans="1:11" x14ac:dyDescent="0.2">
      <c r="A65" s="35">
        <v>42981</v>
      </c>
      <c r="B65" s="67">
        <v>199950</v>
      </c>
      <c r="C65" t="s">
        <v>2432</v>
      </c>
      <c r="D65" t="s">
        <v>5653</v>
      </c>
      <c r="E65" t="s">
        <v>58</v>
      </c>
      <c r="F65" t="s">
        <v>59</v>
      </c>
      <c r="G65" s="36">
        <v>14</v>
      </c>
      <c r="H65" t="s">
        <v>2433</v>
      </c>
      <c r="I65" t="s">
        <v>1854</v>
      </c>
      <c r="J65" t="s">
        <v>1854</v>
      </c>
      <c r="K65" t="s">
        <v>1854</v>
      </c>
    </row>
    <row r="66" spans="1:11" x14ac:dyDescent="0.2">
      <c r="A66" s="35">
        <v>42981</v>
      </c>
      <c r="B66" s="67">
        <v>199750</v>
      </c>
      <c r="C66" t="s">
        <v>2445</v>
      </c>
      <c r="D66" t="s">
        <v>5652</v>
      </c>
      <c r="E66" t="s">
        <v>106</v>
      </c>
      <c r="F66" t="s">
        <v>64</v>
      </c>
      <c r="G66" s="36">
        <v>44</v>
      </c>
      <c r="H66" t="s">
        <v>2446</v>
      </c>
      <c r="I66" t="s">
        <v>276</v>
      </c>
      <c r="J66" t="s">
        <v>277</v>
      </c>
      <c r="K66" t="s">
        <v>277</v>
      </c>
    </row>
    <row r="67" spans="1:11" x14ac:dyDescent="0.2">
      <c r="A67" s="35">
        <v>42981</v>
      </c>
      <c r="B67" s="67">
        <v>335000</v>
      </c>
      <c r="C67" t="s">
        <v>2434</v>
      </c>
      <c r="D67" t="s">
        <v>5653</v>
      </c>
      <c r="E67" t="s">
        <v>58</v>
      </c>
      <c r="F67" t="s">
        <v>59</v>
      </c>
      <c r="G67" s="24" t="s">
        <v>2435</v>
      </c>
      <c r="H67" t="s">
        <v>2436</v>
      </c>
      <c r="I67" t="s">
        <v>2437</v>
      </c>
      <c r="J67" t="s">
        <v>465</v>
      </c>
      <c r="K67" t="s">
        <v>465</v>
      </c>
    </row>
    <row r="68" spans="1:11" x14ac:dyDescent="0.2">
      <c r="A68" s="35">
        <v>42981</v>
      </c>
      <c r="B68" s="67">
        <v>312500</v>
      </c>
      <c r="C68" t="s">
        <v>2107</v>
      </c>
      <c r="D68" t="s">
        <v>5652</v>
      </c>
      <c r="E68" t="s">
        <v>58</v>
      </c>
      <c r="F68" t="s">
        <v>59</v>
      </c>
      <c r="G68" s="36">
        <v>55</v>
      </c>
      <c r="H68" t="s">
        <v>2108</v>
      </c>
      <c r="I68" t="s">
        <v>689</v>
      </c>
      <c r="J68" t="s">
        <v>91</v>
      </c>
      <c r="K68" t="s">
        <v>92</v>
      </c>
    </row>
    <row r="69" spans="1:11" x14ac:dyDescent="0.2">
      <c r="A69" s="35">
        <v>42981</v>
      </c>
      <c r="B69" s="67">
        <v>274995</v>
      </c>
      <c r="C69" t="s">
        <v>821</v>
      </c>
      <c r="D69" t="s">
        <v>5650</v>
      </c>
      <c r="E69" t="s">
        <v>58</v>
      </c>
      <c r="F69" t="s">
        <v>59</v>
      </c>
      <c r="G69" s="24" t="s">
        <v>2415</v>
      </c>
      <c r="H69" t="s">
        <v>823</v>
      </c>
      <c r="I69" t="s">
        <v>824</v>
      </c>
      <c r="J69" t="s">
        <v>825</v>
      </c>
      <c r="K69" t="s">
        <v>69</v>
      </c>
    </row>
    <row r="70" spans="1:11" x14ac:dyDescent="0.2">
      <c r="A70" s="35">
        <v>42981</v>
      </c>
      <c r="B70" s="67">
        <v>470000</v>
      </c>
      <c r="C70" t="s">
        <v>2421</v>
      </c>
      <c r="D70" t="s">
        <v>5651</v>
      </c>
      <c r="E70" t="s">
        <v>58</v>
      </c>
      <c r="F70" t="s">
        <v>64</v>
      </c>
      <c r="G70" s="24" t="s">
        <v>2422</v>
      </c>
      <c r="H70" t="s">
        <v>2423</v>
      </c>
      <c r="I70" t="s">
        <v>103</v>
      </c>
      <c r="J70" t="s">
        <v>2424</v>
      </c>
      <c r="K70" t="s">
        <v>92</v>
      </c>
    </row>
    <row r="71" spans="1:11" x14ac:dyDescent="0.2">
      <c r="A71" s="35">
        <v>42981</v>
      </c>
      <c r="B71" s="67">
        <v>286000</v>
      </c>
      <c r="C71" t="s">
        <v>2418</v>
      </c>
      <c r="D71" t="s">
        <v>5649</v>
      </c>
      <c r="E71" t="s">
        <v>58</v>
      </c>
      <c r="F71" t="s">
        <v>64</v>
      </c>
      <c r="G71" s="24" t="s">
        <v>2419</v>
      </c>
      <c r="H71" t="s">
        <v>2420</v>
      </c>
      <c r="I71" t="s">
        <v>654</v>
      </c>
      <c r="J71" t="s">
        <v>655</v>
      </c>
      <c r="K71" t="s">
        <v>655</v>
      </c>
    </row>
    <row r="72" spans="1:11" x14ac:dyDescent="0.2">
      <c r="A72" s="35">
        <v>42981</v>
      </c>
      <c r="B72" s="67">
        <v>138250</v>
      </c>
      <c r="C72" t="s">
        <v>2440</v>
      </c>
      <c r="D72" t="s">
        <v>5649</v>
      </c>
      <c r="E72" t="s">
        <v>58</v>
      </c>
      <c r="F72" t="s">
        <v>64</v>
      </c>
      <c r="G72" s="36">
        <v>95</v>
      </c>
      <c r="H72" t="s">
        <v>2396</v>
      </c>
      <c r="I72" t="s">
        <v>2441</v>
      </c>
      <c r="J72" t="s">
        <v>2441</v>
      </c>
      <c r="K72" t="s">
        <v>2441</v>
      </c>
    </row>
    <row r="73" spans="1:11" x14ac:dyDescent="0.2">
      <c r="A73" s="35">
        <v>42981</v>
      </c>
      <c r="B73" s="67">
        <v>64950</v>
      </c>
      <c r="C73" t="s">
        <v>2427</v>
      </c>
      <c r="D73" t="s">
        <v>5649</v>
      </c>
      <c r="E73" t="s">
        <v>106</v>
      </c>
      <c r="F73" t="s">
        <v>64</v>
      </c>
      <c r="G73" s="24" t="s">
        <v>2428</v>
      </c>
      <c r="H73" t="s">
        <v>2429</v>
      </c>
      <c r="I73" t="s">
        <v>616</v>
      </c>
      <c r="J73" t="s">
        <v>616</v>
      </c>
      <c r="K73" t="s">
        <v>617</v>
      </c>
    </row>
    <row r="74" spans="1:11" x14ac:dyDescent="0.2">
      <c r="A74" s="35">
        <v>42981</v>
      </c>
      <c r="B74" s="67">
        <v>210000</v>
      </c>
      <c r="C74" t="s">
        <v>2411</v>
      </c>
      <c r="D74" t="s">
        <v>5649</v>
      </c>
      <c r="E74" t="s">
        <v>58</v>
      </c>
      <c r="F74" t="s">
        <v>64</v>
      </c>
      <c r="G74" s="24" t="s">
        <v>2412</v>
      </c>
      <c r="H74" t="s">
        <v>1379</v>
      </c>
      <c r="I74" t="s">
        <v>103</v>
      </c>
      <c r="J74" t="s">
        <v>358</v>
      </c>
      <c r="K74" t="s">
        <v>92</v>
      </c>
    </row>
    <row r="75" spans="1:11" x14ac:dyDescent="0.2">
      <c r="A75" s="35">
        <v>42981</v>
      </c>
      <c r="B75" s="67">
        <v>340000</v>
      </c>
      <c r="C75" t="s">
        <v>2408</v>
      </c>
      <c r="D75" t="s">
        <v>5650</v>
      </c>
      <c r="E75" t="s">
        <v>58</v>
      </c>
      <c r="F75" t="s">
        <v>59</v>
      </c>
      <c r="G75" s="24" t="s">
        <v>2409</v>
      </c>
      <c r="H75" t="s">
        <v>2410</v>
      </c>
      <c r="I75" t="s">
        <v>681</v>
      </c>
      <c r="J75" t="s">
        <v>624</v>
      </c>
      <c r="K75" t="s">
        <v>92</v>
      </c>
    </row>
    <row r="76" spans="1:11" x14ac:dyDescent="0.2">
      <c r="A76" s="35">
        <v>42982</v>
      </c>
      <c r="B76" s="67">
        <v>144995</v>
      </c>
      <c r="C76" t="s">
        <v>2481</v>
      </c>
      <c r="D76" t="s">
        <v>5652</v>
      </c>
      <c r="E76" t="s">
        <v>106</v>
      </c>
      <c r="F76" t="s">
        <v>64</v>
      </c>
      <c r="G76" s="36">
        <v>14</v>
      </c>
      <c r="H76" t="s">
        <v>2482</v>
      </c>
      <c r="I76" t="s">
        <v>2483</v>
      </c>
      <c r="J76" t="s">
        <v>1050</v>
      </c>
      <c r="K76" t="s">
        <v>96</v>
      </c>
    </row>
    <row r="77" spans="1:11" x14ac:dyDescent="0.2">
      <c r="A77" s="35">
        <v>42982</v>
      </c>
      <c r="B77" s="67">
        <v>96948</v>
      </c>
      <c r="C77" t="s">
        <v>1407</v>
      </c>
      <c r="D77" t="s">
        <v>5649</v>
      </c>
      <c r="E77" t="s">
        <v>58</v>
      </c>
      <c r="F77" t="s">
        <v>64</v>
      </c>
      <c r="G77" s="24" t="s">
        <v>2469</v>
      </c>
      <c r="H77" t="s">
        <v>1409</v>
      </c>
      <c r="I77" t="s">
        <v>368</v>
      </c>
      <c r="J77" t="s">
        <v>368</v>
      </c>
      <c r="K77" t="s">
        <v>96</v>
      </c>
    </row>
    <row r="78" spans="1:11" x14ac:dyDescent="0.2">
      <c r="A78" s="35">
        <v>42982</v>
      </c>
      <c r="B78" s="67">
        <v>7112500</v>
      </c>
      <c r="C78" t="s">
        <v>2453</v>
      </c>
      <c r="D78" t="s">
        <v>5653</v>
      </c>
      <c r="E78" t="s">
        <v>58</v>
      </c>
      <c r="F78" t="s">
        <v>59</v>
      </c>
      <c r="G78" s="36">
        <v>20</v>
      </c>
      <c r="H78" t="s">
        <v>2454</v>
      </c>
      <c r="I78" t="s">
        <v>759</v>
      </c>
      <c r="J78" t="s">
        <v>759</v>
      </c>
      <c r="K78" t="s">
        <v>197</v>
      </c>
    </row>
    <row r="79" spans="1:11" x14ac:dyDescent="0.2">
      <c r="A79" s="35">
        <v>42982</v>
      </c>
      <c r="B79" s="67">
        <v>202000</v>
      </c>
      <c r="C79" t="s">
        <v>2458</v>
      </c>
      <c r="D79" t="s">
        <v>5650</v>
      </c>
      <c r="E79" t="s">
        <v>58</v>
      </c>
      <c r="F79" t="s">
        <v>59</v>
      </c>
      <c r="G79" s="24" t="s">
        <v>2459</v>
      </c>
      <c r="H79" t="s">
        <v>2460</v>
      </c>
      <c r="I79" t="s">
        <v>2461</v>
      </c>
      <c r="J79" t="s">
        <v>1045</v>
      </c>
      <c r="K79" t="s">
        <v>92</v>
      </c>
    </row>
    <row r="80" spans="1:11" x14ac:dyDescent="0.2">
      <c r="A80" s="35">
        <v>42982</v>
      </c>
      <c r="B80" s="67">
        <v>18722</v>
      </c>
      <c r="D80" t="s">
        <v>5651</v>
      </c>
      <c r="E80" t="s">
        <v>58</v>
      </c>
      <c r="F80" t="s">
        <v>59</v>
      </c>
      <c r="G80" s="24" t="s">
        <v>2455</v>
      </c>
      <c r="H80" t="s">
        <v>2456</v>
      </c>
      <c r="I80" t="s">
        <v>2457</v>
      </c>
      <c r="J80" t="s">
        <v>1160</v>
      </c>
      <c r="K80" t="s">
        <v>74</v>
      </c>
    </row>
    <row r="81" spans="1:11" x14ac:dyDescent="0.2">
      <c r="A81" s="35">
        <v>42982</v>
      </c>
      <c r="B81" s="67">
        <v>290000</v>
      </c>
      <c r="C81" t="s">
        <v>2462</v>
      </c>
      <c r="D81" t="s">
        <v>5649</v>
      </c>
      <c r="E81" t="s">
        <v>106</v>
      </c>
      <c r="F81" t="s">
        <v>64</v>
      </c>
      <c r="G81" s="24" t="s">
        <v>2463</v>
      </c>
      <c r="H81" t="s">
        <v>2464</v>
      </c>
      <c r="I81" t="s">
        <v>103</v>
      </c>
      <c r="J81" t="s">
        <v>104</v>
      </c>
      <c r="K81" t="s">
        <v>92</v>
      </c>
    </row>
    <row r="82" spans="1:11" x14ac:dyDescent="0.2">
      <c r="A82" s="35">
        <v>42982</v>
      </c>
      <c r="B82" s="67">
        <v>325000</v>
      </c>
      <c r="C82" t="s">
        <v>2465</v>
      </c>
      <c r="D82" t="s">
        <v>5650</v>
      </c>
      <c r="E82" t="s">
        <v>58</v>
      </c>
      <c r="F82" t="s">
        <v>59</v>
      </c>
      <c r="G82" s="36">
        <v>18</v>
      </c>
      <c r="H82" t="s">
        <v>2466</v>
      </c>
      <c r="I82" t="s">
        <v>768</v>
      </c>
      <c r="J82" t="s">
        <v>769</v>
      </c>
      <c r="K82" t="s">
        <v>74</v>
      </c>
    </row>
    <row r="83" spans="1:11" x14ac:dyDescent="0.2">
      <c r="A83" s="35">
        <v>42982</v>
      </c>
      <c r="B83" s="67">
        <v>72500</v>
      </c>
      <c r="C83" t="s">
        <v>2478</v>
      </c>
      <c r="D83" t="s">
        <v>5653</v>
      </c>
      <c r="E83" t="s">
        <v>58</v>
      </c>
      <c r="F83" t="s">
        <v>59</v>
      </c>
      <c r="G83" s="24" t="s">
        <v>2479</v>
      </c>
      <c r="H83" t="s">
        <v>2480</v>
      </c>
      <c r="I83" t="s">
        <v>230</v>
      </c>
      <c r="J83" t="s">
        <v>230</v>
      </c>
      <c r="K83" t="s">
        <v>113</v>
      </c>
    </row>
    <row r="84" spans="1:11" x14ac:dyDescent="0.2">
      <c r="A84" s="35">
        <v>42982</v>
      </c>
      <c r="B84" s="67">
        <v>158850</v>
      </c>
      <c r="C84" t="s">
        <v>1584</v>
      </c>
      <c r="D84" t="s">
        <v>5649</v>
      </c>
      <c r="E84" t="s">
        <v>58</v>
      </c>
      <c r="F84" t="s">
        <v>64</v>
      </c>
      <c r="G84" s="24" t="s">
        <v>2472</v>
      </c>
      <c r="H84" t="s">
        <v>1586</v>
      </c>
      <c r="I84" t="s">
        <v>991</v>
      </c>
      <c r="J84" t="s">
        <v>991</v>
      </c>
      <c r="K84" t="s">
        <v>222</v>
      </c>
    </row>
    <row r="85" spans="1:11" x14ac:dyDescent="0.2">
      <c r="A85" s="35">
        <v>42982</v>
      </c>
      <c r="B85" s="67">
        <v>90000</v>
      </c>
      <c r="C85" t="s">
        <v>2473</v>
      </c>
      <c r="D85" t="s">
        <v>5649</v>
      </c>
      <c r="E85" t="s">
        <v>58</v>
      </c>
      <c r="F85" t="s">
        <v>64</v>
      </c>
      <c r="G85" s="36">
        <v>11</v>
      </c>
      <c r="H85" t="s">
        <v>2474</v>
      </c>
      <c r="I85" t="s">
        <v>2371</v>
      </c>
      <c r="J85" t="s">
        <v>2371</v>
      </c>
      <c r="K85" t="s">
        <v>2371</v>
      </c>
    </row>
    <row r="86" spans="1:11" x14ac:dyDescent="0.2">
      <c r="A86" s="35">
        <v>42982</v>
      </c>
      <c r="B86" s="67">
        <v>249995</v>
      </c>
      <c r="C86" t="s">
        <v>2450</v>
      </c>
      <c r="D86" t="s">
        <v>5653</v>
      </c>
      <c r="E86" t="s">
        <v>58</v>
      </c>
      <c r="F86" t="s">
        <v>59</v>
      </c>
      <c r="G86" s="24" t="s">
        <v>2451</v>
      </c>
      <c r="H86" t="s">
        <v>2452</v>
      </c>
      <c r="I86" t="s">
        <v>671</v>
      </c>
      <c r="J86" t="s">
        <v>672</v>
      </c>
      <c r="K86" t="s">
        <v>549</v>
      </c>
    </row>
    <row r="87" spans="1:11" x14ac:dyDescent="0.2">
      <c r="A87" s="35">
        <v>42982</v>
      </c>
      <c r="B87" s="67">
        <v>275000</v>
      </c>
      <c r="C87" t="s">
        <v>2470</v>
      </c>
      <c r="D87" t="s">
        <v>5652</v>
      </c>
      <c r="E87" t="s">
        <v>58</v>
      </c>
      <c r="F87" t="s">
        <v>59</v>
      </c>
      <c r="G87" s="36">
        <v>29</v>
      </c>
      <c r="H87" t="s">
        <v>2471</v>
      </c>
      <c r="I87" t="s">
        <v>664</v>
      </c>
      <c r="J87" t="s">
        <v>665</v>
      </c>
      <c r="K87" t="s">
        <v>617</v>
      </c>
    </row>
    <row r="88" spans="1:11" x14ac:dyDescent="0.2">
      <c r="A88" s="35">
        <v>42982</v>
      </c>
      <c r="B88" s="67">
        <v>275000</v>
      </c>
      <c r="C88" t="s">
        <v>2475</v>
      </c>
      <c r="D88" t="s">
        <v>5651</v>
      </c>
      <c r="E88" t="s">
        <v>58</v>
      </c>
      <c r="F88" t="s">
        <v>59</v>
      </c>
      <c r="G88" s="36">
        <v>121</v>
      </c>
      <c r="H88" t="s">
        <v>2476</v>
      </c>
      <c r="I88" t="s">
        <v>2477</v>
      </c>
      <c r="J88" t="s">
        <v>2477</v>
      </c>
      <c r="K88" t="s">
        <v>222</v>
      </c>
    </row>
    <row r="89" spans="1:11" x14ac:dyDescent="0.2">
      <c r="A89" s="35">
        <v>42982</v>
      </c>
      <c r="B89" s="67">
        <v>17010</v>
      </c>
      <c r="C89" t="s">
        <v>2467</v>
      </c>
      <c r="D89" t="s">
        <v>5652</v>
      </c>
      <c r="E89" t="s">
        <v>58</v>
      </c>
      <c r="F89" t="s">
        <v>59</v>
      </c>
      <c r="G89" s="36">
        <v>23</v>
      </c>
      <c r="H89" t="s">
        <v>2468</v>
      </c>
      <c r="I89" t="s">
        <v>2371</v>
      </c>
      <c r="J89" t="s">
        <v>2371</v>
      </c>
      <c r="K89" t="s">
        <v>2371</v>
      </c>
    </row>
    <row r="90" spans="1:11" x14ac:dyDescent="0.2">
      <c r="A90" s="35">
        <v>42982</v>
      </c>
      <c r="B90" s="67">
        <v>278979</v>
      </c>
      <c r="C90" t="s">
        <v>123</v>
      </c>
      <c r="D90" t="s">
        <v>5653</v>
      </c>
      <c r="E90" t="s">
        <v>106</v>
      </c>
      <c r="F90" t="s">
        <v>59</v>
      </c>
      <c r="G90" s="36">
        <v>38</v>
      </c>
      <c r="H90" t="s">
        <v>124</v>
      </c>
      <c r="I90" t="s">
        <v>125</v>
      </c>
      <c r="J90" t="s">
        <v>125</v>
      </c>
      <c r="K90" t="s">
        <v>83</v>
      </c>
    </row>
    <row r="91" spans="1:11" x14ac:dyDescent="0.2">
      <c r="A91" s="35">
        <v>42982</v>
      </c>
      <c r="B91" s="67">
        <v>240000</v>
      </c>
      <c r="C91" t="s">
        <v>2484</v>
      </c>
      <c r="D91" t="s">
        <v>5649</v>
      </c>
      <c r="E91" t="s">
        <v>106</v>
      </c>
      <c r="F91" t="s">
        <v>64</v>
      </c>
      <c r="G91" s="24" t="s">
        <v>2485</v>
      </c>
      <c r="H91" t="s">
        <v>2486</v>
      </c>
      <c r="I91" t="s">
        <v>229</v>
      </c>
      <c r="J91" t="s">
        <v>230</v>
      </c>
      <c r="K91" t="s">
        <v>113</v>
      </c>
    </row>
    <row r="92" spans="1:11" x14ac:dyDescent="0.2">
      <c r="A92" s="35">
        <v>42983</v>
      </c>
      <c r="B92" s="67">
        <v>249750</v>
      </c>
      <c r="C92" t="s">
        <v>2571</v>
      </c>
      <c r="D92" t="s">
        <v>5653</v>
      </c>
      <c r="E92" t="s">
        <v>106</v>
      </c>
      <c r="F92" t="s">
        <v>64</v>
      </c>
      <c r="G92" s="36">
        <v>9</v>
      </c>
      <c r="H92" t="s">
        <v>2572</v>
      </c>
      <c r="I92" t="s">
        <v>2573</v>
      </c>
      <c r="J92" t="s">
        <v>273</v>
      </c>
      <c r="K92" t="s">
        <v>273</v>
      </c>
    </row>
    <row r="93" spans="1:11" x14ac:dyDescent="0.2">
      <c r="A93" s="35">
        <v>42983</v>
      </c>
      <c r="B93" s="67">
        <v>36500</v>
      </c>
      <c r="C93" t="s">
        <v>347</v>
      </c>
      <c r="D93" t="s">
        <v>5652</v>
      </c>
      <c r="E93" t="s">
        <v>58</v>
      </c>
      <c r="F93" t="s">
        <v>64</v>
      </c>
      <c r="G93" s="36">
        <v>24</v>
      </c>
      <c r="H93" t="s">
        <v>348</v>
      </c>
      <c r="I93" t="s">
        <v>349</v>
      </c>
      <c r="J93" t="s">
        <v>350</v>
      </c>
      <c r="K93" t="s">
        <v>350</v>
      </c>
    </row>
    <row r="94" spans="1:11" x14ac:dyDescent="0.2">
      <c r="A94" s="35">
        <v>42983</v>
      </c>
      <c r="B94" s="67">
        <v>350000</v>
      </c>
      <c r="C94" t="s">
        <v>1014</v>
      </c>
      <c r="D94" t="s">
        <v>5649</v>
      </c>
      <c r="E94" t="s">
        <v>58</v>
      </c>
      <c r="F94" t="s">
        <v>64</v>
      </c>
      <c r="G94" s="24" t="s">
        <v>2496</v>
      </c>
      <c r="H94" t="s">
        <v>1016</v>
      </c>
      <c r="I94" t="s">
        <v>103</v>
      </c>
      <c r="J94" t="s">
        <v>239</v>
      </c>
      <c r="K94" t="s">
        <v>92</v>
      </c>
    </row>
    <row r="95" spans="1:11" x14ac:dyDescent="0.2">
      <c r="A95" s="35">
        <v>42983</v>
      </c>
      <c r="B95" s="67">
        <v>157500</v>
      </c>
      <c r="C95" t="s">
        <v>2514</v>
      </c>
      <c r="D95" t="s">
        <v>5650</v>
      </c>
      <c r="E95" t="s">
        <v>58</v>
      </c>
      <c r="F95" t="s">
        <v>59</v>
      </c>
      <c r="G95" s="36">
        <v>41</v>
      </c>
      <c r="H95" t="s">
        <v>2515</v>
      </c>
      <c r="I95" t="s">
        <v>1355</v>
      </c>
      <c r="J95" t="s">
        <v>248</v>
      </c>
      <c r="K95" t="s">
        <v>248</v>
      </c>
    </row>
    <row r="96" spans="1:11" x14ac:dyDescent="0.2">
      <c r="A96" s="35">
        <v>42983</v>
      </c>
      <c r="B96" s="67">
        <v>495000</v>
      </c>
      <c r="C96" t="s">
        <v>2531</v>
      </c>
      <c r="D96" t="s">
        <v>5651</v>
      </c>
      <c r="E96" t="s">
        <v>58</v>
      </c>
      <c r="F96" t="s">
        <v>59</v>
      </c>
      <c r="G96" s="24" t="s">
        <v>2532</v>
      </c>
      <c r="H96" t="s">
        <v>2533</v>
      </c>
      <c r="I96" t="s">
        <v>128</v>
      </c>
      <c r="J96" t="s">
        <v>128</v>
      </c>
      <c r="K96" t="s">
        <v>128</v>
      </c>
    </row>
    <row r="97" spans="1:11" x14ac:dyDescent="0.2">
      <c r="A97" s="35">
        <v>42983</v>
      </c>
      <c r="B97" s="67">
        <v>122500</v>
      </c>
      <c r="C97" t="s">
        <v>2502</v>
      </c>
      <c r="D97" t="s">
        <v>5652</v>
      </c>
      <c r="E97" t="s">
        <v>58</v>
      </c>
      <c r="F97" t="s">
        <v>59</v>
      </c>
      <c r="G97" s="24" t="s">
        <v>2503</v>
      </c>
      <c r="H97" t="s">
        <v>280</v>
      </c>
      <c r="I97" t="s">
        <v>2504</v>
      </c>
      <c r="J97" t="s">
        <v>465</v>
      </c>
      <c r="K97" t="s">
        <v>465</v>
      </c>
    </row>
    <row r="98" spans="1:11" x14ac:dyDescent="0.2">
      <c r="A98" s="35">
        <v>42983</v>
      </c>
      <c r="B98" s="67">
        <v>250000</v>
      </c>
      <c r="C98" t="s">
        <v>2139</v>
      </c>
      <c r="D98" t="s">
        <v>5653</v>
      </c>
      <c r="E98" t="s">
        <v>58</v>
      </c>
      <c r="F98" t="s">
        <v>64</v>
      </c>
      <c r="G98" s="24" t="s">
        <v>2537</v>
      </c>
      <c r="H98" t="s">
        <v>2538</v>
      </c>
      <c r="I98" t="s">
        <v>2142</v>
      </c>
      <c r="J98" t="s">
        <v>248</v>
      </c>
      <c r="K98" t="s">
        <v>248</v>
      </c>
    </row>
    <row r="99" spans="1:11" x14ac:dyDescent="0.2">
      <c r="A99" s="35">
        <v>42983</v>
      </c>
      <c r="B99" s="67">
        <v>170000</v>
      </c>
      <c r="C99" t="s">
        <v>1407</v>
      </c>
      <c r="D99" t="s">
        <v>5649</v>
      </c>
      <c r="E99" t="s">
        <v>58</v>
      </c>
      <c r="F99" t="s">
        <v>64</v>
      </c>
      <c r="G99" s="24" t="s">
        <v>2544</v>
      </c>
      <c r="H99" t="s">
        <v>1409</v>
      </c>
      <c r="I99" t="s">
        <v>368</v>
      </c>
      <c r="J99" t="s">
        <v>368</v>
      </c>
      <c r="K99" t="s">
        <v>96</v>
      </c>
    </row>
    <row r="100" spans="1:11" x14ac:dyDescent="0.2">
      <c r="A100" s="35">
        <v>42983</v>
      </c>
      <c r="B100" s="67">
        <v>882000</v>
      </c>
      <c r="C100" t="s">
        <v>2516</v>
      </c>
      <c r="D100" t="s">
        <v>5651</v>
      </c>
      <c r="E100" t="s">
        <v>58</v>
      </c>
      <c r="F100" t="s">
        <v>59</v>
      </c>
      <c r="G100" s="24" t="s">
        <v>2517</v>
      </c>
      <c r="H100" t="s">
        <v>2518</v>
      </c>
      <c r="I100" t="s">
        <v>221</v>
      </c>
      <c r="J100" t="s">
        <v>221</v>
      </c>
      <c r="K100" t="s">
        <v>222</v>
      </c>
    </row>
    <row r="101" spans="1:11" x14ac:dyDescent="0.2">
      <c r="A101" s="35">
        <v>42983</v>
      </c>
      <c r="B101" s="67">
        <v>140000</v>
      </c>
      <c r="C101" t="s">
        <v>2565</v>
      </c>
      <c r="D101" t="s">
        <v>5650</v>
      </c>
      <c r="E101" t="s">
        <v>106</v>
      </c>
      <c r="F101" t="s">
        <v>64</v>
      </c>
      <c r="G101" s="36">
        <v>21</v>
      </c>
      <c r="H101" t="s">
        <v>2566</v>
      </c>
      <c r="I101" t="s">
        <v>2567</v>
      </c>
      <c r="J101" t="s">
        <v>2568</v>
      </c>
      <c r="K101" t="s">
        <v>2568</v>
      </c>
    </row>
    <row r="102" spans="1:11" x14ac:dyDescent="0.2">
      <c r="A102" s="35">
        <v>42983</v>
      </c>
      <c r="B102" s="67">
        <v>176220</v>
      </c>
      <c r="C102" t="s">
        <v>2563</v>
      </c>
      <c r="D102" t="s">
        <v>5653</v>
      </c>
      <c r="E102" t="s">
        <v>58</v>
      </c>
      <c r="F102" t="s">
        <v>59</v>
      </c>
      <c r="G102" s="36">
        <v>8</v>
      </c>
      <c r="H102" t="s">
        <v>2564</v>
      </c>
      <c r="I102" t="s">
        <v>426</v>
      </c>
      <c r="J102" t="s">
        <v>426</v>
      </c>
      <c r="K102" t="s">
        <v>426</v>
      </c>
    </row>
    <row r="103" spans="1:11" x14ac:dyDescent="0.2">
      <c r="A103" s="35">
        <v>42983</v>
      </c>
      <c r="B103" s="67">
        <v>280000</v>
      </c>
      <c r="C103" t="s">
        <v>2505</v>
      </c>
      <c r="D103" t="s">
        <v>5653</v>
      </c>
      <c r="E103" t="s">
        <v>58</v>
      </c>
      <c r="F103" t="s">
        <v>59</v>
      </c>
      <c r="G103" s="24" t="s">
        <v>2506</v>
      </c>
      <c r="H103" t="s">
        <v>2507</v>
      </c>
      <c r="I103" t="s">
        <v>2508</v>
      </c>
      <c r="J103" t="s">
        <v>764</v>
      </c>
      <c r="K103" t="s">
        <v>386</v>
      </c>
    </row>
    <row r="104" spans="1:11" x14ac:dyDescent="0.2">
      <c r="A104" s="35">
        <v>42983</v>
      </c>
      <c r="B104" s="67">
        <v>219995</v>
      </c>
      <c r="C104" t="s">
        <v>2500</v>
      </c>
      <c r="D104" t="s">
        <v>5652</v>
      </c>
      <c r="E104" t="s">
        <v>106</v>
      </c>
      <c r="F104" t="s">
        <v>64</v>
      </c>
      <c r="G104" s="36">
        <v>6</v>
      </c>
      <c r="H104" t="s">
        <v>2501</v>
      </c>
      <c r="I104" t="s">
        <v>258</v>
      </c>
      <c r="J104" t="s">
        <v>258</v>
      </c>
      <c r="K104" t="s">
        <v>166</v>
      </c>
    </row>
    <row r="105" spans="1:11" x14ac:dyDescent="0.2">
      <c r="A105" s="35">
        <v>42983</v>
      </c>
      <c r="B105" s="67">
        <v>90000</v>
      </c>
      <c r="C105" t="s">
        <v>2539</v>
      </c>
      <c r="D105" t="s">
        <v>5649</v>
      </c>
      <c r="E105" t="s">
        <v>58</v>
      </c>
      <c r="F105" t="s">
        <v>64</v>
      </c>
      <c r="G105" s="24" t="s">
        <v>2540</v>
      </c>
      <c r="H105" t="s">
        <v>2541</v>
      </c>
      <c r="I105" t="s">
        <v>894</v>
      </c>
      <c r="J105" t="s">
        <v>894</v>
      </c>
      <c r="K105" t="s">
        <v>894</v>
      </c>
    </row>
    <row r="106" spans="1:11" x14ac:dyDescent="0.2">
      <c r="A106" s="35">
        <v>42983</v>
      </c>
      <c r="B106" s="67">
        <v>117000</v>
      </c>
      <c r="C106" t="s">
        <v>255</v>
      </c>
      <c r="D106" t="s">
        <v>5649</v>
      </c>
      <c r="E106" t="s">
        <v>106</v>
      </c>
      <c r="F106" t="s">
        <v>64</v>
      </c>
      <c r="G106" s="24" t="s">
        <v>2562</v>
      </c>
      <c r="H106" t="s">
        <v>257</v>
      </c>
      <c r="I106" t="s">
        <v>258</v>
      </c>
      <c r="J106" t="s">
        <v>258</v>
      </c>
      <c r="K106" t="s">
        <v>166</v>
      </c>
    </row>
    <row r="107" spans="1:11" x14ac:dyDescent="0.2">
      <c r="A107" s="35">
        <v>42983</v>
      </c>
      <c r="B107" s="67">
        <v>155000</v>
      </c>
      <c r="C107" t="s">
        <v>2511</v>
      </c>
      <c r="D107" t="s">
        <v>5649</v>
      </c>
      <c r="E107" t="s">
        <v>58</v>
      </c>
      <c r="F107" t="s">
        <v>64</v>
      </c>
      <c r="G107" s="24" t="s">
        <v>2512</v>
      </c>
      <c r="H107" t="s">
        <v>2513</v>
      </c>
      <c r="I107" t="s">
        <v>103</v>
      </c>
      <c r="J107" t="s">
        <v>628</v>
      </c>
      <c r="K107" t="s">
        <v>92</v>
      </c>
    </row>
    <row r="108" spans="1:11" x14ac:dyDescent="0.2">
      <c r="A108" s="35">
        <v>42983</v>
      </c>
      <c r="B108" s="67">
        <v>114707</v>
      </c>
      <c r="C108" t="s">
        <v>1688</v>
      </c>
      <c r="D108" t="s">
        <v>5650</v>
      </c>
      <c r="E108" t="s">
        <v>58</v>
      </c>
      <c r="F108" t="s">
        <v>59</v>
      </c>
      <c r="G108" s="36">
        <v>79</v>
      </c>
      <c r="H108" t="s">
        <v>1689</v>
      </c>
      <c r="I108" t="s">
        <v>658</v>
      </c>
      <c r="J108" t="s">
        <v>659</v>
      </c>
      <c r="K108" t="s">
        <v>659</v>
      </c>
    </row>
    <row r="109" spans="1:11" x14ac:dyDescent="0.2">
      <c r="A109" s="35">
        <v>42983</v>
      </c>
      <c r="B109" s="67">
        <v>84500</v>
      </c>
      <c r="C109" t="s">
        <v>2569</v>
      </c>
      <c r="D109" t="s">
        <v>5649</v>
      </c>
      <c r="E109" t="s">
        <v>106</v>
      </c>
      <c r="F109" t="s">
        <v>64</v>
      </c>
      <c r="G109" s="24" t="s">
        <v>2570</v>
      </c>
      <c r="H109" t="s">
        <v>2276</v>
      </c>
      <c r="I109" t="s">
        <v>639</v>
      </c>
      <c r="J109" t="s">
        <v>639</v>
      </c>
      <c r="K109" t="s">
        <v>171</v>
      </c>
    </row>
    <row r="110" spans="1:11" x14ac:dyDescent="0.2">
      <c r="A110" s="35">
        <v>42983</v>
      </c>
      <c r="B110" s="67">
        <v>550000</v>
      </c>
      <c r="C110" t="s">
        <v>2545</v>
      </c>
      <c r="D110" t="s">
        <v>5653</v>
      </c>
      <c r="E110" t="s">
        <v>58</v>
      </c>
      <c r="F110" t="s">
        <v>59</v>
      </c>
      <c r="G110" s="24" t="s">
        <v>2546</v>
      </c>
      <c r="H110" t="s">
        <v>2547</v>
      </c>
      <c r="I110" t="s">
        <v>873</v>
      </c>
      <c r="J110" t="s">
        <v>182</v>
      </c>
      <c r="K110" t="s">
        <v>175</v>
      </c>
    </row>
    <row r="111" spans="1:11" x14ac:dyDescent="0.2">
      <c r="A111" s="35">
        <v>42983</v>
      </c>
      <c r="B111" s="67">
        <v>78500</v>
      </c>
      <c r="C111" t="s">
        <v>2557</v>
      </c>
      <c r="D111" t="s">
        <v>5652</v>
      </c>
      <c r="E111" t="s">
        <v>58</v>
      </c>
      <c r="F111" t="s">
        <v>59</v>
      </c>
      <c r="G111" s="24" t="s">
        <v>2558</v>
      </c>
      <c r="H111" t="s">
        <v>2559</v>
      </c>
      <c r="I111" t="s">
        <v>2560</v>
      </c>
      <c r="J111" t="s">
        <v>1111</v>
      </c>
      <c r="K111" t="s">
        <v>1111</v>
      </c>
    </row>
    <row r="112" spans="1:11" x14ac:dyDescent="0.2">
      <c r="A112" s="35">
        <v>42983</v>
      </c>
      <c r="B112" s="67">
        <v>41000</v>
      </c>
      <c r="C112" t="s">
        <v>2497</v>
      </c>
      <c r="D112" t="s">
        <v>5649</v>
      </c>
      <c r="E112" t="s">
        <v>58</v>
      </c>
      <c r="F112" t="s">
        <v>64</v>
      </c>
      <c r="G112" s="36">
        <v>1</v>
      </c>
      <c r="H112" t="s">
        <v>2498</v>
      </c>
      <c r="I112" t="s">
        <v>2499</v>
      </c>
      <c r="J112" t="s">
        <v>2499</v>
      </c>
      <c r="K112" t="s">
        <v>264</v>
      </c>
    </row>
    <row r="113" spans="1:11" x14ac:dyDescent="0.2">
      <c r="A113" s="35">
        <v>42983</v>
      </c>
      <c r="B113" s="67">
        <v>340000</v>
      </c>
      <c r="C113" t="s">
        <v>2494</v>
      </c>
      <c r="D113" t="s">
        <v>5650</v>
      </c>
      <c r="E113" t="s">
        <v>58</v>
      </c>
      <c r="F113" t="s">
        <v>59</v>
      </c>
      <c r="G113" s="36">
        <v>125</v>
      </c>
      <c r="H113" t="s">
        <v>2495</v>
      </c>
      <c r="I113" t="s">
        <v>1925</v>
      </c>
      <c r="J113" t="s">
        <v>1925</v>
      </c>
      <c r="K113" t="s">
        <v>222</v>
      </c>
    </row>
    <row r="114" spans="1:11" x14ac:dyDescent="0.2">
      <c r="A114" s="35">
        <v>42983</v>
      </c>
      <c r="B114" s="67">
        <v>234950</v>
      </c>
      <c r="C114" t="s">
        <v>2509</v>
      </c>
      <c r="D114" t="s">
        <v>5650</v>
      </c>
      <c r="E114" t="s">
        <v>106</v>
      </c>
      <c r="F114" t="s">
        <v>59</v>
      </c>
      <c r="G114" s="36">
        <v>89</v>
      </c>
      <c r="H114" t="s">
        <v>2510</v>
      </c>
      <c r="I114" t="s">
        <v>1268</v>
      </c>
      <c r="J114" t="s">
        <v>1269</v>
      </c>
      <c r="K114" t="s">
        <v>1269</v>
      </c>
    </row>
    <row r="115" spans="1:11" x14ac:dyDescent="0.2">
      <c r="A115" s="35">
        <v>42983</v>
      </c>
      <c r="B115" s="67">
        <v>57000</v>
      </c>
      <c r="C115" t="s">
        <v>2491</v>
      </c>
      <c r="D115" t="s">
        <v>5649</v>
      </c>
      <c r="E115" t="s">
        <v>58</v>
      </c>
      <c r="F115" t="s">
        <v>64</v>
      </c>
      <c r="G115" s="24" t="s">
        <v>2492</v>
      </c>
      <c r="H115" t="s">
        <v>2493</v>
      </c>
      <c r="I115" t="s">
        <v>361</v>
      </c>
      <c r="J115" t="s">
        <v>361</v>
      </c>
      <c r="K115" t="s">
        <v>133</v>
      </c>
    </row>
    <row r="116" spans="1:11" x14ac:dyDescent="0.2">
      <c r="A116" s="35">
        <v>42983</v>
      </c>
      <c r="B116" s="67">
        <v>182500</v>
      </c>
      <c r="C116" t="s">
        <v>2574</v>
      </c>
      <c r="D116" t="s">
        <v>5650</v>
      </c>
      <c r="E116" t="s">
        <v>106</v>
      </c>
      <c r="F116" t="s">
        <v>59</v>
      </c>
      <c r="G116" s="36">
        <v>82</v>
      </c>
      <c r="H116" t="s">
        <v>2575</v>
      </c>
      <c r="I116" t="s">
        <v>1308</v>
      </c>
      <c r="J116" t="s">
        <v>1309</v>
      </c>
      <c r="K116" t="s">
        <v>333</v>
      </c>
    </row>
    <row r="117" spans="1:11" x14ac:dyDescent="0.2">
      <c r="A117" s="35">
        <v>42983</v>
      </c>
      <c r="B117" s="67">
        <v>115000</v>
      </c>
      <c r="C117" t="s">
        <v>1665</v>
      </c>
      <c r="D117" t="s">
        <v>5653</v>
      </c>
      <c r="E117" t="s">
        <v>58</v>
      </c>
      <c r="F117" t="s">
        <v>59</v>
      </c>
      <c r="G117" s="36">
        <v>1</v>
      </c>
      <c r="H117" t="s">
        <v>1666</v>
      </c>
      <c r="I117" t="s">
        <v>1667</v>
      </c>
      <c r="J117" t="s">
        <v>1118</v>
      </c>
      <c r="K117" t="s">
        <v>1118</v>
      </c>
    </row>
    <row r="118" spans="1:11" x14ac:dyDescent="0.2">
      <c r="A118" s="35">
        <v>42983</v>
      </c>
      <c r="B118" s="67">
        <v>445000</v>
      </c>
      <c r="C118" t="s">
        <v>2548</v>
      </c>
      <c r="D118" t="s">
        <v>5653</v>
      </c>
      <c r="E118" t="s">
        <v>58</v>
      </c>
      <c r="F118" t="s">
        <v>59</v>
      </c>
      <c r="G118" s="24" t="s">
        <v>2549</v>
      </c>
      <c r="H118" t="s">
        <v>2550</v>
      </c>
      <c r="I118" t="s">
        <v>2551</v>
      </c>
      <c r="J118" t="s">
        <v>1477</v>
      </c>
      <c r="K118" t="s">
        <v>487</v>
      </c>
    </row>
    <row r="119" spans="1:11" x14ac:dyDescent="0.2">
      <c r="A119" s="35">
        <v>42983</v>
      </c>
      <c r="B119" s="67">
        <v>275000</v>
      </c>
      <c r="C119" t="s">
        <v>2487</v>
      </c>
      <c r="D119" t="s">
        <v>5649</v>
      </c>
      <c r="E119" t="s">
        <v>58</v>
      </c>
      <c r="F119" t="s">
        <v>64</v>
      </c>
      <c r="G119" s="24" t="s">
        <v>2488</v>
      </c>
      <c r="H119" t="s">
        <v>2489</v>
      </c>
      <c r="I119" t="s">
        <v>2490</v>
      </c>
      <c r="J119" t="s">
        <v>68</v>
      </c>
      <c r="K119" t="s">
        <v>69</v>
      </c>
    </row>
    <row r="120" spans="1:11" x14ac:dyDescent="0.2">
      <c r="A120" s="35">
        <v>42983</v>
      </c>
      <c r="B120" s="67">
        <v>266000</v>
      </c>
      <c r="C120" t="s">
        <v>2552</v>
      </c>
      <c r="D120" t="s">
        <v>5650</v>
      </c>
      <c r="E120" t="s">
        <v>58</v>
      </c>
      <c r="F120" t="s">
        <v>59</v>
      </c>
      <c r="G120" s="24" t="s">
        <v>2553</v>
      </c>
      <c r="H120" t="s">
        <v>2554</v>
      </c>
      <c r="I120" t="s">
        <v>2555</v>
      </c>
      <c r="J120" t="s">
        <v>2556</v>
      </c>
      <c r="K120" t="s">
        <v>69</v>
      </c>
    </row>
    <row r="121" spans="1:11" x14ac:dyDescent="0.2">
      <c r="A121" s="35">
        <v>42983</v>
      </c>
      <c r="B121" s="67">
        <v>375000</v>
      </c>
      <c r="C121" t="s">
        <v>2523</v>
      </c>
      <c r="D121" t="s">
        <v>5651</v>
      </c>
      <c r="E121" t="s">
        <v>58</v>
      </c>
      <c r="F121" t="s">
        <v>59</v>
      </c>
      <c r="G121" s="24" t="s">
        <v>2524</v>
      </c>
      <c r="H121" t="s">
        <v>2525</v>
      </c>
      <c r="I121" t="s">
        <v>2526</v>
      </c>
      <c r="J121" t="s">
        <v>2527</v>
      </c>
      <c r="K121" t="s">
        <v>2527</v>
      </c>
    </row>
    <row r="122" spans="1:11" x14ac:dyDescent="0.2">
      <c r="A122" s="35">
        <v>42983</v>
      </c>
      <c r="B122" s="67">
        <v>68500</v>
      </c>
      <c r="C122" t="s">
        <v>2542</v>
      </c>
      <c r="D122" t="s">
        <v>5653</v>
      </c>
      <c r="E122" t="s">
        <v>58</v>
      </c>
      <c r="F122" t="s">
        <v>59</v>
      </c>
      <c r="G122" s="36">
        <v>108</v>
      </c>
      <c r="H122" t="s">
        <v>2543</v>
      </c>
      <c r="I122" t="s">
        <v>258</v>
      </c>
      <c r="J122" t="s">
        <v>258</v>
      </c>
      <c r="K122" t="s">
        <v>166</v>
      </c>
    </row>
    <row r="123" spans="1:11" x14ac:dyDescent="0.2">
      <c r="A123" s="35">
        <v>42983</v>
      </c>
      <c r="B123" s="67">
        <v>70000</v>
      </c>
      <c r="C123" t="s">
        <v>2534</v>
      </c>
      <c r="D123" t="s">
        <v>5653</v>
      </c>
      <c r="E123" t="s">
        <v>58</v>
      </c>
      <c r="F123" t="s">
        <v>59</v>
      </c>
      <c r="G123" s="24" t="s">
        <v>2535</v>
      </c>
      <c r="H123" t="s">
        <v>2536</v>
      </c>
      <c r="I123" t="s">
        <v>169</v>
      </c>
      <c r="J123" t="s">
        <v>169</v>
      </c>
      <c r="K123" t="s">
        <v>171</v>
      </c>
    </row>
    <row r="124" spans="1:11" x14ac:dyDescent="0.2">
      <c r="A124" s="35">
        <v>42983</v>
      </c>
      <c r="B124" s="67">
        <v>175000</v>
      </c>
      <c r="C124" t="s">
        <v>255</v>
      </c>
      <c r="D124" t="s">
        <v>5649</v>
      </c>
      <c r="E124" t="s">
        <v>106</v>
      </c>
      <c r="F124" t="s">
        <v>64</v>
      </c>
      <c r="G124" s="24" t="s">
        <v>2561</v>
      </c>
      <c r="H124" t="s">
        <v>257</v>
      </c>
      <c r="I124" t="s">
        <v>258</v>
      </c>
      <c r="J124" t="s">
        <v>258</v>
      </c>
      <c r="K124" t="s">
        <v>166</v>
      </c>
    </row>
    <row r="125" spans="1:11" x14ac:dyDescent="0.2">
      <c r="A125" s="35">
        <v>42983</v>
      </c>
      <c r="B125" s="67">
        <v>420000</v>
      </c>
      <c r="C125" t="s">
        <v>2528</v>
      </c>
      <c r="D125" t="s">
        <v>5649</v>
      </c>
      <c r="E125" t="s">
        <v>58</v>
      </c>
      <c r="F125" t="s">
        <v>64</v>
      </c>
      <c r="G125" s="24" t="s">
        <v>2529</v>
      </c>
      <c r="H125" t="s">
        <v>2530</v>
      </c>
      <c r="I125" t="s">
        <v>103</v>
      </c>
      <c r="J125" t="s">
        <v>1135</v>
      </c>
      <c r="K125" t="s">
        <v>92</v>
      </c>
    </row>
    <row r="126" spans="1:11" x14ac:dyDescent="0.2">
      <c r="A126" s="35">
        <v>42983</v>
      </c>
      <c r="B126" s="67">
        <v>215000</v>
      </c>
      <c r="C126" t="s">
        <v>2519</v>
      </c>
      <c r="D126" t="s">
        <v>5653</v>
      </c>
      <c r="E126" t="s">
        <v>58</v>
      </c>
      <c r="F126" t="s">
        <v>59</v>
      </c>
      <c r="G126" s="24" t="s">
        <v>2520</v>
      </c>
      <c r="H126" t="s">
        <v>2521</v>
      </c>
      <c r="I126" t="s">
        <v>2522</v>
      </c>
      <c r="J126" t="s">
        <v>2116</v>
      </c>
      <c r="K126" t="s">
        <v>2116</v>
      </c>
    </row>
    <row r="127" spans="1:11" x14ac:dyDescent="0.2">
      <c r="A127" s="35">
        <v>42984</v>
      </c>
      <c r="B127" s="67">
        <v>105000</v>
      </c>
      <c r="C127" t="s">
        <v>2584</v>
      </c>
      <c r="D127" t="s">
        <v>5650</v>
      </c>
      <c r="E127" t="s">
        <v>58</v>
      </c>
      <c r="F127" t="s">
        <v>59</v>
      </c>
      <c r="G127" s="24" t="s">
        <v>2585</v>
      </c>
      <c r="H127" t="s">
        <v>2586</v>
      </c>
      <c r="I127" t="s">
        <v>2587</v>
      </c>
      <c r="J127" t="s">
        <v>2588</v>
      </c>
      <c r="K127" t="s">
        <v>2588</v>
      </c>
    </row>
    <row r="128" spans="1:11" x14ac:dyDescent="0.2">
      <c r="A128" s="35">
        <v>42984</v>
      </c>
      <c r="B128" s="67">
        <v>300000</v>
      </c>
      <c r="C128" t="s">
        <v>395</v>
      </c>
      <c r="D128" t="s">
        <v>5649</v>
      </c>
      <c r="E128" t="s">
        <v>106</v>
      </c>
      <c r="F128" t="s">
        <v>59</v>
      </c>
      <c r="G128" s="36">
        <v>103</v>
      </c>
      <c r="H128" t="s">
        <v>396</v>
      </c>
      <c r="I128" t="s">
        <v>397</v>
      </c>
      <c r="J128" t="s">
        <v>398</v>
      </c>
      <c r="K128" t="s">
        <v>175</v>
      </c>
    </row>
    <row r="129" spans="1:11" x14ac:dyDescent="0.2">
      <c r="A129" s="35">
        <v>42984</v>
      </c>
      <c r="B129" s="67">
        <v>152250</v>
      </c>
      <c r="C129" t="s">
        <v>2621</v>
      </c>
      <c r="D129" t="s">
        <v>5649</v>
      </c>
      <c r="E129" t="s">
        <v>106</v>
      </c>
      <c r="F129" t="s">
        <v>64</v>
      </c>
      <c r="G129" s="24" t="s">
        <v>2622</v>
      </c>
      <c r="H129" t="s">
        <v>2623</v>
      </c>
      <c r="I129" t="s">
        <v>137</v>
      </c>
      <c r="J129" t="s">
        <v>137</v>
      </c>
      <c r="K129" t="s">
        <v>139</v>
      </c>
    </row>
    <row r="130" spans="1:11" x14ac:dyDescent="0.2">
      <c r="A130" s="35">
        <v>42984</v>
      </c>
      <c r="B130" s="67">
        <v>185000</v>
      </c>
      <c r="C130" t="s">
        <v>2618</v>
      </c>
      <c r="D130" t="s">
        <v>5651</v>
      </c>
      <c r="E130" t="s">
        <v>58</v>
      </c>
      <c r="F130" t="s">
        <v>59</v>
      </c>
      <c r="G130" s="24" t="s">
        <v>2619</v>
      </c>
      <c r="H130" t="s">
        <v>2620</v>
      </c>
      <c r="I130" t="s">
        <v>221</v>
      </c>
      <c r="J130" t="s">
        <v>221</v>
      </c>
      <c r="K130" t="s">
        <v>222</v>
      </c>
    </row>
    <row r="131" spans="1:11" x14ac:dyDescent="0.2">
      <c r="A131" s="35">
        <v>42984</v>
      </c>
      <c r="B131" s="67">
        <v>125000</v>
      </c>
      <c r="C131" t="s">
        <v>2597</v>
      </c>
      <c r="D131" t="s">
        <v>5649</v>
      </c>
      <c r="E131" t="s">
        <v>58</v>
      </c>
      <c r="F131" t="s">
        <v>64</v>
      </c>
      <c r="G131" s="24" t="s">
        <v>2598</v>
      </c>
      <c r="H131" t="s">
        <v>2599</v>
      </c>
      <c r="I131" t="s">
        <v>2600</v>
      </c>
      <c r="J131" t="s">
        <v>2600</v>
      </c>
      <c r="K131" t="s">
        <v>296</v>
      </c>
    </row>
    <row r="132" spans="1:11" x14ac:dyDescent="0.2">
      <c r="A132" s="35">
        <v>42984</v>
      </c>
      <c r="B132" s="67">
        <v>360000</v>
      </c>
      <c r="C132" t="s">
        <v>2579</v>
      </c>
      <c r="D132" t="s">
        <v>5653</v>
      </c>
      <c r="E132" t="s">
        <v>106</v>
      </c>
      <c r="F132" t="s">
        <v>59</v>
      </c>
      <c r="G132" s="36">
        <v>11</v>
      </c>
      <c r="H132" t="s">
        <v>2580</v>
      </c>
      <c r="I132" t="s">
        <v>1951</v>
      </c>
      <c r="J132" t="s">
        <v>518</v>
      </c>
      <c r="K132" t="s">
        <v>175</v>
      </c>
    </row>
    <row r="133" spans="1:11" x14ac:dyDescent="0.2">
      <c r="A133" s="35">
        <v>42984</v>
      </c>
      <c r="B133" s="67">
        <v>560000</v>
      </c>
      <c r="C133" t="s">
        <v>2591</v>
      </c>
      <c r="D133" t="s">
        <v>5649</v>
      </c>
      <c r="E133" t="s">
        <v>58</v>
      </c>
      <c r="F133" t="s">
        <v>64</v>
      </c>
      <c r="G133" s="24" t="s">
        <v>2592</v>
      </c>
      <c r="H133" t="s">
        <v>2593</v>
      </c>
      <c r="I133" t="s">
        <v>103</v>
      </c>
      <c r="J133" t="s">
        <v>1677</v>
      </c>
      <c r="K133" t="s">
        <v>92</v>
      </c>
    </row>
    <row r="134" spans="1:11" x14ac:dyDescent="0.2">
      <c r="A134" s="35">
        <v>42984</v>
      </c>
      <c r="B134" s="67">
        <v>140000</v>
      </c>
      <c r="C134" t="s">
        <v>2589</v>
      </c>
      <c r="D134" t="s">
        <v>5649</v>
      </c>
      <c r="E134" t="s">
        <v>58</v>
      </c>
      <c r="F134" t="s">
        <v>64</v>
      </c>
      <c r="G134" s="36">
        <v>74</v>
      </c>
      <c r="H134" t="s">
        <v>2590</v>
      </c>
      <c r="I134" t="s">
        <v>411</v>
      </c>
      <c r="J134" t="s">
        <v>411</v>
      </c>
      <c r="K134" t="s">
        <v>222</v>
      </c>
    </row>
    <row r="135" spans="1:11" x14ac:dyDescent="0.2">
      <c r="A135" s="35">
        <v>42984</v>
      </c>
      <c r="B135" s="67">
        <v>188500</v>
      </c>
      <c r="C135" t="s">
        <v>2610</v>
      </c>
      <c r="D135" t="s">
        <v>5650</v>
      </c>
      <c r="E135" t="s">
        <v>58</v>
      </c>
      <c r="F135" t="s">
        <v>64</v>
      </c>
      <c r="G135" s="36">
        <v>1</v>
      </c>
      <c r="H135" t="s">
        <v>2611</v>
      </c>
      <c r="I135" t="s">
        <v>2612</v>
      </c>
      <c r="J135" t="s">
        <v>544</v>
      </c>
      <c r="K135" t="s">
        <v>544</v>
      </c>
    </row>
    <row r="136" spans="1:11" x14ac:dyDescent="0.2">
      <c r="A136" s="35">
        <v>42984</v>
      </c>
      <c r="B136" s="67">
        <v>259000</v>
      </c>
      <c r="C136" t="s">
        <v>2624</v>
      </c>
      <c r="D136" t="s">
        <v>5649</v>
      </c>
      <c r="E136" t="s">
        <v>106</v>
      </c>
      <c r="F136" t="s">
        <v>64</v>
      </c>
      <c r="G136" s="36">
        <v>11</v>
      </c>
      <c r="H136" t="s">
        <v>2625</v>
      </c>
      <c r="I136" t="s">
        <v>1807</v>
      </c>
      <c r="J136" t="s">
        <v>2626</v>
      </c>
      <c r="K136" t="s">
        <v>197</v>
      </c>
    </row>
    <row r="137" spans="1:11" x14ac:dyDescent="0.2">
      <c r="A137" s="35">
        <v>42984</v>
      </c>
      <c r="B137" s="67">
        <v>405000</v>
      </c>
      <c r="C137" t="s">
        <v>1898</v>
      </c>
      <c r="D137" t="s">
        <v>5649</v>
      </c>
      <c r="E137" t="s">
        <v>58</v>
      </c>
      <c r="F137" t="s">
        <v>64</v>
      </c>
      <c r="G137" s="24" t="s">
        <v>2613</v>
      </c>
      <c r="H137" t="s">
        <v>1900</v>
      </c>
      <c r="I137" t="s">
        <v>103</v>
      </c>
      <c r="J137" t="s">
        <v>1677</v>
      </c>
      <c r="K137" t="s">
        <v>92</v>
      </c>
    </row>
    <row r="138" spans="1:11" x14ac:dyDescent="0.2">
      <c r="A138" s="35">
        <v>42984</v>
      </c>
      <c r="B138" s="67">
        <v>215000</v>
      </c>
      <c r="C138" t="s">
        <v>2614</v>
      </c>
      <c r="D138" t="s">
        <v>5653</v>
      </c>
      <c r="E138" t="s">
        <v>58</v>
      </c>
      <c r="F138" t="s">
        <v>59</v>
      </c>
      <c r="G138" s="24" t="s">
        <v>2615</v>
      </c>
      <c r="H138" t="s">
        <v>2616</v>
      </c>
      <c r="I138" t="s">
        <v>2617</v>
      </c>
      <c r="J138" t="s">
        <v>2588</v>
      </c>
      <c r="K138" t="s">
        <v>2588</v>
      </c>
    </row>
    <row r="139" spans="1:11" x14ac:dyDescent="0.2">
      <c r="A139" s="35">
        <v>42984</v>
      </c>
      <c r="B139" s="67">
        <v>169950</v>
      </c>
      <c r="C139" t="s">
        <v>2594</v>
      </c>
      <c r="D139" t="s">
        <v>5650</v>
      </c>
      <c r="E139" t="s">
        <v>106</v>
      </c>
      <c r="F139" t="s">
        <v>59</v>
      </c>
      <c r="G139" s="36">
        <v>7</v>
      </c>
      <c r="H139" t="s">
        <v>2595</v>
      </c>
      <c r="I139" t="s">
        <v>2596</v>
      </c>
      <c r="J139" t="s">
        <v>2596</v>
      </c>
      <c r="K139" t="s">
        <v>2596</v>
      </c>
    </row>
    <row r="140" spans="1:11" x14ac:dyDescent="0.2">
      <c r="A140" s="35">
        <v>42984</v>
      </c>
      <c r="B140" s="67">
        <v>120000</v>
      </c>
      <c r="C140" t="s">
        <v>2607</v>
      </c>
      <c r="D140" t="s">
        <v>5652</v>
      </c>
      <c r="E140" t="s">
        <v>58</v>
      </c>
      <c r="F140" t="s">
        <v>59</v>
      </c>
      <c r="G140" s="24" t="s">
        <v>2608</v>
      </c>
      <c r="H140" t="s">
        <v>2609</v>
      </c>
      <c r="I140" t="s">
        <v>82</v>
      </c>
      <c r="J140" t="s">
        <v>320</v>
      </c>
      <c r="K140" t="s">
        <v>83</v>
      </c>
    </row>
    <row r="141" spans="1:11" x14ac:dyDescent="0.2">
      <c r="A141" s="35">
        <v>42984</v>
      </c>
      <c r="B141" s="67">
        <v>217995</v>
      </c>
      <c r="C141" t="s">
        <v>2604</v>
      </c>
      <c r="D141" t="s">
        <v>5652</v>
      </c>
      <c r="E141" t="s">
        <v>106</v>
      </c>
      <c r="F141" t="s">
        <v>59</v>
      </c>
      <c r="G141" s="36">
        <v>90</v>
      </c>
      <c r="H141" t="s">
        <v>2605</v>
      </c>
      <c r="I141" t="s">
        <v>2606</v>
      </c>
      <c r="J141" t="s">
        <v>465</v>
      </c>
      <c r="K141" t="s">
        <v>465</v>
      </c>
    </row>
    <row r="142" spans="1:11" x14ac:dyDescent="0.2">
      <c r="A142" s="35">
        <v>42984</v>
      </c>
      <c r="B142" s="67">
        <v>371000</v>
      </c>
      <c r="C142" t="s">
        <v>1744</v>
      </c>
      <c r="D142" t="s">
        <v>5649</v>
      </c>
      <c r="E142" t="s">
        <v>106</v>
      </c>
      <c r="F142" t="s">
        <v>64</v>
      </c>
      <c r="G142" s="24" t="s">
        <v>2581</v>
      </c>
      <c r="H142" t="s">
        <v>1746</v>
      </c>
      <c r="I142" t="s">
        <v>103</v>
      </c>
      <c r="J142" t="s">
        <v>1677</v>
      </c>
      <c r="K142" t="s">
        <v>92</v>
      </c>
    </row>
    <row r="143" spans="1:11" x14ac:dyDescent="0.2">
      <c r="A143" s="35">
        <v>42984</v>
      </c>
      <c r="B143" s="67">
        <v>145000</v>
      </c>
      <c r="C143" t="s">
        <v>2576</v>
      </c>
      <c r="D143" t="s">
        <v>5652</v>
      </c>
      <c r="E143" t="s">
        <v>58</v>
      </c>
      <c r="F143" t="s">
        <v>59</v>
      </c>
      <c r="G143" s="36">
        <v>45</v>
      </c>
      <c r="H143" t="s">
        <v>2577</v>
      </c>
      <c r="I143" t="s">
        <v>2437</v>
      </c>
      <c r="J143" t="s">
        <v>2578</v>
      </c>
      <c r="K143" t="s">
        <v>465</v>
      </c>
    </row>
    <row r="144" spans="1:11" x14ac:dyDescent="0.2">
      <c r="A144" s="35">
        <v>42984</v>
      </c>
      <c r="B144" s="67">
        <v>62000</v>
      </c>
      <c r="C144" t="s">
        <v>2601</v>
      </c>
      <c r="D144" t="s">
        <v>5649</v>
      </c>
      <c r="E144" t="s">
        <v>58</v>
      </c>
      <c r="F144" t="s">
        <v>64</v>
      </c>
      <c r="G144" s="24" t="s">
        <v>2602</v>
      </c>
      <c r="H144" t="s">
        <v>2603</v>
      </c>
      <c r="I144" t="s">
        <v>211</v>
      </c>
      <c r="J144" t="s">
        <v>212</v>
      </c>
      <c r="K144" t="s">
        <v>62</v>
      </c>
    </row>
    <row r="145" spans="1:11" x14ac:dyDescent="0.2">
      <c r="A145" s="35">
        <v>42984</v>
      </c>
      <c r="B145" s="67">
        <v>224000</v>
      </c>
      <c r="C145" t="s">
        <v>2582</v>
      </c>
      <c r="D145" t="s">
        <v>5650</v>
      </c>
      <c r="E145" t="s">
        <v>58</v>
      </c>
      <c r="F145" t="s">
        <v>59</v>
      </c>
      <c r="G145" s="36">
        <v>51</v>
      </c>
      <c r="H145" t="s">
        <v>2583</v>
      </c>
      <c r="I145" t="s">
        <v>819</v>
      </c>
      <c r="J145" t="s">
        <v>820</v>
      </c>
      <c r="K145" t="s">
        <v>820</v>
      </c>
    </row>
    <row r="146" spans="1:11" x14ac:dyDescent="0.2">
      <c r="A146" s="35">
        <v>42985</v>
      </c>
      <c r="B146" s="67">
        <v>67500</v>
      </c>
      <c r="C146" t="s">
        <v>2658</v>
      </c>
      <c r="D146" t="s">
        <v>5649</v>
      </c>
      <c r="E146" t="s">
        <v>58</v>
      </c>
      <c r="F146" t="s">
        <v>64</v>
      </c>
      <c r="G146" s="24" t="s">
        <v>2659</v>
      </c>
      <c r="H146" t="s">
        <v>2660</v>
      </c>
      <c r="I146" t="s">
        <v>361</v>
      </c>
      <c r="J146" t="s">
        <v>361</v>
      </c>
      <c r="K146" t="s">
        <v>133</v>
      </c>
    </row>
    <row r="147" spans="1:11" x14ac:dyDescent="0.2">
      <c r="A147" s="35">
        <v>42985</v>
      </c>
      <c r="B147" s="67">
        <v>699995</v>
      </c>
      <c r="C147" t="s">
        <v>2627</v>
      </c>
      <c r="D147" t="s">
        <v>5653</v>
      </c>
      <c r="E147" t="s">
        <v>106</v>
      </c>
      <c r="F147" t="s">
        <v>59</v>
      </c>
      <c r="G147" s="36">
        <v>94</v>
      </c>
      <c r="H147" t="s">
        <v>2628</v>
      </c>
      <c r="I147" t="s">
        <v>1240</v>
      </c>
      <c r="J147" t="s">
        <v>726</v>
      </c>
      <c r="K147" t="s">
        <v>92</v>
      </c>
    </row>
    <row r="148" spans="1:11" x14ac:dyDescent="0.2">
      <c r="A148" s="35">
        <v>42985</v>
      </c>
      <c r="B148" s="67">
        <v>118000</v>
      </c>
      <c r="C148" t="s">
        <v>255</v>
      </c>
      <c r="D148" t="s">
        <v>5649</v>
      </c>
      <c r="E148" t="s">
        <v>106</v>
      </c>
      <c r="F148" t="s">
        <v>64</v>
      </c>
      <c r="G148" s="24" t="s">
        <v>2713</v>
      </c>
      <c r="H148" t="s">
        <v>257</v>
      </c>
      <c r="I148" t="s">
        <v>258</v>
      </c>
      <c r="J148" t="s">
        <v>258</v>
      </c>
      <c r="K148" t="s">
        <v>166</v>
      </c>
    </row>
    <row r="149" spans="1:11" x14ac:dyDescent="0.2">
      <c r="A149" s="35">
        <v>42985</v>
      </c>
      <c r="B149" s="67">
        <v>39000</v>
      </c>
      <c r="C149" t="s">
        <v>2701</v>
      </c>
      <c r="D149" t="s">
        <v>5651</v>
      </c>
      <c r="E149" t="s">
        <v>106</v>
      </c>
      <c r="F149" t="s">
        <v>64</v>
      </c>
      <c r="G149" s="24" t="s">
        <v>2702</v>
      </c>
      <c r="H149" t="s">
        <v>2703</v>
      </c>
      <c r="I149" t="s">
        <v>186</v>
      </c>
      <c r="J149" t="s">
        <v>186</v>
      </c>
      <c r="K149" t="s">
        <v>187</v>
      </c>
    </row>
    <row r="150" spans="1:11" x14ac:dyDescent="0.2">
      <c r="A150" s="35">
        <v>42985</v>
      </c>
      <c r="B150" s="67">
        <v>135000</v>
      </c>
      <c r="C150" t="s">
        <v>2698</v>
      </c>
      <c r="D150" t="s">
        <v>5649</v>
      </c>
      <c r="E150" t="s">
        <v>58</v>
      </c>
      <c r="F150" t="s">
        <v>64</v>
      </c>
      <c r="G150" s="24" t="s">
        <v>2699</v>
      </c>
      <c r="H150" t="s">
        <v>2700</v>
      </c>
      <c r="I150" t="s">
        <v>573</v>
      </c>
      <c r="J150" t="s">
        <v>1420</v>
      </c>
      <c r="K150" t="s">
        <v>1420</v>
      </c>
    </row>
    <row r="151" spans="1:11" x14ac:dyDescent="0.2">
      <c r="A151" s="35">
        <v>42985</v>
      </c>
      <c r="B151" s="67">
        <v>250000</v>
      </c>
      <c r="C151" t="s">
        <v>2629</v>
      </c>
      <c r="D151" t="s">
        <v>5653</v>
      </c>
      <c r="E151" t="s">
        <v>58</v>
      </c>
      <c r="F151" t="s">
        <v>59</v>
      </c>
      <c r="G151" s="24" t="s">
        <v>2630</v>
      </c>
      <c r="H151" t="s">
        <v>2631</v>
      </c>
      <c r="I151" t="s">
        <v>2632</v>
      </c>
      <c r="J151" t="s">
        <v>578</v>
      </c>
      <c r="K151" t="s">
        <v>578</v>
      </c>
    </row>
    <row r="152" spans="1:11" x14ac:dyDescent="0.2">
      <c r="A152" s="35">
        <v>42985</v>
      </c>
      <c r="B152" s="67">
        <v>249950</v>
      </c>
      <c r="C152" t="s">
        <v>2670</v>
      </c>
      <c r="D152" t="s">
        <v>5650</v>
      </c>
      <c r="E152" t="s">
        <v>58</v>
      </c>
      <c r="F152" t="s">
        <v>59</v>
      </c>
      <c r="G152" s="36">
        <v>25</v>
      </c>
      <c r="H152" t="s">
        <v>2671</v>
      </c>
      <c r="I152" t="s">
        <v>1767</v>
      </c>
      <c r="J152" t="s">
        <v>1768</v>
      </c>
      <c r="K152" t="s">
        <v>62</v>
      </c>
    </row>
    <row r="153" spans="1:11" x14ac:dyDescent="0.2">
      <c r="A153" s="35">
        <v>42985</v>
      </c>
      <c r="B153" s="67">
        <v>230000</v>
      </c>
      <c r="C153" t="s">
        <v>2678</v>
      </c>
      <c r="D153" t="s">
        <v>5650</v>
      </c>
      <c r="E153" t="s">
        <v>58</v>
      </c>
      <c r="F153" t="s">
        <v>59</v>
      </c>
      <c r="G153" s="36">
        <v>51</v>
      </c>
      <c r="H153" t="s">
        <v>2679</v>
      </c>
      <c r="I153" t="s">
        <v>2680</v>
      </c>
      <c r="J153" t="s">
        <v>624</v>
      </c>
      <c r="K153" t="s">
        <v>92</v>
      </c>
    </row>
    <row r="154" spans="1:11" x14ac:dyDescent="0.2">
      <c r="A154" s="35">
        <v>42985</v>
      </c>
      <c r="B154" s="67">
        <v>402500</v>
      </c>
      <c r="C154" t="s">
        <v>2681</v>
      </c>
      <c r="D154" t="s">
        <v>5653</v>
      </c>
      <c r="E154" t="s">
        <v>58</v>
      </c>
      <c r="F154" t="s">
        <v>59</v>
      </c>
      <c r="G154" s="24" t="s">
        <v>2682</v>
      </c>
      <c r="H154" t="s">
        <v>2683</v>
      </c>
      <c r="I154" t="s">
        <v>2684</v>
      </c>
      <c r="J154" t="s">
        <v>716</v>
      </c>
      <c r="K154" t="s">
        <v>254</v>
      </c>
    </row>
    <row r="155" spans="1:11" x14ac:dyDescent="0.2">
      <c r="A155" s="35">
        <v>42985</v>
      </c>
      <c r="B155" s="67">
        <v>4000</v>
      </c>
      <c r="C155" t="s">
        <v>2704</v>
      </c>
      <c r="D155" t="s">
        <v>5651</v>
      </c>
      <c r="E155" t="s">
        <v>58</v>
      </c>
      <c r="F155" t="s">
        <v>64</v>
      </c>
      <c r="G155" s="24" t="s">
        <v>2705</v>
      </c>
      <c r="H155" t="s">
        <v>2706</v>
      </c>
      <c r="I155" t="s">
        <v>186</v>
      </c>
      <c r="J155" t="s">
        <v>186</v>
      </c>
      <c r="K155" t="s">
        <v>187</v>
      </c>
    </row>
    <row r="156" spans="1:11" x14ac:dyDescent="0.2">
      <c r="A156" s="35">
        <v>42985</v>
      </c>
      <c r="B156" s="67">
        <v>110000</v>
      </c>
      <c r="C156" t="s">
        <v>2685</v>
      </c>
      <c r="D156" t="s">
        <v>5653</v>
      </c>
      <c r="E156" t="s">
        <v>58</v>
      </c>
      <c r="F156" t="s">
        <v>59</v>
      </c>
      <c r="G156" s="24" t="s">
        <v>2686</v>
      </c>
      <c r="H156" t="s">
        <v>2687</v>
      </c>
      <c r="I156" t="s">
        <v>323</v>
      </c>
      <c r="J156" t="s">
        <v>149</v>
      </c>
      <c r="K156" t="s">
        <v>139</v>
      </c>
    </row>
    <row r="157" spans="1:11" x14ac:dyDescent="0.2">
      <c r="A157" s="35">
        <v>42985</v>
      </c>
      <c r="B157" s="67">
        <v>965000</v>
      </c>
      <c r="C157" t="s">
        <v>2641</v>
      </c>
      <c r="D157" t="s">
        <v>5651</v>
      </c>
      <c r="E157" t="s">
        <v>58</v>
      </c>
      <c r="F157" t="s">
        <v>59</v>
      </c>
      <c r="G157" s="36">
        <v>114</v>
      </c>
      <c r="H157" t="s">
        <v>2642</v>
      </c>
      <c r="I157" t="s">
        <v>72</v>
      </c>
      <c r="J157" t="s">
        <v>73</v>
      </c>
      <c r="K157" t="s">
        <v>74</v>
      </c>
    </row>
    <row r="158" spans="1:11" x14ac:dyDescent="0.2">
      <c r="A158" s="35">
        <v>42985</v>
      </c>
      <c r="B158" s="67">
        <v>114000</v>
      </c>
      <c r="C158" t="s">
        <v>2633</v>
      </c>
      <c r="D158" t="s">
        <v>5649</v>
      </c>
      <c r="E158" t="s">
        <v>58</v>
      </c>
      <c r="F158" t="s">
        <v>64</v>
      </c>
      <c r="G158" s="24" t="s">
        <v>2634</v>
      </c>
      <c r="H158" t="s">
        <v>2635</v>
      </c>
      <c r="I158" t="s">
        <v>1807</v>
      </c>
      <c r="J158" t="s">
        <v>1807</v>
      </c>
      <c r="K158" t="s">
        <v>1807</v>
      </c>
    </row>
    <row r="159" spans="1:11" x14ac:dyDescent="0.2">
      <c r="A159" s="35">
        <v>42985</v>
      </c>
      <c r="B159" s="67">
        <v>154995</v>
      </c>
      <c r="C159" t="s">
        <v>2696</v>
      </c>
      <c r="D159" t="s">
        <v>5649</v>
      </c>
      <c r="E159" t="s">
        <v>106</v>
      </c>
      <c r="F159" t="s">
        <v>64</v>
      </c>
      <c r="G159" s="36">
        <v>10</v>
      </c>
      <c r="H159" t="s">
        <v>2697</v>
      </c>
      <c r="I159" t="s">
        <v>1951</v>
      </c>
      <c r="J159" t="s">
        <v>518</v>
      </c>
      <c r="K159" t="s">
        <v>175</v>
      </c>
    </row>
    <row r="160" spans="1:11" x14ac:dyDescent="0.2">
      <c r="A160" s="35">
        <v>42985</v>
      </c>
      <c r="B160" s="67">
        <v>236995</v>
      </c>
      <c r="C160" t="s">
        <v>2002</v>
      </c>
      <c r="D160" t="s">
        <v>5652</v>
      </c>
      <c r="E160" t="s">
        <v>106</v>
      </c>
      <c r="F160" t="s">
        <v>59</v>
      </c>
      <c r="G160" s="36">
        <v>23</v>
      </c>
      <c r="H160" t="s">
        <v>2003</v>
      </c>
      <c r="I160" t="s">
        <v>950</v>
      </c>
      <c r="J160" t="s">
        <v>144</v>
      </c>
      <c r="K160" t="s">
        <v>144</v>
      </c>
    </row>
    <row r="161" spans="1:11" x14ac:dyDescent="0.2">
      <c r="A161" s="35">
        <v>42985</v>
      </c>
      <c r="B161" s="67">
        <v>69000</v>
      </c>
      <c r="C161" t="s">
        <v>2688</v>
      </c>
      <c r="D161" t="s">
        <v>5653</v>
      </c>
      <c r="E161" t="s">
        <v>106</v>
      </c>
      <c r="F161" t="s">
        <v>59</v>
      </c>
      <c r="G161" s="24" t="s">
        <v>2689</v>
      </c>
      <c r="H161" t="s">
        <v>2690</v>
      </c>
      <c r="I161" t="s">
        <v>2691</v>
      </c>
      <c r="J161" t="s">
        <v>1474</v>
      </c>
      <c r="K161" t="s">
        <v>1474</v>
      </c>
    </row>
    <row r="162" spans="1:11" x14ac:dyDescent="0.2">
      <c r="A162" s="35">
        <v>42985</v>
      </c>
      <c r="B162" s="67">
        <v>785000</v>
      </c>
      <c r="C162" t="s">
        <v>1166</v>
      </c>
      <c r="D162" t="s">
        <v>5649</v>
      </c>
      <c r="E162" t="s">
        <v>58</v>
      </c>
      <c r="F162" t="s">
        <v>59</v>
      </c>
      <c r="G162" s="36">
        <v>5</v>
      </c>
      <c r="H162" t="s">
        <v>1167</v>
      </c>
      <c r="I162" t="s">
        <v>103</v>
      </c>
      <c r="J162" t="s">
        <v>1168</v>
      </c>
      <c r="K162" t="s">
        <v>92</v>
      </c>
    </row>
    <row r="163" spans="1:11" x14ac:dyDescent="0.2">
      <c r="A163" s="35">
        <v>42985</v>
      </c>
      <c r="B163" s="67">
        <v>287995</v>
      </c>
      <c r="C163" t="s">
        <v>123</v>
      </c>
      <c r="D163" t="s">
        <v>5653</v>
      </c>
      <c r="E163" t="s">
        <v>106</v>
      </c>
      <c r="F163" t="s">
        <v>64</v>
      </c>
      <c r="G163" s="36">
        <v>40</v>
      </c>
      <c r="H163" t="s">
        <v>124</v>
      </c>
      <c r="I163" t="s">
        <v>125</v>
      </c>
      <c r="J163" t="s">
        <v>125</v>
      </c>
      <c r="K163" t="s">
        <v>83</v>
      </c>
    </row>
    <row r="164" spans="1:11" x14ac:dyDescent="0.2">
      <c r="A164" s="35">
        <v>42985</v>
      </c>
      <c r="B164" s="67">
        <v>295000</v>
      </c>
      <c r="C164" t="s">
        <v>2636</v>
      </c>
      <c r="D164" t="s">
        <v>5653</v>
      </c>
      <c r="E164" t="s">
        <v>106</v>
      </c>
      <c r="F164" t="s">
        <v>59</v>
      </c>
      <c r="G164" s="36">
        <v>50</v>
      </c>
      <c r="H164" t="s">
        <v>2637</v>
      </c>
      <c r="I164" t="s">
        <v>792</v>
      </c>
      <c r="J164" t="s">
        <v>118</v>
      </c>
      <c r="K164" t="s">
        <v>118</v>
      </c>
    </row>
    <row r="165" spans="1:11" x14ac:dyDescent="0.2">
      <c r="A165" s="35">
        <v>42985</v>
      </c>
      <c r="B165" s="67">
        <v>2000</v>
      </c>
      <c r="C165" t="s">
        <v>2655</v>
      </c>
      <c r="D165" t="s">
        <v>5651</v>
      </c>
      <c r="E165" t="s">
        <v>58</v>
      </c>
      <c r="F165" t="s">
        <v>59</v>
      </c>
      <c r="G165" s="24" t="s">
        <v>2656</v>
      </c>
      <c r="H165" t="s">
        <v>2657</v>
      </c>
      <c r="I165" t="s">
        <v>1638</v>
      </c>
      <c r="J165" t="s">
        <v>1638</v>
      </c>
      <c r="K165" t="s">
        <v>96</v>
      </c>
    </row>
    <row r="166" spans="1:11" x14ac:dyDescent="0.2">
      <c r="A166" s="35">
        <v>42985</v>
      </c>
      <c r="B166" s="67">
        <v>1675800</v>
      </c>
      <c r="D166" t="s">
        <v>5651</v>
      </c>
      <c r="E166" t="s">
        <v>106</v>
      </c>
      <c r="F166" t="s">
        <v>64</v>
      </c>
      <c r="G166" s="24" t="s">
        <v>2711</v>
      </c>
      <c r="H166" t="s">
        <v>2712</v>
      </c>
      <c r="I166" t="s">
        <v>103</v>
      </c>
      <c r="J166" t="s">
        <v>1677</v>
      </c>
      <c r="K166" t="s">
        <v>92</v>
      </c>
    </row>
    <row r="167" spans="1:11" x14ac:dyDescent="0.2">
      <c r="A167" s="35">
        <v>42985</v>
      </c>
      <c r="B167" s="67">
        <v>785000</v>
      </c>
      <c r="C167" t="s">
        <v>2720</v>
      </c>
      <c r="D167" t="s">
        <v>5651</v>
      </c>
      <c r="E167" t="s">
        <v>58</v>
      </c>
      <c r="F167" t="s">
        <v>59</v>
      </c>
      <c r="G167" s="24" t="s">
        <v>2721</v>
      </c>
      <c r="H167" t="s">
        <v>2722</v>
      </c>
      <c r="I167" t="s">
        <v>354</v>
      </c>
      <c r="J167" t="s">
        <v>354</v>
      </c>
      <c r="K167" t="s">
        <v>187</v>
      </c>
    </row>
    <row r="168" spans="1:11" x14ac:dyDescent="0.2">
      <c r="A168" s="35">
        <v>42985</v>
      </c>
      <c r="B168" s="67">
        <v>515000</v>
      </c>
      <c r="C168" t="s">
        <v>2661</v>
      </c>
      <c r="D168" t="s">
        <v>5649</v>
      </c>
      <c r="E168" t="s">
        <v>58</v>
      </c>
      <c r="F168" t="s">
        <v>64</v>
      </c>
      <c r="G168" s="24" t="s">
        <v>2662</v>
      </c>
      <c r="H168" t="s">
        <v>2663</v>
      </c>
      <c r="I168" t="s">
        <v>103</v>
      </c>
      <c r="J168" t="s">
        <v>226</v>
      </c>
      <c r="K168" t="s">
        <v>92</v>
      </c>
    </row>
    <row r="169" spans="1:11" x14ac:dyDescent="0.2">
      <c r="A169" s="35">
        <v>42985</v>
      </c>
      <c r="B169" s="67">
        <v>82000</v>
      </c>
      <c r="C169" t="s">
        <v>2664</v>
      </c>
      <c r="D169" t="s">
        <v>5650</v>
      </c>
      <c r="E169" t="s">
        <v>58</v>
      </c>
      <c r="F169" t="s">
        <v>59</v>
      </c>
      <c r="G169" s="36">
        <v>7</v>
      </c>
      <c r="H169" t="s">
        <v>2665</v>
      </c>
      <c r="I169" t="s">
        <v>160</v>
      </c>
      <c r="J169" t="s">
        <v>161</v>
      </c>
      <c r="K169" t="s">
        <v>161</v>
      </c>
    </row>
    <row r="170" spans="1:11" x14ac:dyDescent="0.2">
      <c r="A170" s="35">
        <v>42985</v>
      </c>
      <c r="B170" s="67">
        <v>169950</v>
      </c>
      <c r="C170" t="s">
        <v>1665</v>
      </c>
      <c r="D170" t="s">
        <v>5653</v>
      </c>
      <c r="E170" t="s">
        <v>106</v>
      </c>
      <c r="F170" t="s">
        <v>59</v>
      </c>
      <c r="G170" s="36">
        <v>11</v>
      </c>
      <c r="H170" t="s">
        <v>1666</v>
      </c>
      <c r="I170" t="s">
        <v>1667</v>
      </c>
      <c r="J170" t="s">
        <v>1118</v>
      </c>
      <c r="K170" t="s">
        <v>1118</v>
      </c>
    </row>
    <row r="171" spans="1:11" x14ac:dyDescent="0.2">
      <c r="A171" s="35">
        <v>42985</v>
      </c>
      <c r="B171" s="67">
        <v>540000</v>
      </c>
      <c r="C171" t="s">
        <v>2643</v>
      </c>
      <c r="D171" t="s">
        <v>5653</v>
      </c>
      <c r="E171" t="s">
        <v>58</v>
      </c>
      <c r="F171" t="s">
        <v>59</v>
      </c>
      <c r="G171" s="24" t="s">
        <v>2644</v>
      </c>
      <c r="H171" t="s">
        <v>2645</v>
      </c>
      <c r="I171" t="s">
        <v>950</v>
      </c>
      <c r="J171" t="s">
        <v>273</v>
      </c>
      <c r="K171" t="s">
        <v>273</v>
      </c>
    </row>
    <row r="172" spans="1:11" x14ac:dyDescent="0.2">
      <c r="A172" s="35">
        <v>42985</v>
      </c>
      <c r="B172" s="67">
        <v>114707</v>
      </c>
      <c r="C172" t="s">
        <v>2707</v>
      </c>
      <c r="D172" t="s">
        <v>5650</v>
      </c>
      <c r="E172" t="s">
        <v>58</v>
      </c>
      <c r="F172" t="s">
        <v>59</v>
      </c>
      <c r="G172" s="36">
        <v>8</v>
      </c>
      <c r="H172" t="s">
        <v>2708</v>
      </c>
      <c r="I172" t="s">
        <v>658</v>
      </c>
      <c r="J172" t="s">
        <v>659</v>
      </c>
      <c r="K172" t="s">
        <v>659</v>
      </c>
    </row>
    <row r="173" spans="1:11" x14ac:dyDescent="0.2">
      <c r="A173" s="35">
        <v>42985</v>
      </c>
      <c r="B173" s="67">
        <v>484950</v>
      </c>
      <c r="C173" t="s">
        <v>2672</v>
      </c>
      <c r="D173" t="s">
        <v>5649</v>
      </c>
      <c r="E173" t="s">
        <v>58</v>
      </c>
      <c r="F173" t="s">
        <v>64</v>
      </c>
      <c r="G173" s="24" t="s">
        <v>2673</v>
      </c>
      <c r="H173" t="s">
        <v>2674</v>
      </c>
      <c r="I173" t="s">
        <v>725</v>
      </c>
      <c r="J173" t="s">
        <v>726</v>
      </c>
      <c r="K173" t="s">
        <v>92</v>
      </c>
    </row>
    <row r="174" spans="1:11" x14ac:dyDescent="0.2">
      <c r="A174" s="35">
        <v>42985</v>
      </c>
      <c r="B174" s="67">
        <v>103500</v>
      </c>
      <c r="C174" t="s">
        <v>2650</v>
      </c>
      <c r="D174" t="s">
        <v>5653</v>
      </c>
      <c r="E174" t="s">
        <v>58</v>
      </c>
      <c r="F174" t="s">
        <v>59</v>
      </c>
      <c r="G174" s="24" t="s">
        <v>1681</v>
      </c>
      <c r="H174" t="s">
        <v>2651</v>
      </c>
      <c r="I174" t="s">
        <v>2652</v>
      </c>
      <c r="J174" t="s">
        <v>1118</v>
      </c>
      <c r="K174" t="s">
        <v>1118</v>
      </c>
    </row>
    <row r="175" spans="1:11" x14ac:dyDescent="0.2">
      <c r="A175" s="35">
        <v>42985</v>
      </c>
      <c r="B175" s="67">
        <v>4000</v>
      </c>
      <c r="C175" t="s">
        <v>2692</v>
      </c>
      <c r="D175" t="s">
        <v>5651</v>
      </c>
      <c r="E175" t="s">
        <v>58</v>
      </c>
      <c r="F175" t="s">
        <v>59</v>
      </c>
      <c r="G175" s="36">
        <v>1</v>
      </c>
      <c r="H175" t="s">
        <v>2693</v>
      </c>
      <c r="I175" t="s">
        <v>169</v>
      </c>
      <c r="J175" t="s">
        <v>169</v>
      </c>
      <c r="K175" t="s">
        <v>171</v>
      </c>
    </row>
    <row r="176" spans="1:11" x14ac:dyDescent="0.2">
      <c r="A176" s="35">
        <v>42985</v>
      </c>
      <c r="B176" s="67">
        <v>287500</v>
      </c>
      <c r="C176" t="s">
        <v>2653</v>
      </c>
      <c r="D176" t="s">
        <v>5653</v>
      </c>
      <c r="E176" t="s">
        <v>106</v>
      </c>
      <c r="F176" t="s">
        <v>59</v>
      </c>
      <c r="G176" s="36">
        <v>32</v>
      </c>
      <c r="H176" t="s">
        <v>2654</v>
      </c>
      <c r="I176" t="s">
        <v>1188</v>
      </c>
      <c r="J176" t="s">
        <v>1188</v>
      </c>
      <c r="K176" t="s">
        <v>203</v>
      </c>
    </row>
    <row r="177" spans="1:11" x14ac:dyDescent="0.2">
      <c r="A177" s="35">
        <v>42985</v>
      </c>
      <c r="B177" s="67">
        <v>118000</v>
      </c>
      <c r="C177" t="s">
        <v>255</v>
      </c>
      <c r="D177" t="s">
        <v>5649</v>
      </c>
      <c r="E177" t="s">
        <v>106</v>
      </c>
      <c r="F177" t="s">
        <v>64</v>
      </c>
      <c r="G177" s="24" t="s">
        <v>2714</v>
      </c>
      <c r="H177" t="s">
        <v>257</v>
      </c>
      <c r="I177" t="s">
        <v>258</v>
      </c>
      <c r="J177" t="s">
        <v>258</v>
      </c>
      <c r="K177" t="s">
        <v>166</v>
      </c>
    </row>
    <row r="178" spans="1:11" x14ac:dyDescent="0.2">
      <c r="A178" s="35">
        <v>42985</v>
      </c>
      <c r="B178" s="67">
        <v>319995</v>
      </c>
      <c r="C178" t="s">
        <v>2166</v>
      </c>
      <c r="D178" t="s">
        <v>5653</v>
      </c>
      <c r="E178" t="s">
        <v>106</v>
      </c>
      <c r="F178" t="s">
        <v>64</v>
      </c>
      <c r="G178" s="36">
        <v>6</v>
      </c>
      <c r="H178" t="s">
        <v>2167</v>
      </c>
      <c r="I178" t="s">
        <v>1178</v>
      </c>
      <c r="J178" t="s">
        <v>273</v>
      </c>
      <c r="K178" t="s">
        <v>273</v>
      </c>
    </row>
    <row r="179" spans="1:11" x14ac:dyDescent="0.2">
      <c r="A179" s="35">
        <v>42985</v>
      </c>
      <c r="B179" s="67">
        <v>139950</v>
      </c>
      <c r="C179" t="s">
        <v>2717</v>
      </c>
      <c r="D179" t="s">
        <v>5649</v>
      </c>
      <c r="E179" t="s">
        <v>106</v>
      </c>
      <c r="F179" t="s">
        <v>64</v>
      </c>
      <c r="G179" s="24" t="s">
        <v>2718</v>
      </c>
      <c r="H179" t="s">
        <v>2719</v>
      </c>
      <c r="I179" t="s">
        <v>258</v>
      </c>
      <c r="J179" t="s">
        <v>258</v>
      </c>
      <c r="K179" t="s">
        <v>166</v>
      </c>
    </row>
    <row r="180" spans="1:11" x14ac:dyDescent="0.2">
      <c r="A180" s="35">
        <v>42985</v>
      </c>
      <c r="B180" s="67">
        <v>250000</v>
      </c>
      <c r="C180" t="s">
        <v>2646</v>
      </c>
      <c r="D180" t="s">
        <v>5652</v>
      </c>
      <c r="E180" t="s">
        <v>58</v>
      </c>
      <c r="F180" t="s">
        <v>59</v>
      </c>
      <c r="G180" s="36">
        <v>54</v>
      </c>
      <c r="H180" t="s">
        <v>2647</v>
      </c>
      <c r="I180" t="s">
        <v>2648</v>
      </c>
      <c r="J180" t="s">
        <v>2648</v>
      </c>
      <c r="K180" t="s">
        <v>2648</v>
      </c>
    </row>
    <row r="181" spans="1:11" x14ac:dyDescent="0.2">
      <c r="A181" s="35">
        <v>42985</v>
      </c>
      <c r="B181" s="67">
        <v>249000</v>
      </c>
      <c r="C181" t="s">
        <v>2666</v>
      </c>
      <c r="D181" t="s">
        <v>5649</v>
      </c>
      <c r="E181" t="s">
        <v>58</v>
      </c>
      <c r="F181" t="s">
        <v>64</v>
      </c>
      <c r="G181" s="36">
        <v>39</v>
      </c>
      <c r="H181" t="s">
        <v>2667</v>
      </c>
      <c r="I181" t="s">
        <v>2668</v>
      </c>
      <c r="J181" t="s">
        <v>2669</v>
      </c>
      <c r="K181" t="s">
        <v>296</v>
      </c>
    </row>
    <row r="182" spans="1:11" x14ac:dyDescent="0.2">
      <c r="A182" s="35">
        <v>42985</v>
      </c>
      <c r="B182" s="67">
        <v>360000</v>
      </c>
      <c r="C182" t="s">
        <v>2694</v>
      </c>
      <c r="D182" t="s">
        <v>5651</v>
      </c>
      <c r="E182" t="s">
        <v>58</v>
      </c>
      <c r="F182" t="s">
        <v>59</v>
      </c>
      <c r="G182" s="36">
        <v>4</v>
      </c>
      <c r="H182" t="s">
        <v>2695</v>
      </c>
      <c r="I182" t="s">
        <v>319</v>
      </c>
      <c r="J182" t="s">
        <v>320</v>
      </c>
      <c r="K182" t="s">
        <v>83</v>
      </c>
    </row>
    <row r="183" spans="1:11" x14ac:dyDescent="0.2">
      <c r="A183" s="35">
        <v>42985</v>
      </c>
      <c r="B183" s="67">
        <v>317000</v>
      </c>
      <c r="C183" t="s">
        <v>2709</v>
      </c>
      <c r="D183" t="s">
        <v>5650</v>
      </c>
      <c r="E183" t="s">
        <v>58</v>
      </c>
      <c r="F183" t="s">
        <v>59</v>
      </c>
      <c r="G183" s="24" t="s">
        <v>1480</v>
      </c>
      <c r="H183" t="s">
        <v>2710</v>
      </c>
      <c r="I183" t="s">
        <v>121</v>
      </c>
      <c r="J183" t="s">
        <v>122</v>
      </c>
      <c r="K183" t="s">
        <v>92</v>
      </c>
    </row>
    <row r="184" spans="1:11" x14ac:dyDescent="0.2">
      <c r="A184" s="35">
        <v>42985</v>
      </c>
      <c r="B184" s="67">
        <v>280000</v>
      </c>
      <c r="C184" t="s">
        <v>2675</v>
      </c>
      <c r="D184" t="s">
        <v>5653</v>
      </c>
      <c r="E184" t="s">
        <v>58</v>
      </c>
      <c r="F184" t="s">
        <v>59</v>
      </c>
      <c r="G184" s="24" t="s">
        <v>2676</v>
      </c>
      <c r="H184" t="s">
        <v>2677</v>
      </c>
      <c r="I184" t="s">
        <v>1289</v>
      </c>
      <c r="J184" t="s">
        <v>2527</v>
      </c>
      <c r="K184" t="s">
        <v>2527</v>
      </c>
    </row>
    <row r="185" spans="1:11" x14ac:dyDescent="0.2">
      <c r="A185" s="35">
        <v>42985</v>
      </c>
      <c r="B185" s="67">
        <v>19000</v>
      </c>
      <c r="C185" t="s">
        <v>2715</v>
      </c>
      <c r="D185" t="s">
        <v>5650</v>
      </c>
      <c r="E185" t="s">
        <v>58</v>
      </c>
      <c r="F185" t="s">
        <v>59</v>
      </c>
      <c r="G185" s="36">
        <v>6</v>
      </c>
      <c r="H185" t="s">
        <v>2396</v>
      </c>
      <c r="I185" t="s">
        <v>2716</v>
      </c>
      <c r="J185" t="s">
        <v>2716</v>
      </c>
      <c r="K185" t="s">
        <v>2716</v>
      </c>
    </row>
    <row r="186" spans="1:11" x14ac:dyDescent="0.2">
      <c r="A186" s="35">
        <v>42985</v>
      </c>
      <c r="B186" s="67">
        <v>137000</v>
      </c>
      <c r="C186" t="s">
        <v>1312</v>
      </c>
      <c r="D186" t="s">
        <v>5649</v>
      </c>
      <c r="E186" t="s">
        <v>106</v>
      </c>
      <c r="F186" t="s">
        <v>64</v>
      </c>
      <c r="G186" s="24" t="s">
        <v>2649</v>
      </c>
      <c r="H186" t="s">
        <v>1314</v>
      </c>
      <c r="I186" t="s">
        <v>1315</v>
      </c>
      <c r="J186" t="s">
        <v>1315</v>
      </c>
      <c r="K186" t="s">
        <v>113</v>
      </c>
    </row>
    <row r="187" spans="1:11" x14ac:dyDescent="0.2">
      <c r="A187" s="35">
        <v>42985</v>
      </c>
      <c r="B187" s="67">
        <v>482500</v>
      </c>
      <c r="C187" t="s">
        <v>2638</v>
      </c>
      <c r="D187" t="s">
        <v>5649</v>
      </c>
      <c r="E187" t="s">
        <v>58</v>
      </c>
      <c r="F187" t="s">
        <v>64</v>
      </c>
      <c r="G187" s="24" t="s">
        <v>2639</v>
      </c>
      <c r="H187" t="s">
        <v>2640</v>
      </c>
      <c r="I187" t="s">
        <v>103</v>
      </c>
      <c r="J187" t="s">
        <v>1088</v>
      </c>
      <c r="K187" t="s">
        <v>92</v>
      </c>
    </row>
    <row r="188" spans="1:11" x14ac:dyDescent="0.2">
      <c r="A188" s="35">
        <v>42986</v>
      </c>
      <c r="B188" s="67">
        <v>100000</v>
      </c>
      <c r="C188" t="s">
        <v>2759</v>
      </c>
      <c r="D188" t="s">
        <v>5649</v>
      </c>
      <c r="E188" t="s">
        <v>106</v>
      </c>
      <c r="F188" t="s">
        <v>64</v>
      </c>
      <c r="G188" s="24" t="s">
        <v>2760</v>
      </c>
      <c r="H188" t="s">
        <v>2761</v>
      </c>
      <c r="I188" t="s">
        <v>1315</v>
      </c>
      <c r="J188" t="s">
        <v>1315</v>
      </c>
      <c r="K188" t="s">
        <v>113</v>
      </c>
    </row>
    <row r="189" spans="1:11" x14ac:dyDescent="0.2">
      <c r="A189" s="35">
        <v>42986</v>
      </c>
      <c r="B189" s="67">
        <v>225000</v>
      </c>
      <c r="C189" t="s">
        <v>2739</v>
      </c>
      <c r="D189" t="s">
        <v>5652</v>
      </c>
      <c r="E189" t="s">
        <v>58</v>
      </c>
      <c r="F189" t="s">
        <v>59</v>
      </c>
      <c r="G189" s="24" t="s">
        <v>2330</v>
      </c>
      <c r="H189" t="s">
        <v>2740</v>
      </c>
      <c r="I189" t="s">
        <v>1556</v>
      </c>
      <c r="J189" t="s">
        <v>1556</v>
      </c>
      <c r="K189" t="s">
        <v>203</v>
      </c>
    </row>
    <row r="190" spans="1:11" x14ac:dyDescent="0.2">
      <c r="A190" s="35">
        <v>42986</v>
      </c>
      <c r="B190" s="67">
        <v>4150000</v>
      </c>
      <c r="C190" t="s">
        <v>2741</v>
      </c>
      <c r="D190" t="s">
        <v>5651</v>
      </c>
      <c r="E190" t="s">
        <v>58</v>
      </c>
      <c r="F190" t="s">
        <v>59</v>
      </c>
      <c r="G190" s="36">
        <v>450</v>
      </c>
      <c r="H190" t="s">
        <v>2742</v>
      </c>
      <c r="I190" t="s">
        <v>121</v>
      </c>
      <c r="J190" t="s">
        <v>122</v>
      </c>
      <c r="K190" t="s">
        <v>92</v>
      </c>
    </row>
    <row r="191" spans="1:11" x14ac:dyDescent="0.2">
      <c r="A191" s="35">
        <v>42986</v>
      </c>
      <c r="B191" s="67">
        <v>150000</v>
      </c>
      <c r="C191" t="s">
        <v>2748</v>
      </c>
      <c r="D191" t="s">
        <v>5650</v>
      </c>
      <c r="E191" t="s">
        <v>58</v>
      </c>
      <c r="F191" t="s">
        <v>59</v>
      </c>
      <c r="G191" s="24" t="s">
        <v>2749</v>
      </c>
      <c r="H191" t="s">
        <v>417</v>
      </c>
      <c r="I191" t="s">
        <v>1461</v>
      </c>
      <c r="J191" t="s">
        <v>138</v>
      </c>
      <c r="K191" t="s">
        <v>139</v>
      </c>
    </row>
    <row r="192" spans="1:11" x14ac:dyDescent="0.2">
      <c r="A192" s="35">
        <v>42986</v>
      </c>
      <c r="B192" s="67">
        <v>164000</v>
      </c>
      <c r="C192" t="s">
        <v>2756</v>
      </c>
      <c r="D192" t="s">
        <v>5649</v>
      </c>
      <c r="E192" t="s">
        <v>58</v>
      </c>
      <c r="F192" t="s">
        <v>64</v>
      </c>
      <c r="G192" s="36">
        <v>14</v>
      </c>
      <c r="H192" t="s">
        <v>2757</v>
      </c>
      <c r="I192" t="s">
        <v>2758</v>
      </c>
      <c r="J192" t="s">
        <v>263</v>
      </c>
      <c r="K192" t="s">
        <v>264</v>
      </c>
    </row>
    <row r="193" spans="1:11" x14ac:dyDescent="0.2">
      <c r="A193" s="35">
        <v>42986</v>
      </c>
      <c r="B193" s="67">
        <v>85000</v>
      </c>
      <c r="C193" t="s">
        <v>644</v>
      </c>
      <c r="D193" t="s">
        <v>5649</v>
      </c>
      <c r="E193" t="s">
        <v>106</v>
      </c>
      <c r="F193" t="s">
        <v>64</v>
      </c>
      <c r="G193" s="24" t="s">
        <v>2738</v>
      </c>
      <c r="H193" t="s">
        <v>641</v>
      </c>
      <c r="I193" t="s">
        <v>354</v>
      </c>
      <c r="J193" t="s">
        <v>354</v>
      </c>
      <c r="K193" t="s">
        <v>187</v>
      </c>
    </row>
    <row r="194" spans="1:11" x14ac:dyDescent="0.2">
      <c r="A194" s="35">
        <v>42986</v>
      </c>
      <c r="B194" s="67">
        <v>163000</v>
      </c>
      <c r="C194" t="s">
        <v>2723</v>
      </c>
      <c r="D194" t="s">
        <v>5649</v>
      </c>
      <c r="E194" t="s">
        <v>58</v>
      </c>
      <c r="F194" t="s">
        <v>64</v>
      </c>
      <c r="G194" s="24" t="s">
        <v>356</v>
      </c>
      <c r="H194" t="s">
        <v>2724</v>
      </c>
      <c r="I194" t="s">
        <v>103</v>
      </c>
      <c r="J194" t="s">
        <v>1293</v>
      </c>
      <c r="K194" t="s">
        <v>92</v>
      </c>
    </row>
    <row r="195" spans="1:11" x14ac:dyDescent="0.2">
      <c r="A195" s="35">
        <v>42986</v>
      </c>
      <c r="B195" s="67">
        <v>118000</v>
      </c>
      <c r="C195" t="s">
        <v>2729</v>
      </c>
      <c r="D195" t="s">
        <v>5653</v>
      </c>
      <c r="E195" t="s">
        <v>58</v>
      </c>
      <c r="F195" t="s">
        <v>59</v>
      </c>
      <c r="G195" s="36">
        <v>18</v>
      </c>
      <c r="H195" t="s">
        <v>2730</v>
      </c>
      <c r="I195" t="s">
        <v>2731</v>
      </c>
      <c r="J195" t="s">
        <v>558</v>
      </c>
      <c r="K195" t="s">
        <v>487</v>
      </c>
    </row>
    <row r="196" spans="1:11" x14ac:dyDescent="0.2">
      <c r="A196" s="35">
        <v>42986</v>
      </c>
      <c r="B196" s="67">
        <v>249000</v>
      </c>
      <c r="C196" t="s">
        <v>2750</v>
      </c>
      <c r="D196" t="s">
        <v>5653</v>
      </c>
      <c r="E196" t="s">
        <v>106</v>
      </c>
      <c r="F196" t="s">
        <v>59</v>
      </c>
      <c r="G196" s="24" t="s">
        <v>2751</v>
      </c>
      <c r="H196" t="s">
        <v>2752</v>
      </c>
      <c r="I196" t="s">
        <v>2684</v>
      </c>
      <c r="J196" t="s">
        <v>716</v>
      </c>
      <c r="K196" t="s">
        <v>254</v>
      </c>
    </row>
    <row r="197" spans="1:11" x14ac:dyDescent="0.2">
      <c r="A197" s="35">
        <v>42986</v>
      </c>
      <c r="B197" s="67">
        <v>93750</v>
      </c>
      <c r="C197" t="s">
        <v>2743</v>
      </c>
      <c r="D197" t="s">
        <v>5649</v>
      </c>
      <c r="E197" t="s">
        <v>58</v>
      </c>
      <c r="F197" t="s">
        <v>64</v>
      </c>
      <c r="G197" s="24" t="s">
        <v>2744</v>
      </c>
      <c r="H197" t="s">
        <v>2745</v>
      </c>
      <c r="I197" t="s">
        <v>108</v>
      </c>
      <c r="J197" t="s">
        <v>108</v>
      </c>
      <c r="K197" t="s">
        <v>108</v>
      </c>
    </row>
    <row r="198" spans="1:11" x14ac:dyDescent="0.2">
      <c r="A198" s="35">
        <v>42986</v>
      </c>
      <c r="B198" s="67">
        <v>1400000</v>
      </c>
      <c r="C198" t="s">
        <v>2753</v>
      </c>
      <c r="D198" t="s">
        <v>5653</v>
      </c>
      <c r="E198" t="s">
        <v>106</v>
      </c>
      <c r="F198" t="s">
        <v>59</v>
      </c>
      <c r="G198" s="36">
        <v>7</v>
      </c>
      <c r="H198" t="s">
        <v>2754</v>
      </c>
      <c r="I198" t="s">
        <v>103</v>
      </c>
      <c r="J198" t="s">
        <v>1231</v>
      </c>
      <c r="K198" t="s">
        <v>92</v>
      </c>
    </row>
    <row r="199" spans="1:11" x14ac:dyDescent="0.2">
      <c r="A199" s="35">
        <v>42986</v>
      </c>
      <c r="B199" s="67">
        <v>49500</v>
      </c>
      <c r="C199" t="s">
        <v>2735</v>
      </c>
      <c r="D199" t="s">
        <v>5652</v>
      </c>
      <c r="E199" t="s">
        <v>58</v>
      </c>
      <c r="F199" t="s">
        <v>59</v>
      </c>
      <c r="G199" s="36">
        <v>36</v>
      </c>
      <c r="H199" t="s">
        <v>2736</v>
      </c>
      <c r="I199" t="s">
        <v>2737</v>
      </c>
      <c r="J199" t="s">
        <v>1219</v>
      </c>
      <c r="K199" t="s">
        <v>217</v>
      </c>
    </row>
    <row r="200" spans="1:11" x14ac:dyDescent="0.2">
      <c r="A200" s="35">
        <v>42986</v>
      </c>
      <c r="B200" s="67">
        <v>175000</v>
      </c>
      <c r="C200" t="s">
        <v>255</v>
      </c>
      <c r="D200" t="s">
        <v>5649</v>
      </c>
      <c r="E200" t="s">
        <v>106</v>
      </c>
      <c r="F200" t="s">
        <v>64</v>
      </c>
      <c r="G200" s="24" t="s">
        <v>2755</v>
      </c>
      <c r="H200" t="s">
        <v>257</v>
      </c>
      <c r="I200" t="s">
        <v>258</v>
      </c>
      <c r="J200" t="s">
        <v>258</v>
      </c>
      <c r="K200" t="s">
        <v>166</v>
      </c>
    </row>
    <row r="201" spans="1:11" x14ac:dyDescent="0.2">
      <c r="A201" s="35">
        <v>42986</v>
      </c>
      <c r="B201" s="67">
        <v>560000</v>
      </c>
      <c r="C201" t="s">
        <v>2746</v>
      </c>
      <c r="D201" t="s">
        <v>5653</v>
      </c>
      <c r="E201" t="s">
        <v>58</v>
      </c>
      <c r="F201" t="s">
        <v>59</v>
      </c>
      <c r="G201" s="24" t="s">
        <v>2747</v>
      </c>
      <c r="H201" t="s">
        <v>490</v>
      </c>
      <c r="I201" t="s">
        <v>1100</v>
      </c>
      <c r="J201" t="s">
        <v>1101</v>
      </c>
      <c r="K201" t="s">
        <v>254</v>
      </c>
    </row>
    <row r="202" spans="1:11" x14ac:dyDescent="0.2">
      <c r="A202" s="35">
        <v>42986</v>
      </c>
      <c r="B202" s="67">
        <v>575000</v>
      </c>
      <c r="C202" t="s">
        <v>2726</v>
      </c>
      <c r="D202" t="s">
        <v>5650</v>
      </c>
      <c r="E202" t="s">
        <v>58</v>
      </c>
      <c r="F202" t="s">
        <v>59</v>
      </c>
      <c r="G202" s="36">
        <v>11</v>
      </c>
      <c r="H202" t="s">
        <v>2727</v>
      </c>
      <c r="I202" t="s">
        <v>2728</v>
      </c>
      <c r="J202" t="s">
        <v>843</v>
      </c>
      <c r="K202" t="s">
        <v>69</v>
      </c>
    </row>
    <row r="203" spans="1:11" x14ac:dyDescent="0.2">
      <c r="A203" s="35">
        <v>42986</v>
      </c>
      <c r="B203" s="67">
        <v>372500</v>
      </c>
      <c r="C203" t="s">
        <v>2732</v>
      </c>
      <c r="D203" t="s">
        <v>5650</v>
      </c>
      <c r="E203" t="s">
        <v>58</v>
      </c>
      <c r="F203" t="s">
        <v>59</v>
      </c>
      <c r="G203" s="36">
        <v>35</v>
      </c>
      <c r="H203" t="s">
        <v>2733</v>
      </c>
      <c r="I203" t="s">
        <v>2734</v>
      </c>
      <c r="J203" t="s">
        <v>843</v>
      </c>
      <c r="K203" t="s">
        <v>69</v>
      </c>
    </row>
    <row r="204" spans="1:11" x14ac:dyDescent="0.2">
      <c r="A204" s="35">
        <v>42986</v>
      </c>
      <c r="B204" s="67">
        <v>265000</v>
      </c>
      <c r="C204" t="s">
        <v>1244</v>
      </c>
      <c r="D204" t="s">
        <v>5649</v>
      </c>
      <c r="E204" t="s">
        <v>106</v>
      </c>
      <c r="F204" t="s">
        <v>64</v>
      </c>
      <c r="G204" s="24" t="s">
        <v>2725</v>
      </c>
      <c r="H204" t="s">
        <v>1246</v>
      </c>
      <c r="I204" t="s">
        <v>1088</v>
      </c>
      <c r="J204" t="s">
        <v>1088</v>
      </c>
      <c r="K204" t="s">
        <v>92</v>
      </c>
    </row>
    <row r="205" spans="1:11" x14ac:dyDescent="0.2">
      <c r="A205" s="35">
        <v>42987</v>
      </c>
      <c r="B205" s="67">
        <v>90500</v>
      </c>
      <c r="C205" t="s">
        <v>2772</v>
      </c>
      <c r="D205" t="s">
        <v>5649</v>
      </c>
      <c r="E205" t="s">
        <v>58</v>
      </c>
      <c r="F205" t="s">
        <v>64</v>
      </c>
      <c r="G205" s="24" t="s">
        <v>2773</v>
      </c>
      <c r="H205" t="s">
        <v>2774</v>
      </c>
      <c r="I205" t="s">
        <v>2775</v>
      </c>
      <c r="J205" t="s">
        <v>2775</v>
      </c>
      <c r="K205" t="s">
        <v>386</v>
      </c>
    </row>
    <row r="206" spans="1:11" x14ac:dyDescent="0.2">
      <c r="A206" s="35">
        <v>42987</v>
      </c>
      <c r="B206" s="67">
        <v>208000</v>
      </c>
      <c r="C206" t="s">
        <v>2805</v>
      </c>
      <c r="D206" t="s">
        <v>5649</v>
      </c>
      <c r="E206" t="s">
        <v>58</v>
      </c>
      <c r="F206" t="s">
        <v>64</v>
      </c>
      <c r="G206" s="24" t="s">
        <v>2806</v>
      </c>
      <c r="H206" t="s">
        <v>2807</v>
      </c>
      <c r="I206" t="s">
        <v>1281</v>
      </c>
      <c r="J206" t="s">
        <v>1281</v>
      </c>
      <c r="K206" t="s">
        <v>222</v>
      </c>
    </row>
    <row r="207" spans="1:11" x14ac:dyDescent="0.2">
      <c r="A207" s="35">
        <v>42987</v>
      </c>
      <c r="B207" s="67">
        <v>104000</v>
      </c>
      <c r="C207" t="s">
        <v>2816</v>
      </c>
      <c r="D207" t="s">
        <v>5649</v>
      </c>
      <c r="E207" t="s">
        <v>58</v>
      </c>
      <c r="F207" t="s">
        <v>59</v>
      </c>
      <c r="G207" s="24" t="s">
        <v>2817</v>
      </c>
      <c r="H207" t="s">
        <v>2818</v>
      </c>
      <c r="I207" t="s">
        <v>384</v>
      </c>
      <c r="J207" t="s">
        <v>384</v>
      </c>
      <c r="K207" t="s">
        <v>386</v>
      </c>
    </row>
    <row r="208" spans="1:11" x14ac:dyDescent="0.2">
      <c r="A208" s="35">
        <v>42987</v>
      </c>
      <c r="B208" s="67">
        <v>1350000</v>
      </c>
      <c r="C208" t="s">
        <v>2799</v>
      </c>
      <c r="D208" t="s">
        <v>5651</v>
      </c>
      <c r="E208" t="s">
        <v>58</v>
      </c>
      <c r="F208" t="s">
        <v>59</v>
      </c>
      <c r="G208" s="24" t="s">
        <v>2800</v>
      </c>
      <c r="H208" t="s">
        <v>401</v>
      </c>
      <c r="I208" t="s">
        <v>2801</v>
      </c>
      <c r="J208" t="s">
        <v>398</v>
      </c>
      <c r="K208" t="s">
        <v>175</v>
      </c>
    </row>
    <row r="209" spans="1:11" x14ac:dyDescent="0.2">
      <c r="A209" s="35">
        <v>42987</v>
      </c>
      <c r="B209" s="67">
        <v>210000</v>
      </c>
      <c r="C209" t="s">
        <v>2802</v>
      </c>
      <c r="D209" t="s">
        <v>5649</v>
      </c>
      <c r="E209" t="s">
        <v>58</v>
      </c>
      <c r="F209" t="s">
        <v>64</v>
      </c>
      <c r="G209" s="24" t="s">
        <v>2803</v>
      </c>
      <c r="H209" t="s">
        <v>2804</v>
      </c>
      <c r="I209" t="s">
        <v>103</v>
      </c>
      <c r="J209" t="s">
        <v>1293</v>
      </c>
      <c r="K209" t="s">
        <v>92</v>
      </c>
    </row>
    <row r="210" spans="1:11" x14ac:dyDescent="0.2">
      <c r="A210" s="35">
        <v>42987</v>
      </c>
      <c r="B210" s="67">
        <v>522500</v>
      </c>
      <c r="C210" t="s">
        <v>2781</v>
      </c>
      <c r="D210" t="s">
        <v>5651</v>
      </c>
      <c r="E210" t="s">
        <v>58</v>
      </c>
      <c r="F210" t="s">
        <v>59</v>
      </c>
      <c r="G210" s="36">
        <v>7</v>
      </c>
      <c r="H210" t="s">
        <v>2782</v>
      </c>
      <c r="I210" t="s">
        <v>258</v>
      </c>
      <c r="J210" t="s">
        <v>258</v>
      </c>
      <c r="K210" t="s">
        <v>166</v>
      </c>
    </row>
    <row r="211" spans="1:11" x14ac:dyDescent="0.2">
      <c r="A211" s="35">
        <v>42987</v>
      </c>
      <c r="B211" s="67">
        <v>112500</v>
      </c>
      <c r="C211" t="s">
        <v>438</v>
      </c>
      <c r="D211" t="s">
        <v>5649</v>
      </c>
      <c r="E211" t="s">
        <v>106</v>
      </c>
      <c r="F211" t="s">
        <v>64</v>
      </c>
      <c r="G211" s="24" t="s">
        <v>2812</v>
      </c>
      <c r="H211" t="s">
        <v>440</v>
      </c>
      <c r="I211" t="s">
        <v>441</v>
      </c>
      <c r="J211" t="s">
        <v>441</v>
      </c>
      <c r="K211" t="s">
        <v>441</v>
      </c>
    </row>
    <row r="212" spans="1:11" x14ac:dyDescent="0.2">
      <c r="A212" s="35">
        <v>42987</v>
      </c>
      <c r="B212" s="67">
        <v>60000</v>
      </c>
      <c r="C212" t="s">
        <v>2787</v>
      </c>
      <c r="D212" t="s">
        <v>5650</v>
      </c>
      <c r="E212" t="s">
        <v>58</v>
      </c>
      <c r="F212" t="s">
        <v>59</v>
      </c>
      <c r="G212" s="24" t="s">
        <v>2788</v>
      </c>
      <c r="H212" t="s">
        <v>2742</v>
      </c>
      <c r="I212" t="s">
        <v>103</v>
      </c>
      <c r="J212" t="s">
        <v>122</v>
      </c>
      <c r="K212" t="s">
        <v>92</v>
      </c>
    </row>
    <row r="213" spans="1:11" x14ac:dyDescent="0.2">
      <c r="A213" s="35">
        <v>42987</v>
      </c>
      <c r="B213" s="67">
        <v>120000</v>
      </c>
      <c r="C213" t="s">
        <v>2789</v>
      </c>
      <c r="D213" t="s">
        <v>5653</v>
      </c>
      <c r="E213" t="s">
        <v>58</v>
      </c>
      <c r="F213" t="s">
        <v>59</v>
      </c>
      <c r="G213" s="24" t="s">
        <v>2790</v>
      </c>
      <c r="H213" t="s">
        <v>305</v>
      </c>
      <c r="I213" t="s">
        <v>2791</v>
      </c>
      <c r="J213" t="s">
        <v>486</v>
      </c>
      <c r="K213" t="s">
        <v>487</v>
      </c>
    </row>
    <row r="214" spans="1:11" x14ac:dyDescent="0.2">
      <c r="A214" s="35">
        <v>42987</v>
      </c>
      <c r="B214" s="67">
        <v>300000</v>
      </c>
      <c r="C214" t="s">
        <v>2766</v>
      </c>
      <c r="D214" t="s">
        <v>5653</v>
      </c>
      <c r="E214" t="s">
        <v>58</v>
      </c>
      <c r="F214" t="s">
        <v>59</v>
      </c>
      <c r="G214" s="24" t="s">
        <v>2767</v>
      </c>
      <c r="H214" t="s">
        <v>2768</v>
      </c>
      <c r="I214" t="s">
        <v>2769</v>
      </c>
      <c r="J214" t="s">
        <v>739</v>
      </c>
      <c r="K214" t="s">
        <v>69</v>
      </c>
    </row>
    <row r="215" spans="1:11" x14ac:dyDescent="0.2">
      <c r="A215" s="35">
        <v>42987</v>
      </c>
      <c r="B215" s="67">
        <v>285714</v>
      </c>
      <c r="C215" t="s">
        <v>2821</v>
      </c>
      <c r="D215" t="s">
        <v>5650</v>
      </c>
      <c r="E215" t="s">
        <v>58</v>
      </c>
      <c r="F215" t="s">
        <v>59</v>
      </c>
      <c r="G215" s="24" t="s">
        <v>179</v>
      </c>
      <c r="H215" t="s">
        <v>2822</v>
      </c>
      <c r="I215" t="s">
        <v>842</v>
      </c>
      <c r="J215" t="s">
        <v>843</v>
      </c>
      <c r="K215" t="s">
        <v>69</v>
      </c>
    </row>
    <row r="216" spans="1:11" x14ac:dyDescent="0.2">
      <c r="A216" s="35">
        <v>42987</v>
      </c>
      <c r="B216" s="67">
        <v>183000</v>
      </c>
      <c r="C216" t="s">
        <v>2770</v>
      </c>
      <c r="D216" t="s">
        <v>5649</v>
      </c>
      <c r="E216" t="s">
        <v>58</v>
      </c>
      <c r="F216" t="s">
        <v>59</v>
      </c>
      <c r="G216" s="36">
        <v>12</v>
      </c>
      <c r="H216" t="s">
        <v>2771</v>
      </c>
      <c r="I216" t="s">
        <v>1889</v>
      </c>
      <c r="J216" t="s">
        <v>820</v>
      </c>
      <c r="K216" t="s">
        <v>820</v>
      </c>
    </row>
    <row r="217" spans="1:11" x14ac:dyDescent="0.2">
      <c r="A217" s="35">
        <v>42987</v>
      </c>
      <c r="B217" s="67">
        <v>174950</v>
      </c>
      <c r="C217" t="s">
        <v>2783</v>
      </c>
      <c r="D217" t="s">
        <v>5653</v>
      </c>
      <c r="E217" t="s">
        <v>58</v>
      </c>
      <c r="F217" t="s">
        <v>59</v>
      </c>
      <c r="G217" s="36">
        <v>42</v>
      </c>
      <c r="H217" t="s">
        <v>1689</v>
      </c>
      <c r="I217" t="s">
        <v>658</v>
      </c>
      <c r="J217" t="s">
        <v>659</v>
      </c>
      <c r="K217" t="s">
        <v>659</v>
      </c>
    </row>
    <row r="218" spans="1:11" x14ac:dyDescent="0.2">
      <c r="A218" s="35">
        <v>42987</v>
      </c>
      <c r="B218" s="67">
        <v>310000</v>
      </c>
      <c r="C218" t="s">
        <v>2052</v>
      </c>
      <c r="D218" t="s">
        <v>5653</v>
      </c>
      <c r="E218" t="s">
        <v>58</v>
      </c>
      <c r="F218" t="s">
        <v>59</v>
      </c>
      <c r="G218" s="24" t="s">
        <v>2823</v>
      </c>
      <c r="H218" t="s">
        <v>2054</v>
      </c>
      <c r="I218" t="s">
        <v>2055</v>
      </c>
      <c r="J218" t="s">
        <v>153</v>
      </c>
      <c r="K218" t="s">
        <v>153</v>
      </c>
    </row>
    <row r="219" spans="1:11" x14ac:dyDescent="0.2">
      <c r="A219" s="35">
        <v>42987</v>
      </c>
      <c r="B219" s="67">
        <v>159995</v>
      </c>
      <c r="C219" t="s">
        <v>2795</v>
      </c>
      <c r="D219" t="s">
        <v>5649</v>
      </c>
      <c r="E219" t="s">
        <v>58</v>
      </c>
      <c r="F219" t="s">
        <v>64</v>
      </c>
      <c r="G219" s="24" t="s">
        <v>2796</v>
      </c>
      <c r="H219" t="s">
        <v>305</v>
      </c>
      <c r="I219" t="s">
        <v>1897</v>
      </c>
      <c r="J219" t="s">
        <v>1121</v>
      </c>
      <c r="K219" t="s">
        <v>1121</v>
      </c>
    </row>
    <row r="220" spans="1:11" x14ac:dyDescent="0.2">
      <c r="A220" s="35">
        <v>42987</v>
      </c>
      <c r="B220" s="67">
        <v>150000</v>
      </c>
      <c r="C220" t="s">
        <v>2762</v>
      </c>
      <c r="D220" t="s">
        <v>5651</v>
      </c>
      <c r="E220" t="s">
        <v>58</v>
      </c>
      <c r="F220" t="s">
        <v>59</v>
      </c>
      <c r="G220" s="24" t="s">
        <v>2763</v>
      </c>
      <c r="H220" t="s">
        <v>2764</v>
      </c>
      <c r="I220" t="s">
        <v>1228</v>
      </c>
      <c r="J220" t="s">
        <v>2765</v>
      </c>
      <c r="K220" t="s">
        <v>527</v>
      </c>
    </row>
    <row r="221" spans="1:11" x14ac:dyDescent="0.2">
      <c r="A221" s="35">
        <v>42987</v>
      </c>
      <c r="B221" s="67">
        <v>112000</v>
      </c>
      <c r="C221" t="s">
        <v>2779</v>
      </c>
      <c r="D221" t="s">
        <v>5652</v>
      </c>
      <c r="E221" t="s">
        <v>58</v>
      </c>
      <c r="F221" t="s">
        <v>59</v>
      </c>
      <c r="G221" s="36">
        <v>37</v>
      </c>
      <c r="H221" t="s">
        <v>2780</v>
      </c>
      <c r="I221" t="s">
        <v>411</v>
      </c>
      <c r="J221" t="s">
        <v>411</v>
      </c>
      <c r="K221" t="s">
        <v>222</v>
      </c>
    </row>
    <row r="222" spans="1:11" x14ac:dyDescent="0.2">
      <c r="A222" s="35">
        <v>42987</v>
      </c>
      <c r="B222" s="67">
        <v>310000</v>
      </c>
      <c r="C222" t="s">
        <v>2776</v>
      </c>
      <c r="D222" t="s">
        <v>5653</v>
      </c>
      <c r="E222" t="s">
        <v>58</v>
      </c>
      <c r="F222" t="s">
        <v>59</v>
      </c>
      <c r="G222" s="24" t="s">
        <v>2777</v>
      </c>
      <c r="H222" t="s">
        <v>2778</v>
      </c>
      <c r="I222" t="s">
        <v>547</v>
      </c>
      <c r="J222" t="s">
        <v>486</v>
      </c>
      <c r="K222" t="s">
        <v>487</v>
      </c>
    </row>
    <row r="223" spans="1:11" x14ac:dyDescent="0.2">
      <c r="A223" s="35">
        <v>42987</v>
      </c>
      <c r="B223" s="67">
        <v>132000</v>
      </c>
      <c r="C223" t="s">
        <v>2784</v>
      </c>
      <c r="D223" t="s">
        <v>5649</v>
      </c>
      <c r="E223" t="s">
        <v>58</v>
      </c>
      <c r="F223" t="s">
        <v>64</v>
      </c>
      <c r="G223" s="24" t="s">
        <v>2785</v>
      </c>
      <c r="H223" t="s">
        <v>2786</v>
      </c>
      <c r="I223" t="s">
        <v>361</v>
      </c>
      <c r="J223" t="s">
        <v>361</v>
      </c>
      <c r="K223" t="s">
        <v>133</v>
      </c>
    </row>
    <row r="224" spans="1:11" x14ac:dyDescent="0.2">
      <c r="A224" s="35">
        <v>42987</v>
      </c>
      <c r="B224" s="67">
        <v>275000</v>
      </c>
      <c r="C224" t="s">
        <v>2792</v>
      </c>
      <c r="D224" t="s">
        <v>5653</v>
      </c>
      <c r="E224" t="s">
        <v>58</v>
      </c>
      <c r="F224" t="s">
        <v>59</v>
      </c>
      <c r="G224" s="24" t="s">
        <v>2793</v>
      </c>
      <c r="H224" t="s">
        <v>305</v>
      </c>
      <c r="I224" t="s">
        <v>2794</v>
      </c>
      <c r="J224" t="s">
        <v>578</v>
      </c>
      <c r="K224" t="s">
        <v>578</v>
      </c>
    </row>
    <row r="225" spans="1:11" x14ac:dyDescent="0.2">
      <c r="A225" s="35">
        <v>42987</v>
      </c>
      <c r="B225" s="67">
        <v>239995</v>
      </c>
      <c r="C225" t="s">
        <v>123</v>
      </c>
      <c r="D225" t="s">
        <v>5653</v>
      </c>
      <c r="E225" t="s">
        <v>106</v>
      </c>
      <c r="F225" t="s">
        <v>64</v>
      </c>
      <c r="G225" s="36">
        <v>69</v>
      </c>
      <c r="H225" t="s">
        <v>124</v>
      </c>
      <c r="I225" t="s">
        <v>125</v>
      </c>
      <c r="J225" t="s">
        <v>125</v>
      </c>
      <c r="K225" t="s">
        <v>83</v>
      </c>
    </row>
    <row r="226" spans="1:11" x14ac:dyDescent="0.2">
      <c r="A226" s="35">
        <v>42987</v>
      </c>
      <c r="B226" s="67">
        <v>163000</v>
      </c>
      <c r="C226" t="s">
        <v>2819</v>
      </c>
      <c r="D226" t="s">
        <v>5650</v>
      </c>
      <c r="E226" t="s">
        <v>58</v>
      </c>
      <c r="F226" t="s">
        <v>59</v>
      </c>
      <c r="G226" s="36">
        <v>15</v>
      </c>
      <c r="H226" t="s">
        <v>2820</v>
      </c>
      <c r="I226" t="s">
        <v>2277</v>
      </c>
      <c r="J226" t="s">
        <v>769</v>
      </c>
      <c r="K226" t="s">
        <v>74</v>
      </c>
    </row>
    <row r="227" spans="1:11" x14ac:dyDescent="0.2">
      <c r="A227" s="35">
        <v>42987</v>
      </c>
      <c r="B227" s="67">
        <v>163000</v>
      </c>
      <c r="C227" t="s">
        <v>2813</v>
      </c>
      <c r="D227" t="s">
        <v>5649</v>
      </c>
      <c r="E227" t="s">
        <v>58</v>
      </c>
      <c r="F227" t="s">
        <v>64</v>
      </c>
      <c r="G227" s="24" t="s">
        <v>2814</v>
      </c>
      <c r="H227" t="s">
        <v>2815</v>
      </c>
      <c r="I227" t="s">
        <v>2043</v>
      </c>
      <c r="J227" t="s">
        <v>2043</v>
      </c>
      <c r="K227" t="s">
        <v>2043</v>
      </c>
    </row>
    <row r="228" spans="1:11" x14ac:dyDescent="0.2">
      <c r="A228" s="35">
        <v>42987</v>
      </c>
      <c r="B228" s="67">
        <v>248000</v>
      </c>
      <c r="C228" t="s">
        <v>995</v>
      </c>
      <c r="D228" t="s">
        <v>5653</v>
      </c>
      <c r="E228" t="s">
        <v>58</v>
      </c>
      <c r="F228" t="s">
        <v>59</v>
      </c>
      <c r="G228" s="24" t="s">
        <v>2824</v>
      </c>
      <c r="H228" t="s">
        <v>997</v>
      </c>
      <c r="I228" t="s">
        <v>998</v>
      </c>
      <c r="J228" t="s">
        <v>998</v>
      </c>
      <c r="K228" t="s">
        <v>617</v>
      </c>
    </row>
    <row r="229" spans="1:11" x14ac:dyDescent="0.2">
      <c r="A229" s="35">
        <v>42987</v>
      </c>
      <c r="B229" s="67">
        <v>137500</v>
      </c>
      <c r="C229" t="s">
        <v>2808</v>
      </c>
      <c r="D229" t="s">
        <v>5650</v>
      </c>
      <c r="E229" t="s">
        <v>58</v>
      </c>
      <c r="F229" t="s">
        <v>59</v>
      </c>
      <c r="G229" s="36">
        <v>56</v>
      </c>
      <c r="H229" t="s">
        <v>2809</v>
      </c>
      <c r="I229" t="s">
        <v>258</v>
      </c>
      <c r="J229" t="s">
        <v>258</v>
      </c>
      <c r="K229" t="s">
        <v>166</v>
      </c>
    </row>
    <row r="230" spans="1:11" x14ac:dyDescent="0.2">
      <c r="A230" s="35">
        <v>42987</v>
      </c>
      <c r="B230" s="67">
        <v>129999</v>
      </c>
      <c r="C230" t="s">
        <v>2810</v>
      </c>
      <c r="D230" t="s">
        <v>5650</v>
      </c>
      <c r="E230" t="s">
        <v>58</v>
      </c>
      <c r="F230" t="s">
        <v>59</v>
      </c>
      <c r="G230" s="36">
        <v>39</v>
      </c>
      <c r="H230" t="s">
        <v>2811</v>
      </c>
      <c r="I230" t="s">
        <v>2009</v>
      </c>
      <c r="J230" t="s">
        <v>2009</v>
      </c>
      <c r="K230" t="s">
        <v>617</v>
      </c>
    </row>
    <row r="231" spans="1:11" x14ac:dyDescent="0.2">
      <c r="A231" s="35">
        <v>42987</v>
      </c>
      <c r="B231" s="67">
        <v>220000</v>
      </c>
      <c r="C231" t="s">
        <v>2797</v>
      </c>
      <c r="D231" t="s">
        <v>5649</v>
      </c>
      <c r="E231" t="s">
        <v>106</v>
      </c>
      <c r="F231" t="s">
        <v>64</v>
      </c>
      <c r="G231" s="24" t="s">
        <v>2798</v>
      </c>
      <c r="H231" t="s">
        <v>401</v>
      </c>
      <c r="I231" t="s">
        <v>768</v>
      </c>
      <c r="J231" t="s">
        <v>769</v>
      </c>
      <c r="K231" t="s">
        <v>74</v>
      </c>
    </row>
    <row r="232" spans="1:11" x14ac:dyDescent="0.2">
      <c r="A232" s="35">
        <v>42988</v>
      </c>
      <c r="B232" s="67">
        <v>66000</v>
      </c>
      <c r="C232" t="s">
        <v>2878</v>
      </c>
      <c r="D232" t="s">
        <v>5653</v>
      </c>
      <c r="E232" t="s">
        <v>58</v>
      </c>
      <c r="F232" t="s">
        <v>59</v>
      </c>
      <c r="G232" s="24" t="s">
        <v>2879</v>
      </c>
      <c r="H232" t="s">
        <v>2880</v>
      </c>
      <c r="I232" t="s">
        <v>137</v>
      </c>
      <c r="J232" t="s">
        <v>468</v>
      </c>
      <c r="K232" t="s">
        <v>139</v>
      </c>
    </row>
    <row r="233" spans="1:11" x14ac:dyDescent="0.2">
      <c r="A233" s="35">
        <v>42988</v>
      </c>
      <c r="B233" s="67">
        <v>70000</v>
      </c>
      <c r="C233" t="s">
        <v>334</v>
      </c>
      <c r="D233" t="s">
        <v>5649</v>
      </c>
      <c r="E233" t="s">
        <v>58</v>
      </c>
      <c r="F233" t="s">
        <v>64</v>
      </c>
      <c r="G233" s="24" t="s">
        <v>2881</v>
      </c>
      <c r="H233" t="s">
        <v>336</v>
      </c>
      <c r="I233" t="s">
        <v>165</v>
      </c>
      <c r="J233" t="s">
        <v>165</v>
      </c>
      <c r="K233" t="s">
        <v>166</v>
      </c>
    </row>
    <row r="234" spans="1:11" x14ac:dyDescent="0.2">
      <c r="A234" s="35">
        <v>42988</v>
      </c>
      <c r="B234" s="67">
        <v>925000</v>
      </c>
      <c r="C234" t="s">
        <v>2892</v>
      </c>
      <c r="D234" t="s">
        <v>5653</v>
      </c>
      <c r="E234" t="s">
        <v>106</v>
      </c>
      <c r="F234" t="s">
        <v>59</v>
      </c>
      <c r="G234" s="36">
        <v>15</v>
      </c>
      <c r="H234" t="s">
        <v>2893</v>
      </c>
      <c r="I234" t="s">
        <v>411</v>
      </c>
      <c r="J234" t="s">
        <v>411</v>
      </c>
      <c r="K234" t="s">
        <v>222</v>
      </c>
    </row>
    <row r="235" spans="1:11" x14ac:dyDescent="0.2">
      <c r="A235" s="35">
        <v>42988</v>
      </c>
      <c r="B235" s="67">
        <v>650000</v>
      </c>
      <c r="C235" t="s">
        <v>2871</v>
      </c>
      <c r="D235" t="s">
        <v>5653</v>
      </c>
      <c r="E235" t="s">
        <v>58</v>
      </c>
      <c r="F235" t="s">
        <v>59</v>
      </c>
      <c r="G235" s="36">
        <v>6</v>
      </c>
      <c r="H235" t="s">
        <v>2872</v>
      </c>
      <c r="I235" t="s">
        <v>998</v>
      </c>
      <c r="J235" t="s">
        <v>998</v>
      </c>
      <c r="K235" t="s">
        <v>617</v>
      </c>
    </row>
    <row r="236" spans="1:11" x14ac:dyDescent="0.2">
      <c r="A236" s="35">
        <v>42988</v>
      </c>
      <c r="B236" s="67">
        <v>360000</v>
      </c>
      <c r="C236" t="s">
        <v>2869</v>
      </c>
      <c r="D236" t="s">
        <v>5653</v>
      </c>
      <c r="E236" t="s">
        <v>58</v>
      </c>
      <c r="F236" t="s">
        <v>59</v>
      </c>
      <c r="G236" s="36">
        <v>5</v>
      </c>
      <c r="H236" t="s">
        <v>2870</v>
      </c>
      <c r="I236" t="s">
        <v>807</v>
      </c>
      <c r="J236" t="s">
        <v>807</v>
      </c>
      <c r="K236" t="s">
        <v>807</v>
      </c>
    </row>
    <row r="237" spans="1:11" x14ac:dyDescent="0.2">
      <c r="A237" s="35">
        <v>42988</v>
      </c>
      <c r="B237" s="67">
        <v>150000</v>
      </c>
      <c r="C237" t="s">
        <v>2856</v>
      </c>
      <c r="D237" t="s">
        <v>5649</v>
      </c>
      <c r="E237" t="s">
        <v>58</v>
      </c>
      <c r="F237" t="s">
        <v>64</v>
      </c>
      <c r="G237" s="24" t="s">
        <v>2857</v>
      </c>
      <c r="H237" t="s">
        <v>305</v>
      </c>
      <c r="I237" t="s">
        <v>2163</v>
      </c>
      <c r="J237" t="s">
        <v>2556</v>
      </c>
      <c r="K237" t="s">
        <v>69</v>
      </c>
    </row>
    <row r="238" spans="1:11" x14ac:dyDescent="0.2">
      <c r="A238" s="35">
        <v>42988</v>
      </c>
      <c r="B238" s="67">
        <v>240000</v>
      </c>
      <c r="C238" t="s">
        <v>1757</v>
      </c>
      <c r="D238" t="s">
        <v>5652</v>
      </c>
      <c r="E238" t="s">
        <v>106</v>
      </c>
      <c r="F238" t="s">
        <v>59</v>
      </c>
      <c r="G238" s="36">
        <v>34</v>
      </c>
      <c r="H238" t="s">
        <v>1758</v>
      </c>
      <c r="I238" t="s">
        <v>211</v>
      </c>
      <c r="J238" t="s">
        <v>212</v>
      </c>
      <c r="K238" t="s">
        <v>62</v>
      </c>
    </row>
    <row r="239" spans="1:11" x14ac:dyDescent="0.2">
      <c r="A239" s="35">
        <v>42988</v>
      </c>
      <c r="B239" s="67">
        <v>150000</v>
      </c>
      <c r="C239" t="s">
        <v>2876</v>
      </c>
      <c r="D239" t="s">
        <v>5650</v>
      </c>
      <c r="E239" t="s">
        <v>106</v>
      </c>
      <c r="F239" t="s">
        <v>64</v>
      </c>
      <c r="G239" s="36">
        <v>2</v>
      </c>
      <c r="H239" t="s">
        <v>2877</v>
      </c>
      <c r="I239" t="s">
        <v>1218</v>
      </c>
      <c r="J239" t="s">
        <v>1218</v>
      </c>
      <c r="K239" t="s">
        <v>1218</v>
      </c>
    </row>
    <row r="240" spans="1:11" x14ac:dyDescent="0.2">
      <c r="A240" s="35">
        <v>42988</v>
      </c>
      <c r="B240" s="67">
        <v>140000</v>
      </c>
      <c r="C240" t="s">
        <v>644</v>
      </c>
      <c r="D240" t="s">
        <v>5649</v>
      </c>
      <c r="E240" t="s">
        <v>106</v>
      </c>
      <c r="F240" t="s">
        <v>64</v>
      </c>
      <c r="G240" s="24" t="s">
        <v>2849</v>
      </c>
      <c r="H240" t="s">
        <v>641</v>
      </c>
      <c r="I240" t="s">
        <v>354</v>
      </c>
      <c r="J240" t="s">
        <v>354</v>
      </c>
      <c r="K240" t="s">
        <v>187</v>
      </c>
    </row>
    <row r="241" spans="1:11" x14ac:dyDescent="0.2">
      <c r="A241" s="35">
        <v>42988</v>
      </c>
      <c r="B241" s="67">
        <v>129000</v>
      </c>
      <c r="C241" t="s">
        <v>1448</v>
      </c>
      <c r="D241" t="s">
        <v>5649</v>
      </c>
      <c r="E241" t="s">
        <v>58</v>
      </c>
      <c r="F241" t="s">
        <v>64</v>
      </c>
      <c r="G241" s="36">
        <v>7</v>
      </c>
      <c r="H241" t="s">
        <v>1449</v>
      </c>
      <c r="I241" t="s">
        <v>1450</v>
      </c>
      <c r="J241" t="s">
        <v>248</v>
      </c>
      <c r="K241" t="s">
        <v>248</v>
      </c>
    </row>
    <row r="242" spans="1:11" x14ac:dyDescent="0.2">
      <c r="A242" s="35">
        <v>42988</v>
      </c>
      <c r="B242" s="67">
        <v>150000</v>
      </c>
      <c r="C242" t="s">
        <v>2843</v>
      </c>
      <c r="D242" t="s">
        <v>5650</v>
      </c>
      <c r="E242" t="s">
        <v>58</v>
      </c>
      <c r="F242" t="s">
        <v>59</v>
      </c>
      <c r="G242" s="36">
        <v>6</v>
      </c>
      <c r="H242" t="s">
        <v>2844</v>
      </c>
      <c r="I242" t="s">
        <v>2845</v>
      </c>
      <c r="J242" t="s">
        <v>820</v>
      </c>
      <c r="K242" t="s">
        <v>820</v>
      </c>
    </row>
    <row r="243" spans="1:11" x14ac:dyDescent="0.2">
      <c r="A243" s="35">
        <v>42988</v>
      </c>
      <c r="B243" s="67">
        <v>105000</v>
      </c>
      <c r="C243" t="s">
        <v>2887</v>
      </c>
      <c r="D243" t="s">
        <v>5649</v>
      </c>
      <c r="E243" t="s">
        <v>58</v>
      </c>
      <c r="F243" t="s">
        <v>64</v>
      </c>
      <c r="G243" s="36">
        <v>5</v>
      </c>
      <c r="H243" t="s">
        <v>2888</v>
      </c>
      <c r="I243" t="s">
        <v>500</v>
      </c>
      <c r="J243" t="s">
        <v>500</v>
      </c>
      <c r="K243" t="s">
        <v>83</v>
      </c>
    </row>
    <row r="244" spans="1:11" x14ac:dyDescent="0.2">
      <c r="A244" s="35">
        <v>42988</v>
      </c>
      <c r="B244" s="67">
        <v>240000</v>
      </c>
      <c r="C244" t="s">
        <v>2858</v>
      </c>
      <c r="D244" t="s">
        <v>5653</v>
      </c>
      <c r="E244" t="s">
        <v>58</v>
      </c>
      <c r="F244" t="s">
        <v>59</v>
      </c>
      <c r="G244" s="24" t="s">
        <v>2859</v>
      </c>
      <c r="H244" t="s">
        <v>401</v>
      </c>
      <c r="I244" t="s">
        <v>2860</v>
      </c>
      <c r="J244" t="s">
        <v>2860</v>
      </c>
      <c r="K244" t="s">
        <v>203</v>
      </c>
    </row>
    <row r="245" spans="1:11" x14ac:dyDescent="0.2">
      <c r="A245" s="35">
        <v>42988</v>
      </c>
      <c r="B245" s="67">
        <v>245000</v>
      </c>
      <c r="C245" t="s">
        <v>2837</v>
      </c>
      <c r="D245" t="s">
        <v>5651</v>
      </c>
      <c r="E245" t="s">
        <v>58</v>
      </c>
      <c r="F245" t="s">
        <v>59</v>
      </c>
      <c r="G245" s="24" t="s">
        <v>2838</v>
      </c>
      <c r="H245" t="s">
        <v>2839</v>
      </c>
      <c r="I245" t="s">
        <v>1838</v>
      </c>
      <c r="J245" t="s">
        <v>1462</v>
      </c>
      <c r="K245" t="s">
        <v>704</v>
      </c>
    </row>
    <row r="246" spans="1:11" x14ac:dyDescent="0.2">
      <c r="A246" s="35">
        <v>42988</v>
      </c>
      <c r="B246" s="67">
        <v>180000</v>
      </c>
      <c r="C246" t="s">
        <v>2863</v>
      </c>
      <c r="D246" t="s">
        <v>5653</v>
      </c>
      <c r="E246" t="s">
        <v>58</v>
      </c>
      <c r="F246" t="s">
        <v>59</v>
      </c>
      <c r="G246" s="24" t="s">
        <v>2864</v>
      </c>
      <c r="H246" t="s">
        <v>2865</v>
      </c>
      <c r="I246" t="s">
        <v>1315</v>
      </c>
      <c r="J246" t="s">
        <v>1315</v>
      </c>
      <c r="K246" t="s">
        <v>113</v>
      </c>
    </row>
    <row r="247" spans="1:11" x14ac:dyDescent="0.2">
      <c r="A247" s="35">
        <v>42988</v>
      </c>
      <c r="B247" s="67">
        <v>118000</v>
      </c>
      <c r="C247" t="s">
        <v>2861</v>
      </c>
      <c r="D247" t="s">
        <v>5649</v>
      </c>
      <c r="E247" t="s">
        <v>58</v>
      </c>
      <c r="F247" t="s">
        <v>64</v>
      </c>
      <c r="G247" s="36">
        <v>40</v>
      </c>
      <c r="H247" t="s">
        <v>2862</v>
      </c>
      <c r="I247" t="s">
        <v>2691</v>
      </c>
      <c r="J247" t="s">
        <v>1474</v>
      </c>
      <c r="K247" t="s">
        <v>1474</v>
      </c>
    </row>
    <row r="248" spans="1:11" x14ac:dyDescent="0.2">
      <c r="A248" s="35">
        <v>42988</v>
      </c>
      <c r="B248" s="67">
        <v>325000</v>
      </c>
      <c r="C248" t="s">
        <v>2882</v>
      </c>
      <c r="D248" t="s">
        <v>5650</v>
      </c>
      <c r="E248" t="s">
        <v>58</v>
      </c>
      <c r="F248" t="s">
        <v>59</v>
      </c>
      <c r="G248" s="36">
        <v>20</v>
      </c>
      <c r="H248" t="s">
        <v>2883</v>
      </c>
      <c r="I248" t="s">
        <v>768</v>
      </c>
      <c r="J248" t="s">
        <v>769</v>
      </c>
      <c r="K248" t="s">
        <v>74</v>
      </c>
    </row>
    <row r="249" spans="1:11" x14ac:dyDescent="0.2">
      <c r="A249" s="35">
        <v>42988</v>
      </c>
      <c r="B249" s="67">
        <v>615000</v>
      </c>
      <c r="C249" t="s">
        <v>2834</v>
      </c>
      <c r="D249" t="s">
        <v>5653</v>
      </c>
      <c r="E249" t="s">
        <v>58</v>
      </c>
      <c r="F249" t="s">
        <v>59</v>
      </c>
      <c r="G249" s="24" t="s">
        <v>2835</v>
      </c>
      <c r="H249" t="s">
        <v>2836</v>
      </c>
      <c r="I249" t="s">
        <v>450</v>
      </c>
      <c r="J249" t="s">
        <v>451</v>
      </c>
      <c r="K249" t="s">
        <v>452</v>
      </c>
    </row>
    <row r="250" spans="1:11" x14ac:dyDescent="0.2">
      <c r="A250" s="35">
        <v>42988</v>
      </c>
      <c r="B250" s="67">
        <v>374995</v>
      </c>
      <c r="C250" t="s">
        <v>2825</v>
      </c>
      <c r="D250" t="s">
        <v>5652</v>
      </c>
      <c r="E250" t="s">
        <v>106</v>
      </c>
      <c r="F250" t="s">
        <v>59</v>
      </c>
      <c r="G250" s="36">
        <v>12</v>
      </c>
      <c r="H250" t="s">
        <v>2826</v>
      </c>
      <c r="I250" t="s">
        <v>2251</v>
      </c>
      <c r="J250" t="s">
        <v>2252</v>
      </c>
      <c r="K250" t="s">
        <v>175</v>
      </c>
    </row>
    <row r="251" spans="1:11" x14ac:dyDescent="0.2">
      <c r="A251" s="35">
        <v>42988</v>
      </c>
      <c r="B251" s="67">
        <v>125000</v>
      </c>
      <c r="C251" t="s">
        <v>2846</v>
      </c>
      <c r="D251" t="s">
        <v>5653</v>
      </c>
      <c r="E251" t="s">
        <v>58</v>
      </c>
      <c r="F251" t="s">
        <v>59</v>
      </c>
      <c r="G251" s="24" t="s">
        <v>2847</v>
      </c>
      <c r="H251" t="s">
        <v>2848</v>
      </c>
      <c r="I251" t="s">
        <v>426</v>
      </c>
      <c r="J251" t="s">
        <v>426</v>
      </c>
      <c r="K251" t="s">
        <v>426</v>
      </c>
    </row>
    <row r="252" spans="1:11" x14ac:dyDescent="0.2">
      <c r="A252" s="35">
        <v>42988</v>
      </c>
      <c r="B252" s="67">
        <v>122950</v>
      </c>
      <c r="C252" t="s">
        <v>2190</v>
      </c>
      <c r="D252" t="s">
        <v>5649</v>
      </c>
      <c r="E252" t="s">
        <v>106</v>
      </c>
      <c r="F252" t="s">
        <v>64</v>
      </c>
      <c r="G252" s="24" t="s">
        <v>2855</v>
      </c>
      <c r="H252" t="s">
        <v>305</v>
      </c>
      <c r="I252" t="s">
        <v>128</v>
      </c>
      <c r="J252" t="s">
        <v>128</v>
      </c>
      <c r="K252" t="s">
        <v>128</v>
      </c>
    </row>
    <row r="253" spans="1:11" x14ac:dyDescent="0.2">
      <c r="A253" s="35">
        <v>42988</v>
      </c>
      <c r="B253" s="67">
        <v>114000</v>
      </c>
      <c r="C253" t="s">
        <v>2852</v>
      </c>
      <c r="D253" t="s">
        <v>5653</v>
      </c>
      <c r="E253" t="s">
        <v>58</v>
      </c>
      <c r="F253" t="s">
        <v>59</v>
      </c>
      <c r="G253" s="24" t="s">
        <v>2853</v>
      </c>
      <c r="H253" t="s">
        <v>2854</v>
      </c>
      <c r="I253" t="s">
        <v>82</v>
      </c>
      <c r="J253" t="s">
        <v>320</v>
      </c>
      <c r="K253" t="s">
        <v>83</v>
      </c>
    </row>
    <row r="254" spans="1:11" x14ac:dyDescent="0.2">
      <c r="A254" s="35">
        <v>42988</v>
      </c>
      <c r="B254" s="67">
        <v>45000</v>
      </c>
      <c r="C254" t="s">
        <v>2840</v>
      </c>
      <c r="D254" t="s">
        <v>5651</v>
      </c>
      <c r="E254" t="s">
        <v>58</v>
      </c>
      <c r="F254" t="s">
        <v>64</v>
      </c>
      <c r="G254" s="24" t="s">
        <v>2841</v>
      </c>
      <c r="H254" t="s">
        <v>2842</v>
      </c>
      <c r="I254" t="s">
        <v>552</v>
      </c>
      <c r="J254" t="s">
        <v>553</v>
      </c>
      <c r="K254" t="s">
        <v>333</v>
      </c>
    </row>
    <row r="255" spans="1:11" x14ac:dyDescent="0.2">
      <c r="A255" s="35">
        <v>42988</v>
      </c>
      <c r="B255" s="67">
        <v>245000</v>
      </c>
      <c r="C255" t="s">
        <v>2884</v>
      </c>
      <c r="D255" t="s">
        <v>5649</v>
      </c>
      <c r="E255" t="s">
        <v>58</v>
      </c>
      <c r="F255" t="s">
        <v>64</v>
      </c>
      <c r="G255" s="24" t="s">
        <v>2885</v>
      </c>
      <c r="H255" t="s">
        <v>2886</v>
      </c>
      <c r="I255" t="s">
        <v>103</v>
      </c>
      <c r="J255" t="s">
        <v>239</v>
      </c>
      <c r="K255" t="s">
        <v>92</v>
      </c>
    </row>
    <row r="256" spans="1:11" x14ac:dyDescent="0.2">
      <c r="A256" s="35">
        <v>42988</v>
      </c>
      <c r="B256" s="67">
        <v>70000</v>
      </c>
      <c r="C256" t="s">
        <v>2850</v>
      </c>
      <c r="D256" t="s">
        <v>5649</v>
      </c>
      <c r="E256" t="s">
        <v>58</v>
      </c>
      <c r="F256" t="s">
        <v>59</v>
      </c>
      <c r="G256" s="36">
        <v>59</v>
      </c>
      <c r="H256" t="s">
        <v>2851</v>
      </c>
      <c r="I256" t="s">
        <v>616</v>
      </c>
      <c r="J256" t="s">
        <v>665</v>
      </c>
      <c r="K256" t="s">
        <v>617</v>
      </c>
    </row>
    <row r="257" spans="1:11" x14ac:dyDescent="0.2">
      <c r="A257" s="35">
        <v>42988</v>
      </c>
      <c r="B257" s="67">
        <v>210000</v>
      </c>
      <c r="C257" t="s">
        <v>2873</v>
      </c>
      <c r="D257" t="s">
        <v>5649</v>
      </c>
      <c r="E257" t="s">
        <v>58</v>
      </c>
      <c r="F257" t="s">
        <v>64</v>
      </c>
      <c r="G257" s="24" t="s">
        <v>2874</v>
      </c>
      <c r="H257" t="s">
        <v>2875</v>
      </c>
      <c r="I257" t="s">
        <v>103</v>
      </c>
      <c r="J257" t="s">
        <v>1642</v>
      </c>
      <c r="K257" t="s">
        <v>92</v>
      </c>
    </row>
    <row r="258" spans="1:11" x14ac:dyDescent="0.2">
      <c r="A258" s="35">
        <v>42988</v>
      </c>
      <c r="B258" s="67">
        <v>80000</v>
      </c>
      <c r="C258" t="s">
        <v>2832</v>
      </c>
      <c r="D258" t="s">
        <v>5649</v>
      </c>
      <c r="E258" t="s">
        <v>58</v>
      </c>
      <c r="F258" t="s">
        <v>59</v>
      </c>
      <c r="G258" s="36">
        <v>57</v>
      </c>
      <c r="H258" t="s">
        <v>2833</v>
      </c>
      <c r="I258" t="s">
        <v>749</v>
      </c>
      <c r="J258" t="s">
        <v>553</v>
      </c>
      <c r="K258" t="s">
        <v>333</v>
      </c>
    </row>
    <row r="259" spans="1:11" x14ac:dyDescent="0.2">
      <c r="A259" s="35">
        <v>42988</v>
      </c>
      <c r="B259" s="67">
        <v>1389668</v>
      </c>
      <c r="C259" t="s">
        <v>2889</v>
      </c>
      <c r="D259" t="s">
        <v>5651</v>
      </c>
      <c r="E259" t="s">
        <v>58</v>
      </c>
      <c r="F259" t="s">
        <v>59</v>
      </c>
      <c r="G259" s="36">
        <v>44</v>
      </c>
      <c r="H259" t="s">
        <v>2890</v>
      </c>
      <c r="I259" t="s">
        <v>2891</v>
      </c>
      <c r="J259" t="s">
        <v>544</v>
      </c>
      <c r="K259" t="s">
        <v>544</v>
      </c>
    </row>
    <row r="260" spans="1:11" x14ac:dyDescent="0.2">
      <c r="A260" s="35">
        <v>42988</v>
      </c>
      <c r="B260" s="67">
        <v>400000</v>
      </c>
      <c r="C260" t="s">
        <v>2866</v>
      </c>
      <c r="D260" t="s">
        <v>5653</v>
      </c>
      <c r="E260" t="s">
        <v>58</v>
      </c>
      <c r="F260" t="s">
        <v>59</v>
      </c>
      <c r="G260" s="36">
        <v>13</v>
      </c>
      <c r="H260" t="s">
        <v>2867</v>
      </c>
      <c r="I260" t="s">
        <v>2868</v>
      </c>
      <c r="J260" t="s">
        <v>835</v>
      </c>
      <c r="K260" t="s">
        <v>835</v>
      </c>
    </row>
    <row r="261" spans="1:11" x14ac:dyDescent="0.2">
      <c r="A261" s="35">
        <v>42988</v>
      </c>
      <c r="B261" s="67">
        <v>99995</v>
      </c>
      <c r="C261" t="s">
        <v>2827</v>
      </c>
      <c r="D261" t="s">
        <v>5649</v>
      </c>
      <c r="E261" t="s">
        <v>106</v>
      </c>
      <c r="F261" t="s">
        <v>64</v>
      </c>
      <c r="G261" s="24" t="s">
        <v>2828</v>
      </c>
      <c r="H261" t="s">
        <v>2829</v>
      </c>
      <c r="I261" t="s">
        <v>369</v>
      </c>
      <c r="J261" t="s">
        <v>369</v>
      </c>
      <c r="K261" t="s">
        <v>96</v>
      </c>
    </row>
    <row r="262" spans="1:11" x14ac:dyDescent="0.2">
      <c r="A262" s="35">
        <v>42988</v>
      </c>
      <c r="B262" s="67">
        <v>60000</v>
      </c>
      <c r="C262" t="s">
        <v>2830</v>
      </c>
      <c r="D262" t="s">
        <v>5650</v>
      </c>
      <c r="E262" t="s">
        <v>58</v>
      </c>
      <c r="F262" t="s">
        <v>59</v>
      </c>
      <c r="G262" s="36">
        <v>10</v>
      </c>
      <c r="H262" t="s">
        <v>2831</v>
      </c>
      <c r="I262" t="s">
        <v>639</v>
      </c>
      <c r="J262" t="s">
        <v>639</v>
      </c>
      <c r="K262" t="s">
        <v>171</v>
      </c>
    </row>
    <row r="263" spans="1:11" x14ac:dyDescent="0.2">
      <c r="A263" s="35">
        <v>42989</v>
      </c>
      <c r="B263" s="67">
        <v>4000</v>
      </c>
      <c r="C263" t="s">
        <v>2929</v>
      </c>
      <c r="D263" t="s">
        <v>5651</v>
      </c>
      <c r="E263" t="s">
        <v>58</v>
      </c>
      <c r="F263" t="s">
        <v>59</v>
      </c>
      <c r="G263" s="36">
        <v>8</v>
      </c>
      <c r="H263" t="s">
        <v>2930</v>
      </c>
      <c r="I263" t="s">
        <v>169</v>
      </c>
      <c r="J263" t="s">
        <v>169</v>
      </c>
      <c r="K263" t="s">
        <v>171</v>
      </c>
    </row>
    <row r="264" spans="1:11" x14ac:dyDescent="0.2">
      <c r="A264" s="35">
        <v>42989</v>
      </c>
      <c r="B264" s="67">
        <v>350000</v>
      </c>
      <c r="C264" t="s">
        <v>2945</v>
      </c>
      <c r="D264" t="s">
        <v>5653</v>
      </c>
      <c r="E264" t="s">
        <v>58</v>
      </c>
      <c r="F264" t="s">
        <v>59</v>
      </c>
      <c r="G264" s="36">
        <v>29</v>
      </c>
      <c r="H264" t="s">
        <v>344</v>
      </c>
      <c r="I264" t="s">
        <v>2946</v>
      </c>
      <c r="J264" t="s">
        <v>235</v>
      </c>
      <c r="K264" t="s">
        <v>113</v>
      </c>
    </row>
    <row r="265" spans="1:11" x14ac:dyDescent="0.2">
      <c r="A265" s="35">
        <v>42989</v>
      </c>
      <c r="B265" s="67">
        <v>325000</v>
      </c>
      <c r="C265" t="s">
        <v>2903</v>
      </c>
      <c r="D265" t="s">
        <v>5652</v>
      </c>
      <c r="E265" t="s">
        <v>58</v>
      </c>
      <c r="F265" t="s">
        <v>59</v>
      </c>
      <c r="G265" s="24" t="s">
        <v>2904</v>
      </c>
      <c r="H265" t="s">
        <v>2905</v>
      </c>
      <c r="I265" t="s">
        <v>1612</v>
      </c>
      <c r="J265" t="s">
        <v>1613</v>
      </c>
      <c r="K265" t="s">
        <v>704</v>
      </c>
    </row>
    <row r="266" spans="1:11" x14ac:dyDescent="0.2">
      <c r="A266" s="35">
        <v>42989</v>
      </c>
      <c r="B266" s="67">
        <v>242995</v>
      </c>
      <c r="C266" t="s">
        <v>404</v>
      </c>
      <c r="D266" t="s">
        <v>5652</v>
      </c>
      <c r="E266" t="s">
        <v>58</v>
      </c>
      <c r="F266" t="s">
        <v>59</v>
      </c>
      <c r="G266" s="24" t="s">
        <v>2928</v>
      </c>
      <c r="H266" t="s">
        <v>406</v>
      </c>
      <c r="I266" t="s">
        <v>407</v>
      </c>
      <c r="J266" t="s">
        <v>408</v>
      </c>
      <c r="K266" t="s">
        <v>328</v>
      </c>
    </row>
    <row r="267" spans="1:11" x14ac:dyDescent="0.2">
      <c r="A267" s="35">
        <v>42989</v>
      </c>
      <c r="B267" s="67">
        <v>237500</v>
      </c>
      <c r="C267" t="s">
        <v>2920</v>
      </c>
      <c r="D267" t="s">
        <v>5650</v>
      </c>
      <c r="E267" t="s">
        <v>58</v>
      </c>
      <c r="F267" t="s">
        <v>59</v>
      </c>
      <c r="G267" s="24" t="s">
        <v>2921</v>
      </c>
      <c r="H267" t="s">
        <v>641</v>
      </c>
      <c r="I267" t="s">
        <v>444</v>
      </c>
      <c r="J267" t="s">
        <v>202</v>
      </c>
      <c r="K267" t="s">
        <v>203</v>
      </c>
    </row>
    <row r="268" spans="1:11" x14ac:dyDescent="0.2">
      <c r="A268" s="35">
        <v>42989</v>
      </c>
      <c r="B268" s="67">
        <v>122000</v>
      </c>
      <c r="C268" t="s">
        <v>2430</v>
      </c>
      <c r="D268" t="s">
        <v>5650</v>
      </c>
      <c r="E268" t="s">
        <v>106</v>
      </c>
      <c r="F268" t="s">
        <v>59</v>
      </c>
      <c r="G268" s="36">
        <v>35</v>
      </c>
      <c r="H268" t="s">
        <v>2431</v>
      </c>
      <c r="I268" t="s">
        <v>361</v>
      </c>
      <c r="J268" t="s">
        <v>361</v>
      </c>
      <c r="K268" t="s">
        <v>133</v>
      </c>
    </row>
    <row r="269" spans="1:11" x14ac:dyDescent="0.2">
      <c r="A269" s="35">
        <v>42989</v>
      </c>
      <c r="B269" s="67">
        <v>335000</v>
      </c>
      <c r="C269" t="s">
        <v>2940</v>
      </c>
      <c r="D269" t="s">
        <v>5653</v>
      </c>
      <c r="E269" t="s">
        <v>58</v>
      </c>
      <c r="F269" t="s">
        <v>59</v>
      </c>
      <c r="G269" s="24" t="s">
        <v>1681</v>
      </c>
      <c r="H269" t="s">
        <v>2941</v>
      </c>
      <c r="I269" t="s">
        <v>2555</v>
      </c>
      <c r="J269" t="s">
        <v>2556</v>
      </c>
      <c r="K269" t="s">
        <v>69</v>
      </c>
    </row>
    <row r="270" spans="1:11" x14ac:dyDescent="0.2">
      <c r="A270" s="35">
        <v>42989</v>
      </c>
      <c r="B270" s="67">
        <v>220000</v>
      </c>
      <c r="C270" t="s">
        <v>2030</v>
      </c>
      <c r="D270" t="s">
        <v>5649</v>
      </c>
      <c r="E270" t="s">
        <v>58</v>
      </c>
      <c r="F270" t="s">
        <v>64</v>
      </c>
      <c r="G270" s="24" t="s">
        <v>2931</v>
      </c>
      <c r="H270" t="s">
        <v>2032</v>
      </c>
      <c r="I270" t="s">
        <v>103</v>
      </c>
      <c r="J270" t="s">
        <v>191</v>
      </c>
      <c r="K270" t="s">
        <v>92</v>
      </c>
    </row>
    <row r="271" spans="1:11" x14ac:dyDescent="0.2">
      <c r="A271" s="35">
        <v>42989</v>
      </c>
      <c r="B271" s="67">
        <v>324950</v>
      </c>
      <c r="C271" t="s">
        <v>2900</v>
      </c>
      <c r="D271" t="s">
        <v>5652</v>
      </c>
      <c r="E271" t="s">
        <v>106</v>
      </c>
      <c r="F271" t="s">
        <v>64</v>
      </c>
      <c r="G271" s="36">
        <v>5</v>
      </c>
      <c r="H271" t="s">
        <v>2901</v>
      </c>
      <c r="I271" t="s">
        <v>2902</v>
      </c>
      <c r="J271" t="s">
        <v>1532</v>
      </c>
      <c r="K271" t="s">
        <v>296</v>
      </c>
    </row>
    <row r="272" spans="1:11" x14ac:dyDescent="0.2">
      <c r="A272" s="35">
        <v>42989</v>
      </c>
      <c r="B272" s="67">
        <v>178000</v>
      </c>
      <c r="C272" t="s">
        <v>1417</v>
      </c>
      <c r="D272" t="s">
        <v>5649</v>
      </c>
      <c r="E272" t="s">
        <v>58</v>
      </c>
      <c r="F272" t="s">
        <v>64</v>
      </c>
      <c r="G272" s="24" t="s">
        <v>2894</v>
      </c>
      <c r="H272" t="s">
        <v>1419</v>
      </c>
      <c r="I272" t="s">
        <v>573</v>
      </c>
      <c r="J272" t="s">
        <v>1420</v>
      </c>
      <c r="K272" t="s">
        <v>1420</v>
      </c>
    </row>
    <row r="273" spans="1:11" x14ac:dyDescent="0.2">
      <c r="A273" s="35">
        <v>42989</v>
      </c>
      <c r="B273" s="67">
        <v>135000</v>
      </c>
      <c r="C273" t="s">
        <v>1212</v>
      </c>
      <c r="D273" t="s">
        <v>5652</v>
      </c>
      <c r="E273" t="s">
        <v>58</v>
      </c>
      <c r="F273" t="s">
        <v>59</v>
      </c>
      <c r="G273" s="24" t="s">
        <v>2935</v>
      </c>
      <c r="H273" t="s">
        <v>1214</v>
      </c>
      <c r="I273" t="s">
        <v>795</v>
      </c>
      <c r="J273" t="s">
        <v>1215</v>
      </c>
      <c r="K273" t="s">
        <v>487</v>
      </c>
    </row>
    <row r="274" spans="1:11" x14ac:dyDescent="0.2">
      <c r="A274" s="35">
        <v>42989</v>
      </c>
      <c r="B274" s="67">
        <v>237500</v>
      </c>
      <c r="C274" t="s">
        <v>2938</v>
      </c>
      <c r="D274" t="s">
        <v>5653</v>
      </c>
      <c r="E274" t="s">
        <v>58</v>
      </c>
      <c r="F274" t="s">
        <v>59</v>
      </c>
      <c r="G274" s="36">
        <v>8</v>
      </c>
      <c r="H274" t="s">
        <v>2939</v>
      </c>
      <c r="I274" t="s">
        <v>170</v>
      </c>
      <c r="J274" t="s">
        <v>170</v>
      </c>
      <c r="K274" t="s">
        <v>171</v>
      </c>
    </row>
    <row r="275" spans="1:11" x14ac:dyDescent="0.2">
      <c r="A275" s="35">
        <v>42989</v>
      </c>
      <c r="B275" s="67">
        <v>227000</v>
      </c>
      <c r="C275" t="s">
        <v>2942</v>
      </c>
      <c r="D275" t="s">
        <v>5649</v>
      </c>
      <c r="E275" t="s">
        <v>58</v>
      </c>
      <c r="F275" t="s">
        <v>64</v>
      </c>
      <c r="G275" s="24" t="s">
        <v>2943</v>
      </c>
      <c r="H275" t="s">
        <v>2944</v>
      </c>
      <c r="I275" t="s">
        <v>654</v>
      </c>
      <c r="J275" t="s">
        <v>655</v>
      </c>
      <c r="K275" t="s">
        <v>655</v>
      </c>
    </row>
    <row r="276" spans="1:11" x14ac:dyDescent="0.2">
      <c r="A276" s="35">
        <v>42989</v>
      </c>
      <c r="B276" s="67">
        <v>500000</v>
      </c>
      <c r="C276" t="s">
        <v>2917</v>
      </c>
      <c r="D276" t="s">
        <v>5653</v>
      </c>
      <c r="E276" t="s">
        <v>106</v>
      </c>
      <c r="F276" t="s">
        <v>59</v>
      </c>
      <c r="G276" s="24" t="s">
        <v>2918</v>
      </c>
      <c r="H276" t="s">
        <v>2919</v>
      </c>
      <c r="I276" t="s">
        <v>1608</v>
      </c>
      <c r="J276" t="s">
        <v>273</v>
      </c>
      <c r="K276" t="s">
        <v>273</v>
      </c>
    </row>
    <row r="277" spans="1:11" x14ac:dyDescent="0.2">
      <c r="A277" s="35">
        <v>42989</v>
      </c>
      <c r="B277" s="67">
        <v>58000</v>
      </c>
      <c r="C277" t="s">
        <v>2936</v>
      </c>
      <c r="D277" t="s">
        <v>5650</v>
      </c>
      <c r="E277" t="s">
        <v>58</v>
      </c>
      <c r="F277" t="s">
        <v>59</v>
      </c>
      <c r="G277" s="36">
        <v>5</v>
      </c>
      <c r="H277" t="s">
        <v>2937</v>
      </c>
      <c r="I277" t="s">
        <v>2371</v>
      </c>
      <c r="J277" t="s">
        <v>2371</v>
      </c>
      <c r="K277" t="s">
        <v>2371</v>
      </c>
    </row>
    <row r="278" spans="1:11" x14ac:dyDescent="0.2">
      <c r="A278" s="35">
        <v>42989</v>
      </c>
      <c r="B278" s="67">
        <v>394995</v>
      </c>
      <c r="C278" t="s">
        <v>2947</v>
      </c>
      <c r="D278" t="s">
        <v>5653</v>
      </c>
      <c r="E278" t="s">
        <v>106</v>
      </c>
      <c r="F278" t="s">
        <v>59</v>
      </c>
      <c r="G278" s="36">
        <v>1</v>
      </c>
      <c r="H278" t="s">
        <v>2948</v>
      </c>
      <c r="I278" t="s">
        <v>441</v>
      </c>
      <c r="J278" t="s">
        <v>441</v>
      </c>
      <c r="K278" t="s">
        <v>441</v>
      </c>
    </row>
    <row r="279" spans="1:11" x14ac:dyDescent="0.2">
      <c r="A279" s="35">
        <v>42989</v>
      </c>
      <c r="B279" s="67">
        <v>395000</v>
      </c>
      <c r="C279" t="s">
        <v>2932</v>
      </c>
      <c r="D279" t="s">
        <v>5653</v>
      </c>
      <c r="E279" t="s">
        <v>58</v>
      </c>
      <c r="F279" t="s">
        <v>59</v>
      </c>
      <c r="G279" s="36">
        <v>6</v>
      </c>
      <c r="H279" t="s">
        <v>2933</v>
      </c>
      <c r="I279" t="s">
        <v>2934</v>
      </c>
      <c r="J279" t="s">
        <v>2934</v>
      </c>
      <c r="K279" t="s">
        <v>133</v>
      </c>
    </row>
    <row r="280" spans="1:11" x14ac:dyDescent="0.2">
      <c r="A280" s="35">
        <v>42989</v>
      </c>
      <c r="B280" s="67">
        <v>210390</v>
      </c>
      <c r="C280" t="s">
        <v>2179</v>
      </c>
      <c r="D280" t="s">
        <v>5653</v>
      </c>
      <c r="E280" t="s">
        <v>106</v>
      </c>
      <c r="F280" t="s">
        <v>59</v>
      </c>
      <c r="G280" s="36">
        <v>3</v>
      </c>
      <c r="H280" t="s">
        <v>2180</v>
      </c>
      <c r="I280" t="s">
        <v>898</v>
      </c>
      <c r="J280" t="s">
        <v>898</v>
      </c>
      <c r="K280" t="s">
        <v>171</v>
      </c>
    </row>
    <row r="281" spans="1:11" x14ac:dyDescent="0.2">
      <c r="A281" s="35">
        <v>42989</v>
      </c>
      <c r="B281" s="67">
        <v>94000</v>
      </c>
      <c r="C281" t="s">
        <v>2913</v>
      </c>
      <c r="D281" t="s">
        <v>5653</v>
      </c>
      <c r="E281" t="s">
        <v>58</v>
      </c>
      <c r="F281" t="s">
        <v>59</v>
      </c>
      <c r="G281" s="24" t="s">
        <v>2914</v>
      </c>
      <c r="H281" t="s">
        <v>2915</v>
      </c>
      <c r="I281" t="s">
        <v>2916</v>
      </c>
      <c r="J281" t="s">
        <v>1111</v>
      </c>
      <c r="K281" t="s">
        <v>1111</v>
      </c>
    </row>
    <row r="282" spans="1:11" x14ac:dyDescent="0.2">
      <c r="A282" s="35">
        <v>42989</v>
      </c>
      <c r="B282" s="67">
        <v>271000</v>
      </c>
      <c r="C282" t="s">
        <v>2922</v>
      </c>
      <c r="D282" t="s">
        <v>5649</v>
      </c>
      <c r="E282" t="s">
        <v>58</v>
      </c>
      <c r="F282" t="s">
        <v>64</v>
      </c>
      <c r="G282" s="24" t="s">
        <v>2923</v>
      </c>
      <c r="H282" t="s">
        <v>2924</v>
      </c>
      <c r="I282" t="s">
        <v>972</v>
      </c>
      <c r="J282" t="s">
        <v>973</v>
      </c>
      <c r="K282" t="s">
        <v>973</v>
      </c>
    </row>
    <row r="283" spans="1:11" x14ac:dyDescent="0.2">
      <c r="A283" s="35">
        <v>42989</v>
      </c>
      <c r="B283" s="67">
        <v>165950</v>
      </c>
      <c r="C283" t="s">
        <v>1665</v>
      </c>
      <c r="D283" t="s">
        <v>5653</v>
      </c>
      <c r="E283" t="s">
        <v>106</v>
      </c>
      <c r="F283" t="s">
        <v>59</v>
      </c>
      <c r="G283" s="36">
        <v>10</v>
      </c>
      <c r="H283" t="s">
        <v>1666</v>
      </c>
      <c r="I283" t="s">
        <v>1667</v>
      </c>
      <c r="J283" t="s">
        <v>1118</v>
      </c>
      <c r="K283" t="s">
        <v>1118</v>
      </c>
    </row>
    <row r="284" spans="1:11" x14ac:dyDescent="0.2">
      <c r="A284" s="35">
        <v>42989</v>
      </c>
      <c r="B284" s="67">
        <v>570000</v>
      </c>
      <c r="C284" t="s">
        <v>2925</v>
      </c>
      <c r="D284" t="s">
        <v>5653</v>
      </c>
      <c r="E284" t="s">
        <v>58</v>
      </c>
      <c r="F284" t="s">
        <v>59</v>
      </c>
      <c r="G284" s="24" t="s">
        <v>2926</v>
      </c>
      <c r="H284" t="s">
        <v>2927</v>
      </c>
      <c r="I284" t="s">
        <v>547</v>
      </c>
      <c r="J284" t="s">
        <v>651</v>
      </c>
      <c r="K284" t="s">
        <v>549</v>
      </c>
    </row>
    <row r="285" spans="1:11" x14ac:dyDescent="0.2">
      <c r="A285" s="35">
        <v>42989</v>
      </c>
      <c r="B285" s="67">
        <v>47900</v>
      </c>
      <c r="C285" t="s">
        <v>2895</v>
      </c>
      <c r="D285" t="s">
        <v>5649</v>
      </c>
      <c r="E285" t="s">
        <v>58</v>
      </c>
      <c r="F285" t="s">
        <v>59</v>
      </c>
      <c r="G285" s="24" t="s">
        <v>2896</v>
      </c>
      <c r="H285" t="s">
        <v>2897</v>
      </c>
      <c r="I285" t="s">
        <v>2898</v>
      </c>
      <c r="J285" t="s">
        <v>2899</v>
      </c>
      <c r="K285" t="s">
        <v>2899</v>
      </c>
    </row>
    <row r="286" spans="1:11" x14ac:dyDescent="0.2">
      <c r="A286" s="35">
        <v>42989</v>
      </c>
      <c r="B286" s="67">
        <v>95000</v>
      </c>
      <c r="C286" t="s">
        <v>2906</v>
      </c>
      <c r="D286" t="s">
        <v>5650</v>
      </c>
      <c r="E286" t="s">
        <v>58</v>
      </c>
      <c r="F286" t="s">
        <v>59</v>
      </c>
      <c r="G286" s="36">
        <v>65</v>
      </c>
      <c r="H286" t="s">
        <v>2907</v>
      </c>
      <c r="I286" t="s">
        <v>2908</v>
      </c>
      <c r="J286" t="s">
        <v>2908</v>
      </c>
      <c r="K286" t="s">
        <v>244</v>
      </c>
    </row>
    <row r="287" spans="1:11" x14ac:dyDescent="0.2">
      <c r="A287" s="35">
        <v>42989</v>
      </c>
      <c r="B287" s="67">
        <v>195000</v>
      </c>
      <c r="C287" t="s">
        <v>2909</v>
      </c>
      <c r="D287" t="s">
        <v>5653</v>
      </c>
      <c r="E287" t="s">
        <v>58</v>
      </c>
      <c r="F287" t="s">
        <v>59</v>
      </c>
      <c r="G287" s="36">
        <v>41</v>
      </c>
      <c r="H287" t="s">
        <v>2910</v>
      </c>
      <c r="I287" t="s">
        <v>2911</v>
      </c>
      <c r="J287" t="s">
        <v>486</v>
      </c>
      <c r="K287" t="s">
        <v>487</v>
      </c>
    </row>
    <row r="288" spans="1:11" x14ac:dyDescent="0.2">
      <c r="A288" s="35">
        <v>42989</v>
      </c>
      <c r="B288" s="67">
        <v>115000</v>
      </c>
      <c r="C288" t="s">
        <v>1937</v>
      </c>
      <c r="D288" t="s">
        <v>5650</v>
      </c>
      <c r="E288" t="s">
        <v>106</v>
      </c>
      <c r="F288" t="s">
        <v>59</v>
      </c>
      <c r="G288" s="24" t="s">
        <v>2949</v>
      </c>
      <c r="H288" t="s">
        <v>1939</v>
      </c>
      <c r="I288" t="s">
        <v>1268</v>
      </c>
      <c r="J288" t="s">
        <v>1269</v>
      </c>
      <c r="K288" t="s">
        <v>1269</v>
      </c>
    </row>
    <row r="289" spans="1:11" x14ac:dyDescent="0.2">
      <c r="A289" s="35">
        <v>42989</v>
      </c>
      <c r="B289" s="67">
        <v>79000</v>
      </c>
      <c r="C289" t="s">
        <v>88</v>
      </c>
      <c r="D289" t="s">
        <v>5649</v>
      </c>
      <c r="E289" t="s">
        <v>58</v>
      </c>
      <c r="F289" t="s">
        <v>64</v>
      </c>
      <c r="G289" s="24" t="s">
        <v>2912</v>
      </c>
      <c r="H289" t="s">
        <v>90</v>
      </c>
      <c r="I289" t="s">
        <v>91</v>
      </c>
      <c r="J289" t="s">
        <v>91</v>
      </c>
      <c r="K289" t="s">
        <v>92</v>
      </c>
    </row>
    <row r="290" spans="1:11" x14ac:dyDescent="0.2">
      <c r="A290" s="35">
        <v>42990</v>
      </c>
      <c r="B290" s="67">
        <v>220000</v>
      </c>
      <c r="C290" t="s">
        <v>2965</v>
      </c>
      <c r="D290" t="s">
        <v>5649</v>
      </c>
      <c r="E290" t="s">
        <v>106</v>
      </c>
      <c r="F290" t="s">
        <v>64</v>
      </c>
      <c r="G290" s="24" t="s">
        <v>2966</v>
      </c>
      <c r="H290" t="s">
        <v>2967</v>
      </c>
      <c r="I290" t="s">
        <v>411</v>
      </c>
      <c r="J290" t="s">
        <v>411</v>
      </c>
      <c r="K290" t="s">
        <v>222</v>
      </c>
    </row>
    <row r="291" spans="1:11" x14ac:dyDescent="0.2">
      <c r="A291" s="35">
        <v>42990</v>
      </c>
      <c r="B291" s="67">
        <v>210000</v>
      </c>
      <c r="C291" t="s">
        <v>2998</v>
      </c>
      <c r="D291" t="s">
        <v>5649</v>
      </c>
      <c r="E291" t="s">
        <v>58</v>
      </c>
      <c r="F291" t="s">
        <v>64</v>
      </c>
      <c r="G291" s="24" t="s">
        <v>308</v>
      </c>
      <c r="H291" t="s">
        <v>2999</v>
      </c>
      <c r="I291" t="s">
        <v>103</v>
      </c>
      <c r="J291" t="s">
        <v>291</v>
      </c>
      <c r="K291" t="s">
        <v>92</v>
      </c>
    </row>
    <row r="292" spans="1:11" x14ac:dyDescent="0.2">
      <c r="A292" s="35">
        <v>42990</v>
      </c>
      <c r="B292" s="67">
        <v>505000</v>
      </c>
      <c r="C292" t="s">
        <v>2981</v>
      </c>
      <c r="D292" t="s">
        <v>5652</v>
      </c>
      <c r="E292" t="s">
        <v>58</v>
      </c>
      <c r="F292" t="s">
        <v>59</v>
      </c>
      <c r="G292" s="24" t="s">
        <v>2982</v>
      </c>
      <c r="H292" t="s">
        <v>2983</v>
      </c>
      <c r="I292" t="s">
        <v>2984</v>
      </c>
      <c r="J292" t="s">
        <v>2860</v>
      </c>
      <c r="K292" t="s">
        <v>203</v>
      </c>
    </row>
    <row r="293" spans="1:11" x14ac:dyDescent="0.2">
      <c r="A293" s="35">
        <v>42990</v>
      </c>
      <c r="B293" s="67">
        <v>126000</v>
      </c>
      <c r="C293" t="s">
        <v>2995</v>
      </c>
      <c r="D293" t="s">
        <v>5653</v>
      </c>
      <c r="E293" t="s">
        <v>58</v>
      </c>
      <c r="F293" t="s">
        <v>59</v>
      </c>
      <c r="G293" s="36">
        <v>31</v>
      </c>
      <c r="H293" t="s">
        <v>2996</v>
      </c>
      <c r="I293" t="s">
        <v>1071</v>
      </c>
      <c r="J293" t="s">
        <v>2997</v>
      </c>
      <c r="K293" t="s">
        <v>83</v>
      </c>
    </row>
    <row r="294" spans="1:11" x14ac:dyDescent="0.2">
      <c r="A294" s="35">
        <v>42990</v>
      </c>
      <c r="B294" s="67">
        <v>357500</v>
      </c>
      <c r="C294" t="s">
        <v>3003</v>
      </c>
      <c r="D294" t="s">
        <v>5649</v>
      </c>
      <c r="E294" t="s">
        <v>58</v>
      </c>
      <c r="F294" t="s">
        <v>64</v>
      </c>
      <c r="G294" s="24" t="s">
        <v>3004</v>
      </c>
      <c r="H294" t="s">
        <v>3005</v>
      </c>
      <c r="I294" t="s">
        <v>103</v>
      </c>
      <c r="J294" t="s">
        <v>239</v>
      </c>
      <c r="K294" t="s">
        <v>92</v>
      </c>
    </row>
    <row r="295" spans="1:11" x14ac:dyDescent="0.2">
      <c r="A295" s="35">
        <v>42990</v>
      </c>
      <c r="B295" s="67">
        <v>46506</v>
      </c>
      <c r="C295" t="s">
        <v>2932</v>
      </c>
      <c r="D295" t="s">
        <v>5653</v>
      </c>
      <c r="E295" t="s">
        <v>58</v>
      </c>
      <c r="F295" t="s">
        <v>59</v>
      </c>
      <c r="G295" s="36">
        <v>2</v>
      </c>
      <c r="H295" t="s">
        <v>2933</v>
      </c>
      <c r="I295" t="s">
        <v>2934</v>
      </c>
      <c r="J295" t="s">
        <v>2934</v>
      </c>
      <c r="K295" t="s">
        <v>133</v>
      </c>
    </row>
    <row r="296" spans="1:11" x14ac:dyDescent="0.2">
      <c r="A296" s="35">
        <v>42990</v>
      </c>
      <c r="B296" s="67">
        <v>16500</v>
      </c>
      <c r="D296" t="s">
        <v>5651</v>
      </c>
      <c r="E296" t="s">
        <v>58</v>
      </c>
      <c r="F296" t="s">
        <v>59</v>
      </c>
      <c r="G296" s="24" t="s">
        <v>2978</v>
      </c>
      <c r="H296" t="s">
        <v>2979</v>
      </c>
      <c r="I296" t="s">
        <v>2980</v>
      </c>
      <c r="J296" t="s">
        <v>843</v>
      </c>
      <c r="K296" t="s">
        <v>69</v>
      </c>
    </row>
    <row r="297" spans="1:11" x14ac:dyDescent="0.2">
      <c r="A297" s="35">
        <v>42990</v>
      </c>
      <c r="B297" s="67">
        <v>152000</v>
      </c>
      <c r="C297" t="s">
        <v>2987</v>
      </c>
      <c r="D297" t="s">
        <v>5649</v>
      </c>
      <c r="E297" t="s">
        <v>58</v>
      </c>
      <c r="F297" t="s">
        <v>64</v>
      </c>
      <c r="G297" s="24" t="s">
        <v>2988</v>
      </c>
      <c r="H297" t="s">
        <v>2989</v>
      </c>
      <c r="I297" t="s">
        <v>654</v>
      </c>
      <c r="J297" t="s">
        <v>655</v>
      </c>
      <c r="K297" t="s">
        <v>655</v>
      </c>
    </row>
    <row r="298" spans="1:11" x14ac:dyDescent="0.2">
      <c r="A298" s="35">
        <v>42990</v>
      </c>
      <c r="B298" s="67">
        <v>100000</v>
      </c>
      <c r="D298" t="s">
        <v>5651</v>
      </c>
      <c r="E298" t="s">
        <v>58</v>
      </c>
      <c r="F298" t="s">
        <v>59</v>
      </c>
      <c r="G298" s="24" t="s">
        <v>2968</v>
      </c>
      <c r="H298" t="s">
        <v>2969</v>
      </c>
      <c r="I298" t="s">
        <v>485</v>
      </c>
      <c r="J298" t="s">
        <v>672</v>
      </c>
      <c r="K298" t="s">
        <v>549</v>
      </c>
    </row>
    <row r="299" spans="1:11" x14ac:dyDescent="0.2">
      <c r="A299" s="35">
        <v>42990</v>
      </c>
      <c r="B299" s="67">
        <v>425000</v>
      </c>
      <c r="C299" t="s">
        <v>3000</v>
      </c>
      <c r="D299" t="s">
        <v>5652</v>
      </c>
      <c r="E299" t="s">
        <v>106</v>
      </c>
      <c r="F299" t="s">
        <v>59</v>
      </c>
      <c r="G299" s="36">
        <v>40</v>
      </c>
      <c r="H299" t="s">
        <v>3001</v>
      </c>
      <c r="I299" t="s">
        <v>3002</v>
      </c>
      <c r="J299" t="s">
        <v>411</v>
      </c>
      <c r="K299" t="s">
        <v>222</v>
      </c>
    </row>
    <row r="300" spans="1:11" x14ac:dyDescent="0.2">
      <c r="A300" s="35">
        <v>42990</v>
      </c>
      <c r="B300" s="67">
        <v>88500</v>
      </c>
      <c r="C300" t="s">
        <v>2961</v>
      </c>
      <c r="D300" t="s">
        <v>5649</v>
      </c>
      <c r="E300" t="s">
        <v>58</v>
      </c>
      <c r="F300" t="s">
        <v>59</v>
      </c>
      <c r="G300" s="36">
        <v>3</v>
      </c>
      <c r="H300" t="s">
        <v>2962</v>
      </c>
      <c r="I300" t="s">
        <v>919</v>
      </c>
      <c r="J300" t="s">
        <v>978</v>
      </c>
      <c r="K300" t="s">
        <v>921</v>
      </c>
    </row>
    <row r="301" spans="1:11" x14ac:dyDescent="0.2">
      <c r="A301" s="35">
        <v>42990</v>
      </c>
      <c r="B301" s="67">
        <v>135000</v>
      </c>
      <c r="C301" t="s">
        <v>2991</v>
      </c>
      <c r="D301" t="s">
        <v>5649</v>
      </c>
      <c r="E301" t="s">
        <v>58</v>
      </c>
      <c r="F301" t="s">
        <v>59</v>
      </c>
      <c r="G301" s="24" t="s">
        <v>2992</v>
      </c>
      <c r="H301" t="s">
        <v>2993</v>
      </c>
      <c r="I301" t="s">
        <v>2994</v>
      </c>
      <c r="J301" t="s">
        <v>785</v>
      </c>
      <c r="K301" t="s">
        <v>62</v>
      </c>
    </row>
    <row r="302" spans="1:11" x14ac:dyDescent="0.2">
      <c r="A302" s="35">
        <v>42990</v>
      </c>
      <c r="B302" s="67">
        <v>685000</v>
      </c>
      <c r="C302" t="s">
        <v>2972</v>
      </c>
      <c r="D302" t="s">
        <v>5653</v>
      </c>
      <c r="E302" t="s">
        <v>106</v>
      </c>
      <c r="F302" t="s">
        <v>59</v>
      </c>
      <c r="G302" s="36">
        <v>3</v>
      </c>
      <c r="H302" t="s">
        <v>2973</v>
      </c>
      <c r="I302" t="s">
        <v>1988</v>
      </c>
      <c r="J302" t="s">
        <v>2974</v>
      </c>
      <c r="K302" t="s">
        <v>527</v>
      </c>
    </row>
    <row r="303" spans="1:11" x14ac:dyDescent="0.2">
      <c r="A303" s="35">
        <v>42990</v>
      </c>
      <c r="B303" s="67">
        <v>96000</v>
      </c>
      <c r="C303" t="s">
        <v>2950</v>
      </c>
      <c r="D303" t="s">
        <v>5653</v>
      </c>
      <c r="E303" t="s">
        <v>58</v>
      </c>
      <c r="F303" t="s">
        <v>59</v>
      </c>
      <c r="G303" s="36">
        <v>1</v>
      </c>
      <c r="H303" t="s">
        <v>2951</v>
      </c>
      <c r="I303" t="s">
        <v>577</v>
      </c>
      <c r="J303" t="s">
        <v>578</v>
      </c>
      <c r="K303" t="s">
        <v>578</v>
      </c>
    </row>
    <row r="304" spans="1:11" x14ac:dyDescent="0.2">
      <c r="A304" s="35">
        <v>42990</v>
      </c>
      <c r="B304" s="67">
        <v>250000</v>
      </c>
      <c r="C304" t="s">
        <v>2957</v>
      </c>
      <c r="D304" t="s">
        <v>5650</v>
      </c>
      <c r="E304" t="s">
        <v>58</v>
      </c>
      <c r="F304" t="s">
        <v>64</v>
      </c>
      <c r="G304" s="36">
        <v>13</v>
      </c>
      <c r="H304" t="s">
        <v>2958</v>
      </c>
      <c r="I304" t="s">
        <v>2959</v>
      </c>
      <c r="J304" t="s">
        <v>2960</v>
      </c>
      <c r="K304" t="s">
        <v>83</v>
      </c>
    </row>
    <row r="305" spans="1:11" x14ac:dyDescent="0.2">
      <c r="A305" s="35">
        <v>42990</v>
      </c>
      <c r="B305" s="67">
        <v>885000</v>
      </c>
      <c r="C305" t="s">
        <v>979</v>
      </c>
      <c r="D305" t="s">
        <v>5649</v>
      </c>
      <c r="E305" t="s">
        <v>58</v>
      </c>
      <c r="F305" t="s">
        <v>64</v>
      </c>
      <c r="G305" s="24" t="s">
        <v>2990</v>
      </c>
      <c r="H305" t="s">
        <v>494</v>
      </c>
      <c r="I305" t="s">
        <v>103</v>
      </c>
      <c r="J305" t="s">
        <v>226</v>
      </c>
      <c r="K305" t="s">
        <v>92</v>
      </c>
    </row>
    <row r="306" spans="1:11" x14ac:dyDescent="0.2">
      <c r="A306" s="35">
        <v>42990</v>
      </c>
      <c r="B306" s="67">
        <v>117500</v>
      </c>
      <c r="C306" t="s">
        <v>2975</v>
      </c>
      <c r="D306" t="s">
        <v>5649</v>
      </c>
      <c r="E306" t="s">
        <v>58</v>
      </c>
      <c r="F306" t="s">
        <v>64</v>
      </c>
      <c r="G306" s="24" t="s">
        <v>2976</v>
      </c>
      <c r="H306" t="s">
        <v>2977</v>
      </c>
      <c r="I306" t="s">
        <v>103</v>
      </c>
      <c r="J306" t="s">
        <v>191</v>
      </c>
      <c r="K306" t="s">
        <v>92</v>
      </c>
    </row>
    <row r="307" spans="1:11" x14ac:dyDescent="0.2">
      <c r="A307" s="35">
        <v>42990</v>
      </c>
      <c r="B307" s="67">
        <v>151000</v>
      </c>
      <c r="C307" t="s">
        <v>2955</v>
      </c>
      <c r="D307" t="s">
        <v>5650</v>
      </c>
      <c r="E307" t="s">
        <v>58</v>
      </c>
      <c r="F307" t="s">
        <v>59</v>
      </c>
      <c r="G307" s="36">
        <v>65</v>
      </c>
      <c r="H307" t="s">
        <v>2956</v>
      </c>
      <c r="I307" t="s">
        <v>991</v>
      </c>
      <c r="J307" t="s">
        <v>991</v>
      </c>
      <c r="K307" t="s">
        <v>222</v>
      </c>
    </row>
    <row r="308" spans="1:11" x14ac:dyDescent="0.2">
      <c r="A308" s="35">
        <v>42990</v>
      </c>
      <c r="B308" s="67">
        <v>100000</v>
      </c>
      <c r="C308" t="s">
        <v>2963</v>
      </c>
      <c r="D308" t="s">
        <v>5651</v>
      </c>
      <c r="E308" t="s">
        <v>58</v>
      </c>
      <c r="F308" t="s">
        <v>59</v>
      </c>
      <c r="G308" s="36">
        <v>90</v>
      </c>
      <c r="H308" t="s">
        <v>2964</v>
      </c>
      <c r="I308" t="s">
        <v>299</v>
      </c>
      <c r="J308" t="s">
        <v>299</v>
      </c>
      <c r="K308" t="s">
        <v>166</v>
      </c>
    </row>
    <row r="309" spans="1:11" x14ac:dyDescent="0.2">
      <c r="A309" s="35">
        <v>42990</v>
      </c>
      <c r="B309" s="67">
        <v>550000</v>
      </c>
      <c r="C309" t="s">
        <v>2985</v>
      </c>
      <c r="D309" t="s">
        <v>5653</v>
      </c>
      <c r="E309" t="s">
        <v>58</v>
      </c>
      <c r="F309" t="s">
        <v>59</v>
      </c>
      <c r="G309" s="36">
        <v>232</v>
      </c>
      <c r="H309" t="s">
        <v>2986</v>
      </c>
      <c r="I309" t="s">
        <v>547</v>
      </c>
      <c r="J309" t="s">
        <v>651</v>
      </c>
      <c r="K309" t="s">
        <v>549</v>
      </c>
    </row>
    <row r="310" spans="1:11" x14ac:dyDescent="0.2">
      <c r="A310" s="35">
        <v>42990</v>
      </c>
      <c r="B310" s="67">
        <v>76800</v>
      </c>
      <c r="C310" t="s">
        <v>666</v>
      </c>
      <c r="D310" t="s">
        <v>5649</v>
      </c>
      <c r="E310" t="s">
        <v>58</v>
      </c>
      <c r="F310" t="s">
        <v>64</v>
      </c>
      <c r="G310" s="36">
        <v>65</v>
      </c>
      <c r="H310" t="s">
        <v>667</v>
      </c>
      <c r="I310" t="s">
        <v>668</v>
      </c>
      <c r="J310" t="s">
        <v>548</v>
      </c>
      <c r="K310" t="s">
        <v>549</v>
      </c>
    </row>
    <row r="311" spans="1:11" x14ac:dyDescent="0.2">
      <c r="A311" s="35">
        <v>42990</v>
      </c>
      <c r="B311" s="67">
        <v>212000</v>
      </c>
      <c r="C311" t="s">
        <v>2970</v>
      </c>
      <c r="D311" t="s">
        <v>5653</v>
      </c>
      <c r="E311" t="s">
        <v>58</v>
      </c>
      <c r="F311" t="s">
        <v>59</v>
      </c>
      <c r="G311" s="36">
        <v>48</v>
      </c>
      <c r="H311" t="s">
        <v>2971</v>
      </c>
      <c r="I311" t="s">
        <v>807</v>
      </c>
      <c r="J311" t="s">
        <v>807</v>
      </c>
      <c r="K311" t="s">
        <v>807</v>
      </c>
    </row>
    <row r="312" spans="1:11" x14ac:dyDescent="0.2">
      <c r="A312" s="35">
        <v>42990</v>
      </c>
      <c r="B312" s="67">
        <v>95000</v>
      </c>
      <c r="C312" t="s">
        <v>2952</v>
      </c>
      <c r="D312" t="s">
        <v>5652</v>
      </c>
      <c r="E312" t="s">
        <v>58</v>
      </c>
      <c r="F312" t="s">
        <v>59</v>
      </c>
      <c r="G312" s="24" t="s">
        <v>2953</v>
      </c>
      <c r="H312" t="s">
        <v>2954</v>
      </c>
      <c r="I312" t="s">
        <v>2226</v>
      </c>
      <c r="J312" t="s">
        <v>2132</v>
      </c>
      <c r="K312" t="s">
        <v>452</v>
      </c>
    </row>
    <row r="313" spans="1:11" x14ac:dyDescent="0.2">
      <c r="A313" s="35">
        <v>42991</v>
      </c>
      <c r="B313" s="67">
        <v>220000</v>
      </c>
      <c r="C313" t="s">
        <v>3030</v>
      </c>
      <c r="D313" t="s">
        <v>5650</v>
      </c>
      <c r="E313" t="s">
        <v>58</v>
      </c>
      <c r="F313" t="s">
        <v>59</v>
      </c>
      <c r="G313" s="36">
        <v>8</v>
      </c>
      <c r="H313" t="s">
        <v>3031</v>
      </c>
      <c r="I313" t="s">
        <v>61</v>
      </c>
      <c r="J313" t="s">
        <v>61</v>
      </c>
      <c r="K313" t="s">
        <v>62</v>
      </c>
    </row>
    <row r="314" spans="1:11" x14ac:dyDescent="0.2">
      <c r="A314" s="35">
        <v>42991</v>
      </c>
      <c r="B314" s="67">
        <v>70000</v>
      </c>
      <c r="C314" t="s">
        <v>347</v>
      </c>
      <c r="D314" t="s">
        <v>5652</v>
      </c>
      <c r="E314" t="s">
        <v>58</v>
      </c>
      <c r="F314" t="s">
        <v>59</v>
      </c>
      <c r="G314" s="36">
        <v>14</v>
      </c>
      <c r="H314" t="s">
        <v>348</v>
      </c>
      <c r="I314" t="s">
        <v>349</v>
      </c>
      <c r="J314" t="s">
        <v>350</v>
      </c>
      <c r="K314" t="s">
        <v>350</v>
      </c>
    </row>
    <row r="315" spans="1:11" x14ac:dyDescent="0.2">
      <c r="A315" s="35">
        <v>42991</v>
      </c>
      <c r="B315" s="67">
        <v>90000</v>
      </c>
      <c r="C315" t="s">
        <v>3008</v>
      </c>
      <c r="D315" t="s">
        <v>5651</v>
      </c>
      <c r="E315" t="s">
        <v>58</v>
      </c>
      <c r="F315" t="s">
        <v>59</v>
      </c>
      <c r="G315" s="24" t="s">
        <v>3009</v>
      </c>
      <c r="H315" t="s">
        <v>3010</v>
      </c>
      <c r="I315" t="s">
        <v>901</v>
      </c>
      <c r="J315" t="s">
        <v>482</v>
      </c>
      <c r="K315" t="s">
        <v>312</v>
      </c>
    </row>
    <row r="316" spans="1:11" x14ac:dyDescent="0.2">
      <c r="A316" s="35">
        <v>42991</v>
      </c>
      <c r="B316" s="67">
        <v>185000</v>
      </c>
      <c r="C316" t="s">
        <v>1276</v>
      </c>
      <c r="D316" t="s">
        <v>5649</v>
      </c>
      <c r="E316" t="s">
        <v>58</v>
      </c>
      <c r="F316" t="s">
        <v>64</v>
      </c>
      <c r="G316" s="36">
        <v>29</v>
      </c>
      <c r="H316" t="s">
        <v>1277</v>
      </c>
      <c r="I316" t="s">
        <v>749</v>
      </c>
      <c r="J316" t="s">
        <v>749</v>
      </c>
      <c r="K316" t="s">
        <v>333</v>
      </c>
    </row>
    <row r="317" spans="1:11" x14ac:dyDescent="0.2">
      <c r="A317" s="35">
        <v>42991</v>
      </c>
      <c r="B317" s="67">
        <v>161000</v>
      </c>
      <c r="C317" t="s">
        <v>3013</v>
      </c>
      <c r="D317" t="s">
        <v>5653</v>
      </c>
      <c r="E317" t="s">
        <v>58</v>
      </c>
      <c r="F317" t="s">
        <v>59</v>
      </c>
      <c r="G317" s="24" t="s">
        <v>3014</v>
      </c>
      <c r="H317" t="s">
        <v>280</v>
      </c>
      <c r="I317" t="s">
        <v>3015</v>
      </c>
      <c r="J317" t="s">
        <v>3016</v>
      </c>
      <c r="K317" t="s">
        <v>1851</v>
      </c>
    </row>
    <row r="318" spans="1:11" x14ac:dyDescent="0.2">
      <c r="A318" s="35">
        <v>42991</v>
      </c>
      <c r="B318" s="67">
        <v>142500</v>
      </c>
      <c r="C318" t="s">
        <v>3061</v>
      </c>
      <c r="D318" t="s">
        <v>5652</v>
      </c>
      <c r="E318" t="s">
        <v>58</v>
      </c>
      <c r="F318" t="s">
        <v>59</v>
      </c>
      <c r="G318" s="36">
        <v>11</v>
      </c>
      <c r="H318" t="s">
        <v>3062</v>
      </c>
      <c r="I318" t="s">
        <v>898</v>
      </c>
      <c r="J318" t="s">
        <v>898</v>
      </c>
      <c r="K318" t="s">
        <v>171</v>
      </c>
    </row>
    <row r="319" spans="1:11" x14ac:dyDescent="0.2">
      <c r="A319" s="35">
        <v>42991</v>
      </c>
      <c r="B319" s="67">
        <v>500000</v>
      </c>
      <c r="C319" t="s">
        <v>3057</v>
      </c>
      <c r="D319" t="s">
        <v>5653</v>
      </c>
      <c r="E319" t="s">
        <v>58</v>
      </c>
      <c r="F319" t="s">
        <v>59</v>
      </c>
      <c r="G319" s="24" t="s">
        <v>3058</v>
      </c>
      <c r="H319" t="s">
        <v>788</v>
      </c>
      <c r="I319" t="s">
        <v>1693</v>
      </c>
      <c r="J319" t="s">
        <v>1693</v>
      </c>
      <c r="K319" t="s">
        <v>312</v>
      </c>
    </row>
    <row r="320" spans="1:11" x14ac:dyDescent="0.2">
      <c r="A320" s="35">
        <v>42991</v>
      </c>
      <c r="B320" s="67">
        <v>229000</v>
      </c>
      <c r="C320" t="s">
        <v>1385</v>
      </c>
      <c r="D320" t="s">
        <v>5652</v>
      </c>
      <c r="E320" t="s">
        <v>58</v>
      </c>
      <c r="F320" t="s">
        <v>59</v>
      </c>
      <c r="G320" s="36">
        <v>2</v>
      </c>
      <c r="H320" t="s">
        <v>1386</v>
      </c>
      <c r="I320" t="s">
        <v>1188</v>
      </c>
      <c r="J320" t="s">
        <v>1188</v>
      </c>
      <c r="K320" t="s">
        <v>203</v>
      </c>
    </row>
    <row r="321" spans="1:11" x14ac:dyDescent="0.2">
      <c r="A321" s="35">
        <v>42991</v>
      </c>
      <c r="B321" s="67">
        <v>249995</v>
      </c>
      <c r="C321" t="s">
        <v>3011</v>
      </c>
      <c r="D321" t="s">
        <v>5653</v>
      </c>
      <c r="E321" t="s">
        <v>106</v>
      </c>
      <c r="F321" t="s">
        <v>64</v>
      </c>
      <c r="G321" s="36">
        <v>1</v>
      </c>
      <c r="H321" t="s">
        <v>3012</v>
      </c>
      <c r="I321" t="s">
        <v>82</v>
      </c>
      <c r="J321" t="s">
        <v>1067</v>
      </c>
      <c r="K321" t="s">
        <v>83</v>
      </c>
    </row>
    <row r="322" spans="1:11" x14ac:dyDescent="0.2">
      <c r="A322" s="35">
        <v>42991</v>
      </c>
      <c r="B322" s="67">
        <v>332500</v>
      </c>
      <c r="C322" t="s">
        <v>2374</v>
      </c>
      <c r="D322" t="s">
        <v>5649</v>
      </c>
      <c r="E322" t="s">
        <v>58</v>
      </c>
      <c r="F322" t="s">
        <v>64</v>
      </c>
      <c r="G322" s="24" t="s">
        <v>3045</v>
      </c>
      <c r="H322" t="s">
        <v>2376</v>
      </c>
      <c r="I322" t="s">
        <v>103</v>
      </c>
      <c r="J322" t="s">
        <v>239</v>
      </c>
      <c r="K322" t="s">
        <v>92</v>
      </c>
    </row>
    <row r="323" spans="1:11" x14ac:dyDescent="0.2">
      <c r="A323" s="35">
        <v>42991</v>
      </c>
      <c r="B323" s="67">
        <v>547500</v>
      </c>
      <c r="C323" t="s">
        <v>3063</v>
      </c>
      <c r="D323" t="s">
        <v>5653</v>
      </c>
      <c r="E323" t="s">
        <v>58</v>
      </c>
      <c r="F323" t="s">
        <v>59</v>
      </c>
      <c r="G323" s="36">
        <v>63</v>
      </c>
      <c r="H323" t="s">
        <v>3064</v>
      </c>
      <c r="I323" t="s">
        <v>229</v>
      </c>
      <c r="J323" t="s">
        <v>230</v>
      </c>
      <c r="K323" t="s">
        <v>113</v>
      </c>
    </row>
    <row r="324" spans="1:11" x14ac:dyDescent="0.2">
      <c r="A324" s="35">
        <v>42991</v>
      </c>
      <c r="B324" s="67">
        <v>227500</v>
      </c>
      <c r="C324" t="s">
        <v>3050</v>
      </c>
      <c r="D324" t="s">
        <v>5652</v>
      </c>
      <c r="E324" t="s">
        <v>58</v>
      </c>
      <c r="F324" t="s">
        <v>59</v>
      </c>
      <c r="G324" s="24" t="s">
        <v>3051</v>
      </c>
      <c r="H324" t="s">
        <v>3052</v>
      </c>
      <c r="I324" t="s">
        <v>3053</v>
      </c>
      <c r="J324" t="s">
        <v>3054</v>
      </c>
      <c r="K324" t="s">
        <v>96</v>
      </c>
    </row>
    <row r="325" spans="1:11" x14ac:dyDescent="0.2">
      <c r="A325" s="35">
        <v>42991</v>
      </c>
      <c r="B325" s="67">
        <v>80000</v>
      </c>
      <c r="C325" t="s">
        <v>3034</v>
      </c>
      <c r="D325" t="s">
        <v>5653</v>
      </c>
      <c r="E325" t="s">
        <v>58</v>
      </c>
      <c r="F325" t="s">
        <v>59</v>
      </c>
      <c r="G325" s="36">
        <v>19</v>
      </c>
      <c r="H325" t="s">
        <v>3035</v>
      </c>
      <c r="I325" t="s">
        <v>3036</v>
      </c>
      <c r="J325" t="s">
        <v>2588</v>
      </c>
      <c r="K325" t="s">
        <v>2588</v>
      </c>
    </row>
    <row r="326" spans="1:11" x14ac:dyDescent="0.2">
      <c r="A326" s="35">
        <v>42991</v>
      </c>
      <c r="B326" s="67">
        <v>385000</v>
      </c>
      <c r="C326" t="s">
        <v>1898</v>
      </c>
      <c r="D326" t="s">
        <v>5649</v>
      </c>
      <c r="E326" t="s">
        <v>106</v>
      </c>
      <c r="F326" t="s">
        <v>64</v>
      </c>
      <c r="G326" s="24" t="s">
        <v>3049</v>
      </c>
      <c r="H326" t="s">
        <v>1900</v>
      </c>
      <c r="I326" t="s">
        <v>103</v>
      </c>
      <c r="J326" t="s">
        <v>1677</v>
      </c>
      <c r="K326" t="s">
        <v>92</v>
      </c>
    </row>
    <row r="327" spans="1:11" x14ac:dyDescent="0.2">
      <c r="A327" s="35">
        <v>42991</v>
      </c>
      <c r="B327" s="67">
        <v>68500</v>
      </c>
      <c r="C327" t="s">
        <v>3032</v>
      </c>
      <c r="D327" t="s">
        <v>5649</v>
      </c>
      <c r="E327" t="s">
        <v>58</v>
      </c>
      <c r="F327" t="s">
        <v>64</v>
      </c>
      <c r="G327" s="36">
        <v>6</v>
      </c>
      <c r="H327" t="s">
        <v>3033</v>
      </c>
      <c r="I327" t="s">
        <v>121</v>
      </c>
      <c r="J327" t="s">
        <v>122</v>
      </c>
      <c r="K327" t="s">
        <v>92</v>
      </c>
    </row>
    <row r="328" spans="1:11" x14ac:dyDescent="0.2">
      <c r="A328" s="35">
        <v>42991</v>
      </c>
      <c r="B328" s="67">
        <v>127500</v>
      </c>
      <c r="C328" t="s">
        <v>3017</v>
      </c>
      <c r="D328" t="s">
        <v>5652</v>
      </c>
      <c r="E328" t="s">
        <v>58</v>
      </c>
      <c r="F328" t="s">
        <v>59</v>
      </c>
      <c r="G328" s="24" t="s">
        <v>3018</v>
      </c>
      <c r="H328" t="s">
        <v>3019</v>
      </c>
      <c r="I328" t="s">
        <v>148</v>
      </c>
      <c r="J328" t="s">
        <v>451</v>
      </c>
      <c r="K328" t="s">
        <v>452</v>
      </c>
    </row>
    <row r="329" spans="1:11" x14ac:dyDescent="0.2">
      <c r="A329" s="35">
        <v>42991</v>
      </c>
      <c r="B329" s="67">
        <v>191950</v>
      </c>
      <c r="C329" t="s">
        <v>3055</v>
      </c>
      <c r="D329" t="s">
        <v>5652</v>
      </c>
      <c r="E329" t="s">
        <v>106</v>
      </c>
      <c r="F329" t="s">
        <v>59</v>
      </c>
      <c r="G329" s="36">
        <v>133</v>
      </c>
      <c r="H329" t="s">
        <v>3056</v>
      </c>
      <c r="I329" t="s">
        <v>1035</v>
      </c>
      <c r="J329" t="s">
        <v>332</v>
      </c>
      <c r="K329" t="s">
        <v>333</v>
      </c>
    </row>
    <row r="330" spans="1:11" x14ac:dyDescent="0.2">
      <c r="A330" s="35">
        <v>42991</v>
      </c>
      <c r="B330" s="67">
        <v>155000</v>
      </c>
      <c r="C330" t="s">
        <v>3047</v>
      </c>
      <c r="D330" t="s">
        <v>5649</v>
      </c>
      <c r="E330" t="s">
        <v>58</v>
      </c>
      <c r="F330" t="s">
        <v>64</v>
      </c>
      <c r="G330" s="36">
        <v>7</v>
      </c>
      <c r="H330" t="s">
        <v>3048</v>
      </c>
      <c r="I330" t="s">
        <v>137</v>
      </c>
      <c r="J330" t="s">
        <v>137</v>
      </c>
      <c r="K330" t="s">
        <v>139</v>
      </c>
    </row>
    <row r="331" spans="1:11" x14ac:dyDescent="0.2">
      <c r="A331" s="35">
        <v>42991</v>
      </c>
      <c r="B331" s="67">
        <v>152950</v>
      </c>
      <c r="C331" t="s">
        <v>3020</v>
      </c>
      <c r="D331" t="s">
        <v>5653</v>
      </c>
      <c r="E331" t="s">
        <v>106</v>
      </c>
      <c r="F331" t="s">
        <v>59</v>
      </c>
      <c r="G331" s="36">
        <v>1</v>
      </c>
      <c r="H331" t="s">
        <v>3021</v>
      </c>
      <c r="I331" t="s">
        <v>441</v>
      </c>
      <c r="J331" t="s">
        <v>441</v>
      </c>
      <c r="K331" t="s">
        <v>441</v>
      </c>
    </row>
    <row r="332" spans="1:11" x14ac:dyDescent="0.2">
      <c r="A332" s="35">
        <v>42991</v>
      </c>
      <c r="B332" s="67">
        <v>125000</v>
      </c>
      <c r="C332" t="s">
        <v>3041</v>
      </c>
      <c r="D332" t="s">
        <v>5651</v>
      </c>
      <c r="E332" t="s">
        <v>58</v>
      </c>
      <c r="F332" t="s">
        <v>59</v>
      </c>
      <c r="G332" s="24" t="s">
        <v>3042</v>
      </c>
      <c r="H332" t="s">
        <v>3043</v>
      </c>
      <c r="I332" t="s">
        <v>3044</v>
      </c>
      <c r="J332" t="s">
        <v>346</v>
      </c>
      <c r="K332" t="s">
        <v>346</v>
      </c>
    </row>
    <row r="333" spans="1:11" x14ac:dyDescent="0.2">
      <c r="A333" s="35">
        <v>42991</v>
      </c>
      <c r="B333" s="67">
        <v>98000</v>
      </c>
      <c r="C333" t="s">
        <v>3059</v>
      </c>
      <c r="D333" t="s">
        <v>5649</v>
      </c>
      <c r="E333" t="s">
        <v>58</v>
      </c>
      <c r="F333" t="s">
        <v>64</v>
      </c>
      <c r="G333" s="24" t="s">
        <v>3060</v>
      </c>
      <c r="H333" t="s">
        <v>521</v>
      </c>
      <c r="I333" t="s">
        <v>361</v>
      </c>
      <c r="J333" t="s">
        <v>361</v>
      </c>
      <c r="K333" t="s">
        <v>133</v>
      </c>
    </row>
    <row r="334" spans="1:11" x14ac:dyDescent="0.2">
      <c r="A334" s="35">
        <v>42991</v>
      </c>
      <c r="B334" s="67">
        <v>50000</v>
      </c>
      <c r="C334" t="s">
        <v>3025</v>
      </c>
      <c r="D334" t="s">
        <v>5651</v>
      </c>
      <c r="E334" t="s">
        <v>58</v>
      </c>
      <c r="F334" t="s">
        <v>59</v>
      </c>
      <c r="G334" s="24" t="s">
        <v>3026</v>
      </c>
      <c r="H334" t="s">
        <v>3027</v>
      </c>
      <c r="I334" t="s">
        <v>1218</v>
      </c>
      <c r="J334" t="s">
        <v>1333</v>
      </c>
      <c r="K334" t="s">
        <v>217</v>
      </c>
    </row>
    <row r="335" spans="1:11" x14ac:dyDescent="0.2">
      <c r="A335" s="35">
        <v>42991</v>
      </c>
      <c r="B335" s="67">
        <v>170000</v>
      </c>
      <c r="C335" t="s">
        <v>3022</v>
      </c>
      <c r="D335" t="s">
        <v>5653</v>
      </c>
      <c r="E335" t="s">
        <v>58</v>
      </c>
      <c r="F335" t="s">
        <v>59</v>
      </c>
      <c r="G335" s="24" t="s">
        <v>3023</v>
      </c>
      <c r="H335" t="s">
        <v>3024</v>
      </c>
      <c r="I335" t="s">
        <v>2522</v>
      </c>
      <c r="J335" t="s">
        <v>2116</v>
      </c>
      <c r="K335" t="s">
        <v>2116</v>
      </c>
    </row>
    <row r="336" spans="1:11" x14ac:dyDescent="0.2">
      <c r="A336" s="35">
        <v>42991</v>
      </c>
      <c r="B336" s="67">
        <v>215000</v>
      </c>
      <c r="C336" t="s">
        <v>2374</v>
      </c>
      <c r="D336" t="s">
        <v>5649</v>
      </c>
      <c r="E336" t="s">
        <v>58</v>
      </c>
      <c r="F336" t="s">
        <v>64</v>
      </c>
      <c r="G336" s="24" t="s">
        <v>3046</v>
      </c>
      <c r="H336" t="s">
        <v>2376</v>
      </c>
      <c r="I336" t="s">
        <v>103</v>
      </c>
      <c r="J336" t="s">
        <v>239</v>
      </c>
      <c r="K336" t="s">
        <v>92</v>
      </c>
    </row>
    <row r="337" spans="1:11" x14ac:dyDescent="0.2">
      <c r="A337" s="35">
        <v>42991</v>
      </c>
      <c r="B337" s="67">
        <v>55000</v>
      </c>
      <c r="C337" t="s">
        <v>2430</v>
      </c>
      <c r="D337" t="s">
        <v>5651</v>
      </c>
      <c r="E337" t="s">
        <v>58</v>
      </c>
      <c r="F337" t="s">
        <v>59</v>
      </c>
      <c r="G337" s="36">
        <v>7</v>
      </c>
      <c r="H337" t="s">
        <v>2431</v>
      </c>
      <c r="I337" t="s">
        <v>361</v>
      </c>
      <c r="J337" t="s">
        <v>361</v>
      </c>
      <c r="K337" t="s">
        <v>133</v>
      </c>
    </row>
    <row r="338" spans="1:11" x14ac:dyDescent="0.2">
      <c r="A338" s="35">
        <v>42991</v>
      </c>
      <c r="B338" s="67">
        <v>189000</v>
      </c>
      <c r="C338" t="s">
        <v>3037</v>
      </c>
      <c r="D338" t="s">
        <v>5650</v>
      </c>
      <c r="E338" t="s">
        <v>58</v>
      </c>
      <c r="F338" t="s">
        <v>59</v>
      </c>
      <c r="G338" s="24" t="s">
        <v>3038</v>
      </c>
      <c r="H338" t="s">
        <v>3039</v>
      </c>
      <c r="I338" t="s">
        <v>3040</v>
      </c>
      <c r="J338" t="s">
        <v>3040</v>
      </c>
      <c r="K338" t="s">
        <v>175</v>
      </c>
    </row>
    <row r="339" spans="1:11" x14ac:dyDescent="0.2">
      <c r="A339" s="35">
        <v>42991</v>
      </c>
      <c r="B339" s="67">
        <v>320000</v>
      </c>
      <c r="C339" t="s">
        <v>3006</v>
      </c>
      <c r="D339" t="s">
        <v>5649</v>
      </c>
      <c r="E339" t="s">
        <v>58</v>
      </c>
      <c r="F339" t="s">
        <v>64</v>
      </c>
      <c r="G339" s="24" t="s">
        <v>3007</v>
      </c>
      <c r="H339" t="s">
        <v>1605</v>
      </c>
      <c r="I339" t="s">
        <v>103</v>
      </c>
      <c r="J339" t="s">
        <v>358</v>
      </c>
      <c r="K339" t="s">
        <v>92</v>
      </c>
    </row>
    <row r="340" spans="1:11" x14ac:dyDescent="0.2">
      <c r="A340" s="35">
        <v>42991</v>
      </c>
      <c r="B340" s="67">
        <v>110000</v>
      </c>
      <c r="C340" t="s">
        <v>3028</v>
      </c>
      <c r="D340" t="s">
        <v>5652</v>
      </c>
      <c r="E340" t="s">
        <v>58</v>
      </c>
      <c r="F340" t="s">
        <v>59</v>
      </c>
      <c r="G340" s="36">
        <v>12</v>
      </c>
      <c r="H340" t="s">
        <v>3029</v>
      </c>
      <c r="I340" t="s">
        <v>169</v>
      </c>
      <c r="J340" t="s">
        <v>169</v>
      </c>
      <c r="K340" t="s">
        <v>171</v>
      </c>
    </row>
    <row r="341" spans="1:11" x14ac:dyDescent="0.2">
      <c r="A341" s="35">
        <v>42992</v>
      </c>
      <c r="B341" s="67">
        <v>157587</v>
      </c>
      <c r="C341" t="s">
        <v>3072</v>
      </c>
      <c r="D341" t="s">
        <v>5653</v>
      </c>
      <c r="E341" t="s">
        <v>58</v>
      </c>
      <c r="F341" t="s">
        <v>64</v>
      </c>
      <c r="G341" s="36">
        <v>80</v>
      </c>
      <c r="H341" t="s">
        <v>3073</v>
      </c>
      <c r="I341" t="s">
        <v>2185</v>
      </c>
      <c r="J341" t="s">
        <v>2009</v>
      </c>
      <c r="K341" t="s">
        <v>617</v>
      </c>
    </row>
    <row r="342" spans="1:11" x14ac:dyDescent="0.2">
      <c r="A342" s="35">
        <v>42992</v>
      </c>
      <c r="B342" s="67">
        <v>735000</v>
      </c>
      <c r="C342" t="s">
        <v>3079</v>
      </c>
      <c r="D342" t="s">
        <v>5649</v>
      </c>
      <c r="E342" t="s">
        <v>58</v>
      </c>
      <c r="F342" t="s">
        <v>64</v>
      </c>
      <c r="G342" s="24" t="s">
        <v>3080</v>
      </c>
      <c r="H342" t="s">
        <v>3081</v>
      </c>
      <c r="I342" t="s">
        <v>103</v>
      </c>
      <c r="J342" t="s">
        <v>226</v>
      </c>
      <c r="K342" t="s">
        <v>92</v>
      </c>
    </row>
    <row r="343" spans="1:11" x14ac:dyDescent="0.2">
      <c r="A343" s="35">
        <v>42992</v>
      </c>
      <c r="B343" s="67">
        <v>180000</v>
      </c>
      <c r="C343" t="s">
        <v>3104</v>
      </c>
      <c r="D343" t="s">
        <v>5649</v>
      </c>
      <c r="E343" t="s">
        <v>58</v>
      </c>
      <c r="F343" t="s">
        <v>64</v>
      </c>
      <c r="G343" s="24" t="s">
        <v>3105</v>
      </c>
      <c r="H343" t="s">
        <v>3106</v>
      </c>
      <c r="I343" t="s">
        <v>819</v>
      </c>
      <c r="J343" t="s">
        <v>820</v>
      </c>
      <c r="K343" t="s">
        <v>820</v>
      </c>
    </row>
    <row r="344" spans="1:11" x14ac:dyDescent="0.2">
      <c r="A344" s="35">
        <v>42992</v>
      </c>
      <c r="B344" s="67">
        <v>1000000</v>
      </c>
      <c r="C344" t="s">
        <v>3099</v>
      </c>
      <c r="D344" t="s">
        <v>5651</v>
      </c>
      <c r="E344" t="s">
        <v>58</v>
      </c>
      <c r="F344" t="s">
        <v>59</v>
      </c>
      <c r="G344" s="24" t="s">
        <v>3100</v>
      </c>
      <c r="H344" t="s">
        <v>3101</v>
      </c>
      <c r="I344" t="s">
        <v>3102</v>
      </c>
      <c r="J344" t="s">
        <v>3103</v>
      </c>
      <c r="K344" t="s">
        <v>1851</v>
      </c>
    </row>
    <row r="345" spans="1:11" x14ac:dyDescent="0.2">
      <c r="A345" s="35">
        <v>42992</v>
      </c>
      <c r="B345" s="67">
        <v>1000</v>
      </c>
      <c r="C345" t="s">
        <v>3094</v>
      </c>
      <c r="D345" t="s">
        <v>5651</v>
      </c>
      <c r="E345" t="s">
        <v>58</v>
      </c>
      <c r="F345" t="s">
        <v>59</v>
      </c>
      <c r="G345" s="24" t="s">
        <v>3095</v>
      </c>
      <c r="H345" t="s">
        <v>3096</v>
      </c>
      <c r="I345" t="s">
        <v>3097</v>
      </c>
      <c r="J345" t="s">
        <v>1032</v>
      </c>
      <c r="K345" t="s">
        <v>187</v>
      </c>
    </row>
    <row r="346" spans="1:11" x14ac:dyDescent="0.2">
      <c r="A346" s="35">
        <v>42992</v>
      </c>
      <c r="B346" s="67">
        <v>209995</v>
      </c>
      <c r="C346" t="s">
        <v>3065</v>
      </c>
      <c r="D346" t="s">
        <v>5653</v>
      </c>
      <c r="E346" t="s">
        <v>106</v>
      </c>
      <c r="F346" t="s">
        <v>64</v>
      </c>
      <c r="G346" s="36">
        <v>1</v>
      </c>
      <c r="H346" t="s">
        <v>3066</v>
      </c>
      <c r="I346" t="s">
        <v>3067</v>
      </c>
      <c r="J346" t="s">
        <v>2568</v>
      </c>
      <c r="K346" t="s">
        <v>2568</v>
      </c>
    </row>
    <row r="347" spans="1:11" x14ac:dyDescent="0.2">
      <c r="A347" s="35">
        <v>42992</v>
      </c>
      <c r="B347" s="67">
        <v>140000</v>
      </c>
      <c r="C347" t="s">
        <v>3077</v>
      </c>
      <c r="D347" t="s">
        <v>5652</v>
      </c>
      <c r="E347" t="s">
        <v>58</v>
      </c>
      <c r="F347" t="s">
        <v>59</v>
      </c>
      <c r="G347" s="36">
        <v>9</v>
      </c>
      <c r="H347" t="s">
        <v>3078</v>
      </c>
      <c r="I347" t="s">
        <v>2691</v>
      </c>
      <c r="J347" t="s">
        <v>1474</v>
      </c>
      <c r="K347" t="s">
        <v>1474</v>
      </c>
    </row>
    <row r="348" spans="1:11" x14ac:dyDescent="0.2">
      <c r="A348" s="35">
        <v>42992</v>
      </c>
      <c r="B348" s="67">
        <v>225000</v>
      </c>
      <c r="C348" t="s">
        <v>3098</v>
      </c>
      <c r="D348" t="s">
        <v>5651</v>
      </c>
      <c r="E348" t="s">
        <v>58</v>
      </c>
      <c r="F348" t="s">
        <v>59</v>
      </c>
      <c r="G348" s="36">
        <v>12</v>
      </c>
      <c r="H348" t="s">
        <v>697</v>
      </c>
      <c r="I348" t="s">
        <v>1779</v>
      </c>
      <c r="J348" t="s">
        <v>1780</v>
      </c>
      <c r="K348" t="s">
        <v>222</v>
      </c>
    </row>
    <row r="349" spans="1:11" x14ac:dyDescent="0.2">
      <c r="A349" s="35">
        <v>42992</v>
      </c>
      <c r="B349" s="67">
        <v>118957</v>
      </c>
      <c r="C349" t="s">
        <v>1688</v>
      </c>
      <c r="D349" t="s">
        <v>5650</v>
      </c>
      <c r="E349" t="s">
        <v>58</v>
      </c>
      <c r="F349" t="s">
        <v>59</v>
      </c>
      <c r="G349" s="36">
        <v>77</v>
      </c>
      <c r="H349" t="s">
        <v>1689</v>
      </c>
      <c r="I349" t="s">
        <v>658</v>
      </c>
      <c r="J349" t="s">
        <v>659</v>
      </c>
      <c r="K349" t="s">
        <v>659</v>
      </c>
    </row>
    <row r="350" spans="1:11" x14ac:dyDescent="0.2">
      <c r="A350" s="35">
        <v>42992</v>
      </c>
      <c r="B350" s="67">
        <v>88000</v>
      </c>
      <c r="C350" t="s">
        <v>3088</v>
      </c>
      <c r="D350" t="s">
        <v>5649</v>
      </c>
      <c r="E350" t="s">
        <v>58</v>
      </c>
      <c r="F350" t="s">
        <v>64</v>
      </c>
      <c r="G350" s="36">
        <v>5</v>
      </c>
      <c r="H350" t="s">
        <v>3089</v>
      </c>
      <c r="I350" t="s">
        <v>72</v>
      </c>
      <c r="J350" t="s">
        <v>73</v>
      </c>
      <c r="K350" t="s">
        <v>74</v>
      </c>
    </row>
    <row r="351" spans="1:11" x14ac:dyDescent="0.2">
      <c r="A351" s="35">
        <v>42992</v>
      </c>
      <c r="B351" s="67">
        <v>55000</v>
      </c>
      <c r="C351" t="s">
        <v>3085</v>
      </c>
      <c r="D351" t="s">
        <v>5653</v>
      </c>
      <c r="E351" t="s">
        <v>58</v>
      </c>
      <c r="F351" t="s">
        <v>59</v>
      </c>
      <c r="G351" s="24" t="s">
        <v>3086</v>
      </c>
      <c r="H351" t="s">
        <v>3087</v>
      </c>
      <c r="I351" t="s">
        <v>1222</v>
      </c>
      <c r="J351" t="s">
        <v>346</v>
      </c>
      <c r="K351" t="s">
        <v>346</v>
      </c>
    </row>
    <row r="352" spans="1:11" x14ac:dyDescent="0.2">
      <c r="A352" s="35">
        <v>42992</v>
      </c>
      <c r="B352" s="67">
        <v>105000</v>
      </c>
      <c r="C352" t="s">
        <v>644</v>
      </c>
      <c r="D352" t="s">
        <v>5649</v>
      </c>
      <c r="E352" t="s">
        <v>106</v>
      </c>
      <c r="F352" t="s">
        <v>64</v>
      </c>
      <c r="G352" s="24" t="s">
        <v>3076</v>
      </c>
      <c r="H352" t="s">
        <v>641</v>
      </c>
      <c r="I352" t="s">
        <v>354</v>
      </c>
      <c r="J352" t="s">
        <v>354</v>
      </c>
      <c r="K352" t="s">
        <v>187</v>
      </c>
    </row>
    <row r="353" spans="1:11" x14ac:dyDescent="0.2">
      <c r="A353" s="35">
        <v>42992</v>
      </c>
      <c r="B353" s="67">
        <v>72000</v>
      </c>
      <c r="C353" t="s">
        <v>3070</v>
      </c>
      <c r="D353" t="s">
        <v>5650</v>
      </c>
      <c r="E353" t="s">
        <v>58</v>
      </c>
      <c r="F353" t="s">
        <v>59</v>
      </c>
      <c r="G353" s="36">
        <v>18</v>
      </c>
      <c r="H353" t="s">
        <v>3071</v>
      </c>
      <c r="I353" t="s">
        <v>2483</v>
      </c>
      <c r="J353" t="s">
        <v>1050</v>
      </c>
      <c r="K353" t="s">
        <v>96</v>
      </c>
    </row>
    <row r="354" spans="1:11" x14ac:dyDescent="0.2">
      <c r="A354" s="35">
        <v>42992</v>
      </c>
      <c r="B354" s="67">
        <v>291500</v>
      </c>
      <c r="C354" t="s">
        <v>1645</v>
      </c>
      <c r="D354" t="s">
        <v>5649</v>
      </c>
      <c r="E354" t="s">
        <v>58</v>
      </c>
      <c r="F354" t="s">
        <v>64</v>
      </c>
      <c r="G354" s="24" t="s">
        <v>3082</v>
      </c>
      <c r="H354" t="s">
        <v>1647</v>
      </c>
      <c r="I354" t="s">
        <v>103</v>
      </c>
      <c r="J354" t="s">
        <v>191</v>
      </c>
      <c r="K354" t="s">
        <v>92</v>
      </c>
    </row>
    <row r="355" spans="1:11" x14ac:dyDescent="0.2">
      <c r="A355" s="35">
        <v>42992</v>
      </c>
      <c r="B355" s="67">
        <v>63000</v>
      </c>
      <c r="C355" t="s">
        <v>3083</v>
      </c>
      <c r="D355" t="s">
        <v>5649</v>
      </c>
      <c r="E355" t="s">
        <v>58</v>
      </c>
      <c r="F355" t="s">
        <v>64</v>
      </c>
      <c r="G355" s="36">
        <v>15</v>
      </c>
      <c r="H355" t="s">
        <v>3084</v>
      </c>
      <c r="I355" t="s">
        <v>530</v>
      </c>
      <c r="J355" t="s">
        <v>273</v>
      </c>
      <c r="K355" t="s">
        <v>273</v>
      </c>
    </row>
    <row r="356" spans="1:11" x14ac:dyDescent="0.2">
      <c r="A356" s="35">
        <v>42992</v>
      </c>
      <c r="B356" s="67">
        <v>275000</v>
      </c>
      <c r="C356" t="s">
        <v>3091</v>
      </c>
      <c r="D356" t="s">
        <v>5649</v>
      </c>
      <c r="E356" t="s">
        <v>58</v>
      </c>
      <c r="F356" t="s">
        <v>64</v>
      </c>
      <c r="G356" s="36">
        <v>33</v>
      </c>
      <c r="H356" t="s">
        <v>3092</v>
      </c>
      <c r="I356" t="s">
        <v>103</v>
      </c>
      <c r="J356" t="s">
        <v>1168</v>
      </c>
      <c r="K356" t="s">
        <v>92</v>
      </c>
    </row>
    <row r="357" spans="1:11" x14ac:dyDescent="0.2">
      <c r="A357" s="35">
        <v>42992</v>
      </c>
      <c r="B357" s="67">
        <v>166500</v>
      </c>
      <c r="C357" t="s">
        <v>1584</v>
      </c>
      <c r="D357" t="s">
        <v>5649</v>
      </c>
      <c r="E357" t="s">
        <v>58</v>
      </c>
      <c r="F357" t="s">
        <v>64</v>
      </c>
      <c r="G357" s="24" t="s">
        <v>3093</v>
      </c>
      <c r="H357" t="s">
        <v>1586</v>
      </c>
      <c r="I357" t="s">
        <v>991</v>
      </c>
      <c r="J357" t="s">
        <v>991</v>
      </c>
      <c r="K357" t="s">
        <v>222</v>
      </c>
    </row>
    <row r="358" spans="1:11" x14ac:dyDescent="0.2">
      <c r="A358" s="35">
        <v>42992</v>
      </c>
      <c r="B358" s="67">
        <v>114000</v>
      </c>
      <c r="C358" t="s">
        <v>3068</v>
      </c>
      <c r="D358" t="s">
        <v>5653</v>
      </c>
      <c r="E358" t="s">
        <v>58</v>
      </c>
      <c r="F358" t="s">
        <v>59</v>
      </c>
      <c r="G358" s="36">
        <v>4</v>
      </c>
      <c r="H358" t="s">
        <v>3069</v>
      </c>
      <c r="I358" t="s">
        <v>1289</v>
      </c>
      <c r="J358" t="s">
        <v>1289</v>
      </c>
      <c r="K358" t="s">
        <v>1289</v>
      </c>
    </row>
    <row r="359" spans="1:11" x14ac:dyDescent="0.2">
      <c r="A359" s="35">
        <v>42992</v>
      </c>
      <c r="B359" s="67">
        <v>142000</v>
      </c>
      <c r="C359" t="s">
        <v>2497</v>
      </c>
      <c r="D359" t="s">
        <v>5649</v>
      </c>
      <c r="E359" t="s">
        <v>58</v>
      </c>
      <c r="F359" t="s">
        <v>64</v>
      </c>
      <c r="G359" s="24" t="s">
        <v>1681</v>
      </c>
      <c r="H359" t="s">
        <v>2498</v>
      </c>
      <c r="I359" t="s">
        <v>2499</v>
      </c>
      <c r="J359" t="s">
        <v>2499</v>
      </c>
      <c r="K359" t="s">
        <v>264</v>
      </c>
    </row>
    <row r="360" spans="1:11" x14ac:dyDescent="0.2">
      <c r="A360" s="35">
        <v>42992</v>
      </c>
      <c r="B360" s="67">
        <v>75000</v>
      </c>
      <c r="C360" t="s">
        <v>3090</v>
      </c>
      <c r="D360" t="s">
        <v>5649</v>
      </c>
      <c r="E360" t="s">
        <v>58</v>
      </c>
      <c r="F360" t="s">
        <v>64</v>
      </c>
      <c r="G360" s="36">
        <v>9</v>
      </c>
      <c r="H360" t="s">
        <v>2036</v>
      </c>
      <c r="I360" t="s">
        <v>2397</v>
      </c>
      <c r="J360" t="s">
        <v>2398</v>
      </c>
      <c r="K360" t="s">
        <v>2398</v>
      </c>
    </row>
    <row r="361" spans="1:11" x14ac:dyDescent="0.2">
      <c r="A361" s="35">
        <v>42992</v>
      </c>
      <c r="B361" s="67">
        <v>245000</v>
      </c>
      <c r="C361" t="s">
        <v>3074</v>
      </c>
      <c r="D361" t="s">
        <v>5650</v>
      </c>
      <c r="E361" t="s">
        <v>58</v>
      </c>
      <c r="F361" t="s">
        <v>59</v>
      </c>
      <c r="G361" s="36">
        <v>5</v>
      </c>
      <c r="H361" t="s">
        <v>3075</v>
      </c>
      <c r="I361" t="s">
        <v>103</v>
      </c>
      <c r="J361" t="s">
        <v>104</v>
      </c>
      <c r="K361" t="s">
        <v>92</v>
      </c>
    </row>
    <row r="362" spans="1:11" x14ac:dyDescent="0.2">
      <c r="A362" s="35">
        <v>42993</v>
      </c>
      <c r="B362" s="67">
        <v>305000</v>
      </c>
      <c r="C362" t="s">
        <v>3159</v>
      </c>
      <c r="D362" t="s">
        <v>5652</v>
      </c>
      <c r="E362" t="s">
        <v>58</v>
      </c>
      <c r="F362" t="s">
        <v>59</v>
      </c>
      <c r="G362" s="24" t="s">
        <v>3160</v>
      </c>
      <c r="H362" t="s">
        <v>3161</v>
      </c>
      <c r="I362" t="s">
        <v>3162</v>
      </c>
      <c r="J362" t="s">
        <v>2626</v>
      </c>
      <c r="K362" t="s">
        <v>197</v>
      </c>
    </row>
    <row r="363" spans="1:11" x14ac:dyDescent="0.2">
      <c r="A363" s="35">
        <v>42993</v>
      </c>
      <c r="B363" s="67">
        <v>131000</v>
      </c>
      <c r="C363" t="s">
        <v>3117</v>
      </c>
      <c r="D363" t="s">
        <v>5649</v>
      </c>
      <c r="E363" t="s">
        <v>106</v>
      </c>
      <c r="F363" t="s">
        <v>64</v>
      </c>
      <c r="G363" s="36">
        <v>305</v>
      </c>
      <c r="H363" t="s">
        <v>3118</v>
      </c>
      <c r="I363" t="s">
        <v>573</v>
      </c>
      <c r="J363" t="s">
        <v>574</v>
      </c>
      <c r="K363" t="s">
        <v>574</v>
      </c>
    </row>
    <row r="364" spans="1:11" x14ac:dyDescent="0.2">
      <c r="A364" s="35">
        <v>42993</v>
      </c>
      <c r="B364" s="67">
        <v>525000</v>
      </c>
      <c r="C364" t="s">
        <v>3144</v>
      </c>
      <c r="D364" t="s">
        <v>5653</v>
      </c>
      <c r="E364" t="s">
        <v>106</v>
      </c>
      <c r="F364" t="s">
        <v>59</v>
      </c>
      <c r="G364" s="36">
        <v>12</v>
      </c>
      <c r="H364" t="s">
        <v>3145</v>
      </c>
      <c r="I364" t="s">
        <v>3146</v>
      </c>
      <c r="J364" t="s">
        <v>3147</v>
      </c>
      <c r="K364" t="s">
        <v>328</v>
      </c>
    </row>
    <row r="365" spans="1:11" x14ac:dyDescent="0.2">
      <c r="A365" s="35">
        <v>42993</v>
      </c>
      <c r="B365" s="67">
        <v>219000</v>
      </c>
      <c r="C365" t="s">
        <v>3123</v>
      </c>
      <c r="D365" t="s">
        <v>5653</v>
      </c>
      <c r="E365" t="s">
        <v>58</v>
      </c>
      <c r="F365" t="s">
        <v>59</v>
      </c>
      <c r="G365" s="36">
        <v>181</v>
      </c>
      <c r="H365" t="s">
        <v>2127</v>
      </c>
      <c r="I365" t="s">
        <v>169</v>
      </c>
      <c r="J365" t="s">
        <v>169</v>
      </c>
      <c r="K365" t="s">
        <v>171</v>
      </c>
    </row>
    <row r="366" spans="1:11" x14ac:dyDescent="0.2">
      <c r="A366" s="35">
        <v>42993</v>
      </c>
      <c r="B366" s="67">
        <v>425000</v>
      </c>
      <c r="C366" t="s">
        <v>3148</v>
      </c>
      <c r="D366" t="s">
        <v>5649</v>
      </c>
      <c r="E366" t="s">
        <v>106</v>
      </c>
      <c r="F366" t="s">
        <v>64</v>
      </c>
      <c r="G366" s="36">
        <v>53</v>
      </c>
      <c r="H366" t="s">
        <v>3149</v>
      </c>
      <c r="I366" t="s">
        <v>1988</v>
      </c>
      <c r="J366" t="s">
        <v>1988</v>
      </c>
      <c r="K366" t="s">
        <v>527</v>
      </c>
    </row>
    <row r="367" spans="1:11" x14ac:dyDescent="0.2">
      <c r="A367" s="35">
        <v>42993</v>
      </c>
      <c r="B367" s="67">
        <v>130000</v>
      </c>
      <c r="C367" t="s">
        <v>438</v>
      </c>
      <c r="D367" t="s">
        <v>5649</v>
      </c>
      <c r="E367" t="s">
        <v>106</v>
      </c>
      <c r="F367" t="s">
        <v>64</v>
      </c>
      <c r="G367" s="24" t="s">
        <v>3158</v>
      </c>
      <c r="H367" t="s">
        <v>440</v>
      </c>
      <c r="I367" t="s">
        <v>441</v>
      </c>
      <c r="J367" t="s">
        <v>441</v>
      </c>
      <c r="K367" t="s">
        <v>441</v>
      </c>
    </row>
    <row r="368" spans="1:11" x14ac:dyDescent="0.2">
      <c r="A368" s="35">
        <v>42993</v>
      </c>
      <c r="B368" s="67">
        <v>3050000</v>
      </c>
      <c r="C368" t="s">
        <v>492</v>
      </c>
      <c r="D368" t="s">
        <v>5649</v>
      </c>
      <c r="E368" t="s">
        <v>58</v>
      </c>
      <c r="F368" t="s">
        <v>64</v>
      </c>
      <c r="G368" s="24" t="s">
        <v>3154</v>
      </c>
      <c r="H368" t="s">
        <v>494</v>
      </c>
      <c r="I368" t="s">
        <v>103</v>
      </c>
      <c r="J368" t="s">
        <v>226</v>
      </c>
      <c r="K368" t="s">
        <v>92</v>
      </c>
    </row>
    <row r="369" spans="1:11" x14ac:dyDescent="0.2">
      <c r="A369" s="35">
        <v>42993</v>
      </c>
      <c r="B369" s="67">
        <v>132000</v>
      </c>
      <c r="C369" t="s">
        <v>1645</v>
      </c>
      <c r="D369" t="s">
        <v>5649</v>
      </c>
      <c r="E369" t="s">
        <v>58</v>
      </c>
      <c r="F369" t="s">
        <v>64</v>
      </c>
      <c r="G369" s="24" t="s">
        <v>3150</v>
      </c>
      <c r="H369" t="s">
        <v>1647</v>
      </c>
      <c r="I369" t="s">
        <v>103</v>
      </c>
      <c r="J369" t="s">
        <v>191</v>
      </c>
      <c r="K369" t="s">
        <v>92</v>
      </c>
    </row>
    <row r="370" spans="1:11" x14ac:dyDescent="0.2">
      <c r="A370" s="35">
        <v>42993</v>
      </c>
      <c r="B370" s="67">
        <v>280000</v>
      </c>
      <c r="C370" t="s">
        <v>3129</v>
      </c>
      <c r="D370" t="s">
        <v>5653</v>
      </c>
      <c r="E370" t="s">
        <v>58</v>
      </c>
      <c r="F370" t="s">
        <v>59</v>
      </c>
      <c r="G370" s="36">
        <v>14</v>
      </c>
      <c r="H370" t="s">
        <v>3130</v>
      </c>
      <c r="I370" t="s">
        <v>547</v>
      </c>
      <c r="J370" t="s">
        <v>3131</v>
      </c>
      <c r="K370" t="s">
        <v>549</v>
      </c>
    </row>
    <row r="371" spans="1:11" x14ac:dyDescent="0.2">
      <c r="A371" s="35">
        <v>42993</v>
      </c>
      <c r="B371" s="67">
        <v>345000</v>
      </c>
      <c r="C371" t="s">
        <v>3109</v>
      </c>
      <c r="D371" t="s">
        <v>5653</v>
      </c>
      <c r="E371" t="s">
        <v>58</v>
      </c>
      <c r="F371" t="s">
        <v>59</v>
      </c>
      <c r="G371" s="24" t="s">
        <v>3110</v>
      </c>
      <c r="H371" t="s">
        <v>3111</v>
      </c>
      <c r="I371" t="s">
        <v>137</v>
      </c>
      <c r="J371" t="s">
        <v>138</v>
      </c>
      <c r="K371" t="s">
        <v>139</v>
      </c>
    </row>
    <row r="372" spans="1:11" x14ac:dyDescent="0.2">
      <c r="A372" s="35">
        <v>42993</v>
      </c>
      <c r="B372" s="67">
        <v>74000</v>
      </c>
      <c r="C372" t="s">
        <v>3135</v>
      </c>
      <c r="D372" t="s">
        <v>5649</v>
      </c>
      <c r="E372" t="s">
        <v>58</v>
      </c>
      <c r="F372" t="s">
        <v>64</v>
      </c>
      <c r="G372" s="24" t="s">
        <v>3136</v>
      </c>
      <c r="H372" t="s">
        <v>3137</v>
      </c>
      <c r="I372" t="s">
        <v>3138</v>
      </c>
      <c r="J372" t="s">
        <v>1175</v>
      </c>
      <c r="K372" t="s">
        <v>1175</v>
      </c>
    </row>
    <row r="373" spans="1:11" x14ac:dyDescent="0.2">
      <c r="A373" s="35">
        <v>42993</v>
      </c>
      <c r="B373" s="67">
        <v>215000</v>
      </c>
      <c r="C373" t="s">
        <v>3139</v>
      </c>
      <c r="D373" t="s">
        <v>5650</v>
      </c>
      <c r="E373" t="s">
        <v>58</v>
      </c>
      <c r="F373" t="s">
        <v>59</v>
      </c>
      <c r="G373" s="24" t="s">
        <v>3140</v>
      </c>
      <c r="H373" t="s">
        <v>305</v>
      </c>
      <c r="I373" t="s">
        <v>573</v>
      </c>
      <c r="J373" t="s">
        <v>2899</v>
      </c>
      <c r="K373" t="s">
        <v>2899</v>
      </c>
    </row>
    <row r="374" spans="1:11" x14ac:dyDescent="0.2">
      <c r="A374" s="35">
        <v>42993</v>
      </c>
      <c r="B374" s="67">
        <v>105000</v>
      </c>
      <c r="C374" t="s">
        <v>3114</v>
      </c>
      <c r="D374" t="s">
        <v>5653</v>
      </c>
      <c r="E374" t="s">
        <v>106</v>
      </c>
      <c r="F374" t="s">
        <v>59</v>
      </c>
      <c r="G374" s="24" t="s">
        <v>3115</v>
      </c>
      <c r="H374" t="s">
        <v>3116</v>
      </c>
      <c r="I374" t="s">
        <v>991</v>
      </c>
      <c r="J374" t="s">
        <v>991</v>
      </c>
      <c r="K374" t="s">
        <v>222</v>
      </c>
    </row>
    <row r="375" spans="1:11" x14ac:dyDescent="0.2">
      <c r="A375" s="35">
        <v>42993</v>
      </c>
      <c r="B375" s="67">
        <v>207500</v>
      </c>
      <c r="C375" t="s">
        <v>3112</v>
      </c>
      <c r="D375" t="s">
        <v>5650</v>
      </c>
      <c r="E375" t="s">
        <v>58</v>
      </c>
      <c r="F375" t="s">
        <v>59</v>
      </c>
      <c r="G375" s="36">
        <v>9</v>
      </c>
      <c r="H375" t="s">
        <v>3113</v>
      </c>
      <c r="I375" t="s">
        <v>137</v>
      </c>
      <c r="J375" t="s">
        <v>138</v>
      </c>
      <c r="K375" t="s">
        <v>139</v>
      </c>
    </row>
    <row r="376" spans="1:11" x14ac:dyDescent="0.2">
      <c r="A376" s="35">
        <v>42993</v>
      </c>
      <c r="B376" s="67">
        <v>200000</v>
      </c>
      <c r="C376" t="s">
        <v>3132</v>
      </c>
      <c r="D376" t="s">
        <v>5651</v>
      </c>
      <c r="E376" t="s">
        <v>106</v>
      </c>
      <c r="F376" t="s">
        <v>64</v>
      </c>
      <c r="G376" s="24" t="s">
        <v>3133</v>
      </c>
      <c r="H376" t="s">
        <v>3134</v>
      </c>
      <c r="I376" t="s">
        <v>1841</v>
      </c>
      <c r="J376" t="s">
        <v>848</v>
      </c>
      <c r="K376" t="s">
        <v>203</v>
      </c>
    </row>
    <row r="377" spans="1:11" x14ac:dyDescent="0.2">
      <c r="A377" s="35">
        <v>42993</v>
      </c>
      <c r="B377" s="67">
        <v>249950</v>
      </c>
      <c r="C377" t="s">
        <v>3169</v>
      </c>
      <c r="D377" t="s">
        <v>5650</v>
      </c>
      <c r="E377" t="s">
        <v>106</v>
      </c>
      <c r="F377" t="s">
        <v>64</v>
      </c>
      <c r="G377" s="36">
        <v>10</v>
      </c>
      <c r="H377" t="s">
        <v>3170</v>
      </c>
      <c r="I377" t="s">
        <v>1488</v>
      </c>
      <c r="J377" t="s">
        <v>455</v>
      </c>
      <c r="K377" t="s">
        <v>333</v>
      </c>
    </row>
    <row r="378" spans="1:11" x14ac:dyDescent="0.2">
      <c r="A378" s="35">
        <v>42993</v>
      </c>
      <c r="B378" s="67">
        <v>59999</v>
      </c>
      <c r="C378" t="s">
        <v>3155</v>
      </c>
      <c r="D378" t="s">
        <v>5652</v>
      </c>
      <c r="E378" t="s">
        <v>58</v>
      </c>
      <c r="F378" t="s">
        <v>59</v>
      </c>
      <c r="G378" s="24" t="s">
        <v>3156</v>
      </c>
      <c r="H378" t="s">
        <v>3157</v>
      </c>
      <c r="I378" t="s">
        <v>547</v>
      </c>
      <c r="J378" t="s">
        <v>651</v>
      </c>
      <c r="K378" t="s">
        <v>549</v>
      </c>
    </row>
    <row r="379" spans="1:11" x14ac:dyDescent="0.2">
      <c r="A379" s="35">
        <v>42993</v>
      </c>
      <c r="B379" s="67">
        <v>360000</v>
      </c>
      <c r="C379" t="s">
        <v>3119</v>
      </c>
      <c r="D379" t="s">
        <v>5653</v>
      </c>
      <c r="E379" t="s">
        <v>58</v>
      </c>
      <c r="F379" t="s">
        <v>59</v>
      </c>
      <c r="G379" s="36">
        <v>14</v>
      </c>
      <c r="H379" t="s">
        <v>3120</v>
      </c>
      <c r="I379" t="s">
        <v>3121</v>
      </c>
      <c r="J379" t="s">
        <v>3122</v>
      </c>
      <c r="K379" t="s">
        <v>175</v>
      </c>
    </row>
    <row r="380" spans="1:11" x14ac:dyDescent="0.2">
      <c r="A380" s="35">
        <v>42993</v>
      </c>
      <c r="B380" s="67">
        <v>108750</v>
      </c>
      <c r="C380" t="s">
        <v>3167</v>
      </c>
      <c r="D380" t="s">
        <v>5649</v>
      </c>
      <c r="E380" t="s">
        <v>58</v>
      </c>
      <c r="F380" t="s">
        <v>64</v>
      </c>
      <c r="G380" s="24" t="s">
        <v>1895</v>
      </c>
      <c r="H380" t="s">
        <v>3168</v>
      </c>
      <c r="I380" t="s">
        <v>103</v>
      </c>
      <c r="J380" t="s">
        <v>358</v>
      </c>
      <c r="K380" t="s">
        <v>92</v>
      </c>
    </row>
    <row r="381" spans="1:11" x14ac:dyDescent="0.2">
      <c r="A381" s="35">
        <v>42993</v>
      </c>
      <c r="B381" s="67">
        <v>49630</v>
      </c>
      <c r="C381" t="s">
        <v>3151</v>
      </c>
      <c r="D381" t="s">
        <v>5651</v>
      </c>
      <c r="E381" t="s">
        <v>58</v>
      </c>
      <c r="F381" t="s">
        <v>64</v>
      </c>
      <c r="G381" s="24" t="s">
        <v>3152</v>
      </c>
      <c r="H381" t="s">
        <v>3153</v>
      </c>
      <c r="I381" t="s">
        <v>137</v>
      </c>
      <c r="J381" t="s">
        <v>1265</v>
      </c>
      <c r="K381" t="s">
        <v>139</v>
      </c>
    </row>
    <row r="382" spans="1:11" x14ac:dyDescent="0.2">
      <c r="A382" s="35">
        <v>42993</v>
      </c>
      <c r="B382" s="67">
        <v>143000</v>
      </c>
      <c r="C382" t="s">
        <v>3141</v>
      </c>
      <c r="D382" t="s">
        <v>5653</v>
      </c>
      <c r="E382" t="s">
        <v>58</v>
      </c>
      <c r="F382" t="s">
        <v>59</v>
      </c>
      <c r="G382" s="36">
        <v>24</v>
      </c>
      <c r="H382" t="s">
        <v>3142</v>
      </c>
      <c r="I382" t="s">
        <v>3143</v>
      </c>
      <c r="J382" t="s">
        <v>3143</v>
      </c>
      <c r="K382" t="s">
        <v>96</v>
      </c>
    </row>
    <row r="383" spans="1:11" x14ac:dyDescent="0.2">
      <c r="A383" s="35">
        <v>42993</v>
      </c>
      <c r="B383" s="67">
        <v>175000</v>
      </c>
      <c r="C383" t="s">
        <v>3107</v>
      </c>
      <c r="D383" t="s">
        <v>5650</v>
      </c>
      <c r="E383" t="s">
        <v>58</v>
      </c>
      <c r="F383" t="s">
        <v>64</v>
      </c>
      <c r="G383" s="36">
        <v>37</v>
      </c>
      <c r="H383" t="s">
        <v>3108</v>
      </c>
      <c r="I383" t="s">
        <v>368</v>
      </c>
      <c r="J383" t="s">
        <v>369</v>
      </c>
      <c r="K383" t="s">
        <v>96</v>
      </c>
    </row>
    <row r="384" spans="1:11" x14ac:dyDescent="0.2">
      <c r="A384" s="35">
        <v>42993</v>
      </c>
      <c r="B384" s="67">
        <v>461000</v>
      </c>
      <c r="C384" t="s">
        <v>3163</v>
      </c>
      <c r="D384" t="s">
        <v>5652</v>
      </c>
      <c r="E384" t="s">
        <v>106</v>
      </c>
      <c r="F384" t="s">
        <v>59</v>
      </c>
      <c r="G384" s="36">
        <v>37</v>
      </c>
      <c r="H384" t="s">
        <v>3164</v>
      </c>
      <c r="I384" t="s">
        <v>3165</v>
      </c>
      <c r="J384" t="s">
        <v>3166</v>
      </c>
      <c r="K384" t="s">
        <v>3166</v>
      </c>
    </row>
    <row r="385" spans="1:11" x14ac:dyDescent="0.2">
      <c r="A385" s="35">
        <v>42993</v>
      </c>
      <c r="B385" s="67">
        <v>42000</v>
      </c>
      <c r="C385" t="s">
        <v>3124</v>
      </c>
      <c r="D385" t="s">
        <v>5652</v>
      </c>
      <c r="E385" t="s">
        <v>58</v>
      </c>
      <c r="F385" t="s">
        <v>59</v>
      </c>
      <c r="G385" s="24" t="s">
        <v>3125</v>
      </c>
      <c r="H385" t="s">
        <v>3126</v>
      </c>
      <c r="I385" t="s">
        <v>3127</v>
      </c>
      <c r="J385" t="s">
        <v>3128</v>
      </c>
      <c r="K385" t="s">
        <v>3128</v>
      </c>
    </row>
    <row r="386" spans="1:11" x14ac:dyDescent="0.2">
      <c r="A386" s="35">
        <v>42993</v>
      </c>
      <c r="B386" s="67">
        <v>185000</v>
      </c>
      <c r="C386" t="s">
        <v>119</v>
      </c>
      <c r="D386" t="s">
        <v>5649</v>
      </c>
      <c r="E386" t="s">
        <v>106</v>
      </c>
      <c r="F386" t="s">
        <v>64</v>
      </c>
      <c r="G386" s="36">
        <v>41</v>
      </c>
      <c r="H386" t="s">
        <v>120</v>
      </c>
      <c r="I386" t="s">
        <v>121</v>
      </c>
      <c r="J386" t="s">
        <v>122</v>
      </c>
      <c r="K386" t="s">
        <v>92</v>
      </c>
    </row>
    <row r="387" spans="1:11" x14ac:dyDescent="0.2">
      <c r="A387" s="35">
        <v>42993</v>
      </c>
      <c r="B387" s="67">
        <v>75000</v>
      </c>
      <c r="C387" t="s">
        <v>1436</v>
      </c>
      <c r="D387" t="s">
        <v>5650</v>
      </c>
      <c r="E387" t="s">
        <v>106</v>
      </c>
      <c r="F387" t="s">
        <v>59</v>
      </c>
      <c r="G387" s="36">
        <v>17</v>
      </c>
      <c r="H387" t="s">
        <v>1437</v>
      </c>
      <c r="I387" t="s">
        <v>512</v>
      </c>
      <c r="J387" t="s">
        <v>1438</v>
      </c>
      <c r="K387" t="s">
        <v>478</v>
      </c>
    </row>
    <row r="388" spans="1:11" x14ac:dyDescent="0.2">
      <c r="A388" s="35">
        <v>42994</v>
      </c>
      <c r="B388" s="67">
        <v>60000</v>
      </c>
      <c r="C388" t="s">
        <v>88</v>
      </c>
      <c r="D388" t="s">
        <v>5649</v>
      </c>
      <c r="E388" t="s">
        <v>58</v>
      </c>
      <c r="F388" t="s">
        <v>64</v>
      </c>
      <c r="G388" s="24" t="s">
        <v>3176</v>
      </c>
      <c r="H388" t="s">
        <v>90</v>
      </c>
      <c r="I388" t="s">
        <v>91</v>
      </c>
      <c r="J388" t="s">
        <v>91</v>
      </c>
      <c r="K388" t="s">
        <v>92</v>
      </c>
    </row>
    <row r="389" spans="1:11" x14ac:dyDescent="0.2">
      <c r="A389" s="35">
        <v>42994</v>
      </c>
      <c r="B389" s="67">
        <v>110995</v>
      </c>
      <c r="C389" t="s">
        <v>3171</v>
      </c>
      <c r="D389" t="s">
        <v>5649</v>
      </c>
      <c r="E389" t="s">
        <v>58</v>
      </c>
      <c r="F389" t="s">
        <v>64</v>
      </c>
      <c r="G389" s="36">
        <v>101</v>
      </c>
      <c r="H389" t="s">
        <v>3172</v>
      </c>
      <c r="I389" t="s">
        <v>500</v>
      </c>
      <c r="J389" t="s">
        <v>500</v>
      </c>
      <c r="K389" t="s">
        <v>83</v>
      </c>
    </row>
    <row r="390" spans="1:11" x14ac:dyDescent="0.2">
      <c r="A390" s="35">
        <v>42994</v>
      </c>
      <c r="B390" s="67">
        <v>295000</v>
      </c>
      <c r="C390" t="s">
        <v>3177</v>
      </c>
      <c r="D390" t="s">
        <v>5649</v>
      </c>
      <c r="E390" t="s">
        <v>58</v>
      </c>
      <c r="F390" t="s">
        <v>64</v>
      </c>
      <c r="G390" s="24" t="s">
        <v>3178</v>
      </c>
      <c r="H390" t="s">
        <v>3179</v>
      </c>
      <c r="I390" t="s">
        <v>3180</v>
      </c>
      <c r="J390" t="s">
        <v>703</v>
      </c>
      <c r="K390" t="s">
        <v>704</v>
      </c>
    </row>
    <row r="391" spans="1:11" x14ac:dyDescent="0.2">
      <c r="A391" s="35">
        <v>42994</v>
      </c>
      <c r="B391" s="67">
        <v>250000</v>
      </c>
      <c r="C391" t="s">
        <v>3219</v>
      </c>
      <c r="D391" t="s">
        <v>5653</v>
      </c>
      <c r="E391" t="s">
        <v>58</v>
      </c>
      <c r="F391" t="s">
        <v>59</v>
      </c>
      <c r="G391" s="24" t="s">
        <v>3220</v>
      </c>
      <c r="H391" t="s">
        <v>697</v>
      </c>
      <c r="I391" t="s">
        <v>3221</v>
      </c>
      <c r="J391" t="s">
        <v>153</v>
      </c>
      <c r="K391" t="s">
        <v>153</v>
      </c>
    </row>
    <row r="392" spans="1:11" x14ac:dyDescent="0.2">
      <c r="A392" s="35">
        <v>42994</v>
      </c>
      <c r="B392" s="67">
        <v>450000</v>
      </c>
      <c r="C392" t="s">
        <v>3225</v>
      </c>
      <c r="D392" t="s">
        <v>5653</v>
      </c>
      <c r="E392" t="s">
        <v>58</v>
      </c>
      <c r="F392" t="s">
        <v>59</v>
      </c>
      <c r="G392" s="36">
        <v>41</v>
      </c>
      <c r="H392" t="s">
        <v>3226</v>
      </c>
      <c r="I392" t="s">
        <v>1752</v>
      </c>
      <c r="J392" t="s">
        <v>1753</v>
      </c>
      <c r="K392" t="s">
        <v>452</v>
      </c>
    </row>
    <row r="393" spans="1:11" x14ac:dyDescent="0.2">
      <c r="A393" s="35">
        <v>42994</v>
      </c>
      <c r="B393" s="67">
        <v>763000</v>
      </c>
      <c r="C393" t="s">
        <v>979</v>
      </c>
      <c r="D393" t="s">
        <v>5649</v>
      </c>
      <c r="E393" t="s">
        <v>58</v>
      </c>
      <c r="F393" t="s">
        <v>64</v>
      </c>
      <c r="G393" s="24" t="s">
        <v>3208</v>
      </c>
      <c r="H393" t="s">
        <v>494</v>
      </c>
      <c r="I393" t="s">
        <v>103</v>
      </c>
      <c r="J393" t="s">
        <v>226</v>
      </c>
      <c r="K393" t="s">
        <v>92</v>
      </c>
    </row>
    <row r="394" spans="1:11" x14ac:dyDescent="0.2">
      <c r="A394" s="35">
        <v>42994</v>
      </c>
      <c r="B394" s="67">
        <v>185000</v>
      </c>
      <c r="C394" t="s">
        <v>1665</v>
      </c>
      <c r="D394" t="s">
        <v>5653</v>
      </c>
      <c r="E394" t="s">
        <v>58</v>
      </c>
      <c r="F394" t="s">
        <v>59</v>
      </c>
      <c r="G394" s="36">
        <v>7</v>
      </c>
      <c r="H394" t="s">
        <v>1666</v>
      </c>
      <c r="I394" t="s">
        <v>1667</v>
      </c>
      <c r="J394" t="s">
        <v>1118</v>
      </c>
      <c r="K394" t="s">
        <v>1118</v>
      </c>
    </row>
    <row r="395" spans="1:11" x14ac:dyDescent="0.2">
      <c r="A395" s="35">
        <v>42994</v>
      </c>
      <c r="B395" s="67">
        <v>265000</v>
      </c>
      <c r="C395" t="s">
        <v>3222</v>
      </c>
      <c r="D395" t="s">
        <v>5653</v>
      </c>
      <c r="E395" t="s">
        <v>58</v>
      </c>
      <c r="F395" t="s">
        <v>59</v>
      </c>
      <c r="G395" s="24" t="s">
        <v>3223</v>
      </c>
      <c r="H395" t="s">
        <v>3224</v>
      </c>
      <c r="I395" t="s">
        <v>2860</v>
      </c>
      <c r="J395" t="s">
        <v>263</v>
      </c>
      <c r="K395" t="s">
        <v>264</v>
      </c>
    </row>
    <row r="396" spans="1:11" x14ac:dyDescent="0.2">
      <c r="A396" s="35">
        <v>42994</v>
      </c>
      <c r="B396" s="67">
        <v>85500</v>
      </c>
      <c r="C396" t="s">
        <v>3212</v>
      </c>
      <c r="D396" t="s">
        <v>5652</v>
      </c>
      <c r="E396" t="s">
        <v>58</v>
      </c>
      <c r="F396" t="s">
        <v>59</v>
      </c>
      <c r="G396" s="36">
        <v>31</v>
      </c>
      <c r="H396" t="s">
        <v>3213</v>
      </c>
      <c r="I396" t="s">
        <v>1828</v>
      </c>
      <c r="J396" t="s">
        <v>1828</v>
      </c>
      <c r="K396" t="s">
        <v>478</v>
      </c>
    </row>
    <row r="397" spans="1:11" x14ac:dyDescent="0.2">
      <c r="A397" s="35">
        <v>42994</v>
      </c>
      <c r="B397" s="67">
        <v>260000</v>
      </c>
      <c r="C397" t="s">
        <v>3214</v>
      </c>
      <c r="D397" t="s">
        <v>5653</v>
      </c>
      <c r="E397" t="s">
        <v>106</v>
      </c>
      <c r="F397" t="s">
        <v>59</v>
      </c>
      <c r="G397" s="36">
        <v>46</v>
      </c>
      <c r="H397" t="s">
        <v>3215</v>
      </c>
      <c r="I397" t="s">
        <v>1951</v>
      </c>
      <c r="J397" t="s">
        <v>518</v>
      </c>
      <c r="K397" t="s">
        <v>175</v>
      </c>
    </row>
    <row r="398" spans="1:11" x14ac:dyDescent="0.2">
      <c r="A398" s="35">
        <v>42994</v>
      </c>
      <c r="B398" s="67">
        <v>540000</v>
      </c>
      <c r="C398" t="s">
        <v>3209</v>
      </c>
      <c r="D398" t="s">
        <v>5649</v>
      </c>
      <c r="E398" t="s">
        <v>58</v>
      </c>
      <c r="F398" t="s">
        <v>64</v>
      </c>
      <c r="G398" s="24" t="s">
        <v>3210</v>
      </c>
      <c r="H398" t="s">
        <v>3211</v>
      </c>
      <c r="I398" t="s">
        <v>2680</v>
      </c>
      <c r="J398" t="s">
        <v>624</v>
      </c>
      <c r="K398" t="s">
        <v>92</v>
      </c>
    </row>
    <row r="399" spans="1:11" x14ac:dyDescent="0.2">
      <c r="A399" s="35">
        <v>42994</v>
      </c>
      <c r="B399" s="67">
        <v>215000</v>
      </c>
      <c r="C399" t="s">
        <v>3216</v>
      </c>
      <c r="D399" t="s">
        <v>5650</v>
      </c>
      <c r="E399" t="s">
        <v>58</v>
      </c>
      <c r="F399" t="s">
        <v>59</v>
      </c>
      <c r="G399" s="24" t="s">
        <v>3217</v>
      </c>
      <c r="H399" t="s">
        <v>3218</v>
      </c>
      <c r="I399" t="s">
        <v>1466</v>
      </c>
      <c r="J399" t="s">
        <v>408</v>
      </c>
      <c r="K399" t="s">
        <v>328</v>
      </c>
    </row>
    <row r="400" spans="1:11" x14ac:dyDescent="0.2">
      <c r="A400" s="35">
        <v>42994</v>
      </c>
      <c r="B400" s="67">
        <v>310000</v>
      </c>
      <c r="C400" t="s">
        <v>3201</v>
      </c>
      <c r="D400" t="s">
        <v>5653</v>
      </c>
      <c r="E400" t="s">
        <v>58</v>
      </c>
      <c r="F400" t="s">
        <v>59</v>
      </c>
      <c r="G400" s="24" t="s">
        <v>3202</v>
      </c>
      <c r="H400" t="s">
        <v>3203</v>
      </c>
      <c r="I400" t="s">
        <v>3204</v>
      </c>
      <c r="J400" t="s">
        <v>544</v>
      </c>
      <c r="K400" t="s">
        <v>544</v>
      </c>
    </row>
    <row r="401" spans="1:11" x14ac:dyDescent="0.2">
      <c r="A401" s="35">
        <v>42994</v>
      </c>
      <c r="B401" s="67">
        <v>358000</v>
      </c>
      <c r="C401" t="s">
        <v>3173</v>
      </c>
      <c r="D401" t="s">
        <v>5649</v>
      </c>
      <c r="E401" t="s">
        <v>58</v>
      </c>
      <c r="F401" t="s">
        <v>64</v>
      </c>
      <c r="G401" s="24" t="s">
        <v>3174</v>
      </c>
      <c r="H401" t="s">
        <v>3175</v>
      </c>
      <c r="I401" t="s">
        <v>103</v>
      </c>
      <c r="J401" t="s">
        <v>122</v>
      </c>
      <c r="K401" t="s">
        <v>92</v>
      </c>
    </row>
    <row r="402" spans="1:11" x14ac:dyDescent="0.2">
      <c r="A402" s="35">
        <v>42994</v>
      </c>
      <c r="B402" s="67">
        <v>141000</v>
      </c>
      <c r="C402" t="s">
        <v>3192</v>
      </c>
      <c r="D402" t="s">
        <v>5649</v>
      </c>
      <c r="E402" t="s">
        <v>58</v>
      </c>
      <c r="F402" t="s">
        <v>64</v>
      </c>
      <c r="G402" s="36">
        <v>18</v>
      </c>
      <c r="H402" t="s">
        <v>3193</v>
      </c>
      <c r="I402" t="s">
        <v>616</v>
      </c>
      <c r="J402" t="s">
        <v>665</v>
      </c>
      <c r="K402" t="s">
        <v>617</v>
      </c>
    </row>
    <row r="403" spans="1:11" x14ac:dyDescent="0.2">
      <c r="A403" s="35">
        <v>42994</v>
      </c>
      <c r="B403" s="67">
        <v>300000</v>
      </c>
      <c r="C403" t="s">
        <v>3205</v>
      </c>
      <c r="D403" t="s">
        <v>5652</v>
      </c>
      <c r="E403" t="s">
        <v>58</v>
      </c>
      <c r="F403" t="s">
        <v>59</v>
      </c>
      <c r="G403" s="24" t="s">
        <v>3206</v>
      </c>
      <c r="H403" t="s">
        <v>3207</v>
      </c>
      <c r="I403" t="s">
        <v>121</v>
      </c>
      <c r="J403" t="s">
        <v>122</v>
      </c>
      <c r="K403" t="s">
        <v>92</v>
      </c>
    </row>
    <row r="404" spans="1:11" x14ac:dyDescent="0.2">
      <c r="A404" s="35">
        <v>42994</v>
      </c>
      <c r="B404" s="67">
        <v>100600</v>
      </c>
      <c r="C404" t="s">
        <v>3183</v>
      </c>
      <c r="D404" t="s">
        <v>5649</v>
      </c>
      <c r="E404" t="s">
        <v>106</v>
      </c>
      <c r="F404" t="s">
        <v>64</v>
      </c>
      <c r="G404" s="24" t="s">
        <v>3184</v>
      </c>
      <c r="H404" t="s">
        <v>3185</v>
      </c>
      <c r="I404" t="s">
        <v>1556</v>
      </c>
      <c r="J404" t="s">
        <v>1556</v>
      </c>
      <c r="K404" t="s">
        <v>203</v>
      </c>
    </row>
    <row r="405" spans="1:11" x14ac:dyDescent="0.2">
      <c r="A405" s="35">
        <v>42994</v>
      </c>
      <c r="B405" s="67">
        <v>78000</v>
      </c>
      <c r="C405" t="s">
        <v>3198</v>
      </c>
      <c r="D405" t="s">
        <v>5653</v>
      </c>
      <c r="E405" t="s">
        <v>58</v>
      </c>
      <c r="F405" t="s">
        <v>59</v>
      </c>
      <c r="G405" s="24" t="s">
        <v>3199</v>
      </c>
      <c r="H405" t="s">
        <v>3200</v>
      </c>
      <c r="I405" t="s">
        <v>2371</v>
      </c>
      <c r="J405" t="s">
        <v>2371</v>
      </c>
      <c r="K405" t="s">
        <v>2371</v>
      </c>
    </row>
    <row r="406" spans="1:11" x14ac:dyDescent="0.2">
      <c r="A406" s="35">
        <v>42994</v>
      </c>
      <c r="B406" s="67">
        <v>530000</v>
      </c>
      <c r="C406" t="s">
        <v>1122</v>
      </c>
      <c r="D406" t="s">
        <v>5652</v>
      </c>
      <c r="E406" t="s">
        <v>106</v>
      </c>
      <c r="F406" t="s">
        <v>59</v>
      </c>
      <c r="G406" s="36">
        <v>13</v>
      </c>
      <c r="H406" t="s">
        <v>1123</v>
      </c>
      <c r="I406" t="s">
        <v>1124</v>
      </c>
      <c r="J406" t="s">
        <v>593</v>
      </c>
      <c r="K406" t="s">
        <v>203</v>
      </c>
    </row>
    <row r="407" spans="1:11" x14ac:dyDescent="0.2">
      <c r="A407" s="35">
        <v>42994</v>
      </c>
      <c r="B407" s="67">
        <v>75000</v>
      </c>
      <c r="C407" t="s">
        <v>347</v>
      </c>
      <c r="D407" t="s">
        <v>5652</v>
      </c>
      <c r="E407" t="s">
        <v>58</v>
      </c>
      <c r="F407" t="s">
        <v>59</v>
      </c>
      <c r="G407" s="36">
        <v>13</v>
      </c>
      <c r="H407" t="s">
        <v>348</v>
      </c>
      <c r="I407" t="s">
        <v>349</v>
      </c>
      <c r="J407" t="s">
        <v>350</v>
      </c>
      <c r="K407" t="s">
        <v>350</v>
      </c>
    </row>
    <row r="408" spans="1:11" x14ac:dyDescent="0.2">
      <c r="A408" s="35">
        <v>42994</v>
      </c>
      <c r="B408" s="67">
        <v>30000</v>
      </c>
      <c r="C408" t="s">
        <v>3181</v>
      </c>
      <c r="D408" t="s">
        <v>5650</v>
      </c>
      <c r="E408" t="s">
        <v>58</v>
      </c>
      <c r="F408" t="s">
        <v>59</v>
      </c>
      <c r="G408" s="36">
        <v>45</v>
      </c>
      <c r="H408" t="s">
        <v>3182</v>
      </c>
      <c r="I408" t="s">
        <v>1710</v>
      </c>
      <c r="J408" t="s">
        <v>910</v>
      </c>
      <c r="K408" t="s">
        <v>910</v>
      </c>
    </row>
    <row r="409" spans="1:11" x14ac:dyDescent="0.2">
      <c r="A409" s="35">
        <v>42994</v>
      </c>
      <c r="B409" s="67">
        <v>55000</v>
      </c>
      <c r="C409" t="s">
        <v>3189</v>
      </c>
      <c r="D409" t="s">
        <v>5650</v>
      </c>
      <c r="E409" t="s">
        <v>58</v>
      </c>
      <c r="F409" t="s">
        <v>59</v>
      </c>
      <c r="G409" s="24" t="s">
        <v>3190</v>
      </c>
      <c r="H409" t="s">
        <v>3191</v>
      </c>
      <c r="I409" t="s">
        <v>103</v>
      </c>
      <c r="J409" t="s">
        <v>358</v>
      </c>
      <c r="K409" t="s">
        <v>92</v>
      </c>
    </row>
    <row r="410" spans="1:11" x14ac:dyDescent="0.2">
      <c r="A410" s="35">
        <v>42994</v>
      </c>
      <c r="B410" s="67">
        <v>122000</v>
      </c>
      <c r="C410" t="s">
        <v>3194</v>
      </c>
      <c r="D410" t="s">
        <v>5652</v>
      </c>
      <c r="E410" t="s">
        <v>58</v>
      </c>
      <c r="F410" t="s">
        <v>59</v>
      </c>
      <c r="G410" s="24" t="s">
        <v>3195</v>
      </c>
      <c r="H410" t="s">
        <v>3196</v>
      </c>
      <c r="I410" t="s">
        <v>3197</v>
      </c>
      <c r="J410" t="s">
        <v>1517</v>
      </c>
      <c r="K410" t="s">
        <v>549</v>
      </c>
    </row>
    <row r="411" spans="1:11" x14ac:dyDescent="0.2">
      <c r="A411" s="35">
        <v>42994</v>
      </c>
      <c r="B411" s="67">
        <v>100000</v>
      </c>
      <c r="C411" t="s">
        <v>3186</v>
      </c>
      <c r="D411" t="s">
        <v>5651</v>
      </c>
      <c r="E411" t="s">
        <v>58</v>
      </c>
      <c r="F411" t="s">
        <v>64</v>
      </c>
      <c r="G411" s="36">
        <v>6</v>
      </c>
      <c r="H411" t="s">
        <v>305</v>
      </c>
      <c r="I411" t="s">
        <v>3187</v>
      </c>
      <c r="J411" t="s">
        <v>3188</v>
      </c>
      <c r="K411" t="s">
        <v>296</v>
      </c>
    </row>
    <row r="412" spans="1:11" x14ac:dyDescent="0.2">
      <c r="A412" s="35">
        <v>42995</v>
      </c>
      <c r="B412" s="67">
        <v>250000</v>
      </c>
      <c r="C412" t="s">
        <v>3287</v>
      </c>
      <c r="D412" t="s">
        <v>5653</v>
      </c>
      <c r="E412" t="s">
        <v>58</v>
      </c>
      <c r="F412" t="s">
        <v>59</v>
      </c>
      <c r="G412" s="24" t="s">
        <v>3288</v>
      </c>
      <c r="H412" t="s">
        <v>3289</v>
      </c>
      <c r="I412" t="s">
        <v>2526</v>
      </c>
      <c r="J412" t="s">
        <v>2527</v>
      </c>
      <c r="K412" t="s">
        <v>2527</v>
      </c>
    </row>
    <row r="413" spans="1:11" x14ac:dyDescent="0.2">
      <c r="A413" s="35">
        <v>42995</v>
      </c>
      <c r="B413" s="67">
        <v>1406300</v>
      </c>
      <c r="C413" t="s">
        <v>979</v>
      </c>
      <c r="D413" t="s">
        <v>5649</v>
      </c>
      <c r="E413" t="s">
        <v>58</v>
      </c>
      <c r="F413" t="s">
        <v>64</v>
      </c>
      <c r="G413" s="24" t="s">
        <v>3256</v>
      </c>
      <c r="H413" t="s">
        <v>494</v>
      </c>
      <c r="I413" t="s">
        <v>103</v>
      </c>
      <c r="J413" t="s">
        <v>226</v>
      </c>
      <c r="K413" t="s">
        <v>92</v>
      </c>
    </row>
    <row r="414" spans="1:11" x14ac:dyDescent="0.2">
      <c r="A414" s="35">
        <v>42995</v>
      </c>
      <c r="B414" s="67">
        <v>270000</v>
      </c>
      <c r="C414" t="s">
        <v>3246</v>
      </c>
      <c r="D414" t="s">
        <v>5653</v>
      </c>
      <c r="E414" t="s">
        <v>58</v>
      </c>
      <c r="F414" t="s">
        <v>59</v>
      </c>
      <c r="G414" s="24" t="s">
        <v>3247</v>
      </c>
      <c r="H414" t="s">
        <v>3248</v>
      </c>
      <c r="I414" t="s">
        <v>1638</v>
      </c>
      <c r="J414" t="s">
        <v>1638</v>
      </c>
      <c r="K414" t="s">
        <v>96</v>
      </c>
    </row>
    <row r="415" spans="1:11" x14ac:dyDescent="0.2">
      <c r="A415" s="35">
        <v>42995</v>
      </c>
      <c r="B415" s="67">
        <v>108000</v>
      </c>
      <c r="C415" t="s">
        <v>3266</v>
      </c>
      <c r="D415" t="s">
        <v>5649</v>
      </c>
      <c r="E415" t="s">
        <v>58</v>
      </c>
      <c r="F415" t="s">
        <v>64</v>
      </c>
      <c r="G415" s="24" t="s">
        <v>3267</v>
      </c>
      <c r="H415" t="s">
        <v>3268</v>
      </c>
      <c r="I415" t="s">
        <v>103</v>
      </c>
      <c r="J415" t="s">
        <v>1677</v>
      </c>
      <c r="K415" t="s">
        <v>92</v>
      </c>
    </row>
    <row r="416" spans="1:11" x14ac:dyDescent="0.2">
      <c r="A416" s="35">
        <v>42995</v>
      </c>
      <c r="B416" s="67">
        <v>175000</v>
      </c>
      <c r="C416" t="s">
        <v>1584</v>
      </c>
      <c r="D416" t="s">
        <v>5649</v>
      </c>
      <c r="E416" t="s">
        <v>58</v>
      </c>
      <c r="F416" t="s">
        <v>64</v>
      </c>
      <c r="G416" s="24" t="s">
        <v>3274</v>
      </c>
      <c r="H416" t="s">
        <v>1586</v>
      </c>
      <c r="I416" t="s">
        <v>991</v>
      </c>
      <c r="J416" t="s">
        <v>991</v>
      </c>
      <c r="K416" t="s">
        <v>222</v>
      </c>
    </row>
    <row r="417" spans="1:11" x14ac:dyDescent="0.2">
      <c r="A417" s="35">
        <v>42995</v>
      </c>
      <c r="B417" s="67">
        <v>288000</v>
      </c>
      <c r="C417" t="s">
        <v>3261</v>
      </c>
      <c r="D417" t="s">
        <v>5649</v>
      </c>
      <c r="E417" t="s">
        <v>58</v>
      </c>
      <c r="F417" t="s">
        <v>59</v>
      </c>
      <c r="G417" s="24" t="s">
        <v>3262</v>
      </c>
      <c r="H417" t="s">
        <v>3263</v>
      </c>
      <c r="I417" t="s">
        <v>507</v>
      </c>
      <c r="J417" t="s">
        <v>508</v>
      </c>
      <c r="K417" t="s">
        <v>175</v>
      </c>
    </row>
    <row r="418" spans="1:11" x14ac:dyDescent="0.2">
      <c r="A418" s="35">
        <v>42995</v>
      </c>
      <c r="B418" s="67">
        <v>1175000</v>
      </c>
      <c r="C418" t="s">
        <v>3284</v>
      </c>
      <c r="D418" t="s">
        <v>5653</v>
      </c>
      <c r="E418" t="s">
        <v>58</v>
      </c>
      <c r="F418" t="s">
        <v>59</v>
      </c>
      <c r="G418" s="24" t="s">
        <v>3285</v>
      </c>
      <c r="H418" t="s">
        <v>697</v>
      </c>
      <c r="I418" t="s">
        <v>3286</v>
      </c>
      <c r="J418" t="s">
        <v>1042</v>
      </c>
      <c r="K418" t="s">
        <v>69</v>
      </c>
    </row>
    <row r="419" spans="1:11" x14ac:dyDescent="0.2">
      <c r="A419" s="35">
        <v>42995</v>
      </c>
      <c r="B419" s="67">
        <v>133000</v>
      </c>
      <c r="C419" t="s">
        <v>1276</v>
      </c>
      <c r="D419" t="s">
        <v>5649</v>
      </c>
      <c r="E419" t="s">
        <v>58</v>
      </c>
      <c r="F419" t="s">
        <v>64</v>
      </c>
      <c r="G419" s="36">
        <v>7</v>
      </c>
      <c r="H419" t="s">
        <v>1277</v>
      </c>
      <c r="I419" t="s">
        <v>749</v>
      </c>
      <c r="J419" t="s">
        <v>749</v>
      </c>
      <c r="K419" t="s">
        <v>333</v>
      </c>
    </row>
    <row r="420" spans="1:11" x14ac:dyDescent="0.2">
      <c r="A420" s="35">
        <v>42995</v>
      </c>
      <c r="B420" s="67">
        <v>69000</v>
      </c>
      <c r="C420" t="s">
        <v>334</v>
      </c>
      <c r="D420" t="s">
        <v>5649</v>
      </c>
      <c r="E420" t="s">
        <v>58</v>
      </c>
      <c r="F420" t="s">
        <v>64</v>
      </c>
      <c r="G420" s="24" t="s">
        <v>2639</v>
      </c>
      <c r="H420" t="s">
        <v>336</v>
      </c>
      <c r="I420" t="s">
        <v>165</v>
      </c>
      <c r="J420" t="s">
        <v>165</v>
      </c>
      <c r="K420" t="s">
        <v>166</v>
      </c>
    </row>
    <row r="421" spans="1:11" x14ac:dyDescent="0.2">
      <c r="A421" s="35">
        <v>42995</v>
      </c>
      <c r="B421" s="67">
        <v>144000</v>
      </c>
      <c r="C421" t="s">
        <v>3271</v>
      </c>
      <c r="D421" t="s">
        <v>5649</v>
      </c>
      <c r="E421" t="s">
        <v>58</v>
      </c>
      <c r="F421" t="s">
        <v>64</v>
      </c>
      <c r="G421" s="24" t="s">
        <v>3272</v>
      </c>
      <c r="H421" t="s">
        <v>3273</v>
      </c>
      <c r="I421" t="s">
        <v>573</v>
      </c>
      <c r="J421" t="s">
        <v>1420</v>
      </c>
      <c r="K421" t="s">
        <v>1420</v>
      </c>
    </row>
    <row r="422" spans="1:11" x14ac:dyDescent="0.2">
      <c r="A422" s="35">
        <v>42995</v>
      </c>
      <c r="B422" s="67">
        <v>480000</v>
      </c>
      <c r="C422" t="s">
        <v>3238</v>
      </c>
      <c r="D422" t="s">
        <v>5650</v>
      </c>
      <c r="E422" t="s">
        <v>58</v>
      </c>
      <c r="F422" t="s">
        <v>59</v>
      </c>
      <c r="G422" s="24" t="s">
        <v>3239</v>
      </c>
      <c r="H422" t="s">
        <v>81</v>
      </c>
      <c r="I422" t="s">
        <v>3240</v>
      </c>
      <c r="J422" t="s">
        <v>985</v>
      </c>
      <c r="K422" t="s">
        <v>133</v>
      </c>
    </row>
    <row r="423" spans="1:11" x14ac:dyDescent="0.2">
      <c r="A423" s="35">
        <v>42995</v>
      </c>
      <c r="B423" s="67">
        <v>355000</v>
      </c>
      <c r="C423" t="s">
        <v>488</v>
      </c>
      <c r="D423" t="s">
        <v>5649</v>
      </c>
      <c r="E423" t="s">
        <v>106</v>
      </c>
      <c r="F423" t="s">
        <v>64</v>
      </c>
      <c r="G423" s="24" t="s">
        <v>3253</v>
      </c>
      <c r="H423" t="s">
        <v>490</v>
      </c>
      <c r="I423" t="s">
        <v>491</v>
      </c>
      <c r="J423" t="s">
        <v>491</v>
      </c>
      <c r="K423" t="s">
        <v>166</v>
      </c>
    </row>
    <row r="424" spans="1:11" x14ac:dyDescent="0.2">
      <c r="A424" s="35">
        <v>42995</v>
      </c>
      <c r="B424" s="67">
        <v>350000</v>
      </c>
      <c r="C424" t="s">
        <v>2732</v>
      </c>
      <c r="D424" t="s">
        <v>5650</v>
      </c>
      <c r="E424" t="s">
        <v>58</v>
      </c>
      <c r="F424" t="s">
        <v>59</v>
      </c>
      <c r="G424" s="36">
        <v>6</v>
      </c>
      <c r="H424" t="s">
        <v>2733</v>
      </c>
      <c r="I424" t="s">
        <v>2734</v>
      </c>
      <c r="J424" t="s">
        <v>843</v>
      </c>
      <c r="K424" t="s">
        <v>69</v>
      </c>
    </row>
    <row r="425" spans="1:11" x14ac:dyDescent="0.2">
      <c r="A425" s="35">
        <v>42995</v>
      </c>
      <c r="B425" s="67">
        <v>249950</v>
      </c>
      <c r="C425" t="s">
        <v>3232</v>
      </c>
      <c r="D425" t="s">
        <v>5653</v>
      </c>
      <c r="E425" t="s">
        <v>58</v>
      </c>
      <c r="F425" t="s">
        <v>59</v>
      </c>
      <c r="G425" s="24" t="s">
        <v>3233</v>
      </c>
      <c r="H425" t="s">
        <v>3234</v>
      </c>
      <c r="I425" t="s">
        <v>525</v>
      </c>
      <c r="J425" t="s">
        <v>526</v>
      </c>
      <c r="K425" t="s">
        <v>527</v>
      </c>
    </row>
    <row r="426" spans="1:11" x14ac:dyDescent="0.2">
      <c r="A426" s="35">
        <v>42995</v>
      </c>
      <c r="B426" s="67">
        <v>6819546</v>
      </c>
      <c r="C426" t="s">
        <v>3251</v>
      </c>
      <c r="D426" t="s">
        <v>5651</v>
      </c>
      <c r="E426" t="s">
        <v>58</v>
      </c>
      <c r="F426" t="s">
        <v>59</v>
      </c>
      <c r="G426" s="36">
        <v>17</v>
      </c>
      <c r="H426" t="s">
        <v>3252</v>
      </c>
      <c r="I426" t="s">
        <v>919</v>
      </c>
      <c r="J426" t="s">
        <v>1630</v>
      </c>
      <c r="K426" t="s">
        <v>921</v>
      </c>
    </row>
    <row r="427" spans="1:11" x14ac:dyDescent="0.2">
      <c r="A427" s="35">
        <v>42995</v>
      </c>
      <c r="B427" s="67">
        <v>1030000</v>
      </c>
      <c r="C427" t="s">
        <v>3290</v>
      </c>
      <c r="D427" t="s">
        <v>5653</v>
      </c>
      <c r="E427" t="s">
        <v>58</v>
      </c>
      <c r="F427" t="s">
        <v>59</v>
      </c>
      <c r="G427" s="24" t="s">
        <v>3291</v>
      </c>
      <c r="H427" t="s">
        <v>3292</v>
      </c>
      <c r="I427" t="s">
        <v>3293</v>
      </c>
      <c r="J427" t="s">
        <v>306</v>
      </c>
      <c r="K427" t="s">
        <v>92</v>
      </c>
    </row>
    <row r="428" spans="1:11" x14ac:dyDescent="0.2">
      <c r="A428" s="35">
        <v>42995</v>
      </c>
      <c r="B428" s="67">
        <v>56500</v>
      </c>
      <c r="C428" t="s">
        <v>3269</v>
      </c>
      <c r="D428" t="s">
        <v>5649</v>
      </c>
      <c r="E428" t="s">
        <v>58</v>
      </c>
      <c r="F428" t="s">
        <v>64</v>
      </c>
      <c r="G428" s="36">
        <v>22</v>
      </c>
      <c r="H428" t="s">
        <v>3270</v>
      </c>
      <c r="I428" t="s">
        <v>1218</v>
      </c>
      <c r="J428" t="s">
        <v>1218</v>
      </c>
      <c r="K428" t="s">
        <v>1218</v>
      </c>
    </row>
    <row r="429" spans="1:11" x14ac:dyDescent="0.2">
      <c r="A429" s="35">
        <v>42995</v>
      </c>
      <c r="B429" s="67">
        <v>340000</v>
      </c>
      <c r="C429" t="s">
        <v>3227</v>
      </c>
      <c r="D429" t="s">
        <v>5653</v>
      </c>
      <c r="E429" t="s">
        <v>58</v>
      </c>
      <c r="F429" t="s">
        <v>59</v>
      </c>
      <c r="G429" s="24" t="s">
        <v>3228</v>
      </c>
      <c r="H429" t="s">
        <v>3229</v>
      </c>
      <c r="I429" t="s">
        <v>525</v>
      </c>
      <c r="J429" t="s">
        <v>1532</v>
      </c>
      <c r="K429" t="s">
        <v>296</v>
      </c>
    </row>
    <row r="430" spans="1:11" x14ac:dyDescent="0.2">
      <c r="A430" s="35">
        <v>42995</v>
      </c>
      <c r="B430" s="67">
        <v>105000</v>
      </c>
      <c r="C430" t="s">
        <v>644</v>
      </c>
      <c r="D430" t="s">
        <v>5649</v>
      </c>
      <c r="E430" t="s">
        <v>106</v>
      </c>
      <c r="F430" t="s">
        <v>64</v>
      </c>
      <c r="G430" s="24" t="s">
        <v>3244</v>
      </c>
      <c r="H430" t="s">
        <v>641</v>
      </c>
      <c r="I430" t="s">
        <v>354</v>
      </c>
      <c r="J430" t="s">
        <v>354</v>
      </c>
      <c r="K430" t="s">
        <v>187</v>
      </c>
    </row>
    <row r="431" spans="1:11" x14ac:dyDescent="0.2">
      <c r="A431" s="35">
        <v>42995</v>
      </c>
      <c r="B431" s="67">
        <v>184000</v>
      </c>
      <c r="C431" t="s">
        <v>2624</v>
      </c>
      <c r="D431" t="s">
        <v>5649</v>
      </c>
      <c r="E431" t="s">
        <v>58</v>
      </c>
      <c r="F431" t="s">
        <v>64</v>
      </c>
      <c r="G431" s="36">
        <v>9</v>
      </c>
      <c r="H431" t="s">
        <v>2625</v>
      </c>
      <c r="I431" t="s">
        <v>1807</v>
      </c>
      <c r="J431" t="s">
        <v>2626</v>
      </c>
      <c r="K431" t="s">
        <v>197</v>
      </c>
    </row>
    <row r="432" spans="1:11" x14ac:dyDescent="0.2">
      <c r="A432" s="35">
        <v>42995</v>
      </c>
      <c r="B432" s="67">
        <v>52500</v>
      </c>
      <c r="C432" t="s">
        <v>3241</v>
      </c>
      <c r="D432" t="s">
        <v>5649</v>
      </c>
      <c r="E432" t="s">
        <v>106</v>
      </c>
      <c r="F432" t="s">
        <v>64</v>
      </c>
      <c r="G432" s="24" t="s">
        <v>3242</v>
      </c>
      <c r="H432" t="s">
        <v>3243</v>
      </c>
      <c r="I432" t="s">
        <v>616</v>
      </c>
      <c r="J432" t="s">
        <v>616</v>
      </c>
      <c r="K432" t="s">
        <v>617</v>
      </c>
    </row>
    <row r="433" spans="1:11" x14ac:dyDescent="0.2">
      <c r="A433" s="35">
        <v>42995</v>
      </c>
      <c r="B433" s="67">
        <v>410000</v>
      </c>
      <c r="C433" t="s">
        <v>3298</v>
      </c>
      <c r="D433" t="s">
        <v>5649</v>
      </c>
      <c r="E433" t="s">
        <v>58</v>
      </c>
      <c r="F433" t="s">
        <v>64</v>
      </c>
      <c r="G433" s="24" t="s">
        <v>3299</v>
      </c>
      <c r="H433" t="s">
        <v>3300</v>
      </c>
      <c r="I433" t="s">
        <v>103</v>
      </c>
      <c r="J433" t="s">
        <v>239</v>
      </c>
      <c r="K433" t="s">
        <v>92</v>
      </c>
    </row>
    <row r="434" spans="1:11" x14ac:dyDescent="0.2">
      <c r="A434" s="35">
        <v>42995</v>
      </c>
      <c r="B434" s="67">
        <v>177500</v>
      </c>
      <c r="C434" t="s">
        <v>3254</v>
      </c>
      <c r="D434" t="s">
        <v>5650</v>
      </c>
      <c r="E434" t="s">
        <v>58</v>
      </c>
      <c r="F434" t="s">
        <v>59</v>
      </c>
      <c r="G434" s="36">
        <v>8</v>
      </c>
      <c r="H434" t="s">
        <v>3255</v>
      </c>
      <c r="I434" t="s">
        <v>592</v>
      </c>
      <c r="J434" t="s">
        <v>593</v>
      </c>
      <c r="K434" t="s">
        <v>203</v>
      </c>
    </row>
    <row r="435" spans="1:11" x14ac:dyDescent="0.2">
      <c r="A435" s="35">
        <v>42995</v>
      </c>
      <c r="B435" s="67">
        <v>246995</v>
      </c>
      <c r="C435" t="s">
        <v>3264</v>
      </c>
      <c r="D435" t="s">
        <v>5653</v>
      </c>
      <c r="E435" t="s">
        <v>106</v>
      </c>
      <c r="F435" t="s">
        <v>59</v>
      </c>
      <c r="G435" s="36">
        <v>15</v>
      </c>
      <c r="H435" t="s">
        <v>3265</v>
      </c>
      <c r="I435" t="s">
        <v>1035</v>
      </c>
      <c r="J435" t="s">
        <v>332</v>
      </c>
      <c r="K435" t="s">
        <v>333</v>
      </c>
    </row>
    <row r="436" spans="1:11" x14ac:dyDescent="0.2">
      <c r="A436" s="35">
        <v>42995</v>
      </c>
      <c r="B436" s="67">
        <v>120000</v>
      </c>
      <c r="C436" t="s">
        <v>3257</v>
      </c>
      <c r="D436" t="s">
        <v>5652</v>
      </c>
      <c r="E436" t="s">
        <v>58</v>
      </c>
      <c r="F436" t="s">
        <v>59</v>
      </c>
      <c r="G436" s="24" t="s">
        <v>3258</v>
      </c>
      <c r="H436" t="s">
        <v>3259</v>
      </c>
      <c r="I436" t="s">
        <v>3260</v>
      </c>
      <c r="J436" t="s">
        <v>118</v>
      </c>
      <c r="K436" t="s">
        <v>118</v>
      </c>
    </row>
    <row r="437" spans="1:11" x14ac:dyDescent="0.2">
      <c r="A437" s="35">
        <v>42995</v>
      </c>
      <c r="B437" s="67">
        <v>466000</v>
      </c>
      <c r="C437" t="s">
        <v>3230</v>
      </c>
      <c r="D437" t="s">
        <v>5651</v>
      </c>
      <c r="E437" t="s">
        <v>58</v>
      </c>
      <c r="F437" t="s">
        <v>59</v>
      </c>
      <c r="G437" s="24" t="s">
        <v>179</v>
      </c>
      <c r="H437" t="s">
        <v>3231</v>
      </c>
      <c r="I437" t="s">
        <v>272</v>
      </c>
      <c r="J437" t="s">
        <v>273</v>
      </c>
      <c r="K437" t="s">
        <v>273</v>
      </c>
    </row>
    <row r="438" spans="1:11" x14ac:dyDescent="0.2">
      <c r="A438" s="35">
        <v>42995</v>
      </c>
      <c r="B438" s="67">
        <v>61500</v>
      </c>
      <c r="C438" t="s">
        <v>3275</v>
      </c>
      <c r="D438" t="s">
        <v>5650</v>
      </c>
      <c r="E438" t="s">
        <v>58</v>
      </c>
      <c r="F438" t="s">
        <v>59</v>
      </c>
      <c r="G438" s="36">
        <v>6</v>
      </c>
      <c r="H438" t="s">
        <v>3276</v>
      </c>
      <c r="I438" t="s">
        <v>390</v>
      </c>
      <c r="J438" t="s">
        <v>391</v>
      </c>
      <c r="K438" t="s">
        <v>62</v>
      </c>
    </row>
    <row r="439" spans="1:11" x14ac:dyDescent="0.2">
      <c r="A439" s="35">
        <v>42995</v>
      </c>
      <c r="B439" s="67">
        <v>169950</v>
      </c>
      <c r="C439" t="s">
        <v>3280</v>
      </c>
      <c r="D439" t="s">
        <v>5650</v>
      </c>
      <c r="E439" t="s">
        <v>58</v>
      </c>
      <c r="F439" t="s">
        <v>64</v>
      </c>
      <c r="G439" s="24" t="s">
        <v>3281</v>
      </c>
      <c r="H439" t="s">
        <v>3282</v>
      </c>
      <c r="I439" t="s">
        <v>3283</v>
      </c>
      <c r="J439" t="s">
        <v>341</v>
      </c>
      <c r="K439" t="s">
        <v>62</v>
      </c>
    </row>
    <row r="440" spans="1:11" x14ac:dyDescent="0.2">
      <c r="A440" s="35">
        <v>42995</v>
      </c>
      <c r="B440" s="67">
        <v>155000</v>
      </c>
      <c r="C440" t="s">
        <v>3235</v>
      </c>
      <c r="D440" t="s">
        <v>5649</v>
      </c>
      <c r="E440" t="s">
        <v>106</v>
      </c>
      <c r="F440" t="s">
        <v>64</v>
      </c>
      <c r="G440" s="24" t="s">
        <v>3236</v>
      </c>
      <c r="H440" t="s">
        <v>3237</v>
      </c>
      <c r="I440" t="s">
        <v>876</v>
      </c>
      <c r="J440" t="s">
        <v>876</v>
      </c>
      <c r="K440" t="s">
        <v>487</v>
      </c>
    </row>
    <row r="441" spans="1:11" x14ac:dyDescent="0.2">
      <c r="A441" s="35">
        <v>42995</v>
      </c>
      <c r="B441" s="67">
        <v>305000</v>
      </c>
      <c r="C441" t="s">
        <v>3294</v>
      </c>
      <c r="D441" t="s">
        <v>5649</v>
      </c>
      <c r="E441" t="s">
        <v>58</v>
      </c>
      <c r="F441" t="s">
        <v>64</v>
      </c>
      <c r="G441" s="24" t="s">
        <v>3295</v>
      </c>
      <c r="H441" t="s">
        <v>3296</v>
      </c>
      <c r="I441" t="s">
        <v>3297</v>
      </c>
      <c r="J441" t="s">
        <v>2556</v>
      </c>
      <c r="K441" t="s">
        <v>69</v>
      </c>
    </row>
    <row r="442" spans="1:11" x14ac:dyDescent="0.2">
      <c r="A442" s="35">
        <v>42995</v>
      </c>
      <c r="B442" s="67">
        <v>55000</v>
      </c>
      <c r="C442" t="s">
        <v>3245</v>
      </c>
      <c r="D442" t="s">
        <v>5649</v>
      </c>
      <c r="E442" t="s">
        <v>58</v>
      </c>
      <c r="F442" t="s">
        <v>64</v>
      </c>
      <c r="G442" s="36">
        <v>70</v>
      </c>
      <c r="H442" t="s">
        <v>305</v>
      </c>
      <c r="I442" t="s">
        <v>512</v>
      </c>
      <c r="J442" t="s">
        <v>346</v>
      </c>
      <c r="K442" t="s">
        <v>346</v>
      </c>
    </row>
    <row r="443" spans="1:11" x14ac:dyDescent="0.2">
      <c r="A443" s="35">
        <v>42995</v>
      </c>
      <c r="B443" s="67">
        <v>159950</v>
      </c>
      <c r="C443" t="s">
        <v>3249</v>
      </c>
      <c r="D443" t="s">
        <v>5650</v>
      </c>
      <c r="E443" t="s">
        <v>106</v>
      </c>
      <c r="F443" t="s">
        <v>59</v>
      </c>
      <c r="G443" s="36">
        <v>5</v>
      </c>
      <c r="H443" t="s">
        <v>3250</v>
      </c>
      <c r="I443" t="s">
        <v>1580</v>
      </c>
      <c r="J443" t="s">
        <v>544</v>
      </c>
      <c r="K443" t="s">
        <v>544</v>
      </c>
    </row>
    <row r="444" spans="1:11" x14ac:dyDescent="0.2">
      <c r="A444" s="35">
        <v>42995</v>
      </c>
      <c r="B444" s="67">
        <v>218950</v>
      </c>
      <c r="C444" t="s">
        <v>3277</v>
      </c>
      <c r="D444" t="s">
        <v>5653</v>
      </c>
      <c r="E444" t="s">
        <v>58</v>
      </c>
      <c r="F444" t="s">
        <v>59</v>
      </c>
      <c r="G444" s="36">
        <v>4</v>
      </c>
      <c r="H444" t="s">
        <v>3278</v>
      </c>
      <c r="I444" t="s">
        <v>2441</v>
      </c>
      <c r="J444" t="s">
        <v>3279</v>
      </c>
      <c r="K444" t="s">
        <v>74</v>
      </c>
    </row>
    <row r="445" spans="1:11" x14ac:dyDescent="0.2">
      <c r="A445" s="35">
        <v>42996</v>
      </c>
      <c r="B445" s="67">
        <v>105047</v>
      </c>
      <c r="C445" t="s">
        <v>3334</v>
      </c>
      <c r="D445" t="s">
        <v>5649</v>
      </c>
      <c r="E445" t="s">
        <v>106</v>
      </c>
      <c r="F445" t="s">
        <v>64</v>
      </c>
      <c r="G445" s="24" t="s">
        <v>3335</v>
      </c>
      <c r="H445" t="s">
        <v>3336</v>
      </c>
      <c r="I445" t="s">
        <v>103</v>
      </c>
      <c r="J445" t="s">
        <v>239</v>
      </c>
      <c r="K445" t="s">
        <v>92</v>
      </c>
    </row>
    <row r="446" spans="1:11" x14ac:dyDescent="0.2">
      <c r="A446" s="35">
        <v>42996</v>
      </c>
      <c r="B446" s="67">
        <v>180000</v>
      </c>
      <c r="C446" t="s">
        <v>3340</v>
      </c>
      <c r="D446" t="s">
        <v>5652</v>
      </c>
      <c r="E446" t="s">
        <v>106</v>
      </c>
      <c r="F446" t="s">
        <v>59</v>
      </c>
      <c r="G446" s="36">
        <v>58</v>
      </c>
      <c r="H446" t="s">
        <v>3341</v>
      </c>
      <c r="I446" t="s">
        <v>3002</v>
      </c>
      <c r="J446" t="s">
        <v>991</v>
      </c>
      <c r="K446" t="s">
        <v>222</v>
      </c>
    </row>
    <row r="447" spans="1:11" x14ac:dyDescent="0.2">
      <c r="A447" s="35">
        <v>42996</v>
      </c>
      <c r="B447" s="67">
        <v>115000</v>
      </c>
      <c r="C447" t="s">
        <v>3324</v>
      </c>
      <c r="D447" t="s">
        <v>5649</v>
      </c>
      <c r="E447" t="s">
        <v>58</v>
      </c>
      <c r="F447" t="s">
        <v>64</v>
      </c>
      <c r="G447" s="24" t="s">
        <v>3325</v>
      </c>
      <c r="H447" t="s">
        <v>3326</v>
      </c>
      <c r="I447" t="s">
        <v>369</v>
      </c>
      <c r="J447" t="s">
        <v>369</v>
      </c>
      <c r="K447" t="s">
        <v>96</v>
      </c>
    </row>
    <row r="448" spans="1:11" x14ac:dyDescent="0.2">
      <c r="A448" s="35">
        <v>42996</v>
      </c>
      <c r="B448" s="67">
        <v>72500</v>
      </c>
      <c r="C448" t="s">
        <v>3301</v>
      </c>
      <c r="D448" t="s">
        <v>5651</v>
      </c>
      <c r="E448" t="s">
        <v>58</v>
      </c>
      <c r="F448" t="s">
        <v>59</v>
      </c>
      <c r="G448" s="24" t="s">
        <v>3302</v>
      </c>
      <c r="H448" t="s">
        <v>3303</v>
      </c>
      <c r="I448" t="s">
        <v>3304</v>
      </c>
      <c r="J448" t="s">
        <v>212</v>
      </c>
      <c r="K448" t="s">
        <v>62</v>
      </c>
    </row>
    <row r="449" spans="1:11" x14ac:dyDescent="0.2">
      <c r="A449" s="35">
        <v>42996</v>
      </c>
      <c r="B449" s="67">
        <v>101957</v>
      </c>
      <c r="C449" t="s">
        <v>3330</v>
      </c>
      <c r="D449" t="s">
        <v>5650</v>
      </c>
      <c r="E449" t="s">
        <v>58</v>
      </c>
      <c r="F449" t="s">
        <v>59</v>
      </c>
      <c r="G449" s="36">
        <v>14</v>
      </c>
      <c r="H449" t="s">
        <v>3331</v>
      </c>
      <c r="I449" t="s">
        <v>658</v>
      </c>
      <c r="J449" t="s">
        <v>659</v>
      </c>
      <c r="K449" t="s">
        <v>659</v>
      </c>
    </row>
    <row r="450" spans="1:11" x14ac:dyDescent="0.2">
      <c r="A450" s="35">
        <v>42996</v>
      </c>
      <c r="B450" s="67">
        <v>255000</v>
      </c>
      <c r="C450" t="s">
        <v>3327</v>
      </c>
      <c r="D450" t="s">
        <v>5653</v>
      </c>
      <c r="E450" t="s">
        <v>58</v>
      </c>
      <c r="F450" t="s">
        <v>59</v>
      </c>
      <c r="G450" s="36">
        <v>18</v>
      </c>
      <c r="H450" t="s">
        <v>3328</v>
      </c>
      <c r="I450" t="s">
        <v>1218</v>
      </c>
      <c r="J450" t="s">
        <v>1333</v>
      </c>
      <c r="K450" t="s">
        <v>217</v>
      </c>
    </row>
    <row r="451" spans="1:11" x14ac:dyDescent="0.2">
      <c r="A451" s="35">
        <v>42996</v>
      </c>
      <c r="B451" s="67">
        <v>80000</v>
      </c>
      <c r="C451" t="s">
        <v>3321</v>
      </c>
      <c r="D451" t="s">
        <v>5653</v>
      </c>
      <c r="E451" t="s">
        <v>106</v>
      </c>
      <c r="F451" t="s">
        <v>59</v>
      </c>
      <c r="G451" s="36">
        <v>15</v>
      </c>
      <c r="H451" t="s">
        <v>3322</v>
      </c>
      <c r="I451" t="s">
        <v>3323</v>
      </c>
      <c r="J451" t="s">
        <v>1634</v>
      </c>
      <c r="K451" t="s">
        <v>1634</v>
      </c>
    </row>
    <row r="452" spans="1:11" x14ac:dyDescent="0.2">
      <c r="A452" s="35">
        <v>42996</v>
      </c>
      <c r="B452" s="67">
        <v>215000</v>
      </c>
      <c r="C452" t="s">
        <v>3337</v>
      </c>
      <c r="D452" t="s">
        <v>5651</v>
      </c>
      <c r="E452" t="s">
        <v>58</v>
      </c>
      <c r="F452" t="s">
        <v>59</v>
      </c>
      <c r="G452" s="24" t="s">
        <v>3338</v>
      </c>
      <c r="H452" t="s">
        <v>3339</v>
      </c>
      <c r="I452" t="s">
        <v>972</v>
      </c>
      <c r="J452" t="s">
        <v>973</v>
      </c>
      <c r="K452" t="s">
        <v>973</v>
      </c>
    </row>
    <row r="453" spans="1:11" x14ac:dyDescent="0.2">
      <c r="A453" s="35">
        <v>42996</v>
      </c>
      <c r="B453" s="67">
        <v>450000</v>
      </c>
      <c r="C453" t="s">
        <v>3349</v>
      </c>
      <c r="D453" t="s">
        <v>5651</v>
      </c>
      <c r="E453" t="s">
        <v>58</v>
      </c>
      <c r="F453" t="s">
        <v>59</v>
      </c>
      <c r="G453" s="24" t="s">
        <v>3350</v>
      </c>
      <c r="H453" t="s">
        <v>3351</v>
      </c>
      <c r="I453" t="s">
        <v>302</v>
      </c>
      <c r="J453" t="s">
        <v>1084</v>
      </c>
      <c r="K453" t="s">
        <v>92</v>
      </c>
    </row>
    <row r="454" spans="1:11" x14ac:dyDescent="0.2">
      <c r="A454" s="35">
        <v>42996</v>
      </c>
      <c r="B454" s="67">
        <v>915000</v>
      </c>
      <c r="C454" t="s">
        <v>3332</v>
      </c>
      <c r="D454" t="s">
        <v>5653</v>
      </c>
      <c r="E454" t="s">
        <v>106</v>
      </c>
      <c r="F454" t="s">
        <v>59</v>
      </c>
      <c r="G454" s="36">
        <v>6</v>
      </c>
      <c r="H454" t="s">
        <v>3333</v>
      </c>
      <c r="I454" t="s">
        <v>2154</v>
      </c>
      <c r="J454" t="s">
        <v>341</v>
      </c>
      <c r="K454" t="s">
        <v>62</v>
      </c>
    </row>
    <row r="455" spans="1:11" x14ac:dyDescent="0.2">
      <c r="A455" s="35">
        <v>42996</v>
      </c>
      <c r="B455" s="67">
        <v>230000</v>
      </c>
      <c r="C455" t="s">
        <v>3342</v>
      </c>
      <c r="D455" t="s">
        <v>5653</v>
      </c>
      <c r="E455" t="s">
        <v>106</v>
      </c>
      <c r="F455" t="s">
        <v>59</v>
      </c>
      <c r="G455" s="24" t="s">
        <v>3343</v>
      </c>
      <c r="H455" t="s">
        <v>3344</v>
      </c>
      <c r="I455" t="s">
        <v>3345</v>
      </c>
      <c r="J455" t="s">
        <v>138</v>
      </c>
      <c r="K455" t="s">
        <v>139</v>
      </c>
    </row>
    <row r="456" spans="1:11" x14ac:dyDescent="0.2">
      <c r="A456" s="35">
        <v>42996</v>
      </c>
      <c r="B456" s="67">
        <v>170000</v>
      </c>
      <c r="C456" t="s">
        <v>3346</v>
      </c>
      <c r="D456" t="s">
        <v>5649</v>
      </c>
      <c r="E456" t="s">
        <v>58</v>
      </c>
      <c r="F456" t="s">
        <v>64</v>
      </c>
      <c r="G456" s="24" t="s">
        <v>3347</v>
      </c>
      <c r="H456" t="s">
        <v>3348</v>
      </c>
      <c r="I456" t="s">
        <v>573</v>
      </c>
      <c r="J456" t="s">
        <v>1420</v>
      </c>
      <c r="K456" t="s">
        <v>1420</v>
      </c>
    </row>
    <row r="457" spans="1:11" x14ac:dyDescent="0.2">
      <c r="A457" s="35">
        <v>42996</v>
      </c>
      <c r="B457" s="67">
        <v>42000</v>
      </c>
      <c r="C457" t="s">
        <v>3316</v>
      </c>
      <c r="D457" t="s">
        <v>5651</v>
      </c>
      <c r="E457" t="s">
        <v>58</v>
      </c>
      <c r="F457" t="s">
        <v>59</v>
      </c>
      <c r="G457" s="36">
        <v>23</v>
      </c>
      <c r="H457" t="s">
        <v>3317</v>
      </c>
      <c r="I457" t="s">
        <v>3318</v>
      </c>
      <c r="J457" t="s">
        <v>2329</v>
      </c>
      <c r="K457" t="s">
        <v>203</v>
      </c>
    </row>
    <row r="458" spans="1:11" x14ac:dyDescent="0.2">
      <c r="A458" s="35">
        <v>42996</v>
      </c>
      <c r="B458" s="67">
        <v>147500</v>
      </c>
      <c r="C458" t="s">
        <v>3319</v>
      </c>
      <c r="D458" t="s">
        <v>5650</v>
      </c>
      <c r="E458" t="s">
        <v>58</v>
      </c>
      <c r="F458" t="s">
        <v>64</v>
      </c>
      <c r="G458" s="36">
        <v>29</v>
      </c>
      <c r="H458" t="s">
        <v>3320</v>
      </c>
      <c r="I458" t="s">
        <v>441</v>
      </c>
      <c r="J458" t="s">
        <v>441</v>
      </c>
      <c r="K458" t="s">
        <v>441</v>
      </c>
    </row>
    <row r="459" spans="1:11" x14ac:dyDescent="0.2">
      <c r="A459" s="35">
        <v>42996</v>
      </c>
      <c r="B459" s="67">
        <v>160000</v>
      </c>
      <c r="C459" t="s">
        <v>1665</v>
      </c>
      <c r="D459" t="s">
        <v>5653</v>
      </c>
      <c r="E459" t="s">
        <v>106</v>
      </c>
      <c r="F459" t="s">
        <v>59</v>
      </c>
      <c r="G459" s="36">
        <v>8</v>
      </c>
      <c r="H459" t="s">
        <v>1666</v>
      </c>
      <c r="I459" t="s">
        <v>1667</v>
      </c>
      <c r="J459" t="s">
        <v>1118</v>
      </c>
      <c r="K459" t="s">
        <v>1118</v>
      </c>
    </row>
    <row r="460" spans="1:11" x14ac:dyDescent="0.2">
      <c r="A460" s="35">
        <v>42996</v>
      </c>
      <c r="B460" s="67">
        <v>35000</v>
      </c>
      <c r="C460" t="s">
        <v>3305</v>
      </c>
      <c r="D460" t="s">
        <v>5651</v>
      </c>
      <c r="E460" t="s">
        <v>58</v>
      </c>
      <c r="F460" t="s">
        <v>64</v>
      </c>
      <c r="G460" s="24" t="s">
        <v>3306</v>
      </c>
      <c r="H460" t="s">
        <v>3307</v>
      </c>
      <c r="I460" t="s">
        <v>2009</v>
      </c>
      <c r="J460" t="s">
        <v>2009</v>
      </c>
      <c r="K460" t="s">
        <v>617</v>
      </c>
    </row>
    <row r="461" spans="1:11" x14ac:dyDescent="0.2">
      <c r="A461" s="35">
        <v>42996</v>
      </c>
      <c r="B461" s="67">
        <v>6000</v>
      </c>
      <c r="C461" t="s">
        <v>3308</v>
      </c>
      <c r="D461" t="s">
        <v>5651</v>
      </c>
      <c r="E461" t="s">
        <v>58</v>
      </c>
      <c r="F461" t="s">
        <v>64</v>
      </c>
      <c r="G461" s="36">
        <v>95</v>
      </c>
      <c r="H461" t="s">
        <v>3309</v>
      </c>
      <c r="I461" t="s">
        <v>1045</v>
      </c>
      <c r="J461" t="s">
        <v>1045</v>
      </c>
      <c r="K461" t="s">
        <v>92</v>
      </c>
    </row>
    <row r="462" spans="1:11" x14ac:dyDescent="0.2">
      <c r="A462" s="35">
        <v>42996</v>
      </c>
      <c r="B462" s="67">
        <v>128000</v>
      </c>
      <c r="C462" t="s">
        <v>3329</v>
      </c>
      <c r="D462" t="s">
        <v>5653</v>
      </c>
      <c r="E462" t="s">
        <v>58</v>
      </c>
      <c r="F462" t="s">
        <v>59</v>
      </c>
      <c r="G462" s="36">
        <v>204</v>
      </c>
      <c r="H462" t="s">
        <v>3328</v>
      </c>
      <c r="I462" t="s">
        <v>411</v>
      </c>
      <c r="J462" t="s">
        <v>411</v>
      </c>
      <c r="K462" t="s">
        <v>222</v>
      </c>
    </row>
    <row r="463" spans="1:11" x14ac:dyDescent="0.2">
      <c r="A463" s="35">
        <v>42996</v>
      </c>
      <c r="B463" s="67">
        <v>575000</v>
      </c>
      <c r="C463" t="s">
        <v>3313</v>
      </c>
      <c r="D463" t="s">
        <v>5653</v>
      </c>
      <c r="E463" t="s">
        <v>58</v>
      </c>
      <c r="F463" t="s">
        <v>59</v>
      </c>
      <c r="G463" s="24" t="s">
        <v>3314</v>
      </c>
      <c r="H463" t="s">
        <v>3315</v>
      </c>
      <c r="I463" t="s">
        <v>1062</v>
      </c>
      <c r="J463" t="s">
        <v>381</v>
      </c>
      <c r="K463" t="s">
        <v>381</v>
      </c>
    </row>
    <row r="464" spans="1:11" x14ac:dyDescent="0.2">
      <c r="A464" s="35">
        <v>42996</v>
      </c>
      <c r="B464" s="67">
        <v>48000</v>
      </c>
      <c r="C464" t="s">
        <v>3310</v>
      </c>
      <c r="D464" t="s">
        <v>5649</v>
      </c>
      <c r="E464" t="s">
        <v>58</v>
      </c>
      <c r="F464" t="s">
        <v>64</v>
      </c>
      <c r="G464" s="24" t="s">
        <v>3311</v>
      </c>
      <c r="H464" t="s">
        <v>3312</v>
      </c>
      <c r="I464" t="s">
        <v>1466</v>
      </c>
      <c r="J464" t="s">
        <v>408</v>
      </c>
      <c r="K464" t="s">
        <v>328</v>
      </c>
    </row>
    <row r="465" spans="1:11" x14ac:dyDescent="0.2">
      <c r="A465" s="35">
        <v>42997</v>
      </c>
      <c r="B465" s="67">
        <v>48500</v>
      </c>
      <c r="C465" t="s">
        <v>3380</v>
      </c>
      <c r="D465" t="s">
        <v>5650</v>
      </c>
      <c r="E465" t="s">
        <v>58</v>
      </c>
      <c r="F465" t="s">
        <v>59</v>
      </c>
      <c r="G465" s="24" t="s">
        <v>3381</v>
      </c>
      <c r="H465" t="s">
        <v>3382</v>
      </c>
      <c r="I465" t="s">
        <v>1117</v>
      </c>
      <c r="J465" t="s">
        <v>1118</v>
      </c>
      <c r="K465" t="s">
        <v>1118</v>
      </c>
    </row>
    <row r="466" spans="1:11" x14ac:dyDescent="0.2">
      <c r="A466" s="35">
        <v>42997</v>
      </c>
      <c r="B466" s="67">
        <v>77000</v>
      </c>
      <c r="C466" t="s">
        <v>3352</v>
      </c>
      <c r="D466" t="s">
        <v>5652</v>
      </c>
      <c r="E466" t="s">
        <v>58</v>
      </c>
      <c r="F466" t="s">
        <v>59</v>
      </c>
      <c r="G466" s="36">
        <v>22</v>
      </c>
      <c r="H466" t="s">
        <v>3353</v>
      </c>
      <c r="I466" t="s">
        <v>103</v>
      </c>
      <c r="J466" t="s">
        <v>239</v>
      </c>
      <c r="K466" t="s">
        <v>92</v>
      </c>
    </row>
    <row r="467" spans="1:11" x14ac:dyDescent="0.2">
      <c r="A467" s="35">
        <v>42997</v>
      </c>
      <c r="B467" s="67">
        <v>166000</v>
      </c>
      <c r="C467" t="s">
        <v>3403</v>
      </c>
      <c r="D467" t="s">
        <v>5649</v>
      </c>
      <c r="E467" t="s">
        <v>58</v>
      </c>
      <c r="F467" t="s">
        <v>64</v>
      </c>
      <c r="G467" s="24" t="s">
        <v>2362</v>
      </c>
      <c r="H467" t="s">
        <v>3404</v>
      </c>
      <c r="I467" t="s">
        <v>577</v>
      </c>
      <c r="J467" t="s">
        <v>578</v>
      </c>
      <c r="K467" t="s">
        <v>578</v>
      </c>
    </row>
    <row r="468" spans="1:11" x14ac:dyDescent="0.2">
      <c r="A468" s="35">
        <v>42997</v>
      </c>
      <c r="B468" s="67">
        <v>500000</v>
      </c>
      <c r="C468" t="s">
        <v>3371</v>
      </c>
      <c r="D468" t="s">
        <v>5649</v>
      </c>
      <c r="E468" t="s">
        <v>58</v>
      </c>
      <c r="F468" t="s">
        <v>64</v>
      </c>
      <c r="G468" s="24" t="s">
        <v>3372</v>
      </c>
      <c r="H468" t="s">
        <v>3373</v>
      </c>
      <c r="I468" t="s">
        <v>3374</v>
      </c>
      <c r="J468" t="s">
        <v>3054</v>
      </c>
      <c r="K468" t="s">
        <v>96</v>
      </c>
    </row>
    <row r="469" spans="1:11" x14ac:dyDescent="0.2">
      <c r="A469" s="35">
        <v>42997</v>
      </c>
      <c r="B469" s="67">
        <v>322384</v>
      </c>
      <c r="C469" t="s">
        <v>3363</v>
      </c>
      <c r="D469" t="s">
        <v>5653</v>
      </c>
      <c r="E469" t="s">
        <v>58</v>
      </c>
      <c r="F469" t="s">
        <v>59</v>
      </c>
      <c r="G469" s="36">
        <v>14</v>
      </c>
      <c r="H469" t="s">
        <v>3364</v>
      </c>
      <c r="I469" t="s">
        <v>72</v>
      </c>
      <c r="J469" t="s">
        <v>73</v>
      </c>
      <c r="K469" t="s">
        <v>74</v>
      </c>
    </row>
    <row r="470" spans="1:11" x14ac:dyDescent="0.2">
      <c r="A470" s="35">
        <v>42997</v>
      </c>
      <c r="B470" s="67">
        <v>289995</v>
      </c>
      <c r="C470" t="s">
        <v>123</v>
      </c>
      <c r="D470" t="s">
        <v>5653</v>
      </c>
      <c r="E470" t="s">
        <v>106</v>
      </c>
      <c r="F470" t="s">
        <v>64</v>
      </c>
      <c r="G470" s="36">
        <v>26</v>
      </c>
      <c r="H470" t="s">
        <v>124</v>
      </c>
      <c r="I470" t="s">
        <v>125</v>
      </c>
      <c r="J470" t="s">
        <v>125</v>
      </c>
      <c r="K470" t="s">
        <v>83</v>
      </c>
    </row>
    <row r="471" spans="1:11" x14ac:dyDescent="0.2">
      <c r="A471" s="35">
        <v>42997</v>
      </c>
      <c r="B471" s="67">
        <v>142733</v>
      </c>
      <c r="C471" t="s">
        <v>3394</v>
      </c>
      <c r="D471" t="s">
        <v>5650</v>
      </c>
      <c r="E471" t="s">
        <v>58</v>
      </c>
      <c r="F471" t="s">
        <v>64</v>
      </c>
      <c r="G471" s="36">
        <v>11</v>
      </c>
      <c r="H471" t="s">
        <v>3395</v>
      </c>
      <c r="I471" t="s">
        <v>368</v>
      </c>
      <c r="J471" t="s">
        <v>368</v>
      </c>
      <c r="K471" t="s">
        <v>96</v>
      </c>
    </row>
    <row r="472" spans="1:11" x14ac:dyDescent="0.2">
      <c r="A472" s="35">
        <v>42997</v>
      </c>
      <c r="B472" s="67">
        <v>178186</v>
      </c>
      <c r="C472" t="s">
        <v>1407</v>
      </c>
      <c r="D472" t="s">
        <v>5649</v>
      </c>
      <c r="E472" t="s">
        <v>58</v>
      </c>
      <c r="F472" t="s">
        <v>64</v>
      </c>
      <c r="G472" s="24" t="s">
        <v>3393</v>
      </c>
      <c r="H472" t="s">
        <v>1409</v>
      </c>
      <c r="I472" t="s">
        <v>368</v>
      </c>
      <c r="J472" t="s">
        <v>368</v>
      </c>
      <c r="K472" t="s">
        <v>96</v>
      </c>
    </row>
    <row r="473" spans="1:11" x14ac:dyDescent="0.2">
      <c r="A473" s="35">
        <v>42997</v>
      </c>
      <c r="B473" s="67">
        <v>450000</v>
      </c>
      <c r="C473" t="s">
        <v>2678</v>
      </c>
      <c r="D473" t="s">
        <v>5649</v>
      </c>
      <c r="E473" t="s">
        <v>58</v>
      </c>
      <c r="F473" t="s">
        <v>64</v>
      </c>
      <c r="G473" s="24" t="s">
        <v>3383</v>
      </c>
      <c r="H473" t="s">
        <v>2679</v>
      </c>
      <c r="I473" t="s">
        <v>2680</v>
      </c>
      <c r="J473" t="s">
        <v>624</v>
      </c>
      <c r="K473" t="s">
        <v>92</v>
      </c>
    </row>
    <row r="474" spans="1:11" x14ac:dyDescent="0.2">
      <c r="A474" s="35">
        <v>42997</v>
      </c>
      <c r="B474" s="67">
        <v>8526</v>
      </c>
      <c r="C474" t="s">
        <v>3387</v>
      </c>
      <c r="D474" t="s">
        <v>5651</v>
      </c>
      <c r="E474" t="s">
        <v>58</v>
      </c>
      <c r="F474" t="s">
        <v>64</v>
      </c>
      <c r="G474" s="24" t="s">
        <v>3388</v>
      </c>
      <c r="H474" t="s">
        <v>3389</v>
      </c>
      <c r="I474" t="s">
        <v>103</v>
      </c>
      <c r="J474" t="s">
        <v>373</v>
      </c>
      <c r="K474" t="s">
        <v>92</v>
      </c>
    </row>
    <row r="475" spans="1:11" x14ac:dyDescent="0.2">
      <c r="A475" s="35">
        <v>42997</v>
      </c>
      <c r="B475" s="67">
        <v>558333</v>
      </c>
      <c r="C475" t="s">
        <v>1439</v>
      </c>
      <c r="D475" t="s">
        <v>5649</v>
      </c>
      <c r="E475" t="s">
        <v>58</v>
      </c>
      <c r="F475" t="s">
        <v>64</v>
      </c>
      <c r="G475" s="24" t="s">
        <v>3367</v>
      </c>
      <c r="H475" t="s">
        <v>1441</v>
      </c>
      <c r="I475" t="s">
        <v>103</v>
      </c>
      <c r="J475" t="s">
        <v>854</v>
      </c>
      <c r="K475" t="s">
        <v>92</v>
      </c>
    </row>
    <row r="476" spans="1:11" x14ac:dyDescent="0.2">
      <c r="A476" s="35">
        <v>42997</v>
      </c>
      <c r="B476" s="67">
        <v>94000</v>
      </c>
      <c r="C476" t="s">
        <v>2519</v>
      </c>
      <c r="D476" t="s">
        <v>5653</v>
      </c>
      <c r="E476" t="s">
        <v>58</v>
      </c>
      <c r="F476" t="s">
        <v>59</v>
      </c>
      <c r="G476" s="24" t="s">
        <v>3370</v>
      </c>
      <c r="H476" t="s">
        <v>2521</v>
      </c>
      <c r="I476" t="s">
        <v>2522</v>
      </c>
      <c r="J476" t="s">
        <v>2116</v>
      </c>
      <c r="K476" t="s">
        <v>2116</v>
      </c>
    </row>
    <row r="477" spans="1:11" x14ac:dyDescent="0.2">
      <c r="A477" s="35">
        <v>42997</v>
      </c>
      <c r="B477" s="67">
        <v>97500</v>
      </c>
      <c r="C477" t="s">
        <v>1448</v>
      </c>
      <c r="D477" t="s">
        <v>5649</v>
      </c>
      <c r="E477" t="s">
        <v>58</v>
      </c>
      <c r="F477" t="s">
        <v>64</v>
      </c>
      <c r="G477" s="36">
        <v>6</v>
      </c>
      <c r="H477" t="s">
        <v>1449</v>
      </c>
      <c r="I477" t="s">
        <v>1450</v>
      </c>
      <c r="J477" t="s">
        <v>248</v>
      </c>
      <c r="K477" t="s">
        <v>248</v>
      </c>
    </row>
    <row r="478" spans="1:11" x14ac:dyDescent="0.2">
      <c r="A478" s="35">
        <v>42997</v>
      </c>
      <c r="B478" s="67">
        <v>239950</v>
      </c>
      <c r="C478" t="s">
        <v>3368</v>
      </c>
      <c r="D478" t="s">
        <v>5652</v>
      </c>
      <c r="E478" t="s">
        <v>106</v>
      </c>
      <c r="F478" t="s">
        <v>59</v>
      </c>
      <c r="G478" s="36">
        <v>12</v>
      </c>
      <c r="H478" t="s">
        <v>3369</v>
      </c>
      <c r="I478" t="s">
        <v>361</v>
      </c>
      <c r="J478" t="s">
        <v>361</v>
      </c>
      <c r="K478" t="s">
        <v>133</v>
      </c>
    </row>
    <row r="479" spans="1:11" x14ac:dyDescent="0.2">
      <c r="A479" s="35">
        <v>42997</v>
      </c>
      <c r="B479" s="67">
        <v>250000</v>
      </c>
      <c r="C479" t="s">
        <v>3360</v>
      </c>
      <c r="D479" t="s">
        <v>5650</v>
      </c>
      <c r="E479" t="s">
        <v>58</v>
      </c>
      <c r="F479" t="s">
        <v>59</v>
      </c>
      <c r="G479" s="36">
        <v>42</v>
      </c>
      <c r="H479" t="s">
        <v>3361</v>
      </c>
      <c r="I479" t="s">
        <v>3362</v>
      </c>
      <c r="J479" t="s">
        <v>263</v>
      </c>
      <c r="K479" t="s">
        <v>264</v>
      </c>
    </row>
    <row r="480" spans="1:11" x14ac:dyDescent="0.2">
      <c r="A480" s="35">
        <v>42997</v>
      </c>
      <c r="B480" s="67">
        <v>390000</v>
      </c>
      <c r="C480" t="s">
        <v>3399</v>
      </c>
      <c r="D480" t="s">
        <v>5652</v>
      </c>
      <c r="E480" t="s">
        <v>58</v>
      </c>
      <c r="F480" t="s">
        <v>59</v>
      </c>
      <c r="G480" s="24" t="s">
        <v>3400</v>
      </c>
      <c r="H480" t="s">
        <v>3401</v>
      </c>
      <c r="I480" t="s">
        <v>2908</v>
      </c>
      <c r="J480" t="s">
        <v>2908</v>
      </c>
      <c r="K480" t="s">
        <v>244</v>
      </c>
    </row>
    <row r="481" spans="1:11" x14ac:dyDescent="0.2">
      <c r="A481" s="35">
        <v>42997</v>
      </c>
      <c r="B481" s="67">
        <v>340000</v>
      </c>
      <c r="C481" t="s">
        <v>995</v>
      </c>
      <c r="D481" t="s">
        <v>5650</v>
      </c>
      <c r="E481" t="s">
        <v>106</v>
      </c>
      <c r="F481" t="s">
        <v>59</v>
      </c>
      <c r="G481" s="24" t="s">
        <v>3402</v>
      </c>
      <c r="H481" t="s">
        <v>997</v>
      </c>
      <c r="I481" t="s">
        <v>998</v>
      </c>
      <c r="J481" t="s">
        <v>998</v>
      </c>
      <c r="K481" t="s">
        <v>617</v>
      </c>
    </row>
    <row r="482" spans="1:11" x14ac:dyDescent="0.2">
      <c r="A482" s="35">
        <v>42997</v>
      </c>
      <c r="B482" s="67">
        <v>132500</v>
      </c>
      <c r="C482" t="s">
        <v>3390</v>
      </c>
      <c r="D482" t="s">
        <v>5650</v>
      </c>
      <c r="E482" t="s">
        <v>106</v>
      </c>
      <c r="F482" t="s">
        <v>59</v>
      </c>
      <c r="G482" s="36">
        <v>8</v>
      </c>
      <c r="H482" t="s">
        <v>3391</v>
      </c>
      <c r="I482" t="s">
        <v>3392</v>
      </c>
      <c r="J482" t="s">
        <v>1111</v>
      </c>
      <c r="K482" t="s">
        <v>1111</v>
      </c>
    </row>
    <row r="483" spans="1:11" x14ac:dyDescent="0.2">
      <c r="A483" s="35">
        <v>42997</v>
      </c>
      <c r="B483" s="67">
        <v>142000</v>
      </c>
      <c r="C483" t="s">
        <v>3354</v>
      </c>
      <c r="D483" t="s">
        <v>5649</v>
      </c>
      <c r="E483" t="s">
        <v>58</v>
      </c>
      <c r="F483" t="s">
        <v>64</v>
      </c>
      <c r="G483" s="24" t="s">
        <v>3355</v>
      </c>
      <c r="H483" t="s">
        <v>3356</v>
      </c>
      <c r="I483" t="s">
        <v>573</v>
      </c>
      <c r="J483" t="s">
        <v>574</v>
      </c>
      <c r="K483" t="s">
        <v>574</v>
      </c>
    </row>
    <row r="484" spans="1:11" x14ac:dyDescent="0.2">
      <c r="A484" s="35">
        <v>42997</v>
      </c>
      <c r="B484" s="67">
        <v>40000</v>
      </c>
      <c r="C484" t="s">
        <v>3375</v>
      </c>
      <c r="D484" t="s">
        <v>5653</v>
      </c>
      <c r="E484" t="s">
        <v>106</v>
      </c>
      <c r="F484" t="s">
        <v>59</v>
      </c>
      <c r="G484" s="36">
        <v>17</v>
      </c>
      <c r="H484" t="s">
        <v>3376</v>
      </c>
      <c r="I484" t="s">
        <v>3377</v>
      </c>
      <c r="J484" t="s">
        <v>365</v>
      </c>
      <c r="K484" t="s">
        <v>187</v>
      </c>
    </row>
    <row r="485" spans="1:11" x14ac:dyDescent="0.2">
      <c r="A485" s="35">
        <v>42997</v>
      </c>
      <c r="B485" s="67">
        <v>249950</v>
      </c>
      <c r="C485" t="s">
        <v>3378</v>
      </c>
      <c r="D485" t="s">
        <v>5650</v>
      </c>
      <c r="E485" t="s">
        <v>58</v>
      </c>
      <c r="F485" t="s">
        <v>59</v>
      </c>
      <c r="G485" s="24" t="s">
        <v>3379</v>
      </c>
      <c r="H485" t="s">
        <v>305</v>
      </c>
      <c r="I485" t="s">
        <v>873</v>
      </c>
      <c r="J485" t="s">
        <v>182</v>
      </c>
      <c r="K485" t="s">
        <v>175</v>
      </c>
    </row>
    <row r="486" spans="1:11" x14ac:dyDescent="0.2">
      <c r="A486" s="35">
        <v>42997</v>
      </c>
      <c r="B486" s="67">
        <v>227500</v>
      </c>
      <c r="C486" t="s">
        <v>3396</v>
      </c>
      <c r="D486" t="s">
        <v>5649</v>
      </c>
      <c r="E486" t="s">
        <v>58</v>
      </c>
      <c r="F486" t="s">
        <v>64</v>
      </c>
      <c r="G486" s="24" t="s">
        <v>3397</v>
      </c>
      <c r="H486" t="s">
        <v>3398</v>
      </c>
      <c r="I486" t="s">
        <v>654</v>
      </c>
      <c r="J486" t="s">
        <v>655</v>
      </c>
      <c r="K486" t="s">
        <v>655</v>
      </c>
    </row>
    <row r="487" spans="1:11" x14ac:dyDescent="0.2">
      <c r="A487" s="35">
        <v>42997</v>
      </c>
      <c r="B487" s="67">
        <v>290000</v>
      </c>
      <c r="C487" t="s">
        <v>3365</v>
      </c>
      <c r="D487" t="s">
        <v>5650</v>
      </c>
      <c r="E487" t="s">
        <v>58</v>
      </c>
      <c r="F487" t="s">
        <v>59</v>
      </c>
      <c r="G487" s="36">
        <v>42</v>
      </c>
      <c r="H487" t="s">
        <v>3366</v>
      </c>
      <c r="I487" t="s">
        <v>623</v>
      </c>
      <c r="J487" t="s">
        <v>624</v>
      </c>
      <c r="K487" t="s">
        <v>92</v>
      </c>
    </row>
    <row r="488" spans="1:11" x14ac:dyDescent="0.2">
      <c r="A488" s="35">
        <v>42997</v>
      </c>
      <c r="B488" s="67">
        <v>54000</v>
      </c>
      <c r="C488" t="s">
        <v>3384</v>
      </c>
      <c r="D488" t="s">
        <v>5652</v>
      </c>
      <c r="E488" t="s">
        <v>58</v>
      </c>
      <c r="F488" t="s">
        <v>59</v>
      </c>
      <c r="G488" s="24" t="s">
        <v>2585</v>
      </c>
      <c r="H488" t="s">
        <v>3385</v>
      </c>
      <c r="I488" t="s">
        <v>3386</v>
      </c>
      <c r="J488" t="s">
        <v>3016</v>
      </c>
      <c r="K488" t="s">
        <v>1851</v>
      </c>
    </row>
    <row r="489" spans="1:11" x14ac:dyDescent="0.2">
      <c r="A489" s="35">
        <v>42997</v>
      </c>
      <c r="B489" s="67">
        <v>135000</v>
      </c>
      <c r="C489" t="s">
        <v>3357</v>
      </c>
      <c r="D489" t="s">
        <v>5652</v>
      </c>
      <c r="E489" t="s">
        <v>58</v>
      </c>
      <c r="F489" t="s">
        <v>59</v>
      </c>
      <c r="G489" s="36">
        <v>1</v>
      </c>
      <c r="H489" t="s">
        <v>3358</v>
      </c>
      <c r="I489" t="s">
        <v>3359</v>
      </c>
      <c r="J489" t="s">
        <v>3188</v>
      </c>
      <c r="K489" t="s">
        <v>296</v>
      </c>
    </row>
    <row r="490" spans="1:11" x14ac:dyDescent="0.2">
      <c r="A490" s="35">
        <v>42997</v>
      </c>
      <c r="B490" s="67">
        <v>78500</v>
      </c>
      <c r="C490" t="s">
        <v>1448</v>
      </c>
      <c r="D490" t="s">
        <v>5649</v>
      </c>
      <c r="E490" t="s">
        <v>58</v>
      </c>
      <c r="F490" t="s">
        <v>64</v>
      </c>
      <c r="G490" s="36">
        <v>1</v>
      </c>
      <c r="H490" t="s">
        <v>1449</v>
      </c>
      <c r="I490" t="s">
        <v>1450</v>
      </c>
      <c r="J490" t="s">
        <v>248</v>
      </c>
      <c r="K490" t="s">
        <v>248</v>
      </c>
    </row>
    <row r="491" spans="1:11" x14ac:dyDescent="0.2">
      <c r="A491" s="35">
        <v>42998</v>
      </c>
      <c r="B491" s="67">
        <v>280000</v>
      </c>
      <c r="C491" t="s">
        <v>3426</v>
      </c>
      <c r="D491" t="s">
        <v>5651</v>
      </c>
      <c r="E491" t="s">
        <v>58</v>
      </c>
      <c r="F491" t="s">
        <v>59</v>
      </c>
      <c r="G491" s="24" t="s">
        <v>3427</v>
      </c>
      <c r="H491" t="s">
        <v>3428</v>
      </c>
      <c r="I491" t="s">
        <v>3386</v>
      </c>
      <c r="J491" t="s">
        <v>3016</v>
      </c>
      <c r="K491" t="s">
        <v>1851</v>
      </c>
    </row>
    <row r="492" spans="1:11" x14ac:dyDescent="0.2">
      <c r="A492" s="35">
        <v>42998</v>
      </c>
      <c r="B492" s="67">
        <v>150000</v>
      </c>
      <c r="C492" t="s">
        <v>3420</v>
      </c>
      <c r="D492" t="s">
        <v>5652</v>
      </c>
      <c r="E492" t="s">
        <v>58</v>
      </c>
      <c r="F492" t="s">
        <v>59</v>
      </c>
      <c r="G492" s="36">
        <v>9</v>
      </c>
      <c r="H492" t="s">
        <v>3421</v>
      </c>
      <c r="I492" t="s">
        <v>1827</v>
      </c>
      <c r="J492" t="s">
        <v>1828</v>
      </c>
      <c r="K492" t="s">
        <v>478</v>
      </c>
    </row>
    <row r="493" spans="1:11" x14ac:dyDescent="0.2">
      <c r="A493" s="35">
        <v>42998</v>
      </c>
      <c r="B493" s="67">
        <v>675000</v>
      </c>
      <c r="C493" t="s">
        <v>3407</v>
      </c>
      <c r="D493" t="s">
        <v>5653</v>
      </c>
      <c r="E493" t="s">
        <v>58</v>
      </c>
      <c r="F493" t="s">
        <v>59</v>
      </c>
      <c r="G493" s="36">
        <v>6</v>
      </c>
      <c r="H493" t="s">
        <v>3408</v>
      </c>
      <c r="I493" t="s">
        <v>3409</v>
      </c>
      <c r="J493" t="s">
        <v>1613</v>
      </c>
      <c r="K493" t="s">
        <v>704</v>
      </c>
    </row>
    <row r="494" spans="1:11" x14ac:dyDescent="0.2">
      <c r="A494" s="35">
        <v>42998</v>
      </c>
      <c r="B494" s="67">
        <v>68000</v>
      </c>
      <c r="C494" t="s">
        <v>3422</v>
      </c>
      <c r="D494" t="s">
        <v>5650</v>
      </c>
      <c r="E494" t="s">
        <v>58</v>
      </c>
      <c r="F494" t="s">
        <v>59</v>
      </c>
      <c r="G494" s="24" t="s">
        <v>3423</v>
      </c>
      <c r="H494" t="s">
        <v>3424</v>
      </c>
      <c r="I494" t="s">
        <v>1828</v>
      </c>
      <c r="J494" t="s">
        <v>1828</v>
      </c>
      <c r="K494" t="s">
        <v>478</v>
      </c>
    </row>
    <row r="495" spans="1:11" x14ac:dyDescent="0.2">
      <c r="A495" s="35">
        <v>42998</v>
      </c>
      <c r="B495" s="67">
        <v>100000</v>
      </c>
      <c r="C495" t="s">
        <v>3405</v>
      </c>
      <c r="D495" t="s">
        <v>5649</v>
      </c>
      <c r="E495" t="s">
        <v>106</v>
      </c>
      <c r="F495" t="s">
        <v>64</v>
      </c>
      <c r="G495" s="36">
        <v>187</v>
      </c>
      <c r="H495" t="s">
        <v>3406</v>
      </c>
      <c r="I495" t="s">
        <v>894</v>
      </c>
      <c r="J495" t="s">
        <v>894</v>
      </c>
      <c r="K495" t="s">
        <v>894</v>
      </c>
    </row>
    <row r="496" spans="1:11" x14ac:dyDescent="0.2">
      <c r="A496" s="35">
        <v>42998</v>
      </c>
      <c r="B496" s="67">
        <v>125000</v>
      </c>
      <c r="C496" t="s">
        <v>644</v>
      </c>
      <c r="D496" t="s">
        <v>5649</v>
      </c>
      <c r="E496" t="s">
        <v>106</v>
      </c>
      <c r="F496" t="s">
        <v>64</v>
      </c>
      <c r="G496" s="24" t="s">
        <v>3413</v>
      </c>
      <c r="H496" t="s">
        <v>641</v>
      </c>
      <c r="I496" t="s">
        <v>354</v>
      </c>
      <c r="J496" t="s">
        <v>354</v>
      </c>
      <c r="K496" t="s">
        <v>187</v>
      </c>
    </row>
    <row r="497" spans="1:11" x14ac:dyDescent="0.2">
      <c r="A497" s="35">
        <v>42998</v>
      </c>
      <c r="B497" s="67">
        <v>119995</v>
      </c>
      <c r="C497" t="s">
        <v>3417</v>
      </c>
      <c r="D497" t="s">
        <v>5652</v>
      </c>
      <c r="E497" t="s">
        <v>58</v>
      </c>
      <c r="F497" t="s">
        <v>59</v>
      </c>
      <c r="G497" s="24" t="s">
        <v>3418</v>
      </c>
      <c r="H497" t="s">
        <v>3419</v>
      </c>
      <c r="I497" t="s">
        <v>148</v>
      </c>
      <c r="J497" t="s">
        <v>2765</v>
      </c>
      <c r="K497" t="s">
        <v>527</v>
      </c>
    </row>
    <row r="498" spans="1:11" x14ac:dyDescent="0.2">
      <c r="A498" s="35">
        <v>42998</v>
      </c>
      <c r="B498" s="67">
        <v>225000</v>
      </c>
      <c r="C498" t="s">
        <v>3414</v>
      </c>
      <c r="D498" t="s">
        <v>5653</v>
      </c>
      <c r="E498" t="s">
        <v>58</v>
      </c>
      <c r="F498" t="s">
        <v>59</v>
      </c>
      <c r="G498" s="24" t="s">
        <v>3415</v>
      </c>
      <c r="H498" t="s">
        <v>3416</v>
      </c>
      <c r="I498" t="s">
        <v>573</v>
      </c>
      <c r="J498" t="s">
        <v>2899</v>
      </c>
      <c r="K498" t="s">
        <v>2899</v>
      </c>
    </row>
    <row r="499" spans="1:11" x14ac:dyDescent="0.2">
      <c r="A499" s="35">
        <v>42998</v>
      </c>
      <c r="B499" s="67">
        <v>113017</v>
      </c>
      <c r="C499" t="s">
        <v>937</v>
      </c>
      <c r="D499" t="s">
        <v>5651</v>
      </c>
      <c r="E499" t="s">
        <v>106</v>
      </c>
      <c r="F499" t="s">
        <v>64</v>
      </c>
      <c r="G499" s="24" t="s">
        <v>3425</v>
      </c>
      <c r="H499" t="s">
        <v>939</v>
      </c>
      <c r="I499" t="s">
        <v>749</v>
      </c>
      <c r="J499" t="s">
        <v>749</v>
      </c>
      <c r="K499" t="s">
        <v>333</v>
      </c>
    </row>
    <row r="500" spans="1:11" x14ac:dyDescent="0.2">
      <c r="A500" s="35">
        <v>42998</v>
      </c>
      <c r="B500" s="67">
        <v>70000</v>
      </c>
      <c r="C500" t="s">
        <v>3410</v>
      </c>
      <c r="D500" t="s">
        <v>5651</v>
      </c>
      <c r="E500" t="s">
        <v>58</v>
      </c>
      <c r="F500" t="s">
        <v>59</v>
      </c>
      <c r="G500" s="36">
        <v>2</v>
      </c>
      <c r="H500" t="s">
        <v>3411</v>
      </c>
      <c r="I500" t="s">
        <v>1228</v>
      </c>
      <c r="J500" t="s">
        <v>3412</v>
      </c>
      <c r="K500" t="s">
        <v>3412</v>
      </c>
    </row>
    <row r="501" spans="1:11" x14ac:dyDescent="0.2">
      <c r="A501" s="35">
        <v>42998</v>
      </c>
      <c r="B501" s="67">
        <v>252500</v>
      </c>
      <c r="C501" t="s">
        <v>1769</v>
      </c>
      <c r="D501" t="s">
        <v>5652</v>
      </c>
      <c r="E501" t="s">
        <v>106</v>
      </c>
      <c r="F501" t="s">
        <v>59</v>
      </c>
      <c r="G501" s="36">
        <v>19</v>
      </c>
      <c r="H501" t="s">
        <v>1770</v>
      </c>
      <c r="I501" t="s">
        <v>1608</v>
      </c>
      <c r="J501" t="s">
        <v>273</v>
      </c>
      <c r="K501" t="s">
        <v>273</v>
      </c>
    </row>
    <row r="502" spans="1:11" x14ac:dyDescent="0.2">
      <c r="A502" s="35">
        <v>42999</v>
      </c>
      <c r="B502" s="67">
        <v>220000</v>
      </c>
      <c r="C502" t="s">
        <v>3432</v>
      </c>
      <c r="D502" t="s">
        <v>5649</v>
      </c>
      <c r="E502" t="s">
        <v>58</v>
      </c>
      <c r="F502" t="s">
        <v>64</v>
      </c>
      <c r="G502" s="36">
        <v>52</v>
      </c>
      <c r="H502" t="s">
        <v>3433</v>
      </c>
      <c r="I502" t="s">
        <v>103</v>
      </c>
      <c r="J502" t="s">
        <v>1677</v>
      </c>
      <c r="K502" t="s">
        <v>92</v>
      </c>
    </row>
    <row r="503" spans="1:11" x14ac:dyDescent="0.2">
      <c r="A503" s="35">
        <v>42999</v>
      </c>
      <c r="B503" s="67">
        <v>138000</v>
      </c>
      <c r="C503" t="s">
        <v>3450</v>
      </c>
      <c r="D503" t="s">
        <v>5650</v>
      </c>
      <c r="E503" t="s">
        <v>58</v>
      </c>
      <c r="F503" t="s">
        <v>59</v>
      </c>
      <c r="G503" s="36">
        <v>7</v>
      </c>
      <c r="H503" t="s">
        <v>3451</v>
      </c>
      <c r="I503" t="s">
        <v>1997</v>
      </c>
      <c r="J503" t="s">
        <v>1997</v>
      </c>
      <c r="K503" t="s">
        <v>133</v>
      </c>
    </row>
    <row r="504" spans="1:11" x14ac:dyDescent="0.2">
      <c r="A504" s="35">
        <v>42999</v>
      </c>
      <c r="B504" s="67">
        <v>64950</v>
      </c>
      <c r="C504" t="s">
        <v>2427</v>
      </c>
      <c r="D504" t="s">
        <v>5649</v>
      </c>
      <c r="E504" t="s">
        <v>106</v>
      </c>
      <c r="F504" t="s">
        <v>64</v>
      </c>
      <c r="G504" s="24" t="s">
        <v>3486</v>
      </c>
      <c r="H504" t="s">
        <v>2429</v>
      </c>
      <c r="I504" t="s">
        <v>616</v>
      </c>
      <c r="J504" t="s">
        <v>616</v>
      </c>
      <c r="K504" t="s">
        <v>617</v>
      </c>
    </row>
    <row r="505" spans="1:11" x14ac:dyDescent="0.2">
      <c r="A505" s="35">
        <v>42999</v>
      </c>
      <c r="B505" s="67">
        <v>24000</v>
      </c>
      <c r="C505" t="s">
        <v>3499</v>
      </c>
      <c r="D505" t="s">
        <v>5653</v>
      </c>
      <c r="E505" t="s">
        <v>58</v>
      </c>
      <c r="F505" t="s">
        <v>59</v>
      </c>
      <c r="G505" s="24" t="s">
        <v>3500</v>
      </c>
      <c r="H505" t="s">
        <v>3501</v>
      </c>
      <c r="I505" t="s">
        <v>364</v>
      </c>
      <c r="J505" t="s">
        <v>365</v>
      </c>
      <c r="K505" t="s">
        <v>187</v>
      </c>
    </row>
    <row r="506" spans="1:11" x14ac:dyDescent="0.2">
      <c r="A506" s="35">
        <v>42999</v>
      </c>
      <c r="B506" s="67">
        <v>160000</v>
      </c>
      <c r="C506" t="s">
        <v>3469</v>
      </c>
      <c r="D506" t="s">
        <v>5651</v>
      </c>
      <c r="E506" t="s">
        <v>58</v>
      </c>
      <c r="F506" t="s">
        <v>59</v>
      </c>
      <c r="G506" s="24" t="s">
        <v>3470</v>
      </c>
      <c r="H506" t="s">
        <v>3471</v>
      </c>
      <c r="I506" t="s">
        <v>2287</v>
      </c>
      <c r="J506" t="s">
        <v>1269</v>
      </c>
      <c r="K506" t="s">
        <v>1269</v>
      </c>
    </row>
    <row r="507" spans="1:11" x14ac:dyDescent="0.2">
      <c r="A507" s="35">
        <v>42999</v>
      </c>
      <c r="B507" s="67">
        <v>396000</v>
      </c>
      <c r="C507" t="s">
        <v>3462</v>
      </c>
      <c r="D507" t="s">
        <v>5652</v>
      </c>
      <c r="E507" t="s">
        <v>58</v>
      </c>
      <c r="F507" t="s">
        <v>59</v>
      </c>
      <c r="G507" s="36">
        <v>47</v>
      </c>
      <c r="H507" t="s">
        <v>3463</v>
      </c>
      <c r="I507" t="s">
        <v>156</v>
      </c>
      <c r="J507" t="s">
        <v>157</v>
      </c>
      <c r="K507" t="s">
        <v>157</v>
      </c>
    </row>
    <row r="508" spans="1:11" x14ac:dyDescent="0.2">
      <c r="A508" s="35">
        <v>42999</v>
      </c>
      <c r="B508" s="67">
        <v>3825000</v>
      </c>
      <c r="C508" t="s">
        <v>3442</v>
      </c>
      <c r="D508" t="s">
        <v>5651</v>
      </c>
      <c r="E508" t="s">
        <v>58</v>
      </c>
      <c r="F508" t="s">
        <v>59</v>
      </c>
      <c r="G508" s="36">
        <v>2</v>
      </c>
      <c r="H508" t="s">
        <v>3443</v>
      </c>
      <c r="I508" t="s">
        <v>1889</v>
      </c>
      <c r="J508" t="s">
        <v>1889</v>
      </c>
      <c r="K508" t="s">
        <v>1889</v>
      </c>
    </row>
    <row r="509" spans="1:11" x14ac:dyDescent="0.2">
      <c r="A509" s="35">
        <v>42999</v>
      </c>
      <c r="B509" s="67">
        <v>145000</v>
      </c>
      <c r="C509" t="s">
        <v>3481</v>
      </c>
      <c r="D509" t="s">
        <v>5650</v>
      </c>
      <c r="E509" t="s">
        <v>58</v>
      </c>
      <c r="F509" t="s">
        <v>59</v>
      </c>
      <c r="G509" s="36">
        <v>47</v>
      </c>
      <c r="H509" t="s">
        <v>3482</v>
      </c>
      <c r="I509" t="s">
        <v>2055</v>
      </c>
      <c r="J509" t="s">
        <v>153</v>
      </c>
      <c r="K509" t="s">
        <v>153</v>
      </c>
    </row>
    <row r="510" spans="1:11" x14ac:dyDescent="0.2">
      <c r="A510" s="35">
        <v>42999</v>
      </c>
      <c r="B510" s="67">
        <v>376950</v>
      </c>
      <c r="C510" t="s">
        <v>3440</v>
      </c>
      <c r="D510" t="s">
        <v>5652</v>
      </c>
      <c r="E510" t="s">
        <v>106</v>
      </c>
      <c r="F510" t="s">
        <v>59</v>
      </c>
      <c r="G510" s="24" t="s">
        <v>3418</v>
      </c>
      <c r="H510" t="s">
        <v>3441</v>
      </c>
      <c r="I510" t="s">
        <v>411</v>
      </c>
      <c r="J510" t="s">
        <v>411</v>
      </c>
      <c r="K510" t="s">
        <v>222</v>
      </c>
    </row>
    <row r="511" spans="1:11" x14ac:dyDescent="0.2">
      <c r="A511" s="35">
        <v>42999</v>
      </c>
      <c r="B511" s="67">
        <v>575000</v>
      </c>
      <c r="C511" t="s">
        <v>3429</v>
      </c>
      <c r="D511" t="s">
        <v>5649</v>
      </c>
      <c r="E511" t="s">
        <v>58</v>
      </c>
      <c r="F511" t="s">
        <v>64</v>
      </c>
      <c r="G511" s="24" t="s">
        <v>3430</v>
      </c>
      <c r="H511" t="s">
        <v>3431</v>
      </c>
      <c r="I511" t="s">
        <v>103</v>
      </c>
      <c r="J511" t="s">
        <v>239</v>
      </c>
      <c r="K511" t="s">
        <v>92</v>
      </c>
    </row>
    <row r="512" spans="1:11" x14ac:dyDescent="0.2">
      <c r="A512" s="35">
        <v>42999</v>
      </c>
      <c r="B512" s="67">
        <v>34000</v>
      </c>
      <c r="C512" t="s">
        <v>3454</v>
      </c>
      <c r="D512" t="s">
        <v>5650</v>
      </c>
      <c r="E512" t="s">
        <v>58</v>
      </c>
      <c r="F512" t="s">
        <v>59</v>
      </c>
      <c r="G512" s="36">
        <v>7</v>
      </c>
      <c r="H512" t="s">
        <v>3455</v>
      </c>
      <c r="I512" t="s">
        <v>3456</v>
      </c>
      <c r="J512" t="s">
        <v>3456</v>
      </c>
      <c r="K512" t="s">
        <v>3456</v>
      </c>
    </row>
    <row r="513" spans="1:11" x14ac:dyDescent="0.2">
      <c r="A513" s="35">
        <v>42999</v>
      </c>
      <c r="B513" s="67">
        <v>205000</v>
      </c>
      <c r="C513" t="s">
        <v>3437</v>
      </c>
      <c r="D513" t="s">
        <v>5649</v>
      </c>
      <c r="E513" t="s">
        <v>58</v>
      </c>
      <c r="F513" t="s">
        <v>64</v>
      </c>
      <c r="G513" s="24" t="s">
        <v>3438</v>
      </c>
      <c r="H513" t="s">
        <v>3439</v>
      </c>
      <c r="I513" t="s">
        <v>103</v>
      </c>
      <c r="J513" t="s">
        <v>1135</v>
      </c>
      <c r="K513" t="s">
        <v>92</v>
      </c>
    </row>
    <row r="514" spans="1:11" x14ac:dyDescent="0.2">
      <c r="A514" s="35">
        <v>42999</v>
      </c>
      <c r="B514" s="67">
        <v>125000</v>
      </c>
      <c r="C514" t="s">
        <v>3434</v>
      </c>
      <c r="D514" t="s">
        <v>5649</v>
      </c>
      <c r="E514" t="s">
        <v>58</v>
      </c>
      <c r="F514" t="s">
        <v>64</v>
      </c>
      <c r="G514" s="24" t="s">
        <v>3435</v>
      </c>
      <c r="H514" t="s">
        <v>3436</v>
      </c>
      <c r="I514" t="s">
        <v>426</v>
      </c>
      <c r="J514" t="s">
        <v>426</v>
      </c>
      <c r="K514" t="s">
        <v>426</v>
      </c>
    </row>
    <row r="515" spans="1:11" x14ac:dyDescent="0.2">
      <c r="A515" s="35">
        <v>42999</v>
      </c>
      <c r="B515" s="67">
        <v>295000</v>
      </c>
      <c r="C515" t="s">
        <v>3444</v>
      </c>
      <c r="D515" t="s">
        <v>5653</v>
      </c>
      <c r="E515" t="s">
        <v>106</v>
      </c>
      <c r="F515" t="s">
        <v>59</v>
      </c>
      <c r="G515" s="24" t="s">
        <v>3445</v>
      </c>
      <c r="H515" t="s">
        <v>3446</v>
      </c>
      <c r="I515" t="s">
        <v>876</v>
      </c>
      <c r="J515" t="s">
        <v>876</v>
      </c>
      <c r="K515" t="s">
        <v>487</v>
      </c>
    </row>
    <row r="516" spans="1:11" x14ac:dyDescent="0.2">
      <c r="A516" s="35">
        <v>42999</v>
      </c>
      <c r="B516" s="67">
        <v>184000</v>
      </c>
      <c r="C516" t="s">
        <v>3457</v>
      </c>
      <c r="D516" t="s">
        <v>5649</v>
      </c>
      <c r="E516" t="s">
        <v>58</v>
      </c>
      <c r="F516" t="s">
        <v>64</v>
      </c>
      <c r="G516" s="24" t="s">
        <v>3458</v>
      </c>
      <c r="H516" t="s">
        <v>3459</v>
      </c>
      <c r="I516" t="s">
        <v>103</v>
      </c>
      <c r="J516" t="s">
        <v>1135</v>
      </c>
      <c r="K516" t="s">
        <v>92</v>
      </c>
    </row>
    <row r="517" spans="1:11" x14ac:dyDescent="0.2">
      <c r="A517" s="35">
        <v>42999</v>
      </c>
      <c r="B517" s="67">
        <v>428000</v>
      </c>
      <c r="C517" t="s">
        <v>3478</v>
      </c>
      <c r="D517" t="s">
        <v>5649</v>
      </c>
      <c r="E517" t="s">
        <v>58</v>
      </c>
      <c r="F517" t="s">
        <v>59</v>
      </c>
      <c r="G517" s="24" t="s">
        <v>3479</v>
      </c>
      <c r="H517" t="s">
        <v>3480</v>
      </c>
      <c r="I517" t="s">
        <v>512</v>
      </c>
      <c r="J517" t="s">
        <v>512</v>
      </c>
      <c r="K517" t="s">
        <v>512</v>
      </c>
    </row>
    <row r="518" spans="1:11" x14ac:dyDescent="0.2">
      <c r="A518" s="35">
        <v>42999</v>
      </c>
      <c r="B518" s="67">
        <v>120000</v>
      </c>
      <c r="C518" t="s">
        <v>3508</v>
      </c>
      <c r="D518" t="s">
        <v>5649</v>
      </c>
      <c r="E518" t="s">
        <v>58</v>
      </c>
      <c r="F518" t="s">
        <v>64</v>
      </c>
      <c r="G518" s="24" t="s">
        <v>3509</v>
      </c>
      <c r="H518" t="s">
        <v>697</v>
      </c>
      <c r="I518" t="s">
        <v>181</v>
      </c>
      <c r="J518" t="s">
        <v>182</v>
      </c>
      <c r="K518" t="s">
        <v>175</v>
      </c>
    </row>
    <row r="519" spans="1:11" x14ac:dyDescent="0.2">
      <c r="A519" s="35">
        <v>42999</v>
      </c>
      <c r="B519" s="67">
        <v>850000</v>
      </c>
      <c r="C519" t="s">
        <v>3464</v>
      </c>
      <c r="D519" t="s">
        <v>5649</v>
      </c>
      <c r="E519" t="s">
        <v>58</v>
      </c>
      <c r="F519" t="s">
        <v>64</v>
      </c>
      <c r="G519" s="36">
        <v>55</v>
      </c>
      <c r="H519" t="s">
        <v>3465</v>
      </c>
      <c r="I519" t="s">
        <v>103</v>
      </c>
      <c r="J519" t="s">
        <v>1168</v>
      </c>
      <c r="K519" t="s">
        <v>92</v>
      </c>
    </row>
    <row r="520" spans="1:11" x14ac:dyDescent="0.2">
      <c r="A520" s="35">
        <v>42999</v>
      </c>
      <c r="B520" s="67">
        <v>151000</v>
      </c>
      <c r="C520" t="s">
        <v>3447</v>
      </c>
      <c r="D520" t="s">
        <v>5650</v>
      </c>
      <c r="E520" t="s">
        <v>58</v>
      </c>
      <c r="F520" t="s">
        <v>59</v>
      </c>
      <c r="G520" s="36">
        <v>42828</v>
      </c>
      <c r="H520" t="s">
        <v>2969</v>
      </c>
      <c r="I520" t="s">
        <v>1835</v>
      </c>
      <c r="J520" t="s">
        <v>1613</v>
      </c>
      <c r="K520" t="s">
        <v>704</v>
      </c>
    </row>
    <row r="521" spans="1:11" x14ac:dyDescent="0.2">
      <c r="A521" s="35">
        <v>42999</v>
      </c>
      <c r="B521" s="67">
        <v>106000</v>
      </c>
      <c r="C521" t="s">
        <v>3059</v>
      </c>
      <c r="D521" t="s">
        <v>5649</v>
      </c>
      <c r="E521" t="s">
        <v>58</v>
      </c>
      <c r="F521" t="s">
        <v>64</v>
      </c>
      <c r="G521" s="24" t="s">
        <v>3510</v>
      </c>
      <c r="H521" t="s">
        <v>521</v>
      </c>
      <c r="I521" t="s">
        <v>361</v>
      </c>
      <c r="J521" t="s">
        <v>361</v>
      </c>
      <c r="K521" t="s">
        <v>133</v>
      </c>
    </row>
    <row r="522" spans="1:11" x14ac:dyDescent="0.2">
      <c r="A522" s="35">
        <v>42999</v>
      </c>
      <c r="B522" s="67">
        <v>40000</v>
      </c>
      <c r="C522" t="s">
        <v>3487</v>
      </c>
      <c r="D522" t="s">
        <v>5651</v>
      </c>
      <c r="E522" t="s">
        <v>58</v>
      </c>
      <c r="F522" t="s">
        <v>59</v>
      </c>
      <c r="G522" s="36">
        <v>12</v>
      </c>
      <c r="H522" t="s">
        <v>3488</v>
      </c>
      <c r="I522" t="s">
        <v>3489</v>
      </c>
      <c r="J522" t="s">
        <v>659</v>
      </c>
      <c r="K522" t="s">
        <v>659</v>
      </c>
    </row>
    <row r="523" spans="1:11" x14ac:dyDescent="0.2">
      <c r="A523" s="35">
        <v>42999</v>
      </c>
      <c r="B523" s="67">
        <v>254995</v>
      </c>
      <c r="C523" t="s">
        <v>902</v>
      </c>
      <c r="D523" t="s">
        <v>5652</v>
      </c>
      <c r="E523" t="s">
        <v>106</v>
      </c>
      <c r="F523" t="s">
        <v>59</v>
      </c>
      <c r="G523" s="36">
        <v>19</v>
      </c>
      <c r="H523" t="s">
        <v>903</v>
      </c>
      <c r="I523" t="s">
        <v>904</v>
      </c>
      <c r="J523" t="s">
        <v>643</v>
      </c>
      <c r="K523" t="s">
        <v>264</v>
      </c>
    </row>
    <row r="524" spans="1:11" x14ac:dyDescent="0.2">
      <c r="A524" s="35">
        <v>42999</v>
      </c>
      <c r="B524" s="67">
        <v>470000</v>
      </c>
      <c r="C524" t="s">
        <v>3495</v>
      </c>
      <c r="D524" t="s">
        <v>5653</v>
      </c>
      <c r="E524" t="s">
        <v>106</v>
      </c>
      <c r="F524" t="s">
        <v>59</v>
      </c>
      <c r="G524" s="36">
        <v>65</v>
      </c>
      <c r="H524" t="s">
        <v>3496</v>
      </c>
      <c r="I524" t="s">
        <v>1491</v>
      </c>
      <c r="J524" t="s">
        <v>1491</v>
      </c>
      <c r="K524" t="s">
        <v>175</v>
      </c>
    </row>
    <row r="525" spans="1:11" x14ac:dyDescent="0.2">
      <c r="A525" s="35">
        <v>42999</v>
      </c>
      <c r="B525" s="67">
        <v>222500</v>
      </c>
      <c r="C525" t="s">
        <v>3472</v>
      </c>
      <c r="D525" t="s">
        <v>5649</v>
      </c>
      <c r="E525" t="s">
        <v>58</v>
      </c>
      <c r="F525" t="s">
        <v>64</v>
      </c>
      <c r="G525" s="24" t="s">
        <v>3473</v>
      </c>
      <c r="H525" t="s">
        <v>3474</v>
      </c>
      <c r="I525" t="s">
        <v>103</v>
      </c>
      <c r="J525" t="s">
        <v>1135</v>
      </c>
      <c r="K525" t="s">
        <v>92</v>
      </c>
    </row>
    <row r="526" spans="1:11" x14ac:dyDescent="0.2">
      <c r="A526" s="35">
        <v>42999</v>
      </c>
      <c r="B526" s="67">
        <v>207000</v>
      </c>
      <c r="C526" t="s">
        <v>3502</v>
      </c>
      <c r="D526" t="s">
        <v>5653</v>
      </c>
      <c r="E526" t="s">
        <v>58</v>
      </c>
      <c r="F526" t="s">
        <v>59</v>
      </c>
      <c r="G526" s="36">
        <v>7</v>
      </c>
      <c r="H526" t="s">
        <v>3503</v>
      </c>
      <c r="I526" t="s">
        <v>3504</v>
      </c>
      <c r="J526" t="s">
        <v>3505</v>
      </c>
      <c r="K526" t="s">
        <v>139</v>
      </c>
    </row>
    <row r="527" spans="1:11" x14ac:dyDescent="0.2">
      <c r="A527" s="35">
        <v>42999</v>
      </c>
      <c r="B527" s="67">
        <v>313496</v>
      </c>
      <c r="C527" t="s">
        <v>3452</v>
      </c>
      <c r="D527" t="s">
        <v>5650</v>
      </c>
      <c r="E527" t="s">
        <v>106</v>
      </c>
      <c r="F527" t="s">
        <v>59</v>
      </c>
      <c r="G527" s="36">
        <v>6</v>
      </c>
      <c r="H527" t="s">
        <v>3453</v>
      </c>
      <c r="I527" t="s">
        <v>1556</v>
      </c>
      <c r="J527" t="s">
        <v>1556</v>
      </c>
      <c r="K527" t="s">
        <v>203</v>
      </c>
    </row>
    <row r="528" spans="1:11" x14ac:dyDescent="0.2">
      <c r="A528" s="35">
        <v>42999</v>
      </c>
      <c r="B528" s="67">
        <v>280000</v>
      </c>
      <c r="C528" t="s">
        <v>395</v>
      </c>
      <c r="D528" t="s">
        <v>5649</v>
      </c>
      <c r="E528" t="s">
        <v>106</v>
      </c>
      <c r="F528" t="s">
        <v>59</v>
      </c>
      <c r="G528" s="36">
        <v>101</v>
      </c>
      <c r="H528" t="s">
        <v>396</v>
      </c>
      <c r="I528" t="s">
        <v>397</v>
      </c>
      <c r="J528" t="s">
        <v>398</v>
      </c>
      <c r="K528" t="s">
        <v>175</v>
      </c>
    </row>
    <row r="529" spans="1:11" x14ac:dyDescent="0.2">
      <c r="A529" s="35">
        <v>42999</v>
      </c>
      <c r="B529" s="67">
        <v>187000</v>
      </c>
      <c r="C529" t="s">
        <v>3475</v>
      </c>
      <c r="D529" t="s">
        <v>5649</v>
      </c>
      <c r="E529" t="s">
        <v>58</v>
      </c>
      <c r="F529" t="s">
        <v>64</v>
      </c>
      <c r="G529" s="24" t="s">
        <v>3476</v>
      </c>
      <c r="H529" t="s">
        <v>3477</v>
      </c>
      <c r="I529" t="s">
        <v>2322</v>
      </c>
      <c r="J529" t="s">
        <v>785</v>
      </c>
      <c r="K529" t="s">
        <v>62</v>
      </c>
    </row>
    <row r="530" spans="1:11" x14ac:dyDescent="0.2">
      <c r="A530" s="35">
        <v>42999</v>
      </c>
      <c r="B530" s="67">
        <v>275000</v>
      </c>
      <c r="C530" t="s">
        <v>3497</v>
      </c>
      <c r="D530" t="s">
        <v>5649</v>
      </c>
      <c r="E530" t="s">
        <v>58</v>
      </c>
      <c r="F530" t="s">
        <v>64</v>
      </c>
      <c r="G530" s="24" t="s">
        <v>674</v>
      </c>
      <c r="H530" t="s">
        <v>3498</v>
      </c>
      <c r="I530" t="s">
        <v>103</v>
      </c>
      <c r="J530" t="s">
        <v>291</v>
      </c>
      <c r="K530" t="s">
        <v>92</v>
      </c>
    </row>
    <row r="531" spans="1:11" x14ac:dyDescent="0.2">
      <c r="A531" s="35">
        <v>42999</v>
      </c>
      <c r="B531" s="67">
        <v>499995</v>
      </c>
      <c r="C531" t="s">
        <v>3492</v>
      </c>
      <c r="D531" t="s">
        <v>5653</v>
      </c>
      <c r="E531" t="s">
        <v>58</v>
      </c>
      <c r="F531" t="s">
        <v>59</v>
      </c>
      <c r="G531" s="24" t="s">
        <v>3493</v>
      </c>
      <c r="H531" t="s">
        <v>3494</v>
      </c>
      <c r="I531" t="s">
        <v>3143</v>
      </c>
      <c r="J531" t="s">
        <v>1067</v>
      </c>
      <c r="K531" t="s">
        <v>83</v>
      </c>
    </row>
    <row r="532" spans="1:11" x14ac:dyDescent="0.2">
      <c r="A532" s="35">
        <v>42999</v>
      </c>
      <c r="B532" s="67">
        <v>875000</v>
      </c>
      <c r="C532" t="s">
        <v>3468</v>
      </c>
      <c r="D532" t="s">
        <v>5653</v>
      </c>
      <c r="E532" t="s">
        <v>58</v>
      </c>
      <c r="F532" t="s">
        <v>59</v>
      </c>
      <c r="G532" s="36">
        <v>238</v>
      </c>
      <c r="H532" t="s">
        <v>401</v>
      </c>
      <c r="I532" t="s">
        <v>2163</v>
      </c>
      <c r="J532" t="s">
        <v>2163</v>
      </c>
      <c r="K532" t="s">
        <v>69</v>
      </c>
    </row>
    <row r="533" spans="1:11" x14ac:dyDescent="0.2">
      <c r="A533" s="35">
        <v>42999</v>
      </c>
      <c r="B533" s="67">
        <v>210000</v>
      </c>
      <c r="C533" t="s">
        <v>3466</v>
      </c>
      <c r="D533" t="s">
        <v>5650</v>
      </c>
      <c r="E533" t="s">
        <v>58</v>
      </c>
      <c r="F533" t="s">
        <v>59</v>
      </c>
      <c r="G533" s="36">
        <v>32</v>
      </c>
      <c r="H533" t="s">
        <v>3467</v>
      </c>
      <c r="I533" t="s">
        <v>3374</v>
      </c>
      <c r="J533" t="s">
        <v>3054</v>
      </c>
      <c r="K533" t="s">
        <v>96</v>
      </c>
    </row>
    <row r="534" spans="1:11" x14ac:dyDescent="0.2">
      <c r="A534" s="35">
        <v>42999</v>
      </c>
      <c r="B534" s="67">
        <v>358403</v>
      </c>
      <c r="C534" t="s">
        <v>3506</v>
      </c>
      <c r="D534" t="s">
        <v>5652</v>
      </c>
      <c r="E534" t="s">
        <v>58</v>
      </c>
      <c r="F534" t="s">
        <v>59</v>
      </c>
      <c r="G534" s="24" t="s">
        <v>3507</v>
      </c>
      <c r="H534" t="s">
        <v>697</v>
      </c>
      <c r="I534" t="s">
        <v>2902</v>
      </c>
      <c r="J534" t="s">
        <v>1532</v>
      </c>
      <c r="K534" t="s">
        <v>296</v>
      </c>
    </row>
    <row r="535" spans="1:11" x14ac:dyDescent="0.2">
      <c r="A535" s="35">
        <v>42999</v>
      </c>
      <c r="B535" s="67">
        <v>458000</v>
      </c>
      <c r="C535" t="s">
        <v>3448</v>
      </c>
      <c r="D535" t="s">
        <v>5652</v>
      </c>
      <c r="E535" t="s">
        <v>58</v>
      </c>
      <c r="F535" t="s">
        <v>59</v>
      </c>
      <c r="G535" s="36">
        <v>2</v>
      </c>
      <c r="H535" t="s">
        <v>3449</v>
      </c>
      <c r="I535" t="s">
        <v>421</v>
      </c>
      <c r="J535" t="s">
        <v>144</v>
      </c>
      <c r="K535" t="s">
        <v>144</v>
      </c>
    </row>
    <row r="536" spans="1:11" x14ac:dyDescent="0.2">
      <c r="A536" s="35">
        <v>42999</v>
      </c>
      <c r="B536" s="67">
        <v>70000</v>
      </c>
      <c r="C536" t="s">
        <v>3490</v>
      </c>
      <c r="D536" t="s">
        <v>5652</v>
      </c>
      <c r="E536" t="s">
        <v>58</v>
      </c>
      <c r="F536" t="s">
        <v>59</v>
      </c>
      <c r="G536" s="24" t="s">
        <v>3491</v>
      </c>
      <c r="H536" t="s">
        <v>506</v>
      </c>
      <c r="I536" t="s">
        <v>1315</v>
      </c>
      <c r="J536" t="s">
        <v>1315</v>
      </c>
      <c r="K536" t="s">
        <v>113</v>
      </c>
    </row>
    <row r="537" spans="1:11" x14ac:dyDescent="0.2">
      <c r="A537" s="35">
        <v>42999</v>
      </c>
      <c r="B537" s="67">
        <v>124000</v>
      </c>
      <c r="C537" t="s">
        <v>3405</v>
      </c>
      <c r="D537" t="s">
        <v>5652</v>
      </c>
      <c r="E537" t="s">
        <v>58</v>
      </c>
      <c r="F537" t="s">
        <v>64</v>
      </c>
      <c r="G537" s="36">
        <v>185</v>
      </c>
      <c r="H537" t="s">
        <v>3406</v>
      </c>
      <c r="I537" t="s">
        <v>894</v>
      </c>
      <c r="J537" t="s">
        <v>894</v>
      </c>
      <c r="K537" t="s">
        <v>894</v>
      </c>
    </row>
    <row r="538" spans="1:11" x14ac:dyDescent="0.2">
      <c r="A538" s="35">
        <v>42999</v>
      </c>
      <c r="B538" s="67">
        <v>400000</v>
      </c>
      <c r="C538" t="s">
        <v>3483</v>
      </c>
      <c r="D538" t="s">
        <v>5653</v>
      </c>
      <c r="E538" t="s">
        <v>58</v>
      </c>
      <c r="F538" t="s">
        <v>59</v>
      </c>
      <c r="G538" s="24" t="s">
        <v>3484</v>
      </c>
      <c r="H538" t="s">
        <v>3485</v>
      </c>
      <c r="I538" t="s">
        <v>2043</v>
      </c>
      <c r="J538" t="s">
        <v>2043</v>
      </c>
      <c r="K538" t="s">
        <v>2043</v>
      </c>
    </row>
    <row r="539" spans="1:11" x14ac:dyDescent="0.2">
      <c r="A539" s="35">
        <v>42999</v>
      </c>
      <c r="B539" s="67">
        <v>294950</v>
      </c>
      <c r="C539" t="s">
        <v>3460</v>
      </c>
      <c r="D539" t="s">
        <v>5653</v>
      </c>
      <c r="E539" t="s">
        <v>106</v>
      </c>
      <c r="F539" t="s">
        <v>59</v>
      </c>
      <c r="G539" s="36">
        <v>1</v>
      </c>
      <c r="H539" t="s">
        <v>3461</v>
      </c>
      <c r="I539" t="s">
        <v>873</v>
      </c>
      <c r="J539" t="s">
        <v>182</v>
      </c>
      <c r="K539" t="s">
        <v>175</v>
      </c>
    </row>
    <row r="540" spans="1:11" x14ac:dyDescent="0.2">
      <c r="A540" s="35">
        <v>42999</v>
      </c>
      <c r="B540" s="67">
        <v>120000</v>
      </c>
      <c r="C540" t="s">
        <v>1276</v>
      </c>
      <c r="D540" t="s">
        <v>5649</v>
      </c>
      <c r="E540" t="s">
        <v>58</v>
      </c>
      <c r="F540" t="s">
        <v>64</v>
      </c>
      <c r="G540" s="36">
        <v>22</v>
      </c>
      <c r="H540" t="s">
        <v>1277</v>
      </c>
      <c r="I540" t="s">
        <v>749</v>
      </c>
      <c r="J540" t="s">
        <v>749</v>
      </c>
      <c r="K540" t="s">
        <v>333</v>
      </c>
    </row>
    <row r="541" spans="1:11" x14ac:dyDescent="0.2">
      <c r="A541" s="35">
        <v>42999</v>
      </c>
      <c r="B541" s="67">
        <v>142500</v>
      </c>
      <c r="C541" t="s">
        <v>3511</v>
      </c>
      <c r="D541" t="s">
        <v>5652</v>
      </c>
      <c r="E541" t="s">
        <v>58</v>
      </c>
      <c r="F541" t="s">
        <v>59</v>
      </c>
      <c r="G541" s="24" t="s">
        <v>3512</v>
      </c>
      <c r="H541" t="s">
        <v>344</v>
      </c>
      <c r="I541" t="s">
        <v>268</v>
      </c>
      <c r="J541" t="s">
        <v>269</v>
      </c>
      <c r="K541" t="s">
        <v>92</v>
      </c>
    </row>
    <row r="542" spans="1:11" x14ac:dyDescent="0.2">
      <c r="A542" s="35">
        <v>42999</v>
      </c>
      <c r="B542" s="67">
        <v>69000</v>
      </c>
      <c r="C542" t="s">
        <v>3513</v>
      </c>
      <c r="D542" t="s">
        <v>5650</v>
      </c>
      <c r="E542" t="s">
        <v>58</v>
      </c>
      <c r="F542" t="s">
        <v>59</v>
      </c>
      <c r="G542" s="36">
        <v>55</v>
      </c>
      <c r="H542" t="s">
        <v>3514</v>
      </c>
      <c r="I542" t="s">
        <v>2526</v>
      </c>
      <c r="J542" t="s">
        <v>2527</v>
      </c>
      <c r="K542" t="s">
        <v>2527</v>
      </c>
    </row>
    <row r="543" spans="1:11" x14ac:dyDescent="0.2">
      <c r="A543" s="35">
        <v>43000</v>
      </c>
      <c r="B543" s="67">
        <v>152000</v>
      </c>
      <c r="C543" t="s">
        <v>3517</v>
      </c>
      <c r="D543" t="s">
        <v>5650</v>
      </c>
      <c r="E543" t="s">
        <v>58</v>
      </c>
      <c r="F543" t="s">
        <v>59</v>
      </c>
      <c r="G543" s="24" t="s">
        <v>605</v>
      </c>
      <c r="H543" t="s">
        <v>3518</v>
      </c>
      <c r="I543" t="s">
        <v>1289</v>
      </c>
      <c r="J543" t="s">
        <v>350</v>
      </c>
      <c r="K543" t="s">
        <v>350</v>
      </c>
    </row>
    <row r="544" spans="1:11" x14ac:dyDescent="0.2">
      <c r="A544" s="35">
        <v>43000</v>
      </c>
      <c r="B544" s="67">
        <v>395000</v>
      </c>
      <c r="C544" t="s">
        <v>3525</v>
      </c>
      <c r="D544" t="s">
        <v>5651</v>
      </c>
      <c r="E544" t="s">
        <v>58</v>
      </c>
      <c r="F544" t="s">
        <v>59</v>
      </c>
      <c r="G544" s="24" t="s">
        <v>3526</v>
      </c>
      <c r="H544" t="s">
        <v>3527</v>
      </c>
      <c r="I544" t="s">
        <v>368</v>
      </c>
      <c r="J544" t="s">
        <v>1670</v>
      </c>
      <c r="K544" t="s">
        <v>96</v>
      </c>
    </row>
    <row r="545" spans="1:11" x14ac:dyDescent="0.2">
      <c r="A545" s="35">
        <v>43000</v>
      </c>
      <c r="B545" s="67">
        <v>105000</v>
      </c>
      <c r="C545" t="s">
        <v>3545</v>
      </c>
      <c r="D545" t="s">
        <v>5649</v>
      </c>
      <c r="E545" t="s">
        <v>58</v>
      </c>
      <c r="F545" t="s">
        <v>64</v>
      </c>
      <c r="G545" s="24" t="s">
        <v>3546</v>
      </c>
      <c r="H545" t="s">
        <v>490</v>
      </c>
      <c r="I545" t="s">
        <v>258</v>
      </c>
      <c r="J545" t="s">
        <v>258</v>
      </c>
      <c r="K545" t="s">
        <v>166</v>
      </c>
    </row>
    <row r="546" spans="1:11" x14ac:dyDescent="0.2">
      <c r="A546" s="35">
        <v>43000</v>
      </c>
      <c r="B546" s="67">
        <v>232500</v>
      </c>
      <c r="C546" t="s">
        <v>3553</v>
      </c>
      <c r="D546" t="s">
        <v>5649</v>
      </c>
      <c r="E546" t="s">
        <v>106</v>
      </c>
      <c r="F546" t="s">
        <v>64</v>
      </c>
      <c r="G546" s="24" t="s">
        <v>3554</v>
      </c>
      <c r="H546" t="s">
        <v>3555</v>
      </c>
      <c r="I546" t="s">
        <v>103</v>
      </c>
      <c r="J546" t="s">
        <v>1293</v>
      </c>
      <c r="K546" t="s">
        <v>92</v>
      </c>
    </row>
    <row r="547" spans="1:11" x14ac:dyDescent="0.2">
      <c r="A547" s="35">
        <v>43000</v>
      </c>
      <c r="B547" s="67">
        <v>345000</v>
      </c>
      <c r="C547" t="s">
        <v>3519</v>
      </c>
      <c r="D547" t="s">
        <v>5649</v>
      </c>
      <c r="E547" t="s">
        <v>58</v>
      </c>
      <c r="F547" t="s">
        <v>64</v>
      </c>
      <c r="G547" s="24" t="s">
        <v>3520</v>
      </c>
      <c r="H547" t="s">
        <v>3521</v>
      </c>
      <c r="I547" t="s">
        <v>2055</v>
      </c>
      <c r="J547" t="s">
        <v>153</v>
      </c>
      <c r="K547" t="s">
        <v>153</v>
      </c>
    </row>
    <row r="548" spans="1:11" x14ac:dyDescent="0.2">
      <c r="A548" s="35">
        <v>43000</v>
      </c>
      <c r="B548" s="67">
        <v>694950</v>
      </c>
      <c r="C548" t="s">
        <v>3532</v>
      </c>
      <c r="D548" t="s">
        <v>5650</v>
      </c>
      <c r="E548" t="s">
        <v>106</v>
      </c>
      <c r="F548" t="s">
        <v>59</v>
      </c>
      <c r="G548" s="36">
        <v>19</v>
      </c>
      <c r="H548" t="s">
        <v>3533</v>
      </c>
      <c r="I548" t="s">
        <v>2860</v>
      </c>
      <c r="J548" t="s">
        <v>2860</v>
      </c>
      <c r="K548" t="s">
        <v>203</v>
      </c>
    </row>
    <row r="549" spans="1:11" x14ac:dyDescent="0.2">
      <c r="A549" s="35">
        <v>43000</v>
      </c>
      <c r="B549" s="67">
        <v>70000</v>
      </c>
      <c r="C549" t="s">
        <v>3582</v>
      </c>
      <c r="D549" t="s">
        <v>5649</v>
      </c>
      <c r="E549" t="s">
        <v>58</v>
      </c>
      <c r="F549" t="s">
        <v>64</v>
      </c>
      <c r="G549" s="24" t="s">
        <v>3583</v>
      </c>
      <c r="H549" t="s">
        <v>3584</v>
      </c>
      <c r="I549" t="s">
        <v>3585</v>
      </c>
      <c r="J549" t="s">
        <v>1462</v>
      </c>
      <c r="K549" t="s">
        <v>704</v>
      </c>
    </row>
    <row r="550" spans="1:11" x14ac:dyDescent="0.2">
      <c r="A550" s="35">
        <v>43000</v>
      </c>
      <c r="B550" s="67">
        <v>150000</v>
      </c>
      <c r="C550" t="s">
        <v>3537</v>
      </c>
      <c r="D550" t="s">
        <v>5653</v>
      </c>
      <c r="E550" t="s">
        <v>58</v>
      </c>
      <c r="F550" t="s">
        <v>59</v>
      </c>
      <c r="G550" s="24" t="s">
        <v>3538</v>
      </c>
      <c r="H550" t="s">
        <v>3539</v>
      </c>
      <c r="I550" t="s">
        <v>3540</v>
      </c>
      <c r="J550" t="s">
        <v>327</v>
      </c>
      <c r="K550" t="s">
        <v>328</v>
      </c>
    </row>
    <row r="551" spans="1:11" x14ac:dyDescent="0.2">
      <c r="A551" s="35">
        <v>43000</v>
      </c>
      <c r="B551" s="67">
        <v>336500</v>
      </c>
      <c r="C551" t="s">
        <v>3589</v>
      </c>
      <c r="D551" t="s">
        <v>5653</v>
      </c>
      <c r="E551" t="s">
        <v>106</v>
      </c>
      <c r="F551" t="s">
        <v>59</v>
      </c>
      <c r="G551" s="36">
        <v>2</v>
      </c>
      <c r="H551" t="s">
        <v>3590</v>
      </c>
      <c r="I551" t="s">
        <v>156</v>
      </c>
      <c r="J551" t="s">
        <v>157</v>
      </c>
      <c r="K551" t="s">
        <v>157</v>
      </c>
    </row>
    <row r="552" spans="1:11" x14ac:dyDescent="0.2">
      <c r="A552" s="35">
        <v>43000</v>
      </c>
      <c r="B552" s="67">
        <v>71500</v>
      </c>
      <c r="C552" t="s">
        <v>3591</v>
      </c>
      <c r="D552" t="s">
        <v>5653</v>
      </c>
      <c r="E552" t="s">
        <v>58</v>
      </c>
      <c r="F552" t="s">
        <v>59</v>
      </c>
      <c r="G552" s="24" t="s">
        <v>2788</v>
      </c>
      <c r="H552" t="s">
        <v>3592</v>
      </c>
      <c r="I552" t="s">
        <v>1372</v>
      </c>
      <c r="J552" t="s">
        <v>655</v>
      </c>
      <c r="K552" t="s">
        <v>655</v>
      </c>
    </row>
    <row r="553" spans="1:11" x14ac:dyDescent="0.2">
      <c r="A553" s="35">
        <v>43000</v>
      </c>
      <c r="B553" s="67">
        <v>138000</v>
      </c>
      <c r="C553" t="s">
        <v>3593</v>
      </c>
      <c r="D553" t="s">
        <v>5652</v>
      </c>
      <c r="E553" t="s">
        <v>58</v>
      </c>
      <c r="F553" t="s">
        <v>59</v>
      </c>
      <c r="G553" s="36">
        <v>5</v>
      </c>
      <c r="H553" t="s">
        <v>3594</v>
      </c>
      <c r="I553" t="s">
        <v>156</v>
      </c>
      <c r="J553" t="s">
        <v>157</v>
      </c>
      <c r="K553" t="s">
        <v>157</v>
      </c>
    </row>
    <row r="554" spans="1:11" x14ac:dyDescent="0.2">
      <c r="A554" s="35">
        <v>43000</v>
      </c>
      <c r="B554" s="67">
        <v>160000</v>
      </c>
      <c r="C554" t="s">
        <v>3561</v>
      </c>
      <c r="D554" t="s">
        <v>5650</v>
      </c>
      <c r="E554" t="s">
        <v>106</v>
      </c>
      <c r="F554" t="s">
        <v>59</v>
      </c>
      <c r="G554" s="36">
        <v>20</v>
      </c>
      <c r="H554" t="s">
        <v>3562</v>
      </c>
      <c r="I554" t="s">
        <v>3563</v>
      </c>
      <c r="J554" t="s">
        <v>1912</v>
      </c>
      <c r="K554" t="s">
        <v>704</v>
      </c>
    </row>
    <row r="555" spans="1:11" x14ac:dyDescent="0.2">
      <c r="A555" s="35">
        <v>43000</v>
      </c>
      <c r="B555" s="67">
        <v>92000</v>
      </c>
      <c r="C555" t="s">
        <v>3534</v>
      </c>
      <c r="D555" t="s">
        <v>5651</v>
      </c>
      <c r="E555" t="s">
        <v>58</v>
      </c>
      <c r="F555" t="s">
        <v>59</v>
      </c>
      <c r="G555" s="24" t="s">
        <v>1953</v>
      </c>
      <c r="H555" t="s">
        <v>3535</v>
      </c>
      <c r="I555" t="s">
        <v>3536</v>
      </c>
      <c r="J555" t="s">
        <v>1094</v>
      </c>
      <c r="K555" t="s">
        <v>62</v>
      </c>
    </row>
    <row r="556" spans="1:11" x14ac:dyDescent="0.2">
      <c r="A556" s="35">
        <v>43000</v>
      </c>
      <c r="B556" s="67">
        <v>335995</v>
      </c>
      <c r="C556" t="s">
        <v>3549</v>
      </c>
      <c r="D556" t="s">
        <v>5653</v>
      </c>
      <c r="E556" t="s">
        <v>106</v>
      </c>
      <c r="F556" t="s">
        <v>59</v>
      </c>
      <c r="G556" s="36">
        <v>39</v>
      </c>
      <c r="H556" t="s">
        <v>3550</v>
      </c>
      <c r="I556" t="s">
        <v>441</v>
      </c>
      <c r="J556" t="s">
        <v>441</v>
      </c>
      <c r="K556" t="s">
        <v>441</v>
      </c>
    </row>
    <row r="557" spans="1:11" x14ac:dyDescent="0.2">
      <c r="A557" s="35">
        <v>43000</v>
      </c>
      <c r="B557" s="67">
        <v>1250000</v>
      </c>
      <c r="C557" t="s">
        <v>3568</v>
      </c>
      <c r="D557" t="s">
        <v>5653</v>
      </c>
      <c r="E557" t="s">
        <v>58</v>
      </c>
      <c r="F557" t="s">
        <v>59</v>
      </c>
      <c r="G557" s="24" t="s">
        <v>3569</v>
      </c>
      <c r="H557" t="s">
        <v>3570</v>
      </c>
      <c r="I557" t="s">
        <v>3571</v>
      </c>
      <c r="J557" t="s">
        <v>149</v>
      </c>
      <c r="K557" t="s">
        <v>139</v>
      </c>
    </row>
    <row r="558" spans="1:11" x14ac:dyDescent="0.2">
      <c r="A558" s="35">
        <v>43000</v>
      </c>
      <c r="B558" s="67">
        <v>60000</v>
      </c>
      <c r="C558" t="s">
        <v>3564</v>
      </c>
      <c r="D558" t="s">
        <v>5651</v>
      </c>
      <c r="E558" t="s">
        <v>58</v>
      </c>
      <c r="F558" t="s">
        <v>59</v>
      </c>
      <c r="G558" s="24" t="s">
        <v>3565</v>
      </c>
      <c r="H558" t="s">
        <v>3566</v>
      </c>
      <c r="I558" t="s">
        <v>3567</v>
      </c>
      <c r="J558" t="s">
        <v>920</v>
      </c>
      <c r="K558" t="s">
        <v>921</v>
      </c>
    </row>
    <row r="559" spans="1:11" x14ac:dyDescent="0.2">
      <c r="A559" s="35">
        <v>43000</v>
      </c>
      <c r="B559" s="67">
        <v>139950</v>
      </c>
      <c r="C559" t="s">
        <v>3572</v>
      </c>
      <c r="D559" t="s">
        <v>5650</v>
      </c>
      <c r="E559" t="s">
        <v>106</v>
      </c>
      <c r="F559" t="s">
        <v>59</v>
      </c>
      <c r="G559" s="36">
        <v>12</v>
      </c>
      <c r="H559" t="s">
        <v>3573</v>
      </c>
      <c r="I559" t="s">
        <v>1035</v>
      </c>
      <c r="J559" t="s">
        <v>332</v>
      </c>
      <c r="K559" t="s">
        <v>333</v>
      </c>
    </row>
    <row r="560" spans="1:11" x14ac:dyDescent="0.2">
      <c r="A560" s="35">
        <v>43000</v>
      </c>
      <c r="B560" s="67">
        <v>80000</v>
      </c>
      <c r="C560" t="s">
        <v>3543</v>
      </c>
      <c r="D560" t="s">
        <v>5649</v>
      </c>
      <c r="E560" t="s">
        <v>58</v>
      </c>
      <c r="F560" t="s">
        <v>64</v>
      </c>
      <c r="G560" s="36">
        <v>30</v>
      </c>
      <c r="H560" t="s">
        <v>3544</v>
      </c>
      <c r="I560" t="s">
        <v>1556</v>
      </c>
      <c r="J560" t="s">
        <v>1556</v>
      </c>
      <c r="K560" t="s">
        <v>203</v>
      </c>
    </row>
    <row r="561" spans="1:11" x14ac:dyDescent="0.2">
      <c r="A561" s="35">
        <v>43000</v>
      </c>
      <c r="B561" s="67">
        <v>252500</v>
      </c>
      <c r="C561" t="s">
        <v>1769</v>
      </c>
      <c r="D561" t="s">
        <v>5653</v>
      </c>
      <c r="E561" t="s">
        <v>106</v>
      </c>
      <c r="F561" t="s">
        <v>59</v>
      </c>
      <c r="G561" s="36">
        <v>24</v>
      </c>
      <c r="H561" t="s">
        <v>1770</v>
      </c>
      <c r="I561" t="s">
        <v>1608</v>
      </c>
      <c r="J561" t="s">
        <v>273</v>
      </c>
      <c r="K561" t="s">
        <v>273</v>
      </c>
    </row>
    <row r="562" spans="1:11" x14ac:dyDescent="0.2">
      <c r="A562" s="35">
        <v>43000</v>
      </c>
      <c r="B562" s="67">
        <v>575000</v>
      </c>
      <c r="C562" t="s">
        <v>3541</v>
      </c>
      <c r="D562" t="s">
        <v>5652</v>
      </c>
      <c r="E562" t="s">
        <v>106</v>
      </c>
      <c r="F562" t="s">
        <v>59</v>
      </c>
      <c r="G562" s="36">
        <v>2</v>
      </c>
      <c r="H562" t="s">
        <v>3542</v>
      </c>
      <c r="I562" t="s">
        <v>67</v>
      </c>
      <c r="J562" t="s">
        <v>68</v>
      </c>
      <c r="K562" t="s">
        <v>69</v>
      </c>
    </row>
    <row r="563" spans="1:11" x14ac:dyDescent="0.2">
      <c r="A563" s="35">
        <v>43000</v>
      </c>
      <c r="B563" s="67">
        <v>75000</v>
      </c>
      <c r="C563" t="s">
        <v>3528</v>
      </c>
      <c r="D563" t="s">
        <v>5650</v>
      </c>
      <c r="E563" t="s">
        <v>58</v>
      </c>
      <c r="F563" t="s">
        <v>59</v>
      </c>
      <c r="G563" s="36">
        <v>77</v>
      </c>
      <c r="H563" t="s">
        <v>3529</v>
      </c>
      <c r="I563" t="s">
        <v>3530</v>
      </c>
      <c r="J563" t="s">
        <v>3531</v>
      </c>
      <c r="K563" t="s">
        <v>3531</v>
      </c>
    </row>
    <row r="564" spans="1:11" x14ac:dyDescent="0.2">
      <c r="A564" s="35">
        <v>43000</v>
      </c>
      <c r="B564" s="67">
        <v>272500</v>
      </c>
      <c r="C564" t="s">
        <v>3579</v>
      </c>
      <c r="D564" t="s">
        <v>5653</v>
      </c>
      <c r="E564" t="s">
        <v>58</v>
      </c>
      <c r="F564" t="s">
        <v>59</v>
      </c>
      <c r="G564" s="24" t="s">
        <v>3580</v>
      </c>
      <c r="H564" t="s">
        <v>3581</v>
      </c>
      <c r="I564" t="s">
        <v>3345</v>
      </c>
      <c r="J564" t="s">
        <v>138</v>
      </c>
      <c r="K564" t="s">
        <v>139</v>
      </c>
    </row>
    <row r="565" spans="1:11" x14ac:dyDescent="0.2">
      <c r="A565" s="35">
        <v>43000</v>
      </c>
      <c r="B565" s="67">
        <v>185000</v>
      </c>
      <c r="C565" t="s">
        <v>3559</v>
      </c>
      <c r="D565" t="s">
        <v>5652</v>
      </c>
      <c r="E565" t="s">
        <v>58</v>
      </c>
      <c r="F565" t="s">
        <v>59</v>
      </c>
      <c r="G565" s="36">
        <v>2</v>
      </c>
      <c r="H565" t="s">
        <v>3560</v>
      </c>
      <c r="I565" t="s">
        <v>2845</v>
      </c>
      <c r="J565" t="s">
        <v>820</v>
      </c>
      <c r="K565" t="s">
        <v>820</v>
      </c>
    </row>
    <row r="566" spans="1:11" x14ac:dyDescent="0.2">
      <c r="A566" s="35">
        <v>43000</v>
      </c>
      <c r="B566" s="67">
        <v>59500</v>
      </c>
      <c r="C566" t="s">
        <v>3515</v>
      </c>
      <c r="D566" t="s">
        <v>5650</v>
      </c>
      <c r="E566" t="s">
        <v>58</v>
      </c>
      <c r="F566" t="s">
        <v>59</v>
      </c>
      <c r="G566" s="36">
        <v>3</v>
      </c>
      <c r="H566" t="s">
        <v>3516</v>
      </c>
      <c r="I566" t="s">
        <v>1289</v>
      </c>
      <c r="J566" t="s">
        <v>1289</v>
      </c>
      <c r="K566" t="s">
        <v>1289</v>
      </c>
    </row>
    <row r="567" spans="1:11" x14ac:dyDescent="0.2">
      <c r="A567" s="35">
        <v>43000</v>
      </c>
      <c r="B567" s="67">
        <v>123000</v>
      </c>
      <c r="C567" t="s">
        <v>255</v>
      </c>
      <c r="D567" t="s">
        <v>5649</v>
      </c>
      <c r="E567" t="s">
        <v>106</v>
      </c>
      <c r="F567" t="s">
        <v>64</v>
      </c>
      <c r="G567" s="24" t="s">
        <v>3578</v>
      </c>
      <c r="H567" t="s">
        <v>257</v>
      </c>
      <c r="I567" t="s">
        <v>258</v>
      </c>
      <c r="J567" t="s">
        <v>258</v>
      </c>
      <c r="K567" t="s">
        <v>166</v>
      </c>
    </row>
    <row r="568" spans="1:11" x14ac:dyDescent="0.2">
      <c r="A568" s="35">
        <v>43000</v>
      </c>
      <c r="B568" s="67">
        <v>165000</v>
      </c>
      <c r="C568" t="s">
        <v>3547</v>
      </c>
      <c r="D568" t="s">
        <v>5652</v>
      </c>
      <c r="E568" t="s">
        <v>106</v>
      </c>
      <c r="F568" t="s">
        <v>59</v>
      </c>
      <c r="G568" s="36">
        <v>45</v>
      </c>
      <c r="H568" t="s">
        <v>3548</v>
      </c>
      <c r="I568" t="s">
        <v>1466</v>
      </c>
      <c r="J568" t="s">
        <v>408</v>
      </c>
      <c r="K568" t="s">
        <v>328</v>
      </c>
    </row>
    <row r="569" spans="1:11" x14ac:dyDescent="0.2">
      <c r="A569" s="35">
        <v>43000</v>
      </c>
      <c r="B569" s="67">
        <v>353995</v>
      </c>
      <c r="C569" t="s">
        <v>3551</v>
      </c>
      <c r="D569" t="s">
        <v>5653</v>
      </c>
      <c r="E569" t="s">
        <v>106</v>
      </c>
      <c r="F569" t="s">
        <v>59</v>
      </c>
      <c r="G569" s="36">
        <v>6</v>
      </c>
      <c r="H569" t="s">
        <v>3552</v>
      </c>
      <c r="I569" t="s">
        <v>749</v>
      </c>
      <c r="J569" t="s">
        <v>749</v>
      </c>
      <c r="K569" t="s">
        <v>333</v>
      </c>
    </row>
    <row r="570" spans="1:11" x14ac:dyDescent="0.2">
      <c r="A570" s="35">
        <v>43000</v>
      </c>
      <c r="B570" s="67">
        <v>140000</v>
      </c>
      <c r="C570" t="s">
        <v>3556</v>
      </c>
      <c r="D570" t="s">
        <v>5649</v>
      </c>
      <c r="E570" t="s">
        <v>58</v>
      </c>
      <c r="F570" t="s">
        <v>64</v>
      </c>
      <c r="G570" s="24" t="s">
        <v>3557</v>
      </c>
      <c r="H570" t="s">
        <v>3558</v>
      </c>
      <c r="I570" t="s">
        <v>169</v>
      </c>
      <c r="J570" t="s">
        <v>639</v>
      </c>
      <c r="K570" t="s">
        <v>171</v>
      </c>
    </row>
    <row r="571" spans="1:11" x14ac:dyDescent="0.2">
      <c r="A571" s="35">
        <v>43000</v>
      </c>
      <c r="B571" s="67">
        <v>103000</v>
      </c>
      <c r="C571" t="s">
        <v>3522</v>
      </c>
      <c r="D571" t="s">
        <v>5650</v>
      </c>
      <c r="E571" t="s">
        <v>58</v>
      </c>
      <c r="F571" t="s">
        <v>59</v>
      </c>
      <c r="G571" s="36">
        <v>12</v>
      </c>
      <c r="H571" t="s">
        <v>3523</v>
      </c>
      <c r="I571" t="s">
        <v>3524</v>
      </c>
      <c r="J571" t="s">
        <v>544</v>
      </c>
      <c r="K571" t="s">
        <v>544</v>
      </c>
    </row>
    <row r="572" spans="1:11" x14ac:dyDescent="0.2">
      <c r="A572" s="35">
        <v>43000</v>
      </c>
      <c r="B572" s="67">
        <v>151450</v>
      </c>
      <c r="C572" t="s">
        <v>3574</v>
      </c>
      <c r="D572" t="s">
        <v>5649</v>
      </c>
      <c r="E572" t="s">
        <v>106</v>
      </c>
      <c r="F572" t="s">
        <v>64</v>
      </c>
      <c r="G572" s="24" t="s">
        <v>3575</v>
      </c>
      <c r="H572" t="s">
        <v>3576</v>
      </c>
      <c r="I572" t="s">
        <v>3577</v>
      </c>
      <c r="J572" t="s">
        <v>3577</v>
      </c>
      <c r="K572" t="s">
        <v>296</v>
      </c>
    </row>
    <row r="573" spans="1:11" x14ac:dyDescent="0.2">
      <c r="A573" s="35">
        <v>43000</v>
      </c>
      <c r="B573" s="67">
        <v>425000</v>
      </c>
      <c r="C573" t="s">
        <v>3586</v>
      </c>
      <c r="D573" t="s">
        <v>5649</v>
      </c>
      <c r="E573" t="s">
        <v>106</v>
      </c>
      <c r="F573" t="s">
        <v>64</v>
      </c>
      <c r="G573" s="24" t="s">
        <v>3587</v>
      </c>
      <c r="H573" t="s">
        <v>3588</v>
      </c>
      <c r="I573" t="s">
        <v>103</v>
      </c>
      <c r="J573" t="s">
        <v>648</v>
      </c>
      <c r="K573" t="s">
        <v>92</v>
      </c>
    </row>
    <row r="574" spans="1:11" x14ac:dyDescent="0.2">
      <c r="A574" s="35">
        <v>43001</v>
      </c>
      <c r="B574" s="67">
        <v>160000</v>
      </c>
      <c r="C574" t="s">
        <v>1584</v>
      </c>
      <c r="D574" t="s">
        <v>5649</v>
      </c>
      <c r="E574" t="s">
        <v>58</v>
      </c>
      <c r="F574" t="s">
        <v>64</v>
      </c>
      <c r="G574" s="24" t="s">
        <v>3644</v>
      </c>
      <c r="H574" t="s">
        <v>1586</v>
      </c>
      <c r="I574" t="s">
        <v>991</v>
      </c>
      <c r="J574" t="s">
        <v>991</v>
      </c>
      <c r="K574" t="s">
        <v>222</v>
      </c>
    </row>
    <row r="575" spans="1:11" x14ac:dyDescent="0.2">
      <c r="A575" s="35">
        <v>43001</v>
      </c>
      <c r="B575" s="67">
        <v>197750</v>
      </c>
      <c r="C575" t="s">
        <v>2217</v>
      </c>
      <c r="D575" t="s">
        <v>5649</v>
      </c>
      <c r="E575" t="s">
        <v>106</v>
      </c>
      <c r="F575" t="s">
        <v>64</v>
      </c>
      <c r="G575" s="24" t="s">
        <v>3647</v>
      </c>
      <c r="H575" t="s">
        <v>2219</v>
      </c>
      <c r="I575" t="s">
        <v>2220</v>
      </c>
      <c r="J575" t="s">
        <v>144</v>
      </c>
      <c r="K575" t="s">
        <v>144</v>
      </c>
    </row>
    <row r="576" spans="1:11" x14ac:dyDescent="0.2">
      <c r="A576" s="35">
        <v>43001</v>
      </c>
      <c r="B576" s="67">
        <v>26000</v>
      </c>
      <c r="C576" t="s">
        <v>3626</v>
      </c>
      <c r="D576" t="s">
        <v>5650</v>
      </c>
      <c r="E576" t="s">
        <v>58</v>
      </c>
      <c r="F576" t="s">
        <v>59</v>
      </c>
      <c r="G576" s="36">
        <v>28</v>
      </c>
      <c r="H576" t="s">
        <v>1713</v>
      </c>
      <c r="I576" t="s">
        <v>82</v>
      </c>
      <c r="J576" t="s">
        <v>87</v>
      </c>
      <c r="K576" t="s">
        <v>83</v>
      </c>
    </row>
    <row r="577" spans="1:11" x14ac:dyDescent="0.2">
      <c r="A577" s="35">
        <v>43001</v>
      </c>
      <c r="B577" s="67">
        <v>250000</v>
      </c>
      <c r="C577" t="s">
        <v>3595</v>
      </c>
      <c r="D577" t="s">
        <v>5652</v>
      </c>
      <c r="E577" t="s">
        <v>58</v>
      </c>
      <c r="F577" t="s">
        <v>59</v>
      </c>
      <c r="G577" s="36">
        <v>4</v>
      </c>
      <c r="H577" t="s">
        <v>3596</v>
      </c>
      <c r="I577" t="s">
        <v>1013</v>
      </c>
      <c r="J577" t="s">
        <v>708</v>
      </c>
      <c r="K577" t="s">
        <v>296</v>
      </c>
    </row>
    <row r="578" spans="1:11" x14ac:dyDescent="0.2">
      <c r="A578" s="35">
        <v>43001</v>
      </c>
      <c r="B578" s="67">
        <v>429099</v>
      </c>
      <c r="C578" t="s">
        <v>3638</v>
      </c>
      <c r="D578" t="s">
        <v>5653</v>
      </c>
      <c r="E578" t="s">
        <v>58</v>
      </c>
      <c r="F578" t="s">
        <v>59</v>
      </c>
      <c r="G578" s="24" t="s">
        <v>3639</v>
      </c>
      <c r="H578" t="s">
        <v>3640</v>
      </c>
      <c r="I578" t="s">
        <v>211</v>
      </c>
      <c r="J578" t="s">
        <v>212</v>
      </c>
      <c r="K578" t="s">
        <v>62</v>
      </c>
    </row>
    <row r="579" spans="1:11" x14ac:dyDescent="0.2">
      <c r="A579" s="35">
        <v>43001</v>
      </c>
      <c r="B579" s="67">
        <v>107720</v>
      </c>
      <c r="C579" t="s">
        <v>1407</v>
      </c>
      <c r="D579" t="s">
        <v>5649</v>
      </c>
      <c r="E579" t="s">
        <v>58</v>
      </c>
      <c r="F579" t="s">
        <v>64</v>
      </c>
      <c r="G579" s="24" t="s">
        <v>3641</v>
      </c>
      <c r="H579" t="s">
        <v>1409</v>
      </c>
      <c r="I579" t="s">
        <v>368</v>
      </c>
      <c r="J579" t="s">
        <v>368</v>
      </c>
      <c r="K579" t="s">
        <v>96</v>
      </c>
    </row>
    <row r="580" spans="1:11" x14ac:dyDescent="0.2">
      <c r="A580" s="35">
        <v>43001</v>
      </c>
      <c r="B580" s="67">
        <v>133000</v>
      </c>
      <c r="C580" t="s">
        <v>3617</v>
      </c>
      <c r="D580" t="s">
        <v>5649</v>
      </c>
      <c r="E580" t="s">
        <v>58</v>
      </c>
      <c r="F580" t="s">
        <v>64</v>
      </c>
      <c r="G580" s="36">
        <v>5</v>
      </c>
      <c r="H580" t="s">
        <v>3618</v>
      </c>
      <c r="I580" t="s">
        <v>3456</v>
      </c>
      <c r="J580" t="s">
        <v>1474</v>
      </c>
      <c r="K580" t="s">
        <v>1474</v>
      </c>
    </row>
    <row r="581" spans="1:11" x14ac:dyDescent="0.2">
      <c r="A581" s="35">
        <v>43001</v>
      </c>
      <c r="B581" s="67">
        <v>365000</v>
      </c>
      <c r="C581" t="s">
        <v>3624</v>
      </c>
      <c r="D581" t="s">
        <v>5653</v>
      </c>
      <c r="E581" t="s">
        <v>58</v>
      </c>
      <c r="F581" t="s">
        <v>59</v>
      </c>
      <c r="G581" s="24" t="s">
        <v>3625</v>
      </c>
      <c r="H581" t="s">
        <v>3328</v>
      </c>
      <c r="I581" t="s">
        <v>411</v>
      </c>
      <c r="J581" t="s">
        <v>411</v>
      </c>
      <c r="K581" t="s">
        <v>222</v>
      </c>
    </row>
    <row r="582" spans="1:11" x14ac:dyDescent="0.2">
      <c r="A582" s="35">
        <v>43001</v>
      </c>
      <c r="B582" s="67">
        <v>48800</v>
      </c>
      <c r="C582" t="s">
        <v>362</v>
      </c>
      <c r="D582" t="s">
        <v>5652</v>
      </c>
      <c r="E582" t="s">
        <v>106</v>
      </c>
      <c r="F582" t="s">
        <v>59</v>
      </c>
      <c r="G582" s="36">
        <v>75</v>
      </c>
      <c r="H582" t="s">
        <v>363</v>
      </c>
      <c r="I582" t="s">
        <v>364</v>
      </c>
      <c r="J582" t="s">
        <v>365</v>
      </c>
      <c r="K582" t="s">
        <v>187</v>
      </c>
    </row>
    <row r="583" spans="1:11" x14ac:dyDescent="0.2">
      <c r="A583" s="35">
        <v>43001</v>
      </c>
      <c r="B583" s="67">
        <v>250000</v>
      </c>
      <c r="C583" t="s">
        <v>3619</v>
      </c>
      <c r="D583" t="s">
        <v>5653</v>
      </c>
      <c r="E583" t="s">
        <v>58</v>
      </c>
      <c r="F583" t="s">
        <v>59</v>
      </c>
      <c r="G583" s="36">
        <v>38</v>
      </c>
      <c r="H583" t="s">
        <v>3620</v>
      </c>
      <c r="I583" t="s">
        <v>169</v>
      </c>
      <c r="J583" t="s">
        <v>639</v>
      </c>
      <c r="K583" t="s">
        <v>171</v>
      </c>
    </row>
    <row r="584" spans="1:11" x14ac:dyDescent="0.2">
      <c r="A584" s="35">
        <v>43001</v>
      </c>
      <c r="B584" s="67">
        <v>645000</v>
      </c>
      <c r="C584" t="s">
        <v>3633</v>
      </c>
      <c r="D584" t="s">
        <v>5653</v>
      </c>
      <c r="E584" t="s">
        <v>58</v>
      </c>
      <c r="F584" t="s">
        <v>59</v>
      </c>
      <c r="G584" s="24" t="s">
        <v>3634</v>
      </c>
      <c r="H584" t="s">
        <v>3635</v>
      </c>
      <c r="I584" t="s">
        <v>3636</v>
      </c>
      <c r="J584" t="s">
        <v>985</v>
      </c>
      <c r="K584" t="s">
        <v>133</v>
      </c>
    </row>
    <row r="585" spans="1:11" x14ac:dyDescent="0.2">
      <c r="A585" s="35">
        <v>43001</v>
      </c>
      <c r="B585" s="67">
        <v>208000</v>
      </c>
      <c r="C585" t="s">
        <v>1949</v>
      </c>
      <c r="D585" t="s">
        <v>5652</v>
      </c>
      <c r="E585" t="s">
        <v>106</v>
      </c>
      <c r="F585" t="s">
        <v>59</v>
      </c>
      <c r="G585" s="36">
        <v>23</v>
      </c>
      <c r="H585" t="s">
        <v>1950</v>
      </c>
      <c r="I585" t="s">
        <v>1951</v>
      </c>
      <c r="J585" t="s">
        <v>518</v>
      </c>
      <c r="K585" t="s">
        <v>175</v>
      </c>
    </row>
    <row r="586" spans="1:11" x14ac:dyDescent="0.2">
      <c r="A586" s="35">
        <v>43001</v>
      </c>
      <c r="B586" s="67">
        <v>309500</v>
      </c>
      <c r="C586" t="s">
        <v>3606</v>
      </c>
      <c r="D586" t="s">
        <v>5649</v>
      </c>
      <c r="E586" t="s">
        <v>58</v>
      </c>
      <c r="F586" t="s">
        <v>64</v>
      </c>
      <c r="G586" s="24" t="s">
        <v>3607</v>
      </c>
      <c r="H586" t="s">
        <v>3608</v>
      </c>
      <c r="I586" t="s">
        <v>103</v>
      </c>
      <c r="J586" t="s">
        <v>358</v>
      </c>
      <c r="K586" t="s">
        <v>92</v>
      </c>
    </row>
    <row r="587" spans="1:11" x14ac:dyDescent="0.2">
      <c r="A587" s="35">
        <v>43001</v>
      </c>
      <c r="B587" s="67">
        <v>75000</v>
      </c>
      <c r="C587" t="s">
        <v>3611</v>
      </c>
      <c r="D587" t="s">
        <v>5651</v>
      </c>
      <c r="E587" t="s">
        <v>58</v>
      </c>
      <c r="F587" t="s">
        <v>64</v>
      </c>
      <c r="G587" s="24" t="s">
        <v>3612</v>
      </c>
      <c r="H587" t="s">
        <v>3613</v>
      </c>
      <c r="I587" t="s">
        <v>3040</v>
      </c>
      <c r="J587" t="s">
        <v>3040</v>
      </c>
      <c r="K587" t="s">
        <v>175</v>
      </c>
    </row>
    <row r="588" spans="1:11" x14ac:dyDescent="0.2">
      <c r="A588" s="35">
        <v>43001</v>
      </c>
      <c r="B588" s="67">
        <v>223000</v>
      </c>
      <c r="C588" t="s">
        <v>3614</v>
      </c>
      <c r="D588" t="s">
        <v>5653</v>
      </c>
      <c r="E588" t="s">
        <v>58</v>
      </c>
      <c r="F588" t="s">
        <v>59</v>
      </c>
      <c r="G588" s="24" t="s">
        <v>3615</v>
      </c>
      <c r="H588" t="s">
        <v>3616</v>
      </c>
      <c r="I588" t="s">
        <v>1299</v>
      </c>
      <c r="J588" t="s">
        <v>1300</v>
      </c>
      <c r="K588" t="s">
        <v>187</v>
      </c>
    </row>
    <row r="589" spans="1:11" x14ac:dyDescent="0.2">
      <c r="A589" s="35">
        <v>43001</v>
      </c>
      <c r="B589" s="67">
        <v>200000</v>
      </c>
      <c r="C589" t="s">
        <v>3648</v>
      </c>
      <c r="D589" t="s">
        <v>5649</v>
      </c>
      <c r="E589" t="s">
        <v>58</v>
      </c>
      <c r="F589" t="s">
        <v>64</v>
      </c>
      <c r="G589" s="36">
        <v>45</v>
      </c>
      <c r="H589" t="s">
        <v>3649</v>
      </c>
      <c r="I589" t="s">
        <v>507</v>
      </c>
      <c r="J589" t="s">
        <v>508</v>
      </c>
      <c r="K589" t="s">
        <v>175</v>
      </c>
    </row>
    <row r="590" spans="1:11" x14ac:dyDescent="0.2">
      <c r="A590" s="35">
        <v>43001</v>
      </c>
      <c r="B590" s="67">
        <v>125500</v>
      </c>
      <c r="C590" t="s">
        <v>3621</v>
      </c>
      <c r="D590" t="s">
        <v>5650</v>
      </c>
      <c r="E590" t="s">
        <v>58</v>
      </c>
      <c r="F590" t="s">
        <v>59</v>
      </c>
      <c r="G590" s="24" t="s">
        <v>3622</v>
      </c>
      <c r="H590" t="s">
        <v>3623</v>
      </c>
      <c r="I590" t="s">
        <v>477</v>
      </c>
      <c r="J590" t="s">
        <v>477</v>
      </c>
      <c r="K590" t="s">
        <v>478</v>
      </c>
    </row>
    <row r="591" spans="1:11" x14ac:dyDescent="0.2">
      <c r="A591" s="35">
        <v>43001</v>
      </c>
      <c r="B591" s="67">
        <v>167995</v>
      </c>
      <c r="C591" t="s">
        <v>3630</v>
      </c>
      <c r="D591" t="s">
        <v>5649</v>
      </c>
      <c r="E591" t="s">
        <v>106</v>
      </c>
      <c r="F591" t="s">
        <v>64</v>
      </c>
      <c r="G591" s="24" t="s">
        <v>3631</v>
      </c>
      <c r="H591" t="s">
        <v>3153</v>
      </c>
      <c r="I591" t="s">
        <v>3632</v>
      </c>
      <c r="J591" t="s">
        <v>1067</v>
      </c>
      <c r="K591" t="s">
        <v>83</v>
      </c>
    </row>
    <row r="592" spans="1:11" x14ac:dyDescent="0.2">
      <c r="A592" s="35">
        <v>43001</v>
      </c>
      <c r="B592" s="67">
        <v>57000</v>
      </c>
      <c r="C592" t="s">
        <v>3609</v>
      </c>
      <c r="D592" t="s">
        <v>5649</v>
      </c>
      <c r="E592" t="s">
        <v>58</v>
      </c>
      <c r="F592" t="s">
        <v>64</v>
      </c>
      <c r="G592" s="36">
        <v>21</v>
      </c>
      <c r="H592" t="s">
        <v>3610</v>
      </c>
      <c r="I592" t="s">
        <v>354</v>
      </c>
      <c r="J592" t="s">
        <v>354</v>
      </c>
      <c r="K592" t="s">
        <v>187</v>
      </c>
    </row>
    <row r="593" spans="1:11" x14ac:dyDescent="0.2">
      <c r="A593" s="35">
        <v>43001</v>
      </c>
      <c r="B593" s="67">
        <v>379950</v>
      </c>
      <c r="C593" t="s">
        <v>3642</v>
      </c>
      <c r="D593" t="s">
        <v>5653</v>
      </c>
      <c r="E593" t="s">
        <v>58</v>
      </c>
      <c r="F593" t="s">
        <v>59</v>
      </c>
      <c r="G593" s="24" t="s">
        <v>308</v>
      </c>
      <c r="H593" t="s">
        <v>3643</v>
      </c>
      <c r="I593" t="s">
        <v>364</v>
      </c>
      <c r="J593" t="s">
        <v>365</v>
      </c>
      <c r="K593" t="s">
        <v>187</v>
      </c>
    </row>
    <row r="594" spans="1:11" x14ac:dyDescent="0.2">
      <c r="A594" s="35">
        <v>43001</v>
      </c>
      <c r="B594" s="67">
        <v>203000</v>
      </c>
      <c r="C594" t="s">
        <v>3599</v>
      </c>
      <c r="D594" t="s">
        <v>5652</v>
      </c>
      <c r="E594" t="s">
        <v>106</v>
      </c>
      <c r="F594" t="s">
        <v>59</v>
      </c>
      <c r="G594" s="36">
        <v>16</v>
      </c>
      <c r="H594" t="s">
        <v>3600</v>
      </c>
      <c r="I594" t="s">
        <v>1289</v>
      </c>
      <c r="J594" t="s">
        <v>1289</v>
      </c>
      <c r="K594" t="s">
        <v>1289</v>
      </c>
    </row>
    <row r="595" spans="1:11" x14ac:dyDescent="0.2">
      <c r="A595" s="35">
        <v>43001</v>
      </c>
      <c r="B595" s="67">
        <v>167995</v>
      </c>
      <c r="C595" t="s">
        <v>3645</v>
      </c>
      <c r="D595" t="s">
        <v>5652</v>
      </c>
      <c r="E595" t="s">
        <v>106</v>
      </c>
      <c r="F595" t="s">
        <v>59</v>
      </c>
      <c r="G595" s="36">
        <v>9</v>
      </c>
      <c r="H595" t="s">
        <v>3646</v>
      </c>
      <c r="I595" t="s">
        <v>2596</v>
      </c>
      <c r="J595" t="s">
        <v>2596</v>
      </c>
      <c r="K595" t="s">
        <v>2596</v>
      </c>
    </row>
    <row r="596" spans="1:11" x14ac:dyDescent="0.2">
      <c r="A596" s="35">
        <v>43001</v>
      </c>
      <c r="B596" s="67">
        <v>359950</v>
      </c>
      <c r="C596" t="s">
        <v>3627</v>
      </c>
      <c r="D596" t="s">
        <v>5653</v>
      </c>
      <c r="E596" t="s">
        <v>58</v>
      </c>
      <c r="F596" t="s">
        <v>59</v>
      </c>
      <c r="G596" s="36">
        <v>1</v>
      </c>
      <c r="H596" t="s">
        <v>3628</v>
      </c>
      <c r="I596" t="s">
        <v>3629</v>
      </c>
      <c r="J596" t="s">
        <v>2355</v>
      </c>
      <c r="K596" t="s">
        <v>704</v>
      </c>
    </row>
    <row r="597" spans="1:11" x14ac:dyDescent="0.2">
      <c r="A597" s="35">
        <v>43001</v>
      </c>
      <c r="B597" s="67">
        <v>195000</v>
      </c>
      <c r="C597" t="s">
        <v>3597</v>
      </c>
      <c r="D597" t="s">
        <v>5653</v>
      </c>
      <c r="E597" t="s">
        <v>58</v>
      </c>
      <c r="F597" t="s">
        <v>59</v>
      </c>
      <c r="G597" s="36">
        <v>1</v>
      </c>
      <c r="H597" t="s">
        <v>3598</v>
      </c>
      <c r="I597" t="s">
        <v>3530</v>
      </c>
      <c r="J597" t="s">
        <v>3531</v>
      </c>
      <c r="K597" t="s">
        <v>3531</v>
      </c>
    </row>
    <row r="598" spans="1:11" x14ac:dyDescent="0.2">
      <c r="A598" s="35">
        <v>43001</v>
      </c>
      <c r="B598" s="67">
        <v>129000</v>
      </c>
      <c r="C598" t="s">
        <v>1212</v>
      </c>
      <c r="D598" t="s">
        <v>5653</v>
      </c>
      <c r="E598" t="s">
        <v>58</v>
      </c>
      <c r="F598" t="s">
        <v>59</v>
      </c>
      <c r="G598" s="24" t="s">
        <v>3637</v>
      </c>
      <c r="H598" t="s">
        <v>1214</v>
      </c>
      <c r="I598" t="s">
        <v>795</v>
      </c>
      <c r="J598" t="s">
        <v>1215</v>
      </c>
      <c r="K598" t="s">
        <v>487</v>
      </c>
    </row>
    <row r="599" spans="1:11" x14ac:dyDescent="0.2">
      <c r="A599" s="35">
        <v>43001</v>
      </c>
      <c r="B599" s="67">
        <v>230000</v>
      </c>
      <c r="C599" t="s">
        <v>3603</v>
      </c>
      <c r="D599" t="s">
        <v>5651</v>
      </c>
      <c r="E599" t="s">
        <v>58</v>
      </c>
      <c r="F599" t="s">
        <v>59</v>
      </c>
      <c r="G599" s="24" t="s">
        <v>3604</v>
      </c>
      <c r="H599" t="s">
        <v>3605</v>
      </c>
      <c r="I599" t="s">
        <v>1188</v>
      </c>
      <c r="J599" t="s">
        <v>1556</v>
      </c>
      <c r="K599" t="s">
        <v>203</v>
      </c>
    </row>
    <row r="600" spans="1:11" x14ac:dyDescent="0.2">
      <c r="A600" s="35">
        <v>43001</v>
      </c>
      <c r="B600" s="67">
        <v>450000</v>
      </c>
      <c r="C600" t="s">
        <v>3601</v>
      </c>
      <c r="D600" t="s">
        <v>5653</v>
      </c>
      <c r="E600" t="s">
        <v>58</v>
      </c>
      <c r="F600" t="s">
        <v>59</v>
      </c>
      <c r="G600" s="36">
        <v>7</v>
      </c>
      <c r="H600" t="s">
        <v>3602</v>
      </c>
      <c r="I600" t="s">
        <v>894</v>
      </c>
      <c r="J600" t="s">
        <v>894</v>
      </c>
      <c r="K600" t="s">
        <v>894</v>
      </c>
    </row>
    <row r="601" spans="1:11" x14ac:dyDescent="0.2">
      <c r="A601" s="35">
        <v>43002</v>
      </c>
      <c r="B601" s="67">
        <v>975000</v>
      </c>
      <c r="C601" t="s">
        <v>3654</v>
      </c>
      <c r="D601" t="s">
        <v>5653</v>
      </c>
      <c r="E601" t="s">
        <v>58</v>
      </c>
      <c r="F601" t="s">
        <v>59</v>
      </c>
      <c r="G601" s="36">
        <v>2</v>
      </c>
      <c r="H601" t="s">
        <v>3655</v>
      </c>
      <c r="I601" t="s">
        <v>972</v>
      </c>
      <c r="J601" t="s">
        <v>973</v>
      </c>
      <c r="K601" t="s">
        <v>973</v>
      </c>
    </row>
    <row r="602" spans="1:11" x14ac:dyDescent="0.2">
      <c r="A602" s="35">
        <v>43002</v>
      </c>
      <c r="B602" s="67">
        <v>809500</v>
      </c>
      <c r="C602" t="s">
        <v>979</v>
      </c>
      <c r="D602" t="s">
        <v>5649</v>
      </c>
      <c r="E602" t="s">
        <v>58</v>
      </c>
      <c r="F602" t="s">
        <v>64</v>
      </c>
      <c r="G602" s="24" t="s">
        <v>3674</v>
      </c>
      <c r="H602" t="s">
        <v>494</v>
      </c>
      <c r="I602" t="s">
        <v>103</v>
      </c>
      <c r="J602" t="s">
        <v>226</v>
      </c>
      <c r="K602" t="s">
        <v>92</v>
      </c>
    </row>
    <row r="603" spans="1:11" x14ac:dyDescent="0.2">
      <c r="A603" s="35">
        <v>43002</v>
      </c>
      <c r="B603" s="67">
        <v>266250</v>
      </c>
      <c r="C603" t="s">
        <v>3687</v>
      </c>
      <c r="D603" t="s">
        <v>5650</v>
      </c>
      <c r="E603" t="s">
        <v>58</v>
      </c>
      <c r="F603" t="s">
        <v>59</v>
      </c>
      <c r="G603" s="36">
        <v>1</v>
      </c>
      <c r="H603" t="s">
        <v>3688</v>
      </c>
      <c r="I603" t="s">
        <v>411</v>
      </c>
      <c r="J603" t="s">
        <v>411</v>
      </c>
      <c r="K603" t="s">
        <v>222</v>
      </c>
    </row>
    <row r="604" spans="1:11" x14ac:dyDescent="0.2">
      <c r="A604" s="35">
        <v>43002</v>
      </c>
      <c r="B604" s="67">
        <v>565000</v>
      </c>
      <c r="C604" t="s">
        <v>3695</v>
      </c>
      <c r="D604" t="s">
        <v>5649</v>
      </c>
      <c r="E604" t="s">
        <v>58</v>
      </c>
      <c r="F604" t="s">
        <v>64</v>
      </c>
      <c r="G604" s="24" t="s">
        <v>3696</v>
      </c>
      <c r="H604" t="s">
        <v>3697</v>
      </c>
      <c r="I604" t="s">
        <v>1372</v>
      </c>
      <c r="J604" t="s">
        <v>655</v>
      </c>
      <c r="K604" t="s">
        <v>655</v>
      </c>
    </row>
    <row r="605" spans="1:11" x14ac:dyDescent="0.2">
      <c r="A605" s="35">
        <v>43002</v>
      </c>
      <c r="B605" s="67">
        <v>132500</v>
      </c>
      <c r="C605" t="s">
        <v>3659</v>
      </c>
      <c r="D605" t="s">
        <v>5653</v>
      </c>
      <c r="E605" t="s">
        <v>58</v>
      </c>
      <c r="F605" t="s">
        <v>59</v>
      </c>
      <c r="G605" s="24" t="s">
        <v>3660</v>
      </c>
      <c r="H605" t="s">
        <v>3661</v>
      </c>
      <c r="I605" t="s">
        <v>128</v>
      </c>
      <c r="J605" t="s">
        <v>128</v>
      </c>
      <c r="K605" t="s">
        <v>128</v>
      </c>
    </row>
    <row r="606" spans="1:11" x14ac:dyDescent="0.2">
      <c r="A606" s="35">
        <v>43002</v>
      </c>
      <c r="B606" s="67">
        <v>270000</v>
      </c>
      <c r="C606" t="s">
        <v>3698</v>
      </c>
      <c r="D606" t="s">
        <v>5653</v>
      </c>
      <c r="E606" t="s">
        <v>58</v>
      </c>
      <c r="F606" t="s">
        <v>59</v>
      </c>
      <c r="G606" s="36">
        <v>2</v>
      </c>
      <c r="H606" t="s">
        <v>3699</v>
      </c>
      <c r="I606" t="s">
        <v>2354</v>
      </c>
      <c r="J606" t="s">
        <v>2355</v>
      </c>
      <c r="K606" t="s">
        <v>704</v>
      </c>
    </row>
    <row r="607" spans="1:11" x14ac:dyDescent="0.2">
      <c r="A607" s="35">
        <v>43002</v>
      </c>
      <c r="B607" s="67">
        <v>132000</v>
      </c>
      <c r="C607" t="s">
        <v>3672</v>
      </c>
      <c r="D607" t="s">
        <v>5650</v>
      </c>
      <c r="E607" t="s">
        <v>58</v>
      </c>
      <c r="F607" t="s">
        <v>59</v>
      </c>
      <c r="G607" s="36">
        <v>36</v>
      </c>
      <c r="H607" t="s">
        <v>3673</v>
      </c>
      <c r="I607" t="s">
        <v>3165</v>
      </c>
      <c r="J607" t="s">
        <v>3166</v>
      </c>
      <c r="K607" t="s">
        <v>3166</v>
      </c>
    </row>
    <row r="608" spans="1:11" x14ac:dyDescent="0.2">
      <c r="A608" s="35">
        <v>43002</v>
      </c>
      <c r="B608" s="67">
        <v>149000</v>
      </c>
      <c r="C608" t="s">
        <v>438</v>
      </c>
      <c r="D608" t="s">
        <v>5649</v>
      </c>
      <c r="E608" t="s">
        <v>58</v>
      </c>
      <c r="F608" t="s">
        <v>64</v>
      </c>
      <c r="G608" s="24" t="s">
        <v>3689</v>
      </c>
      <c r="H608" t="s">
        <v>440</v>
      </c>
      <c r="I608" t="s">
        <v>441</v>
      </c>
      <c r="J608" t="s">
        <v>441</v>
      </c>
      <c r="K608" t="s">
        <v>441</v>
      </c>
    </row>
    <row r="609" spans="1:11" x14ac:dyDescent="0.2">
      <c r="A609" s="35">
        <v>43002</v>
      </c>
      <c r="B609" s="67">
        <v>185000</v>
      </c>
      <c r="C609" t="s">
        <v>3652</v>
      </c>
      <c r="D609" t="s">
        <v>5652</v>
      </c>
      <c r="E609" t="s">
        <v>58</v>
      </c>
      <c r="F609" t="s">
        <v>59</v>
      </c>
      <c r="G609" s="36">
        <v>9</v>
      </c>
      <c r="H609" t="s">
        <v>3653</v>
      </c>
      <c r="I609" t="s">
        <v>901</v>
      </c>
      <c r="J609" t="s">
        <v>901</v>
      </c>
      <c r="K609" t="s">
        <v>312</v>
      </c>
    </row>
    <row r="610" spans="1:11" x14ac:dyDescent="0.2">
      <c r="A610" s="35">
        <v>43002</v>
      </c>
      <c r="B610" s="67">
        <v>200000</v>
      </c>
      <c r="C610" t="s">
        <v>3690</v>
      </c>
      <c r="D610" t="s">
        <v>5652</v>
      </c>
      <c r="E610" t="s">
        <v>58</v>
      </c>
      <c r="F610" t="s">
        <v>59</v>
      </c>
      <c r="G610" s="24" t="s">
        <v>3691</v>
      </c>
      <c r="H610" t="s">
        <v>3692</v>
      </c>
      <c r="I610" t="s">
        <v>234</v>
      </c>
      <c r="J610" t="s">
        <v>235</v>
      </c>
      <c r="K610" t="s">
        <v>113</v>
      </c>
    </row>
    <row r="611" spans="1:11" x14ac:dyDescent="0.2">
      <c r="A611" s="35">
        <v>43002</v>
      </c>
      <c r="B611" s="67">
        <v>2020123</v>
      </c>
      <c r="C611" t="s">
        <v>3091</v>
      </c>
      <c r="D611" t="s">
        <v>5649</v>
      </c>
      <c r="E611" t="s">
        <v>58</v>
      </c>
      <c r="F611" t="s">
        <v>64</v>
      </c>
      <c r="G611" s="24" t="s">
        <v>3684</v>
      </c>
      <c r="H611" t="s">
        <v>3092</v>
      </c>
      <c r="I611" t="s">
        <v>103</v>
      </c>
      <c r="J611" t="s">
        <v>1168</v>
      </c>
      <c r="K611" t="s">
        <v>92</v>
      </c>
    </row>
    <row r="612" spans="1:11" x14ac:dyDescent="0.2">
      <c r="A612" s="35">
        <v>43002</v>
      </c>
      <c r="B612" s="67">
        <v>50000</v>
      </c>
      <c r="C612" t="s">
        <v>3693</v>
      </c>
      <c r="D612" t="s">
        <v>5652</v>
      </c>
      <c r="E612" t="s">
        <v>58</v>
      </c>
      <c r="F612" t="s">
        <v>59</v>
      </c>
      <c r="G612" s="36">
        <v>20</v>
      </c>
      <c r="H612" t="s">
        <v>3694</v>
      </c>
      <c r="I612" t="s">
        <v>354</v>
      </c>
      <c r="J612" t="s">
        <v>354</v>
      </c>
      <c r="K612" t="s">
        <v>187</v>
      </c>
    </row>
    <row r="613" spans="1:11" x14ac:dyDescent="0.2">
      <c r="A613" s="35">
        <v>43002</v>
      </c>
      <c r="B613" s="67">
        <v>115000</v>
      </c>
      <c r="C613" t="s">
        <v>3665</v>
      </c>
      <c r="D613" t="s">
        <v>5650</v>
      </c>
      <c r="E613" t="s">
        <v>58</v>
      </c>
      <c r="F613" t="s">
        <v>64</v>
      </c>
      <c r="G613" s="36">
        <v>7</v>
      </c>
      <c r="H613" t="s">
        <v>3666</v>
      </c>
      <c r="I613" t="s">
        <v>616</v>
      </c>
      <c r="J613" t="s">
        <v>3667</v>
      </c>
      <c r="K613" t="s">
        <v>617</v>
      </c>
    </row>
    <row r="614" spans="1:11" x14ac:dyDescent="0.2">
      <c r="A614" s="35">
        <v>43002</v>
      </c>
      <c r="B614" s="67">
        <v>170000</v>
      </c>
      <c r="C614" t="s">
        <v>3681</v>
      </c>
      <c r="D614" t="s">
        <v>5649</v>
      </c>
      <c r="E614" t="s">
        <v>58</v>
      </c>
      <c r="F614" t="s">
        <v>64</v>
      </c>
      <c r="G614" s="24" t="s">
        <v>3682</v>
      </c>
      <c r="H614" t="s">
        <v>3683</v>
      </c>
      <c r="I614" t="s">
        <v>1144</v>
      </c>
      <c r="J614" t="s">
        <v>1145</v>
      </c>
      <c r="K614" t="s">
        <v>203</v>
      </c>
    </row>
    <row r="615" spans="1:11" x14ac:dyDescent="0.2">
      <c r="A615" s="35">
        <v>43002</v>
      </c>
      <c r="B615" s="67">
        <v>239950</v>
      </c>
      <c r="C615" t="s">
        <v>3670</v>
      </c>
      <c r="D615" t="s">
        <v>5652</v>
      </c>
      <c r="E615" t="s">
        <v>106</v>
      </c>
      <c r="F615" t="s">
        <v>64</v>
      </c>
      <c r="G615" s="36">
        <v>10</v>
      </c>
      <c r="H615" t="s">
        <v>3671</v>
      </c>
      <c r="I615" t="s">
        <v>2220</v>
      </c>
      <c r="J615" t="s">
        <v>144</v>
      </c>
      <c r="K615" t="s">
        <v>144</v>
      </c>
    </row>
    <row r="616" spans="1:11" x14ac:dyDescent="0.2">
      <c r="A616" s="35">
        <v>43002</v>
      </c>
      <c r="B616" s="67">
        <v>57000</v>
      </c>
      <c r="C616" t="s">
        <v>3650</v>
      </c>
      <c r="D616" t="s">
        <v>5649</v>
      </c>
      <c r="E616" t="s">
        <v>58</v>
      </c>
      <c r="F616" t="s">
        <v>64</v>
      </c>
      <c r="G616" s="24" t="s">
        <v>885</v>
      </c>
      <c r="H616" t="s">
        <v>3651</v>
      </c>
      <c r="I616" t="s">
        <v>103</v>
      </c>
      <c r="J616" t="s">
        <v>226</v>
      </c>
      <c r="K616" t="s">
        <v>92</v>
      </c>
    </row>
    <row r="617" spans="1:11" x14ac:dyDescent="0.2">
      <c r="A617" s="35">
        <v>43002</v>
      </c>
      <c r="B617" s="67">
        <v>280000</v>
      </c>
      <c r="C617" t="s">
        <v>3679</v>
      </c>
      <c r="D617" t="s">
        <v>5653</v>
      </c>
      <c r="E617" t="s">
        <v>58</v>
      </c>
      <c r="F617" t="s">
        <v>59</v>
      </c>
      <c r="G617" s="36">
        <v>9</v>
      </c>
      <c r="H617" t="s">
        <v>3680</v>
      </c>
      <c r="I617" t="s">
        <v>998</v>
      </c>
      <c r="J617" t="s">
        <v>998</v>
      </c>
      <c r="K617" t="s">
        <v>617</v>
      </c>
    </row>
    <row r="618" spans="1:11" x14ac:dyDescent="0.2">
      <c r="A618" s="35">
        <v>43002</v>
      </c>
      <c r="B618" s="67">
        <v>245000</v>
      </c>
      <c r="C618" t="s">
        <v>3662</v>
      </c>
      <c r="D618" t="s">
        <v>5649</v>
      </c>
      <c r="E618" t="s">
        <v>58</v>
      </c>
      <c r="F618" t="s">
        <v>64</v>
      </c>
      <c r="G618" s="24" t="s">
        <v>3663</v>
      </c>
      <c r="H618" t="s">
        <v>3664</v>
      </c>
      <c r="I618" t="s">
        <v>103</v>
      </c>
      <c r="J618" t="s">
        <v>226</v>
      </c>
      <c r="K618" t="s">
        <v>92</v>
      </c>
    </row>
    <row r="619" spans="1:11" x14ac:dyDescent="0.2">
      <c r="A619" s="35">
        <v>43002</v>
      </c>
      <c r="B619" s="67">
        <v>1000000</v>
      </c>
      <c r="C619" t="s">
        <v>3668</v>
      </c>
      <c r="D619" t="s">
        <v>5651</v>
      </c>
      <c r="E619" t="s">
        <v>58</v>
      </c>
      <c r="F619" t="s">
        <v>59</v>
      </c>
      <c r="G619" s="24" t="s">
        <v>3669</v>
      </c>
      <c r="H619" t="s">
        <v>1713</v>
      </c>
      <c r="I619" t="s">
        <v>1332</v>
      </c>
      <c r="J619" t="s">
        <v>1333</v>
      </c>
      <c r="K619" t="s">
        <v>217</v>
      </c>
    </row>
    <row r="620" spans="1:11" x14ac:dyDescent="0.2">
      <c r="A620" s="35">
        <v>43002</v>
      </c>
      <c r="B620" s="67">
        <v>48800</v>
      </c>
      <c r="C620" t="s">
        <v>362</v>
      </c>
      <c r="D620" t="s">
        <v>5652</v>
      </c>
      <c r="E620" t="s">
        <v>106</v>
      </c>
      <c r="F620" t="s">
        <v>59</v>
      </c>
      <c r="G620" s="36">
        <v>73</v>
      </c>
      <c r="H620" t="s">
        <v>363</v>
      </c>
      <c r="I620" t="s">
        <v>364</v>
      </c>
      <c r="J620" t="s">
        <v>365</v>
      </c>
      <c r="K620" t="s">
        <v>187</v>
      </c>
    </row>
    <row r="621" spans="1:11" x14ac:dyDescent="0.2">
      <c r="A621" s="35">
        <v>43002</v>
      </c>
      <c r="B621" s="67">
        <v>90000</v>
      </c>
      <c r="C621" t="s">
        <v>3685</v>
      </c>
      <c r="D621" t="s">
        <v>5652</v>
      </c>
      <c r="E621" t="s">
        <v>58</v>
      </c>
      <c r="F621" t="s">
        <v>64</v>
      </c>
      <c r="G621" s="36">
        <v>26</v>
      </c>
      <c r="H621" t="s">
        <v>3686</v>
      </c>
      <c r="I621" t="s">
        <v>368</v>
      </c>
      <c r="J621" t="s">
        <v>1638</v>
      </c>
      <c r="K621" t="s">
        <v>96</v>
      </c>
    </row>
    <row r="622" spans="1:11" x14ac:dyDescent="0.2">
      <c r="A622" s="35">
        <v>43002</v>
      </c>
      <c r="B622" s="67">
        <v>325000</v>
      </c>
      <c r="C622" t="s">
        <v>3656</v>
      </c>
      <c r="D622" t="s">
        <v>5652</v>
      </c>
      <c r="E622" t="s">
        <v>58</v>
      </c>
      <c r="F622" t="s">
        <v>59</v>
      </c>
      <c r="G622" s="24" t="s">
        <v>3657</v>
      </c>
      <c r="H622" t="s">
        <v>3658</v>
      </c>
      <c r="I622" t="s">
        <v>863</v>
      </c>
      <c r="J622" t="s">
        <v>182</v>
      </c>
      <c r="K622" t="s">
        <v>175</v>
      </c>
    </row>
    <row r="623" spans="1:11" x14ac:dyDescent="0.2">
      <c r="A623" s="35">
        <v>43002</v>
      </c>
      <c r="B623" s="67">
        <v>600000</v>
      </c>
      <c r="C623" t="s">
        <v>3675</v>
      </c>
      <c r="D623" t="s">
        <v>5653</v>
      </c>
      <c r="E623" t="s">
        <v>58</v>
      </c>
      <c r="F623" t="s">
        <v>59</v>
      </c>
      <c r="G623" s="24" t="s">
        <v>3676</v>
      </c>
      <c r="H623" t="s">
        <v>3677</v>
      </c>
      <c r="I623" t="s">
        <v>3678</v>
      </c>
      <c r="J623" t="s">
        <v>643</v>
      </c>
      <c r="K623" t="s">
        <v>264</v>
      </c>
    </row>
    <row r="624" spans="1:11" x14ac:dyDescent="0.2">
      <c r="A624" s="35">
        <v>43003</v>
      </c>
      <c r="B624" s="67">
        <v>475000</v>
      </c>
      <c r="C624" t="s">
        <v>3744</v>
      </c>
      <c r="D624" t="s">
        <v>5653</v>
      </c>
      <c r="E624" t="s">
        <v>106</v>
      </c>
      <c r="F624" t="s">
        <v>59</v>
      </c>
      <c r="G624" s="36">
        <v>24</v>
      </c>
      <c r="H624" t="s">
        <v>3745</v>
      </c>
      <c r="I624" t="s">
        <v>795</v>
      </c>
      <c r="J624" t="s">
        <v>1215</v>
      </c>
      <c r="K624" t="s">
        <v>487</v>
      </c>
    </row>
    <row r="625" spans="1:11" x14ac:dyDescent="0.2">
      <c r="A625" s="35">
        <v>43003</v>
      </c>
      <c r="B625" s="67">
        <v>194995</v>
      </c>
      <c r="C625" t="s">
        <v>3732</v>
      </c>
      <c r="D625" t="s">
        <v>5649</v>
      </c>
      <c r="E625" t="s">
        <v>106</v>
      </c>
      <c r="F625" t="s">
        <v>64</v>
      </c>
      <c r="G625" s="36">
        <v>16</v>
      </c>
      <c r="H625" t="s">
        <v>3733</v>
      </c>
      <c r="I625" t="s">
        <v>573</v>
      </c>
      <c r="J625" t="s">
        <v>574</v>
      </c>
      <c r="K625" t="s">
        <v>574</v>
      </c>
    </row>
    <row r="626" spans="1:11" x14ac:dyDescent="0.2">
      <c r="A626" s="35">
        <v>43003</v>
      </c>
      <c r="B626" s="67">
        <v>1000</v>
      </c>
      <c r="D626" t="s">
        <v>5651</v>
      </c>
      <c r="E626" t="s">
        <v>58</v>
      </c>
      <c r="F626" t="s">
        <v>59</v>
      </c>
      <c r="G626" s="24" t="s">
        <v>3715</v>
      </c>
      <c r="H626" t="s">
        <v>3716</v>
      </c>
      <c r="I626" t="s">
        <v>3717</v>
      </c>
      <c r="J626" t="s">
        <v>3531</v>
      </c>
      <c r="K626" t="s">
        <v>3531</v>
      </c>
    </row>
    <row r="627" spans="1:11" x14ac:dyDescent="0.2">
      <c r="A627" s="35">
        <v>43003</v>
      </c>
      <c r="B627" s="67">
        <v>452000</v>
      </c>
      <c r="C627" t="s">
        <v>3704</v>
      </c>
      <c r="D627" t="s">
        <v>5653</v>
      </c>
      <c r="E627" t="s">
        <v>58</v>
      </c>
      <c r="F627" t="s">
        <v>59</v>
      </c>
      <c r="G627" s="24" t="s">
        <v>3705</v>
      </c>
      <c r="H627" t="s">
        <v>3706</v>
      </c>
      <c r="I627" t="s">
        <v>426</v>
      </c>
      <c r="J627" t="s">
        <v>426</v>
      </c>
      <c r="K627" t="s">
        <v>426</v>
      </c>
    </row>
    <row r="628" spans="1:11" x14ac:dyDescent="0.2">
      <c r="A628" s="35">
        <v>43003</v>
      </c>
      <c r="B628" s="67">
        <v>105000</v>
      </c>
      <c r="C628" t="s">
        <v>3719</v>
      </c>
      <c r="D628" t="s">
        <v>5649</v>
      </c>
      <c r="E628" t="s">
        <v>58</v>
      </c>
      <c r="F628" t="s">
        <v>64</v>
      </c>
      <c r="G628" s="36">
        <v>19</v>
      </c>
      <c r="H628" t="s">
        <v>401</v>
      </c>
      <c r="I628" t="s">
        <v>3409</v>
      </c>
      <c r="J628" t="s">
        <v>3409</v>
      </c>
      <c r="K628" t="s">
        <v>704</v>
      </c>
    </row>
    <row r="629" spans="1:11" x14ac:dyDescent="0.2">
      <c r="A629" s="35">
        <v>43003</v>
      </c>
      <c r="B629" s="67">
        <v>200000</v>
      </c>
      <c r="C629" t="s">
        <v>3734</v>
      </c>
      <c r="D629" t="s">
        <v>5649</v>
      </c>
      <c r="E629" t="s">
        <v>58</v>
      </c>
      <c r="F629" t="s">
        <v>64</v>
      </c>
      <c r="G629" s="24" t="s">
        <v>3735</v>
      </c>
      <c r="H629" t="s">
        <v>3736</v>
      </c>
      <c r="I629" t="s">
        <v>972</v>
      </c>
      <c r="J629" t="s">
        <v>973</v>
      </c>
      <c r="K629" t="s">
        <v>973</v>
      </c>
    </row>
    <row r="630" spans="1:11" x14ac:dyDescent="0.2">
      <c r="A630" s="35">
        <v>43003</v>
      </c>
      <c r="B630" s="67">
        <v>242500</v>
      </c>
      <c r="C630" t="s">
        <v>3707</v>
      </c>
      <c r="D630" t="s">
        <v>5653</v>
      </c>
      <c r="E630" t="s">
        <v>58</v>
      </c>
      <c r="F630" t="s">
        <v>59</v>
      </c>
      <c r="G630" s="36">
        <v>2</v>
      </c>
      <c r="H630" t="s">
        <v>3708</v>
      </c>
      <c r="I630" t="s">
        <v>3567</v>
      </c>
      <c r="J630" t="s">
        <v>920</v>
      </c>
      <c r="K630" t="s">
        <v>921</v>
      </c>
    </row>
    <row r="631" spans="1:11" x14ac:dyDescent="0.2">
      <c r="A631" s="35">
        <v>43003</v>
      </c>
      <c r="B631" s="67">
        <v>640000</v>
      </c>
      <c r="C631" t="s">
        <v>3746</v>
      </c>
      <c r="D631" t="s">
        <v>5650</v>
      </c>
      <c r="E631" t="s">
        <v>58</v>
      </c>
      <c r="F631" t="s">
        <v>59</v>
      </c>
      <c r="G631" s="36">
        <v>47</v>
      </c>
      <c r="H631" t="s">
        <v>3747</v>
      </c>
      <c r="I631" t="s">
        <v>103</v>
      </c>
      <c r="J631" t="s">
        <v>291</v>
      </c>
      <c r="K631" t="s">
        <v>92</v>
      </c>
    </row>
    <row r="632" spans="1:11" x14ac:dyDescent="0.2">
      <c r="A632" s="35">
        <v>43003</v>
      </c>
      <c r="B632" s="67">
        <v>109650</v>
      </c>
      <c r="C632" t="s">
        <v>3709</v>
      </c>
      <c r="D632" t="s">
        <v>5649</v>
      </c>
      <c r="E632" t="s">
        <v>58</v>
      </c>
      <c r="F632" t="s">
        <v>64</v>
      </c>
      <c r="G632" s="36">
        <v>21</v>
      </c>
      <c r="H632" t="s">
        <v>3710</v>
      </c>
      <c r="I632" t="s">
        <v>315</v>
      </c>
      <c r="J632" t="s">
        <v>316</v>
      </c>
      <c r="K632" t="s">
        <v>316</v>
      </c>
    </row>
    <row r="633" spans="1:11" x14ac:dyDescent="0.2">
      <c r="A633" s="35">
        <v>43003</v>
      </c>
      <c r="B633" s="67">
        <v>360000</v>
      </c>
      <c r="C633" t="s">
        <v>3741</v>
      </c>
      <c r="D633" t="s">
        <v>5651</v>
      </c>
      <c r="E633" t="s">
        <v>58</v>
      </c>
      <c r="F633" t="s">
        <v>59</v>
      </c>
      <c r="G633" s="24" t="s">
        <v>3742</v>
      </c>
      <c r="H633" t="s">
        <v>3743</v>
      </c>
      <c r="I633" t="s">
        <v>1159</v>
      </c>
      <c r="J633" t="s">
        <v>1160</v>
      </c>
      <c r="K633" t="s">
        <v>74</v>
      </c>
    </row>
    <row r="634" spans="1:11" x14ac:dyDescent="0.2">
      <c r="A634" s="35">
        <v>43003</v>
      </c>
      <c r="B634" s="67">
        <v>125000</v>
      </c>
      <c r="C634" t="s">
        <v>3720</v>
      </c>
      <c r="D634" t="s">
        <v>5650</v>
      </c>
      <c r="E634" t="s">
        <v>58</v>
      </c>
      <c r="F634" t="s">
        <v>59</v>
      </c>
      <c r="G634" s="24" t="s">
        <v>3721</v>
      </c>
      <c r="H634" t="s">
        <v>976</v>
      </c>
      <c r="I634" t="s">
        <v>671</v>
      </c>
      <c r="J634" t="s">
        <v>672</v>
      </c>
      <c r="K634" t="s">
        <v>549</v>
      </c>
    </row>
    <row r="635" spans="1:11" x14ac:dyDescent="0.2">
      <c r="A635" s="35">
        <v>43003</v>
      </c>
      <c r="B635" s="67">
        <v>603000</v>
      </c>
      <c r="C635" t="s">
        <v>1898</v>
      </c>
      <c r="D635" t="s">
        <v>5649</v>
      </c>
      <c r="E635" t="s">
        <v>106</v>
      </c>
      <c r="F635" t="s">
        <v>64</v>
      </c>
      <c r="G635" s="24" t="s">
        <v>3722</v>
      </c>
      <c r="H635" t="s">
        <v>1900</v>
      </c>
      <c r="I635" t="s">
        <v>103</v>
      </c>
      <c r="J635" t="s">
        <v>1677</v>
      </c>
      <c r="K635" t="s">
        <v>92</v>
      </c>
    </row>
    <row r="636" spans="1:11" x14ac:dyDescent="0.2">
      <c r="A636" s="35">
        <v>43003</v>
      </c>
      <c r="B636" s="67">
        <v>44600</v>
      </c>
      <c r="C636" t="s">
        <v>3727</v>
      </c>
      <c r="D636" t="s">
        <v>5652</v>
      </c>
      <c r="E636" t="s">
        <v>58</v>
      </c>
      <c r="F636" t="s">
        <v>59</v>
      </c>
      <c r="G636" s="36">
        <v>13</v>
      </c>
      <c r="H636" t="s">
        <v>851</v>
      </c>
      <c r="I636" t="s">
        <v>530</v>
      </c>
      <c r="J636" t="s">
        <v>530</v>
      </c>
      <c r="K636" t="s">
        <v>96</v>
      </c>
    </row>
    <row r="637" spans="1:11" x14ac:dyDescent="0.2">
      <c r="A637" s="35">
        <v>43003</v>
      </c>
      <c r="B637" s="67">
        <v>165000</v>
      </c>
      <c r="C637" t="s">
        <v>158</v>
      </c>
      <c r="D637" t="s">
        <v>5652</v>
      </c>
      <c r="E637" t="s">
        <v>58</v>
      </c>
      <c r="F637" t="s">
        <v>59</v>
      </c>
      <c r="G637" s="36">
        <v>2</v>
      </c>
      <c r="H637" t="s">
        <v>159</v>
      </c>
      <c r="I637" t="s">
        <v>160</v>
      </c>
      <c r="J637" t="s">
        <v>161</v>
      </c>
      <c r="K637" t="s">
        <v>161</v>
      </c>
    </row>
    <row r="638" spans="1:11" x14ac:dyDescent="0.2">
      <c r="A638" s="35">
        <v>43003</v>
      </c>
      <c r="B638" s="67">
        <v>98000</v>
      </c>
      <c r="C638" t="s">
        <v>3718</v>
      </c>
      <c r="D638" t="s">
        <v>5650</v>
      </c>
      <c r="E638" t="s">
        <v>58</v>
      </c>
      <c r="F638" t="s">
        <v>59</v>
      </c>
      <c r="G638" s="36">
        <v>69</v>
      </c>
      <c r="H638" t="s">
        <v>305</v>
      </c>
      <c r="I638" t="s">
        <v>1889</v>
      </c>
      <c r="J638" t="s">
        <v>1889</v>
      </c>
      <c r="K638" t="s">
        <v>1889</v>
      </c>
    </row>
    <row r="639" spans="1:11" x14ac:dyDescent="0.2">
      <c r="A639" s="35">
        <v>43003</v>
      </c>
      <c r="B639" s="67">
        <v>165000</v>
      </c>
      <c r="C639" t="s">
        <v>3737</v>
      </c>
      <c r="D639" t="s">
        <v>5652</v>
      </c>
      <c r="E639" t="s">
        <v>106</v>
      </c>
      <c r="F639" t="s">
        <v>59</v>
      </c>
      <c r="G639" s="36">
        <v>4</v>
      </c>
      <c r="H639" t="s">
        <v>3738</v>
      </c>
      <c r="I639" t="s">
        <v>3739</v>
      </c>
      <c r="J639" t="s">
        <v>1768</v>
      </c>
      <c r="K639" t="s">
        <v>62</v>
      </c>
    </row>
    <row r="640" spans="1:11" x14ac:dyDescent="0.2">
      <c r="A640" s="35">
        <v>43003</v>
      </c>
      <c r="B640" s="67">
        <v>576950</v>
      </c>
      <c r="C640" t="s">
        <v>1783</v>
      </c>
      <c r="D640" t="s">
        <v>5653</v>
      </c>
      <c r="E640" t="s">
        <v>106</v>
      </c>
      <c r="F640" t="s">
        <v>59</v>
      </c>
      <c r="G640" s="36">
        <v>3</v>
      </c>
      <c r="H640" t="s">
        <v>1784</v>
      </c>
      <c r="I640" t="s">
        <v>1305</v>
      </c>
      <c r="J640" t="s">
        <v>311</v>
      </c>
      <c r="K640" t="s">
        <v>312</v>
      </c>
    </row>
    <row r="641" spans="1:11" x14ac:dyDescent="0.2">
      <c r="A641" s="35">
        <v>43003</v>
      </c>
      <c r="B641" s="67">
        <v>51000</v>
      </c>
      <c r="C641" t="s">
        <v>3723</v>
      </c>
      <c r="D641" t="s">
        <v>5649</v>
      </c>
      <c r="E641" t="s">
        <v>58</v>
      </c>
      <c r="F641" t="s">
        <v>64</v>
      </c>
      <c r="G641" s="24" t="s">
        <v>3724</v>
      </c>
      <c r="H641" t="s">
        <v>3725</v>
      </c>
      <c r="I641" t="s">
        <v>3726</v>
      </c>
      <c r="J641" t="s">
        <v>125</v>
      </c>
      <c r="K641" t="s">
        <v>83</v>
      </c>
    </row>
    <row r="642" spans="1:11" x14ac:dyDescent="0.2">
      <c r="A642" s="35">
        <v>43003</v>
      </c>
      <c r="B642" s="67">
        <v>113000</v>
      </c>
      <c r="C642" t="s">
        <v>3728</v>
      </c>
      <c r="D642" t="s">
        <v>5649</v>
      </c>
      <c r="E642" t="s">
        <v>58</v>
      </c>
      <c r="F642" t="s">
        <v>64</v>
      </c>
      <c r="G642" s="24" t="s">
        <v>3729</v>
      </c>
      <c r="H642" t="s">
        <v>3730</v>
      </c>
      <c r="I642" t="s">
        <v>3731</v>
      </c>
      <c r="J642" t="s">
        <v>1642</v>
      </c>
      <c r="K642" t="s">
        <v>92</v>
      </c>
    </row>
    <row r="643" spans="1:11" x14ac:dyDescent="0.2">
      <c r="A643" s="35">
        <v>43003</v>
      </c>
      <c r="B643" s="67">
        <v>121950</v>
      </c>
      <c r="C643" t="s">
        <v>1723</v>
      </c>
      <c r="D643" t="s">
        <v>5649</v>
      </c>
      <c r="E643" t="s">
        <v>58</v>
      </c>
      <c r="F643" t="s">
        <v>64</v>
      </c>
      <c r="G643" s="24" t="s">
        <v>3740</v>
      </c>
      <c r="H643" t="s">
        <v>1725</v>
      </c>
      <c r="I643" t="s">
        <v>315</v>
      </c>
      <c r="J643" t="s">
        <v>316</v>
      </c>
      <c r="K643" t="s">
        <v>316</v>
      </c>
    </row>
    <row r="644" spans="1:11" x14ac:dyDescent="0.2">
      <c r="A644" s="35">
        <v>43003</v>
      </c>
      <c r="B644" s="67">
        <v>360000</v>
      </c>
      <c r="C644" t="s">
        <v>3711</v>
      </c>
      <c r="D644" t="s">
        <v>5649</v>
      </c>
      <c r="E644" t="s">
        <v>106</v>
      </c>
      <c r="F644" t="s">
        <v>64</v>
      </c>
      <c r="G644" s="24" t="s">
        <v>3712</v>
      </c>
      <c r="H644" t="s">
        <v>3713</v>
      </c>
      <c r="I644" t="s">
        <v>91</v>
      </c>
      <c r="J644" t="s">
        <v>91</v>
      </c>
      <c r="K644" t="s">
        <v>92</v>
      </c>
    </row>
    <row r="645" spans="1:11" x14ac:dyDescent="0.2">
      <c r="A645" s="35">
        <v>43003</v>
      </c>
      <c r="B645" s="67">
        <v>57500</v>
      </c>
      <c r="C645" t="s">
        <v>3700</v>
      </c>
      <c r="D645" t="s">
        <v>5649</v>
      </c>
      <c r="E645" t="s">
        <v>58</v>
      </c>
      <c r="F645" t="s">
        <v>59</v>
      </c>
      <c r="G645" s="24" t="s">
        <v>3701</v>
      </c>
      <c r="H645" t="s">
        <v>3702</v>
      </c>
      <c r="I645" t="s">
        <v>3703</v>
      </c>
      <c r="J645" t="s">
        <v>553</v>
      </c>
      <c r="K645" t="s">
        <v>333</v>
      </c>
    </row>
    <row r="646" spans="1:11" x14ac:dyDescent="0.2">
      <c r="A646" s="35">
        <v>43003</v>
      </c>
      <c r="B646" s="67">
        <v>110000</v>
      </c>
      <c r="C646" t="s">
        <v>644</v>
      </c>
      <c r="D646" t="s">
        <v>5649</v>
      </c>
      <c r="E646" t="s">
        <v>106</v>
      </c>
      <c r="F646" t="s">
        <v>64</v>
      </c>
      <c r="G646" s="24" t="s">
        <v>3714</v>
      </c>
      <c r="H646" t="s">
        <v>641</v>
      </c>
      <c r="I646" t="s">
        <v>354</v>
      </c>
      <c r="J646" t="s">
        <v>354</v>
      </c>
      <c r="K646" t="s">
        <v>187</v>
      </c>
    </row>
    <row r="647" spans="1:11" x14ac:dyDescent="0.2">
      <c r="A647" s="35">
        <v>43004</v>
      </c>
      <c r="B647" s="67">
        <v>143995</v>
      </c>
      <c r="C647" t="s">
        <v>3777</v>
      </c>
      <c r="D647" t="s">
        <v>5653</v>
      </c>
      <c r="E647" t="s">
        <v>106</v>
      </c>
      <c r="F647" t="s">
        <v>59</v>
      </c>
      <c r="G647" s="36">
        <v>47</v>
      </c>
      <c r="H647" t="s">
        <v>3778</v>
      </c>
      <c r="I647" t="s">
        <v>2522</v>
      </c>
      <c r="J647" t="s">
        <v>2116</v>
      </c>
      <c r="K647" t="s">
        <v>2116</v>
      </c>
    </row>
    <row r="648" spans="1:11" x14ac:dyDescent="0.2">
      <c r="A648" s="35">
        <v>43004</v>
      </c>
      <c r="B648" s="67">
        <v>490000</v>
      </c>
      <c r="C648" t="s">
        <v>3755</v>
      </c>
      <c r="D648" t="s">
        <v>5653</v>
      </c>
      <c r="E648" t="s">
        <v>58</v>
      </c>
      <c r="F648" t="s">
        <v>59</v>
      </c>
      <c r="G648" s="24" t="s">
        <v>3756</v>
      </c>
      <c r="H648" t="s">
        <v>81</v>
      </c>
      <c r="I648" t="s">
        <v>3757</v>
      </c>
      <c r="J648" t="s">
        <v>1101</v>
      </c>
      <c r="K648" t="s">
        <v>254</v>
      </c>
    </row>
    <row r="649" spans="1:11" x14ac:dyDescent="0.2">
      <c r="A649" s="35">
        <v>43004</v>
      </c>
      <c r="B649" s="67">
        <v>480000</v>
      </c>
      <c r="C649" t="s">
        <v>3788</v>
      </c>
      <c r="D649" t="s">
        <v>5653</v>
      </c>
      <c r="E649" t="s">
        <v>58</v>
      </c>
      <c r="F649" t="s">
        <v>59</v>
      </c>
      <c r="G649" s="24" t="s">
        <v>3789</v>
      </c>
      <c r="H649" t="s">
        <v>3790</v>
      </c>
      <c r="I649" t="s">
        <v>137</v>
      </c>
      <c r="J649" t="s">
        <v>468</v>
      </c>
      <c r="K649" t="s">
        <v>139</v>
      </c>
    </row>
    <row r="650" spans="1:11" x14ac:dyDescent="0.2">
      <c r="A650" s="35">
        <v>43004</v>
      </c>
      <c r="B650" s="67">
        <v>181995</v>
      </c>
      <c r="C650" t="s">
        <v>3764</v>
      </c>
      <c r="D650" t="s">
        <v>5650</v>
      </c>
      <c r="E650" t="s">
        <v>106</v>
      </c>
      <c r="F650" t="s">
        <v>64</v>
      </c>
      <c r="G650" s="36">
        <v>6</v>
      </c>
      <c r="H650" t="s">
        <v>3765</v>
      </c>
      <c r="I650" t="s">
        <v>82</v>
      </c>
      <c r="J650" t="s">
        <v>2960</v>
      </c>
      <c r="K650" t="s">
        <v>83</v>
      </c>
    </row>
    <row r="651" spans="1:11" x14ac:dyDescent="0.2">
      <c r="A651" s="35">
        <v>43004</v>
      </c>
      <c r="B651" s="67">
        <v>158000</v>
      </c>
      <c r="C651" t="s">
        <v>1276</v>
      </c>
      <c r="D651" t="s">
        <v>5649</v>
      </c>
      <c r="E651" t="s">
        <v>58</v>
      </c>
      <c r="F651" t="s">
        <v>64</v>
      </c>
      <c r="G651" s="36">
        <v>51</v>
      </c>
      <c r="H651" t="s">
        <v>1277</v>
      </c>
      <c r="I651" t="s">
        <v>749</v>
      </c>
      <c r="J651" t="s">
        <v>749</v>
      </c>
      <c r="K651" t="s">
        <v>333</v>
      </c>
    </row>
    <row r="652" spans="1:11" x14ac:dyDescent="0.2">
      <c r="A652" s="35">
        <v>43004</v>
      </c>
      <c r="B652" s="67">
        <v>180000</v>
      </c>
      <c r="C652" t="s">
        <v>3748</v>
      </c>
      <c r="D652" t="s">
        <v>5651</v>
      </c>
      <c r="E652" t="s">
        <v>58</v>
      </c>
      <c r="F652" t="s">
        <v>59</v>
      </c>
      <c r="G652" s="24" t="s">
        <v>2448</v>
      </c>
      <c r="H652" t="s">
        <v>3749</v>
      </c>
      <c r="I652" t="s">
        <v>361</v>
      </c>
      <c r="J652" t="s">
        <v>361</v>
      </c>
      <c r="K652" t="s">
        <v>133</v>
      </c>
    </row>
    <row r="653" spans="1:11" x14ac:dyDescent="0.2">
      <c r="A653" s="35">
        <v>43004</v>
      </c>
      <c r="B653" s="67">
        <v>560000</v>
      </c>
      <c r="C653" t="s">
        <v>3758</v>
      </c>
      <c r="D653" t="s">
        <v>5653</v>
      </c>
      <c r="E653" t="s">
        <v>106</v>
      </c>
      <c r="F653" t="s">
        <v>59</v>
      </c>
      <c r="G653" s="36">
        <v>10</v>
      </c>
      <c r="H653" t="s">
        <v>3759</v>
      </c>
      <c r="I653" t="s">
        <v>481</v>
      </c>
      <c r="J653" t="s">
        <v>481</v>
      </c>
      <c r="K653" t="s">
        <v>312</v>
      </c>
    </row>
    <row r="654" spans="1:11" x14ac:dyDescent="0.2">
      <c r="A654" s="35">
        <v>43004</v>
      </c>
      <c r="B654" s="67">
        <v>86000</v>
      </c>
      <c r="C654" t="s">
        <v>770</v>
      </c>
      <c r="D654" t="s">
        <v>5650</v>
      </c>
      <c r="E654" t="s">
        <v>106</v>
      </c>
      <c r="F654" t="s">
        <v>59</v>
      </c>
      <c r="G654" s="36">
        <v>6</v>
      </c>
      <c r="H654" t="s">
        <v>771</v>
      </c>
      <c r="I654" t="s">
        <v>772</v>
      </c>
      <c r="J654" t="s">
        <v>773</v>
      </c>
      <c r="K654" t="s">
        <v>217</v>
      </c>
    </row>
    <row r="655" spans="1:11" x14ac:dyDescent="0.2">
      <c r="A655" s="35">
        <v>43004</v>
      </c>
      <c r="B655" s="67">
        <v>490000</v>
      </c>
      <c r="C655" t="s">
        <v>3785</v>
      </c>
      <c r="D655" t="s">
        <v>5649</v>
      </c>
      <c r="E655" t="s">
        <v>106</v>
      </c>
      <c r="F655" t="s">
        <v>64</v>
      </c>
      <c r="G655" s="24" t="s">
        <v>3786</v>
      </c>
      <c r="H655" t="s">
        <v>3787</v>
      </c>
      <c r="I655" t="s">
        <v>380</v>
      </c>
      <c r="J655" t="s">
        <v>381</v>
      </c>
      <c r="K655" t="s">
        <v>381</v>
      </c>
    </row>
    <row r="656" spans="1:11" x14ac:dyDescent="0.2">
      <c r="A656" s="35">
        <v>43004</v>
      </c>
      <c r="B656" s="67">
        <v>140000</v>
      </c>
      <c r="C656" t="s">
        <v>3769</v>
      </c>
      <c r="D656" t="s">
        <v>5650</v>
      </c>
      <c r="E656" t="s">
        <v>106</v>
      </c>
      <c r="F656" t="s">
        <v>59</v>
      </c>
      <c r="G656" s="24" t="s">
        <v>3770</v>
      </c>
      <c r="H656" t="s">
        <v>3771</v>
      </c>
      <c r="I656" t="s">
        <v>3772</v>
      </c>
      <c r="J656" t="s">
        <v>578</v>
      </c>
      <c r="K656" t="s">
        <v>578</v>
      </c>
    </row>
    <row r="657" spans="1:11" x14ac:dyDescent="0.2">
      <c r="A657" s="35">
        <v>43004</v>
      </c>
      <c r="B657" s="67">
        <v>2250000</v>
      </c>
      <c r="C657" t="s">
        <v>3766</v>
      </c>
      <c r="D657" t="s">
        <v>5651</v>
      </c>
      <c r="E657" t="s">
        <v>58</v>
      </c>
      <c r="F657" t="s">
        <v>64</v>
      </c>
      <c r="G657" s="24" t="s">
        <v>3767</v>
      </c>
      <c r="H657" t="s">
        <v>3768</v>
      </c>
      <c r="I657" t="s">
        <v>103</v>
      </c>
      <c r="J657" t="s">
        <v>373</v>
      </c>
      <c r="K657" t="s">
        <v>92</v>
      </c>
    </row>
    <row r="658" spans="1:11" x14ac:dyDescent="0.2">
      <c r="A658" s="35">
        <v>43004</v>
      </c>
      <c r="B658" s="67">
        <v>100000</v>
      </c>
      <c r="C658" t="s">
        <v>644</v>
      </c>
      <c r="D658" t="s">
        <v>5649</v>
      </c>
      <c r="E658" t="s">
        <v>106</v>
      </c>
      <c r="F658" t="s">
        <v>64</v>
      </c>
      <c r="G658" s="24" t="s">
        <v>3761</v>
      </c>
      <c r="H658" t="s">
        <v>641</v>
      </c>
      <c r="I658" t="s">
        <v>354</v>
      </c>
      <c r="J658" t="s">
        <v>354</v>
      </c>
      <c r="K658" t="s">
        <v>187</v>
      </c>
    </row>
    <row r="659" spans="1:11" x14ac:dyDescent="0.2">
      <c r="A659" s="35">
        <v>43004</v>
      </c>
      <c r="B659" s="67">
        <v>310000</v>
      </c>
      <c r="C659" t="s">
        <v>3753</v>
      </c>
      <c r="D659" t="s">
        <v>5649</v>
      </c>
      <c r="E659" t="s">
        <v>58</v>
      </c>
      <c r="F659" t="s">
        <v>64</v>
      </c>
      <c r="G659" s="36">
        <v>2</v>
      </c>
      <c r="H659" t="s">
        <v>3754</v>
      </c>
      <c r="I659" t="s">
        <v>229</v>
      </c>
      <c r="J659" t="s">
        <v>230</v>
      </c>
      <c r="K659" t="s">
        <v>113</v>
      </c>
    </row>
    <row r="660" spans="1:11" x14ac:dyDescent="0.2">
      <c r="A660" s="35">
        <v>43004</v>
      </c>
      <c r="B660" s="67">
        <v>541000</v>
      </c>
      <c r="C660" t="s">
        <v>3750</v>
      </c>
      <c r="D660" t="s">
        <v>5649</v>
      </c>
      <c r="E660" t="s">
        <v>58</v>
      </c>
      <c r="F660" t="s">
        <v>64</v>
      </c>
      <c r="G660" s="24" t="s">
        <v>3751</v>
      </c>
      <c r="H660" t="s">
        <v>3752</v>
      </c>
      <c r="I660" t="s">
        <v>103</v>
      </c>
      <c r="J660" t="s">
        <v>1135</v>
      </c>
      <c r="K660" t="s">
        <v>92</v>
      </c>
    </row>
    <row r="661" spans="1:11" x14ac:dyDescent="0.2">
      <c r="A661" s="35">
        <v>43004</v>
      </c>
      <c r="B661" s="67">
        <v>110000</v>
      </c>
      <c r="C661" t="s">
        <v>644</v>
      </c>
      <c r="D661" t="s">
        <v>5649</v>
      </c>
      <c r="E661" t="s">
        <v>106</v>
      </c>
      <c r="F661" t="s">
        <v>64</v>
      </c>
      <c r="G661" s="24" t="s">
        <v>3760</v>
      </c>
      <c r="H661" t="s">
        <v>641</v>
      </c>
      <c r="I661" t="s">
        <v>354</v>
      </c>
      <c r="J661" t="s">
        <v>354</v>
      </c>
      <c r="K661" t="s">
        <v>187</v>
      </c>
    </row>
    <row r="662" spans="1:11" x14ac:dyDescent="0.2">
      <c r="A662" s="35">
        <v>43004</v>
      </c>
      <c r="B662" s="67">
        <v>110000</v>
      </c>
      <c r="D662" t="s">
        <v>5651</v>
      </c>
      <c r="E662" t="s">
        <v>58</v>
      </c>
      <c r="F662" t="s">
        <v>64</v>
      </c>
      <c r="G662" s="24" t="s">
        <v>3773</v>
      </c>
      <c r="H662" t="s">
        <v>3774</v>
      </c>
      <c r="I662" t="s">
        <v>258</v>
      </c>
      <c r="J662" t="s">
        <v>258</v>
      </c>
      <c r="K662" t="s">
        <v>166</v>
      </c>
    </row>
    <row r="663" spans="1:11" x14ac:dyDescent="0.2">
      <c r="A663" s="35">
        <v>43004</v>
      </c>
      <c r="B663" s="67">
        <v>263000</v>
      </c>
      <c r="C663" t="s">
        <v>3762</v>
      </c>
      <c r="D663" t="s">
        <v>5649</v>
      </c>
      <c r="E663" t="s">
        <v>106</v>
      </c>
      <c r="F663" t="s">
        <v>64</v>
      </c>
      <c r="G663" s="36">
        <v>126</v>
      </c>
      <c r="H663" t="s">
        <v>3763</v>
      </c>
      <c r="I663" t="s">
        <v>103</v>
      </c>
      <c r="J663" t="s">
        <v>1231</v>
      </c>
      <c r="K663" t="s">
        <v>92</v>
      </c>
    </row>
    <row r="664" spans="1:11" x14ac:dyDescent="0.2">
      <c r="A664" s="35">
        <v>43004</v>
      </c>
      <c r="B664" s="67">
        <v>305000</v>
      </c>
      <c r="C664" t="s">
        <v>3775</v>
      </c>
      <c r="D664" t="s">
        <v>5653</v>
      </c>
      <c r="E664" t="s">
        <v>106</v>
      </c>
      <c r="F664" t="s">
        <v>59</v>
      </c>
      <c r="G664" s="36">
        <v>31</v>
      </c>
      <c r="H664" t="s">
        <v>3776</v>
      </c>
      <c r="I664" t="s">
        <v>2068</v>
      </c>
      <c r="J664" t="s">
        <v>273</v>
      </c>
      <c r="K664" t="s">
        <v>273</v>
      </c>
    </row>
    <row r="665" spans="1:11" x14ac:dyDescent="0.2">
      <c r="A665" s="35">
        <v>43004</v>
      </c>
      <c r="B665" s="67">
        <v>48800</v>
      </c>
      <c r="C665" t="s">
        <v>362</v>
      </c>
      <c r="D665" t="s">
        <v>5652</v>
      </c>
      <c r="E665" t="s">
        <v>106</v>
      </c>
      <c r="F665" t="s">
        <v>59</v>
      </c>
      <c r="G665" s="36">
        <v>77</v>
      </c>
      <c r="H665" t="s">
        <v>363</v>
      </c>
      <c r="I665" t="s">
        <v>364</v>
      </c>
      <c r="J665" t="s">
        <v>365</v>
      </c>
      <c r="K665" t="s">
        <v>187</v>
      </c>
    </row>
    <row r="666" spans="1:11" x14ac:dyDescent="0.2">
      <c r="A666" s="35">
        <v>43004</v>
      </c>
      <c r="B666" s="67">
        <v>369995</v>
      </c>
      <c r="C666" t="s">
        <v>3779</v>
      </c>
      <c r="D666" t="s">
        <v>5653</v>
      </c>
      <c r="E666" t="s">
        <v>106</v>
      </c>
      <c r="F666" t="s">
        <v>59</v>
      </c>
      <c r="G666" s="36">
        <v>2</v>
      </c>
      <c r="H666" t="s">
        <v>3780</v>
      </c>
      <c r="I666" t="s">
        <v>3781</v>
      </c>
      <c r="J666" t="s">
        <v>174</v>
      </c>
      <c r="K666" t="s">
        <v>175</v>
      </c>
    </row>
    <row r="667" spans="1:11" x14ac:dyDescent="0.2">
      <c r="A667" s="35">
        <v>43004</v>
      </c>
      <c r="B667" s="67">
        <v>342100</v>
      </c>
      <c r="C667" t="s">
        <v>3782</v>
      </c>
      <c r="D667" t="s">
        <v>5653</v>
      </c>
      <c r="E667" t="s">
        <v>58</v>
      </c>
      <c r="F667" t="s">
        <v>59</v>
      </c>
      <c r="G667" s="24" t="s">
        <v>3783</v>
      </c>
      <c r="H667" t="s">
        <v>3784</v>
      </c>
      <c r="I667" t="s">
        <v>444</v>
      </c>
      <c r="J667" t="s">
        <v>394</v>
      </c>
      <c r="K667" t="s">
        <v>203</v>
      </c>
    </row>
    <row r="668" spans="1:11" x14ac:dyDescent="0.2">
      <c r="A668" s="35">
        <v>43005</v>
      </c>
      <c r="B668" s="67">
        <v>137000</v>
      </c>
      <c r="C668" t="s">
        <v>3821</v>
      </c>
      <c r="D668" t="s">
        <v>5652</v>
      </c>
      <c r="E668" t="s">
        <v>58</v>
      </c>
      <c r="F668" t="s">
        <v>59</v>
      </c>
      <c r="G668" s="36">
        <v>14</v>
      </c>
      <c r="H668" t="s">
        <v>3822</v>
      </c>
      <c r="I668" t="s">
        <v>1827</v>
      </c>
      <c r="J668" t="s">
        <v>1828</v>
      </c>
      <c r="K668" t="s">
        <v>478</v>
      </c>
    </row>
    <row r="669" spans="1:11" x14ac:dyDescent="0.2">
      <c r="A669" s="35">
        <v>43005</v>
      </c>
      <c r="B669" s="67">
        <v>113500</v>
      </c>
      <c r="C669" t="s">
        <v>644</v>
      </c>
      <c r="D669" t="s">
        <v>5649</v>
      </c>
      <c r="E669" t="s">
        <v>106</v>
      </c>
      <c r="F669" t="s">
        <v>64</v>
      </c>
      <c r="G669" s="24" t="s">
        <v>3813</v>
      </c>
      <c r="H669" t="s">
        <v>641</v>
      </c>
      <c r="I669" t="s">
        <v>354</v>
      </c>
      <c r="J669" t="s">
        <v>354</v>
      </c>
      <c r="K669" t="s">
        <v>187</v>
      </c>
    </row>
    <row r="670" spans="1:11" x14ac:dyDescent="0.2">
      <c r="A670" s="35">
        <v>43005</v>
      </c>
      <c r="B670" s="67">
        <v>530000</v>
      </c>
      <c r="C670" t="s">
        <v>3791</v>
      </c>
      <c r="D670" t="s">
        <v>5653</v>
      </c>
      <c r="E670" t="s">
        <v>58</v>
      </c>
      <c r="F670" t="s">
        <v>59</v>
      </c>
      <c r="G670" s="24" t="s">
        <v>3792</v>
      </c>
      <c r="H670" t="s">
        <v>3793</v>
      </c>
      <c r="I670" t="s">
        <v>894</v>
      </c>
      <c r="J670" t="s">
        <v>1118</v>
      </c>
      <c r="K670" t="s">
        <v>1118</v>
      </c>
    </row>
    <row r="671" spans="1:11" x14ac:dyDescent="0.2">
      <c r="A671" s="35">
        <v>43005</v>
      </c>
      <c r="B671" s="67">
        <v>1070000</v>
      </c>
      <c r="C671" t="s">
        <v>3831</v>
      </c>
      <c r="D671" t="s">
        <v>5649</v>
      </c>
      <c r="E671" t="s">
        <v>106</v>
      </c>
      <c r="F671" t="s">
        <v>64</v>
      </c>
      <c r="G671" s="24" t="s">
        <v>3832</v>
      </c>
      <c r="H671" t="s">
        <v>3833</v>
      </c>
      <c r="I671" t="s">
        <v>103</v>
      </c>
      <c r="J671" t="s">
        <v>1135</v>
      </c>
      <c r="K671" t="s">
        <v>92</v>
      </c>
    </row>
    <row r="672" spans="1:11" x14ac:dyDescent="0.2">
      <c r="A672" s="35">
        <v>43005</v>
      </c>
      <c r="B672" s="67">
        <v>48950</v>
      </c>
      <c r="D672" t="s">
        <v>5651</v>
      </c>
      <c r="E672" t="s">
        <v>58</v>
      </c>
      <c r="F672" t="s">
        <v>64</v>
      </c>
      <c r="G672" s="24" t="s">
        <v>3819</v>
      </c>
      <c r="H672" t="s">
        <v>3820</v>
      </c>
      <c r="I672" t="s">
        <v>186</v>
      </c>
      <c r="J672" t="s">
        <v>186</v>
      </c>
      <c r="K672" t="s">
        <v>187</v>
      </c>
    </row>
    <row r="673" spans="1:11" x14ac:dyDescent="0.2">
      <c r="A673" s="35">
        <v>43005</v>
      </c>
      <c r="B673" s="67">
        <v>13500</v>
      </c>
      <c r="C673" t="s">
        <v>3815</v>
      </c>
      <c r="D673" t="s">
        <v>5650</v>
      </c>
      <c r="E673" t="s">
        <v>58</v>
      </c>
      <c r="F673" t="s">
        <v>59</v>
      </c>
      <c r="G673" s="36">
        <v>2</v>
      </c>
      <c r="H673" t="s">
        <v>3816</v>
      </c>
      <c r="I673" t="s">
        <v>108</v>
      </c>
      <c r="J673" t="s">
        <v>2588</v>
      </c>
      <c r="K673" t="s">
        <v>2588</v>
      </c>
    </row>
    <row r="674" spans="1:11" x14ac:dyDescent="0.2">
      <c r="A674" s="35">
        <v>43005</v>
      </c>
      <c r="B674" s="67">
        <v>250000</v>
      </c>
      <c r="C674" t="s">
        <v>3823</v>
      </c>
      <c r="D674" t="s">
        <v>5652</v>
      </c>
      <c r="E674" t="s">
        <v>58</v>
      </c>
      <c r="F674" t="s">
        <v>59</v>
      </c>
      <c r="G674" s="24" t="s">
        <v>3824</v>
      </c>
      <c r="H674" t="s">
        <v>3825</v>
      </c>
      <c r="I674" t="s">
        <v>302</v>
      </c>
      <c r="J674" t="s">
        <v>394</v>
      </c>
      <c r="K674" t="s">
        <v>203</v>
      </c>
    </row>
    <row r="675" spans="1:11" x14ac:dyDescent="0.2">
      <c r="A675" s="35">
        <v>43005</v>
      </c>
      <c r="B675" s="67">
        <v>95000</v>
      </c>
      <c r="C675" t="s">
        <v>3805</v>
      </c>
      <c r="D675" t="s">
        <v>5649</v>
      </c>
      <c r="E675" t="s">
        <v>58</v>
      </c>
      <c r="F675" t="s">
        <v>64</v>
      </c>
      <c r="G675" s="24" t="s">
        <v>3806</v>
      </c>
      <c r="H675" t="s">
        <v>3807</v>
      </c>
      <c r="I675" t="s">
        <v>1566</v>
      </c>
      <c r="J675" t="s">
        <v>698</v>
      </c>
      <c r="K675" t="s">
        <v>296</v>
      </c>
    </row>
    <row r="676" spans="1:11" x14ac:dyDescent="0.2">
      <c r="A676" s="35">
        <v>43005</v>
      </c>
      <c r="B676" s="67">
        <v>110000</v>
      </c>
      <c r="C676" t="s">
        <v>644</v>
      </c>
      <c r="D676" t="s">
        <v>5649</v>
      </c>
      <c r="E676" t="s">
        <v>106</v>
      </c>
      <c r="F676" t="s">
        <v>64</v>
      </c>
      <c r="G676" s="24" t="s">
        <v>3814</v>
      </c>
      <c r="H676" t="s">
        <v>641</v>
      </c>
      <c r="I676" t="s">
        <v>354</v>
      </c>
      <c r="J676" t="s">
        <v>354</v>
      </c>
      <c r="K676" t="s">
        <v>187</v>
      </c>
    </row>
    <row r="677" spans="1:11" x14ac:dyDescent="0.2">
      <c r="A677" s="35">
        <v>43005</v>
      </c>
      <c r="B677" s="67">
        <v>55000</v>
      </c>
      <c r="C677" t="s">
        <v>3837</v>
      </c>
      <c r="D677" t="s">
        <v>5650</v>
      </c>
      <c r="E677" t="s">
        <v>58</v>
      </c>
      <c r="F677" t="s">
        <v>59</v>
      </c>
      <c r="G677" s="36">
        <v>8</v>
      </c>
      <c r="H677" t="s">
        <v>3838</v>
      </c>
      <c r="I677" t="s">
        <v>323</v>
      </c>
      <c r="J677" t="s">
        <v>149</v>
      </c>
      <c r="K677" t="s">
        <v>139</v>
      </c>
    </row>
    <row r="678" spans="1:11" x14ac:dyDescent="0.2">
      <c r="A678" s="35">
        <v>43005</v>
      </c>
      <c r="B678" s="67">
        <v>101966</v>
      </c>
      <c r="C678" t="s">
        <v>3330</v>
      </c>
      <c r="D678" t="s">
        <v>5650</v>
      </c>
      <c r="E678" t="s">
        <v>58</v>
      </c>
      <c r="F678" t="s">
        <v>59</v>
      </c>
      <c r="G678" s="36">
        <v>16</v>
      </c>
      <c r="H678" t="s">
        <v>3331</v>
      </c>
      <c r="I678" t="s">
        <v>658</v>
      </c>
      <c r="J678" t="s">
        <v>659</v>
      </c>
      <c r="K678" t="s">
        <v>659</v>
      </c>
    </row>
    <row r="679" spans="1:11" x14ac:dyDescent="0.2">
      <c r="A679" s="35">
        <v>43005</v>
      </c>
      <c r="B679" s="67">
        <v>510000</v>
      </c>
      <c r="C679" t="s">
        <v>1166</v>
      </c>
      <c r="D679" t="s">
        <v>5649</v>
      </c>
      <c r="E679" t="s">
        <v>58</v>
      </c>
      <c r="F679" t="s">
        <v>64</v>
      </c>
      <c r="G679" s="36">
        <v>9</v>
      </c>
      <c r="H679" t="s">
        <v>1167</v>
      </c>
      <c r="I679" t="s">
        <v>103</v>
      </c>
      <c r="J679" t="s">
        <v>1168</v>
      </c>
      <c r="K679" t="s">
        <v>92</v>
      </c>
    </row>
    <row r="680" spans="1:11" x14ac:dyDescent="0.2">
      <c r="A680" s="35">
        <v>43005</v>
      </c>
      <c r="B680" s="67">
        <v>665000</v>
      </c>
      <c r="C680" t="s">
        <v>3826</v>
      </c>
      <c r="D680" t="s">
        <v>5653</v>
      </c>
      <c r="E680" t="s">
        <v>58</v>
      </c>
      <c r="F680" t="s">
        <v>59</v>
      </c>
      <c r="G680" s="24" t="s">
        <v>3827</v>
      </c>
      <c r="H680" t="s">
        <v>3828</v>
      </c>
      <c r="I680" t="s">
        <v>477</v>
      </c>
      <c r="J680" t="s">
        <v>477</v>
      </c>
      <c r="K680" t="s">
        <v>478</v>
      </c>
    </row>
    <row r="681" spans="1:11" x14ac:dyDescent="0.2">
      <c r="A681" s="35">
        <v>43005</v>
      </c>
      <c r="B681" s="67">
        <v>317995</v>
      </c>
      <c r="C681" t="s">
        <v>1237</v>
      </c>
      <c r="D681" t="s">
        <v>5649</v>
      </c>
      <c r="E681" t="s">
        <v>106</v>
      </c>
      <c r="F681" t="s">
        <v>64</v>
      </c>
      <c r="G681" s="24" t="s">
        <v>3848</v>
      </c>
      <c r="H681" t="s">
        <v>1239</v>
      </c>
      <c r="I681" t="s">
        <v>1240</v>
      </c>
      <c r="J681" t="s">
        <v>726</v>
      </c>
      <c r="K681" t="s">
        <v>92</v>
      </c>
    </row>
    <row r="682" spans="1:11" x14ac:dyDescent="0.2">
      <c r="A682" s="35">
        <v>43005</v>
      </c>
      <c r="B682" s="67">
        <v>180000</v>
      </c>
      <c r="C682" t="s">
        <v>3834</v>
      </c>
      <c r="D682" t="s">
        <v>5649</v>
      </c>
      <c r="E682" t="s">
        <v>58</v>
      </c>
      <c r="F682" t="s">
        <v>64</v>
      </c>
      <c r="G682" s="24" t="s">
        <v>3835</v>
      </c>
      <c r="H682" t="s">
        <v>3836</v>
      </c>
      <c r="I682" t="s">
        <v>103</v>
      </c>
      <c r="J682" t="s">
        <v>226</v>
      </c>
      <c r="K682" t="s">
        <v>92</v>
      </c>
    </row>
    <row r="683" spans="1:11" x14ac:dyDescent="0.2">
      <c r="A683" s="35">
        <v>43005</v>
      </c>
      <c r="B683" s="67">
        <v>163995</v>
      </c>
      <c r="C683" t="s">
        <v>3843</v>
      </c>
      <c r="D683" t="s">
        <v>5652</v>
      </c>
      <c r="E683" t="s">
        <v>106</v>
      </c>
      <c r="F683" t="s">
        <v>59</v>
      </c>
      <c r="G683" s="36">
        <v>23</v>
      </c>
      <c r="H683" t="s">
        <v>3844</v>
      </c>
      <c r="I683" t="s">
        <v>2526</v>
      </c>
      <c r="J683" t="s">
        <v>2527</v>
      </c>
      <c r="K683" t="s">
        <v>2527</v>
      </c>
    </row>
    <row r="684" spans="1:11" x14ac:dyDescent="0.2">
      <c r="A684" s="35">
        <v>43005</v>
      </c>
      <c r="B684" s="67">
        <v>335000</v>
      </c>
      <c r="C684" t="s">
        <v>3799</v>
      </c>
      <c r="D684" t="s">
        <v>5652</v>
      </c>
      <c r="E684" t="s">
        <v>58</v>
      </c>
      <c r="F684" t="s">
        <v>59</v>
      </c>
      <c r="G684" s="24" t="s">
        <v>3800</v>
      </c>
      <c r="H684" t="s">
        <v>3801</v>
      </c>
      <c r="I684" t="s">
        <v>1315</v>
      </c>
      <c r="J684" t="s">
        <v>1315</v>
      </c>
      <c r="K684" t="s">
        <v>113</v>
      </c>
    </row>
    <row r="685" spans="1:11" x14ac:dyDescent="0.2">
      <c r="A685" s="35">
        <v>43005</v>
      </c>
      <c r="B685" s="67">
        <v>212500</v>
      </c>
      <c r="C685" t="s">
        <v>3811</v>
      </c>
      <c r="D685" t="s">
        <v>5652</v>
      </c>
      <c r="E685" t="s">
        <v>106</v>
      </c>
      <c r="F685" t="s">
        <v>59</v>
      </c>
      <c r="G685" s="36">
        <v>24</v>
      </c>
      <c r="H685" t="s">
        <v>3812</v>
      </c>
      <c r="I685" t="s">
        <v>3318</v>
      </c>
      <c r="J685" t="s">
        <v>2329</v>
      </c>
      <c r="K685" t="s">
        <v>203</v>
      </c>
    </row>
    <row r="686" spans="1:11" x14ac:dyDescent="0.2">
      <c r="A686" s="35">
        <v>43005</v>
      </c>
      <c r="B686" s="67">
        <v>111306</v>
      </c>
      <c r="C686" t="s">
        <v>3802</v>
      </c>
      <c r="D686" t="s">
        <v>5649</v>
      </c>
      <c r="E686" t="s">
        <v>106</v>
      </c>
      <c r="F686" t="s">
        <v>64</v>
      </c>
      <c r="G686" s="24" t="s">
        <v>3803</v>
      </c>
      <c r="H686" t="s">
        <v>3804</v>
      </c>
      <c r="I686" t="s">
        <v>1372</v>
      </c>
      <c r="J686" t="s">
        <v>655</v>
      </c>
      <c r="K686" t="s">
        <v>655</v>
      </c>
    </row>
    <row r="687" spans="1:11" x14ac:dyDescent="0.2">
      <c r="A687" s="35">
        <v>43005</v>
      </c>
      <c r="B687" s="67">
        <v>195000</v>
      </c>
      <c r="C687" t="s">
        <v>3808</v>
      </c>
      <c r="D687" t="s">
        <v>5649</v>
      </c>
      <c r="E687" t="s">
        <v>58</v>
      </c>
      <c r="F687" t="s">
        <v>64</v>
      </c>
      <c r="G687" s="24" t="s">
        <v>3809</v>
      </c>
      <c r="H687" t="s">
        <v>3810</v>
      </c>
      <c r="I687" t="s">
        <v>103</v>
      </c>
      <c r="J687" t="s">
        <v>628</v>
      </c>
      <c r="K687" t="s">
        <v>92</v>
      </c>
    </row>
    <row r="688" spans="1:11" x14ac:dyDescent="0.2">
      <c r="A688" s="35">
        <v>43005</v>
      </c>
      <c r="B688" s="67">
        <v>524995</v>
      </c>
      <c r="C688" t="s">
        <v>3845</v>
      </c>
      <c r="D688" t="s">
        <v>5653</v>
      </c>
      <c r="E688" t="s">
        <v>58</v>
      </c>
      <c r="F688" t="s">
        <v>59</v>
      </c>
      <c r="G688" s="36">
        <v>25</v>
      </c>
      <c r="H688" t="s">
        <v>3846</v>
      </c>
      <c r="I688" t="s">
        <v>3847</v>
      </c>
      <c r="J688" t="s">
        <v>1042</v>
      </c>
      <c r="K688" t="s">
        <v>69</v>
      </c>
    </row>
    <row r="689" spans="1:11" x14ac:dyDescent="0.2">
      <c r="A689" s="35">
        <v>43005</v>
      </c>
      <c r="B689" s="67">
        <v>324995</v>
      </c>
      <c r="C689" t="s">
        <v>1769</v>
      </c>
      <c r="D689" t="s">
        <v>5653</v>
      </c>
      <c r="E689" t="s">
        <v>106</v>
      </c>
      <c r="F689" t="s">
        <v>59</v>
      </c>
      <c r="G689" s="36">
        <v>21</v>
      </c>
      <c r="H689" t="s">
        <v>1770</v>
      </c>
      <c r="I689" t="s">
        <v>1608</v>
      </c>
      <c r="J689" t="s">
        <v>273</v>
      </c>
      <c r="K689" t="s">
        <v>273</v>
      </c>
    </row>
    <row r="690" spans="1:11" x14ac:dyDescent="0.2">
      <c r="A690" s="35">
        <v>43005</v>
      </c>
      <c r="B690" s="67">
        <v>178000</v>
      </c>
      <c r="C690" t="s">
        <v>3794</v>
      </c>
      <c r="D690" t="s">
        <v>5649</v>
      </c>
      <c r="E690" t="s">
        <v>58</v>
      </c>
      <c r="F690" t="s">
        <v>64</v>
      </c>
      <c r="G690" s="24" t="s">
        <v>3795</v>
      </c>
      <c r="H690" t="s">
        <v>3796</v>
      </c>
      <c r="I690" t="s">
        <v>2068</v>
      </c>
      <c r="J690" t="s">
        <v>273</v>
      </c>
      <c r="K690" t="s">
        <v>273</v>
      </c>
    </row>
    <row r="691" spans="1:11" x14ac:dyDescent="0.2">
      <c r="A691" s="35">
        <v>43005</v>
      </c>
      <c r="B691" s="67">
        <v>125950</v>
      </c>
      <c r="C691" t="s">
        <v>1665</v>
      </c>
      <c r="D691" t="s">
        <v>5653</v>
      </c>
      <c r="E691" t="s">
        <v>106</v>
      </c>
      <c r="F691" t="s">
        <v>59</v>
      </c>
      <c r="G691" s="36">
        <v>9</v>
      </c>
      <c r="H691" t="s">
        <v>1666</v>
      </c>
      <c r="I691" t="s">
        <v>1667</v>
      </c>
      <c r="J691" t="s">
        <v>1118</v>
      </c>
      <c r="K691" t="s">
        <v>1118</v>
      </c>
    </row>
    <row r="692" spans="1:11" x14ac:dyDescent="0.2">
      <c r="A692" s="35">
        <v>43005</v>
      </c>
      <c r="B692" s="67">
        <v>268000</v>
      </c>
      <c r="C692" t="s">
        <v>3817</v>
      </c>
      <c r="D692" t="s">
        <v>5650</v>
      </c>
      <c r="E692" t="s">
        <v>58</v>
      </c>
      <c r="F692" t="s">
        <v>59</v>
      </c>
      <c r="G692" s="36">
        <v>34</v>
      </c>
      <c r="H692" t="s">
        <v>3818</v>
      </c>
      <c r="I692" t="s">
        <v>361</v>
      </c>
      <c r="J692" t="s">
        <v>361</v>
      </c>
      <c r="K692" t="s">
        <v>133</v>
      </c>
    </row>
    <row r="693" spans="1:11" x14ac:dyDescent="0.2">
      <c r="A693" s="35">
        <v>43005</v>
      </c>
      <c r="B693" s="67">
        <v>84000</v>
      </c>
      <c r="C693" t="s">
        <v>3829</v>
      </c>
      <c r="D693" t="s">
        <v>5649</v>
      </c>
      <c r="E693" t="s">
        <v>58</v>
      </c>
      <c r="F693" t="s">
        <v>64</v>
      </c>
      <c r="G693" s="36">
        <v>40</v>
      </c>
      <c r="H693" t="s">
        <v>3830</v>
      </c>
      <c r="I693" t="s">
        <v>441</v>
      </c>
      <c r="J693" t="s">
        <v>441</v>
      </c>
      <c r="K693" t="s">
        <v>441</v>
      </c>
    </row>
    <row r="694" spans="1:11" x14ac:dyDescent="0.2">
      <c r="A694" s="35">
        <v>43005</v>
      </c>
      <c r="B694" s="67">
        <v>169995</v>
      </c>
      <c r="C694" t="s">
        <v>3843</v>
      </c>
      <c r="D694" t="s">
        <v>5652</v>
      </c>
      <c r="E694" t="s">
        <v>106</v>
      </c>
      <c r="F694" t="s">
        <v>59</v>
      </c>
      <c r="G694" s="36">
        <v>4</v>
      </c>
      <c r="H694" t="s">
        <v>3844</v>
      </c>
      <c r="I694" t="s">
        <v>2526</v>
      </c>
      <c r="J694" t="s">
        <v>2527</v>
      </c>
      <c r="K694" t="s">
        <v>2527</v>
      </c>
    </row>
    <row r="695" spans="1:11" x14ac:dyDescent="0.2">
      <c r="A695" s="35">
        <v>43005</v>
      </c>
      <c r="B695" s="67">
        <v>105000</v>
      </c>
      <c r="C695" t="s">
        <v>3840</v>
      </c>
      <c r="D695" t="s">
        <v>5649</v>
      </c>
      <c r="E695" t="s">
        <v>58</v>
      </c>
      <c r="F695" t="s">
        <v>64</v>
      </c>
      <c r="G695" s="24" t="s">
        <v>3841</v>
      </c>
      <c r="H695" t="s">
        <v>3842</v>
      </c>
      <c r="I695" t="s">
        <v>2354</v>
      </c>
      <c r="J695" t="s">
        <v>2355</v>
      </c>
      <c r="K695" t="s">
        <v>704</v>
      </c>
    </row>
    <row r="696" spans="1:11" x14ac:dyDescent="0.2">
      <c r="A696" s="35">
        <v>43005</v>
      </c>
      <c r="B696" s="67">
        <v>425000</v>
      </c>
      <c r="C696" t="s">
        <v>3797</v>
      </c>
      <c r="D696" t="s">
        <v>5653</v>
      </c>
      <c r="E696" t="s">
        <v>106</v>
      </c>
      <c r="F696" t="s">
        <v>59</v>
      </c>
      <c r="G696" s="36">
        <v>10</v>
      </c>
      <c r="H696" t="s">
        <v>3798</v>
      </c>
      <c r="I696" t="s">
        <v>573</v>
      </c>
      <c r="J696" t="s">
        <v>574</v>
      </c>
      <c r="K696" t="s">
        <v>574</v>
      </c>
    </row>
    <row r="697" spans="1:11" x14ac:dyDescent="0.2">
      <c r="A697" s="35">
        <v>43005</v>
      </c>
      <c r="B697" s="67">
        <v>172000</v>
      </c>
      <c r="C697" t="s">
        <v>1584</v>
      </c>
      <c r="D697" t="s">
        <v>5649</v>
      </c>
      <c r="E697" t="s">
        <v>106</v>
      </c>
      <c r="F697" t="s">
        <v>64</v>
      </c>
      <c r="G697" s="24" t="s">
        <v>3839</v>
      </c>
      <c r="H697" t="s">
        <v>1586</v>
      </c>
      <c r="I697" t="s">
        <v>991</v>
      </c>
      <c r="J697" t="s">
        <v>991</v>
      </c>
      <c r="K697" t="s">
        <v>222</v>
      </c>
    </row>
    <row r="698" spans="1:11" x14ac:dyDescent="0.2">
      <c r="A698" s="35">
        <v>43006</v>
      </c>
      <c r="B698" s="67">
        <v>266000</v>
      </c>
      <c r="C698" t="s">
        <v>3857</v>
      </c>
      <c r="D698" t="s">
        <v>5652</v>
      </c>
      <c r="E698" t="s">
        <v>58</v>
      </c>
      <c r="F698" t="s">
        <v>59</v>
      </c>
      <c r="G698" s="24" t="s">
        <v>3858</v>
      </c>
      <c r="H698" t="s">
        <v>2910</v>
      </c>
      <c r="I698" t="s">
        <v>573</v>
      </c>
      <c r="J698" t="s">
        <v>1420</v>
      </c>
      <c r="K698" t="s">
        <v>1420</v>
      </c>
    </row>
    <row r="699" spans="1:11" x14ac:dyDescent="0.2">
      <c r="A699" s="35">
        <v>43006</v>
      </c>
      <c r="B699" s="67">
        <v>115000</v>
      </c>
      <c r="C699" t="s">
        <v>3894</v>
      </c>
      <c r="D699" t="s">
        <v>5653</v>
      </c>
      <c r="E699" t="s">
        <v>58</v>
      </c>
      <c r="F699" t="s">
        <v>59</v>
      </c>
      <c r="G699" s="24" t="s">
        <v>3895</v>
      </c>
      <c r="H699" t="s">
        <v>3896</v>
      </c>
      <c r="I699" t="s">
        <v>3897</v>
      </c>
      <c r="J699" t="s">
        <v>182</v>
      </c>
      <c r="K699" t="s">
        <v>175</v>
      </c>
    </row>
    <row r="700" spans="1:11" x14ac:dyDescent="0.2">
      <c r="A700" s="35">
        <v>43006</v>
      </c>
      <c r="B700" s="67">
        <v>130000</v>
      </c>
      <c r="C700" t="s">
        <v>644</v>
      </c>
      <c r="D700" t="s">
        <v>5649</v>
      </c>
      <c r="E700" t="s">
        <v>106</v>
      </c>
      <c r="F700" t="s">
        <v>64</v>
      </c>
      <c r="G700" s="24" t="s">
        <v>3866</v>
      </c>
      <c r="H700" t="s">
        <v>641</v>
      </c>
      <c r="I700" t="s">
        <v>354</v>
      </c>
      <c r="J700" t="s">
        <v>354</v>
      </c>
      <c r="K700" t="s">
        <v>187</v>
      </c>
    </row>
    <row r="701" spans="1:11" x14ac:dyDescent="0.2">
      <c r="A701" s="35">
        <v>43006</v>
      </c>
      <c r="B701" s="67">
        <v>110000</v>
      </c>
      <c r="C701" t="s">
        <v>3903</v>
      </c>
      <c r="D701" t="s">
        <v>5650</v>
      </c>
      <c r="E701" t="s">
        <v>58</v>
      </c>
      <c r="F701" t="s">
        <v>59</v>
      </c>
      <c r="G701" s="24" t="s">
        <v>3199</v>
      </c>
      <c r="H701" t="s">
        <v>3904</v>
      </c>
      <c r="I701" t="s">
        <v>1071</v>
      </c>
      <c r="J701" t="s">
        <v>1071</v>
      </c>
      <c r="K701" t="s">
        <v>1071</v>
      </c>
    </row>
    <row r="702" spans="1:11" x14ac:dyDescent="0.2">
      <c r="A702" s="35">
        <v>43006</v>
      </c>
      <c r="B702" s="67">
        <v>250000</v>
      </c>
      <c r="C702" t="s">
        <v>3874</v>
      </c>
      <c r="D702" t="s">
        <v>5649</v>
      </c>
      <c r="E702" t="s">
        <v>58</v>
      </c>
      <c r="F702" t="s">
        <v>64</v>
      </c>
      <c r="G702" s="24" t="s">
        <v>3875</v>
      </c>
      <c r="H702" t="s">
        <v>3876</v>
      </c>
      <c r="I702" t="s">
        <v>103</v>
      </c>
      <c r="J702" t="s">
        <v>291</v>
      </c>
      <c r="K702" t="s">
        <v>92</v>
      </c>
    </row>
    <row r="703" spans="1:11" x14ac:dyDescent="0.2">
      <c r="A703" s="35">
        <v>43006</v>
      </c>
      <c r="B703" s="67">
        <v>415000</v>
      </c>
      <c r="C703" t="s">
        <v>3851</v>
      </c>
      <c r="D703" t="s">
        <v>5650</v>
      </c>
      <c r="E703" t="s">
        <v>106</v>
      </c>
      <c r="F703" t="s">
        <v>59</v>
      </c>
      <c r="G703" s="36">
        <v>3</v>
      </c>
      <c r="H703" t="s">
        <v>3852</v>
      </c>
      <c r="I703" t="s">
        <v>1807</v>
      </c>
      <c r="J703" t="s">
        <v>437</v>
      </c>
      <c r="K703" t="s">
        <v>437</v>
      </c>
    </row>
    <row r="704" spans="1:11" x14ac:dyDescent="0.2">
      <c r="A704" s="35">
        <v>43006</v>
      </c>
      <c r="B704" s="67">
        <v>274500</v>
      </c>
      <c r="C704" t="s">
        <v>3849</v>
      </c>
      <c r="D704" t="s">
        <v>5651</v>
      </c>
      <c r="E704" t="s">
        <v>58</v>
      </c>
      <c r="F704" t="s">
        <v>59</v>
      </c>
      <c r="G704" s="36">
        <v>2</v>
      </c>
      <c r="H704" t="s">
        <v>3850</v>
      </c>
      <c r="I704" t="s">
        <v>302</v>
      </c>
      <c r="J704" t="s">
        <v>302</v>
      </c>
      <c r="K704" t="s">
        <v>203</v>
      </c>
    </row>
    <row r="705" spans="1:11" x14ac:dyDescent="0.2">
      <c r="A705" s="35">
        <v>43006</v>
      </c>
      <c r="B705" s="67">
        <v>185000</v>
      </c>
      <c r="C705" t="s">
        <v>119</v>
      </c>
      <c r="D705" t="s">
        <v>5649</v>
      </c>
      <c r="E705" t="s">
        <v>106</v>
      </c>
      <c r="F705" t="s">
        <v>64</v>
      </c>
      <c r="G705" s="36">
        <v>53</v>
      </c>
      <c r="H705" t="s">
        <v>120</v>
      </c>
      <c r="I705" t="s">
        <v>121</v>
      </c>
      <c r="J705" t="s">
        <v>122</v>
      </c>
      <c r="K705" t="s">
        <v>92</v>
      </c>
    </row>
    <row r="706" spans="1:11" x14ac:dyDescent="0.2">
      <c r="A706" s="35">
        <v>43006</v>
      </c>
      <c r="B706" s="67">
        <v>167500</v>
      </c>
      <c r="C706" t="s">
        <v>1584</v>
      </c>
      <c r="D706" t="s">
        <v>5649</v>
      </c>
      <c r="E706" t="s">
        <v>106</v>
      </c>
      <c r="F706" t="s">
        <v>64</v>
      </c>
      <c r="G706" s="24" t="s">
        <v>3889</v>
      </c>
      <c r="H706" t="s">
        <v>1586</v>
      </c>
      <c r="I706" t="s">
        <v>991</v>
      </c>
      <c r="J706" t="s">
        <v>991</v>
      </c>
      <c r="K706" t="s">
        <v>222</v>
      </c>
    </row>
    <row r="707" spans="1:11" x14ac:dyDescent="0.2">
      <c r="A707" s="35">
        <v>43006</v>
      </c>
      <c r="B707" s="67">
        <v>750000</v>
      </c>
      <c r="C707" t="s">
        <v>3877</v>
      </c>
      <c r="D707" t="s">
        <v>5653</v>
      </c>
      <c r="E707" t="s">
        <v>58</v>
      </c>
      <c r="F707" t="s">
        <v>59</v>
      </c>
      <c r="G707" s="24" t="s">
        <v>3878</v>
      </c>
      <c r="H707" t="s">
        <v>3879</v>
      </c>
      <c r="I707" t="s">
        <v>2508</v>
      </c>
      <c r="J707" t="s">
        <v>764</v>
      </c>
      <c r="K707" t="s">
        <v>386</v>
      </c>
    </row>
    <row r="708" spans="1:11" x14ac:dyDescent="0.2">
      <c r="A708" s="35">
        <v>43006</v>
      </c>
      <c r="B708" s="67">
        <v>140000</v>
      </c>
      <c r="C708" t="s">
        <v>644</v>
      </c>
      <c r="D708" t="s">
        <v>5649</v>
      </c>
      <c r="E708" t="s">
        <v>106</v>
      </c>
      <c r="F708" t="s">
        <v>64</v>
      </c>
      <c r="G708" s="24" t="s">
        <v>3867</v>
      </c>
      <c r="H708" t="s">
        <v>641</v>
      </c>
      <c r="I708" t="s">
        <v>354</v>
      </c>
      <c r="J708" t="s">
        <v>354</v>
      </c>
      <c r="K708" t="s">
        <v>187</v>
      </c>
    </row>
    <row r="709" spans="1:11" x14ac:dyDescent="0.2">
      <c r="A709" s="35">
        <v>43006</v>
      </c>
      <c r="B709" s="67">
        <v>192000</v>
      </c>
      <c r="C709" t="s">
        <v>3853</v>
      </c>
      <c r="D709" t="s">
        <v>5649</v>
      </c>
      <c r="E709" t="s">
        <v>58</v>
      </c>
      <c r="F709" t="s">
        <v>64</v>
      </c>
      <c r="G709" s="36">
        <v>28</v>
      </c>
      <c r="H709" t="s">
        <v>3854</v>
      </c>
      <c r="I709" t="s">
        <v>1485</v>
      </c>
      <c r="J709" t="s">
        <v>888</v>
      </c>
      <c r="K709" t="s">
        <v>888</v>
      </c>
    </row>
    <row r="710" spans="1:11" x14ac:dyDescent="0.2">
      <c r="A710" s="35">
        <v>43006</v>
      </c>
      <c r="B710" s="67">
        <v>241500</v>
      </c>
      <c r="C710" t="s">
        <v>3872</v>
      </c>
      <c r="D710" t="s">
        <v>5653</v>
      </c>
      <c r="E710" t="s">
        <v>58</v>
      </c>
      <c r="F710" t="s">
        <v>59</v>
      </c>
      <c r="G710" s="36">
        <v>1</v>
      </c>
      <c r="H710" t="s">
        <v>3873</v>
      </c>
      <c r="I710" t="s">
        <v>1115</v>
      </c>
      <c r="J710" t="s">
        <v>1115</v>
      </c>
      <c r="K710" t="s">
        <v>203</v>
      </c>
    </row>
    <row r="711" spans="1:11" x14ac:dyDescent="0.2">
      <c r="A711" s="35">
        <v>43006</v>
      </c>
      <c r="B711" s="67">
        <v>326000</v>
      </c>
      <c r="C711" t="s">
        <v>3905</v>
      </c>
      <c r="D711" t="s">
        <v>5651</v>
      </c>
      <c r="E711" t="s">
        <v>58</v>
      </c>
      <c r="F711" t="s">
        <v>59</v>
      </c>
      <c r="G711" s="36">
        <v>303</v>
      </c>
      <c r="H711" t="s">
        <v>2722</v>
      </c>
      <c r="I711" t="s">
        <v>3906</v>
      </c>
      <c r="J711" t="s">
        <v>3907</v>
      </c>
      <c r="K711" t="s">
        <v>92</v>
      </c>
    </row>
    <row r="712" spans="1:11" x14ac:dyDescent="0.2">
      <c r="A712" s="35">
        <v>43006</v>
      </c>
      <c r="B712" s="67">
        <v>1762500</v>
      </c>
      <c r="C712" t="s">
        <v>3880</v>
      </c>
      <c r="D712" t="s">
        <v>5653</v>
      </c>
      <c r="E712" t="s">
        <v>58</v>
      </c>
      <c r="F712" t="s">
        <v>59</v>
      </c>
      <c r="G712" s="24" t="s">
        <v>3881</v>
      </c>
      <c r="H712" t="s">
        <v>3882</v>
      </c>
      <c r="I712" t="s">
        <v>873</v>
      </c>
      <c r="J712" t="s">
        <v>182</v>
      </c>
      <c r="K712" t="s">
        <v>175</v>
      </c>
    </row>
    <row r="713" spans="1:11" x14ac:dyDescent="0.2">
      <c r="A713" s="35">
        <v>43006</v>
      </c>
      <c r="B713" s="67">
        <v>1425000</v>
      </c>
      <c r="C713" t="s">
        <v>1166</v>
      </c>
      <c r="D713" t="s">
        <v>5650</v>
      </c>
      <c r="E713" t="s">
        <v>58</v>
      </c>
      <c r="F713" t="s">
        <v>59</v>
      </c>
      <c r="G713" s="36">
        <v>2</v>
      </c>
      <c r="H713" t="s">
        <v>1167</v>
      </c>
      <c r="I713" t="s">
        <v>103</v>
      </c>
      <c r="J713" t="s">
        <v>1168</v>
      </c>
      <c r="K713" t="s">
        <v>92</v>
      </c>
    </row>
    <row r="714" spans="1:11" x14ac:dyDescent="0.2">
      <c r="A714" s="35">
        <v>43006</v>
      </c>
      <c r="B714" s="67">
        <v>222500</v>
      </c>
      <c r="C714" t="s">
        <v>2624</v>
      </c>
      <c r="D714" t="s">
        <v>5649</v>
      </c>
      <c r="E714" t="s">
        <v>106</v>
      </c>
      <c r="F714" t="s">
        <v>64</v>
      </c>
      <c r="G714" s="36">
        <v>5</v>
      </c>
      <c r="H714" t="s">
        <v>2625</v>
      </c>
      <c r="I714" t="s">
        <v>1807</v>
      </c>
      <c r="J714" t="s">
        <v>2626</v>
      </c>
      <c r="K714" t="s">
        <v>197</v>
      </c>
    </row>
    <row r="715" spans="1:11" x14ac:dyDescent="0.2">
      <c r="A715" s="35">
        <v>43006</v>
      </c>
      <c r="B715" s="67">
        <v>169995</v>
      </c>
      <c r="C715" t="s">
        <v>3868</v>
      </c>
      <c r="D715" t="s">
        <v>5652</v>
      </c>
      <c r="E715" t="s">
        <v>106</v>
      </c>
      <c r="F715" t="s">
        <v>59</v>
      </c>
      <c r="G715" s="36">
        <v>20</v>
      </c>
      <c r="H715" t="s">
        <v>3869</v>
      </c>
      <c r="I715" t="s">
        <v>1946</v>
      </c>
      <c r="J715" t="s">
        <v>273</v>
      </c>
      <c r="K715" t="s">
        <v>273</v>
      </c>
    </row>
    <row r="716" spans="1:11" x14ac:dyDescent="0.2">
      <c r="A716" s="35">
        <v>43006</v>
      </c>
      <c r="B716" s="67">
        <v>375000</v>
      </c>
      <c r="C716" t="s">
        <v>3862</v>
      </c>
      <c r="D716" t="s">
        <v>5649</v>
      </c>
      <c r="E716" t="s">
        <v>58</v>
      </c>
      <c r="F716" t="s">
        <v>64</v>
      </c>
      <c r="G716" s="24" t="s">
        <v>3863</v>
      </c>
      <c r="H716" t="s">
        <v>3864</v>
      </c>
      <c r="I716" t="s">
        <v>3865</v>
      </c>
      <c r="J716" t="s">
        <v>273</v>
      </c>
      <c r="K716" t="s">
        <v>273</v>
      </c>
    </row>
    <row r="717" spans="1:11" x14ac:dyDescent="0.2">
      <c r="A717" s="35">
        <v>43006</v>
      </c>
      <c r="B717" s="67">
        <v>220000</v>
      </c>
      <c r="C717" t="s">
        <v>3883</v>
      </c>
      <c r="D717" t="s">
        <v>5653</v>
      </c>
      <c r="E717" t="s">
        <v>58</v>
      </c>
      <c r="F717" t="s">
        <v>59</v>
      </c>
      <c r="G717" s="24" t="s">
        <v>308</v>
      </c>
      <c r="H717" t="s">
        <v>3884</v>
      </c>
      <c r="I717" t="s">
        <v>898</v>
      </c>
      <c r="J717" t="s">
        <v>898</v>
      </c>
      <c r="K717" t="s">
        <v>171</v>
      </c>
    </row>
    <row r="718" spans="1:11" x14ac:dyDescent="0.2">
      <c r="A718" s="35">
        <v>43006</v>
      </c>
      <c r="B718" s="67">
        <v>230500</v>
      </c>
      <c r="C718" t="s">
        <v>3898</v>
      </c>
      <c r="D718" t="s">
        <v>5649</v>
      </c>
      <c r="E718" t="s">
        <v>106</v>
      </c>
      <c r="F718" t="s">
        <v>64</v>
      </c>
      <c r="G718" s="24" t="s">
        <v>3899</v>
      </c>
      <c r="H718" t="s">
        <v>3900</v>
      </c>
      <c r="I718" t="s">
        <v>3901</v>
      </c>
      <c r="J718" t="s">
        <v>3902</v>
      </c>
      <c r="K718" t="s">
        <v>296</v>
      </c>
    </row>
    <row r="719" spans="1:11" x14ac:dyDescent="0.2">
      <c r="A719" s="35">
        <v>43006</v>
      </c>
      <c r="B719" s="67">
        <v>444000</v>
      </c>
      <c r="C719" t="s">
        <v>1923</v>
      </c>
      <c r="D719" t="s">
        <v>5650</v>
      </c>
      <c r="E719" t="s">
        <v>106</v>
      </c>
      <c r="F719" t="s">
        <v>59</v>
      </c>
      <c r="G719" s="36">
        <v>17</v>
      </c>
      <c r="H719" t="s">
        <v>1924</v>
      </c>
      <c r="I719" t="s">
        <v>1925</v>
      </c>
      <c r="J719" t="s">
        <v>295</v>
      </c>
      <c r="K719" t="s">
        <v>296</v>
      </c>
    </row>
    <row r="720" spans="1:11" x14ac:dyDescent="0.2">
      <c r="A720" s="35">
        <v>43006</v>
      </c>
      <c r="B720" s="67">
        <v>85000</v>
      </c>
      <c r="C720" t="s">
        <v>3887</v>
      </c>
      <c r="D720" t="s">
        <v>5651</v>
      </c>
      <c r="E720" t="s">
        <v>58</v>
      </c>
      <c r="F720" t="s">
        <v>64</v>
      </c>
      <c r="G720" s="36">
        <v>44</v>
      </c>
      <c r="H720" t="s">
        <v>3888</v>
      </c>
      <c r="I720" t="s">
        <v>258</v>
      </c>
      <c r="J720" t="s">
        <v>258</v>
      </c>
      <c r="K720" t="s">
        <v>166</v>
      </c>
    </row>
    <row r="721" spans="1:11" x14ac:dyDescent="0.2">
      <c r="A721" s="35">
        <v>43006</v>
      </c>
      <c r="B721" s="67">
        <v>55000</v>
      </c>
      <c r="C721" t="s">
        <v>3885</v>
      </c>
      <c r="D721" t="s">
        <v>5652</v>
      </c>
      <c r="E721" t="s">
        <v>58</v>
      </c>
      <c r="F721" t="s">
        <v>59</v>
      </c>
      <c r="G721" s="36">
        <v>347</v>
      </c>
      <c r="H721" t="s">
        <v>3886</v>
      </c>
      <c r="I721" t="s">
        <v>807</v>
      </c>
      <c r="J721" t="s">
        <v>807</v>
      </c>
      <c r="K721" t="s">
        <v>807</v>
      </c>
    </row>
    <row r="722" spans="1:11" x14ac:dyDescent="0.2">
      <c r="A722" s="35">
        <v>43006</v>
      </c>
      <c r="B722" s="67">
        <v>189950</v>
      </c>
      <c r="C722" t="s">
        <v>3855</v>
      </c>
      <c r="D722" t="s">
        <v>5652</v>
      </c>
      <c r="E722" t="s">
        <v>106</v>
      </c>
      <c r="F722" t="s">
        <v>64</v>
      </c>
      <c r="G722" s="36">
        <v>6</v>
      </c>
      <c r="H722" t="s">
        <v>3856</v>
      </c>
      <c r="I722" t="s">
        <v>369</v>
      </c>
      <c r="J722" t="s">
        <v>369</v>
      </c>
      <c r="K722" t="s">
        <v>96</v>
      </c>
    </row>
    <row r="723" spans="1:11" x14ac:dyDescent="0.2">
      <c r="A723" s="35">
        <v>43006</v>
      </c>
      <c r="B723" s="67">
        <v>32000</v>
      </c>
      <c r="C723" t="s">
        <v>3890</v>
      </c>
      <c r="D723" t="s">
        <v>5651</v>
      </c>
      <c r="E723" t="s">
        <v>58</v>
      </c>
      <c r="F723" t="s">
        <v>59</v>
      </c>
      <c r="G723" s="24" t="s">
        <v>3891</v>
      </c>
      <c r="H723" t="s">
        <v>3892</v>
      </c>
      <c r="I723" t="s">
        <v>547</v>
      </c>
      <c r="J723" t="s">
        <v>3893</v>
      </c>
      <c r="K723" t="s">
        <v>549</v>
      </c>
    </row>
    <row r="724" spans="1:11" x14ac:dyDescent="0.2">
      <c r="A724" s="35">
        <v>43006</v>
      </c>
      <c r="B724" s="67">
        <v>130000</v>
      </c>
      <c r="C724" t="s">
        <v>3859</v>
      </c>
      <c r="D724" t="s">
        <v>5649</v>
      </c>
      <c r="E724" t="s">
        <v>58</v>
      </c>
      <c r="F724" t="s">
        <v>64</v>
      </c>
      <c r="G724" s="24" t="s">
        <v>3860</v>
      </c>
      <c r="H724" t="s">
        <v>3861</v>
      </c>
      <c r="I724" t="s">
        <v>3002</v>
      </c>
      <c r="J724" t="s">
        <v>411</v>
      </c>
      <c r="K724" t="s">
        <v>222</v>
      </c>
    </row>
    <row r="725" spans="1:11" x14ac:dyDescent="0.2">
      <c r="A725" s="35">
        <v>43006</v>
      </c>
      <c r="B725" s="67">
        <v>170000</v>
      </c>
      <c r="C725" t="s">
        <v>3870</v>
      </c>
      <c r="D725" t="s">
        <v>5653</v>
      </c>
      <c r="E725" t="s">
        <v>58</v>
      </c>
      <c r="F725" t="s">
        <v>59</v>
      </c>
      <c r="G725" s="24" t="s">
        <v>3871</v>
      </c>
      <c r="H725" t="s">
        <v>1504</v>
      </c>
      <c r="I725" t="s">
        <v>3044</v>
      </c>
      <c r="J725" t="s">
        <v>346</v>
      </c>
      <c r="K725" t="s">
        <v>346</v>
      </c>
    </row>
    <row r="726" spans="1:11" x14ac:dyDescent="0.2">
      <c r="A726" s="35">
        <v>43007</v>
      </c>
      <c r="B726" s="67">
        <v>90995</v>
      </c>
      <c r="C726" t="s">
        <v>3937</v>
      </c>
      <c r="D726" t="s">
        <v>5652</v>
      </c>
      <c r="E726" t="s">
        <v>58</v>
      </c>
      <c r="F726" t="s">
        <v>59</v>
      </c>
      <c r="G726" s="36">
        <v>153</v>
      </c>
      <c r="H726" t="s">
        <v>3938</v>
      </c>
      <c r="I726" t="s">
        <v>441</v>
      </c>
      <c r="J726" t="s">
        <v>441</v>
      </c>
      <c r="K726" t="s">
        <v>441</v>
      </c>
    </row>
    <row r="727" spans="1:11" x14ac:dyDescent="0.2">
      <c r="A727" s="35">
        <v>43007</v>
      </c>
      <c r="B727" s="67">
        <v>400000</v>
      </c>
      <c r="C727" t="s">
        <v>3941</v>
      </c>
      <c r="D727" t="s">
        <v>5653</v>
      </c>
      <c r="E727" t="s">
        <v>58</v>
      </c>
      <c r="F727" t="s">
        <v>59</v>
      </c>
      <c r="G727" s="24" t="s">
        <v>3942</v>
      </c>
      <c r="H727" t="s">
        <v>3943</v>
      </c>
      <c r="I727" t="s">
        <v>3456</v>
      </c>
      <c r="J727" t="s">
        <v>1474</v>
      </c>
      <c r="K727" t="s">
        <v>1474</v>
      </c>
    </row>
    <row r="728" spans="1:11" x14ac:dyDescent="0.2">
      <c r="A728" s="35">
        <v>43007</v>
      </c>
      <c r="B728" s="67">
        <v>242000</v>
      </c>
      <c r="C728" t="s">
        <v>3911</v>
      </c>
      <c r="D728" t="s">
        <v>5649</v>
      </c>
      <c r="E728" t="s">
        <v>58</v>
      </c>
      <c r="F728" t="s">
        <v>64</v>
      </c>
      <c r="G728" s="24" t="s">
        <v>3912</v>
      </c>
      <c r="H728" t="s">
        <v>3913</v>
      </c>
      <c r="I728" t="s">
        <v>103</v>
      </c>
      <c r="J728" t="s">
        <v>358</v>
      </c>
      <c r="K728" t="s">
        <v>92</v>
      </c>
    </row>
    <row r="729" spans="1:11" x14ac:dyDescent="0.2">
      <c r="A729" s="35">
        <v>43007</v>
      </c>
      <c r="B729" s="67">
        <v>210000</v>
      </c>
      <c r="C729" t="s">
        <v>3928</v>
      </c>
      <c r="D729" t="s">
        <v>5649</v>
      </c>
      <c r="E729" t="s">
        <v>58</v>
      </c>
      <c r="F729" t="s">
        <v>64</v>
      </c>
      <c r="G729" s="24" t="s">
        <v>3929</v>
      </c>
      <c r="H729" t="s">
        <v>3930</v>
      </c>
      <c r="I729" t="s">
        <v>103</v>
      </c>
      <c r="J729" t="s">
        <v>403</v>
      </c>
      <c r="K729" t="s">
        <v>92</v>
      </c>
    </row>
    <row r="730" spans="1:11" x14ac:dyDescent="0.2">
      <c r="A730" s="35">
        <v>43007</v>
      </c>
      <c r="B730" s="67">
        <v>130000</v>
      </c>
      <c r="C730" t="s">
        <v>644</v>
      </c>
      <c r="D730" t="s">
        <v>5649</v>
      </c>
      <c r="E730" t="s">
        <v>106</v>
      </c>
      <c r="F730" t="s">
        <v>64</v>
      </c>
      <c r="G730" s="24" t="s">
        <v>3917</v>
      </c>
      <c r="H730" t="s">
        <v>641</v>
      </c>
      <c r="I730" t="s">
        <v>354</v>
      </c>
      <c r="J730" t="s">
        <v>354</v>
      </c>
      <c r="K730" t="s">
        <v>187</v>
      </c>
    </row>
    <row r="731" spans="1:11" x14ac:dyDescent="0.2">
      <c r="A731" s="35">
        <v>43007</v>
      </c>
      <c r="B731" s="67">
        <v>259000</v>
      </c>
      <c r="C731" t="s">
        <v>3923</v>
      </c>
      <c r="D731" t="s">
        <v>5650</v>
      </c>
      <c r="E731" t="s">
        <v>106</v>
      </c>
      <c r="F731" t="s">
        <v>59</v>
      </c>
      <c r="G731" s="36">
        <v>27</v>
      </c>
      <c r="H731" t="s">
        <v>3924</v>
      </c>
      <c r="I731" t="s">
        <v>315</v>
      </c>
      <c r="J731" t="s">
        <v>316</v>
      </c>
      <c r="K731" t="s">
        <v>316</v>
      </c>
    </row>
    <row r="732" spans="1:11" x14ac:dyDescent="0.2">
      <c r="A732" s="35">
        <v>43007</v>
      </c>
      <c r="B732" s="67">
        <v>125000</v>
      </c>
      <c r="C732" t="s">
        <v>3931</v>
      </c>
      <c r="D732" t="s">
        <v>5652</v>
      </c>
      <c r="E732" t="s">
        <v>58</v>
      </c>
      <c r="F732" t="s">
        <v>59</v>
      </c>
      <c r="G732" s="24" t="s">
        <v>3932</v>
      </c>
      <c r="H732" t="s">
        <v>3933</v>
      </c>
      <c r="I732" t="s">
        <v>3934</v>
      </c>
      <c r="J732" t="s">
        <v>1593</v>
      </c>
      <c r="K732" t="s">
        <v>452</v>
      </c>
    </row>
    <row r="733" spans="1:11" x14ac:dyDescent="0.2">
      <c r="A733" s="35">
        <v>43007</v>
      </c>
      <c r="B733" s="67">
        <v>59950</v>
      </c>
      <c r="C733" t="s">
        <v>1785</v>
      </c>
      <c r="D733" t="s">
        <v>5650</v>
      </c>
      <c r="E733" t="s">
        <v>106</v>
      </c>
      <c r="F733" t="s">
        <v>59</v>
      </c>
      <c r="G733" s="24" t="s">
        <v>3947</v>
      </c>
      <c r="H733" t="s">
        <v>1787</v>
      </c>
      <c r="I733" t="s">
        <v>503</v>
      </c>
      <c r="J733" t="s">
        <v>365</v>
      </c>
      <c r="K733" t="s">
        <v>187</v>
      </c>
    </row>
    <row r="734" spans="1:11" x14ac:dyDescent="0.2">
      <c r="A734" s="35">
        <v>43007</v>
      </c>
      <c r="B734" s="67">
        <v>375000</v>
      </c>
      <c r="C734" t="s">
        <v>3935</v>
      </c>
      <c r="D734" t="s">
        <v>5653</v>
      </c>
      <c r="E734" t="s">
        <v>58</v>
      </c>
      <c r="F734" t="s">
        <v>59</v>
      </c>
      <c r="G734" s="24" t="s">
        <v>1037</v>
      </c>
      <c r="H734" t="s">
        <v>3936</v>
      </c>
      <c r="I734" t="s">
        <v>3536</v>
      </c>
      <c r="J734" t="s">
        <v>1094</v>
      </c>
      <c r="K734" t="s">
        <v>62</v>
      </c>
    </row>
    <row r="735" spans="1:11" x14ac:dyDescent="0.2">
      <c r="A735" s="35">
        <v>43007</v>
      </c>
      <c r="B735" s="67">
        <v>297500</v>
      </c>
      <c r="C735" t="s">
        <v>3920</v>
      </c>
      <c r="D735" t="s">
        <v>5653</v>
      </c>
      <c r="E735" t="s">
        <v>58</v>
      </c>
      <c r="F735" t="s">
        <v>59</v>
      </c>
      <c r="G735" s="24" t="s">
        <v>3921</v>
      </c>
      <c r="H735" t="s">
        <v>3922</v>
      </c>
      <c r="I735" t="s">
        <v>78</v>
      </c>
      <c r="J735" t="s">
        <v>79</v>
      </c>
      <c r="K735" t="s">
        <v>79</v>
      </c>
    </row>
    <row r="736" spans="1:11" x14ac:dyDescent="0.2">
      <c r="A736" s="35">
        <v>43007</v>
      </c>
      <c r="B736" s="67">
        <v>480000</v>
      </c>
      <c r="C736" t="s">
        <v>3914</v>
      </c>
      <c r="D736" t="s">
        <v>5651</v>
      </c>
      <c r="E736" t="s">
        <v>58</v>
      </c>
      <c r="F736" t="s">
        <v>59</v>
      </c>
      <c r="G736" s="24" t="s">
        <v>3915</v>
      </c>
      <c r="H736" t="s">
        <v>1861</v>
      </c>
      <c r="I736" t="s">
        <v>3916</v>
      </c>
      <c r="J736" t="s">
        <v>350</v>
      </c>
      <c r="K736" t="s">
        <v>350</v>
      </c>
    </row>
    <row r="737" spans="1:11" x14ac:dyDescent="0.2">
      <c r="A737" s="35">
        <v>43007</v>
      </c>
      <c r="B737" s="67">
        <v>180000</v>
      </c>
      <c r="C737" t="s">
        <v>3925</v>
      </c>
      <c r="D737" t="s">
        <v>5651</v>
      </c>
      <c r="E737" t="s">
        <v>58</v>
      </c>
      <c r="F737" t="s">
        <v>64</v>
      </c>
      <c r="G737" s="24" t="s">
        <v>3926</v>
      </c>
      <c r="H737" t="s">
        <v>3927</v>
      </c>
      <c r="I737" t="s">
        <v>2310</v>
      </c>
      <c r="J737" t="s">
        <v>2310</v>
      </c>
      <c r="K737" t="s">
        <v>1851</v>
      </c>
    </row>
    <row r="738" spans="1:11" x14ac:dyDescent="0.2">
      <c r="A738" s="35">
        <v>43007</v>
      </c>
      <c r="B738" s="67">
        <v>167500</v>
      </c>
      <c r="C738" t="s">
        <v>1584</v>
      </c>
      <c r="D738" t="s">
        <v>5649</v>
      </c>
      <c r="E738" t="s">
        <v>106</v>
      </c>
      <c r="F738" t="s">
        <v>64</v>
      </c>
      <c r="G738" s="24" t="s">
        <v>3948</v>
      </c>
      <c r="H738" t="s">
        <v>1586</v>
      </c>
      <c r="I738" t="s">
        <v>991</v>
      </c>
      <c r="J738" t="s">
        <v>991</v>
      </c>
      <c r="K738" t="s">
        <v>222</v>
      </c>
    </row>
    <row r="739" spans="1:11" x14ac:dyDescent="0.2">
      <c r="A739" s="35">
        <v>43007</v>
      </c>
      <c r="B739" s="67">
        <v>480000</v>
      </c>
      <c r="C739" t="s">
        <v>3953</v>
      </c>
      <c r="D739" t="s">
        <v>5653</v>
      </c>
      <c r="E739" t="s">
        <v>58</v>
      </c>
      <c r="F739" t="s">
        <v>59</v>
      </c>
      <c r="G739" s="36">
        <v>4</v>
      </c>
      <c r="H739" t="s">
        <v>3954</v>
      </c>
      <c r="I739" t="s">
        <v>3901</v>
      </c>
      <c r="J739" t="s">
        <v>3902</v>
      </c>
      <c r="K739" t="s">
        <v>296</v>
      </c>
    </row>
    <row r="740" spans="1:11" x14ac:dyDescent="0.2">
      <c r="A740" s="35">
        <v>43007</v>
      </c>
      <c r="B740" s="67">
        <v>349995</v>
      </c>
      <c r="C740" t="s">
        <v>2186</v>
      </c>
      <c r="D740" t="s">
        <v>5652</v>
      </c>
      <c r="E740" t="s">
        <v>106</v>
      </c>
      <c r="F740" t="s">
        <v>64</v>
      </c>
      <c r="G740" s="36">
        <v>15</v>
      </c>
      <c r="H740" t="s">
        <v>2187</v>
      </c>
      <c r="I740" t="s">
        <v>169</v>
      </c>
      <c r="J740" t="s">
        <v>169</v>
      </c>
      <c r="K740" t="s">
        <v>171</v>
      </c>
    </row>
    <row r="741" spans="1:11" x14ac:dyDescent="0.2">
      <c r="A741" s="35">
        <v>43007</v>
      </c>
      <c r="B741" s="67">
        <v>98000</v>
      </c>
      <c r="C741" t="s">
        <v>3405</v>
      </c>
      <c r="D741" t="s">
        <v>5649</v>
      </c>
      <c r="E741" t="s">
        <v>106</v>
      </c>
      <c r="F741" t="s">
        <v>64</v>
      </c>
      <c r="G741" s="36">
        <v>183</v>
      </c>
      <c r="H741" t="s">
        <v>3406</v>
      </c>
      <c r="I741" t="s">
        <v>894</v>
      </c>
      <c r="J741" t="s">
        <v>894</v>
      </c>
      <c r="K741" t="s">
        <v>894</v>
      </c>
    </row>
    <row r="742" spans="1:11" x14ac:dyDescent="0.2">
      <c r="A742" s="35">
        <v>43007</v>
      </c>
      <c r="B742" s="67">
        <v>130000</v>
      </c>
      <c r="C742" t="s">
        <v>3965</v>
      </c>
      <c r="D742" t="s">
        <v>5653</v>
      </c>
      <c r="E742" t="s">
        <v>58</v>
      </c>
      <c r="F742" t="s">
        <v>59</v>
      </c>
      <c r="G742" s="24" t="s">
        <v>3565</v>
      </c>
      <c r="H742" t="s">
        <v>3966</v>
      </c>
      <c r="I742" t="s">
        <v>1743</v>
      </c>
      <c r="J742" t="s">
        <v>1693</v>
      </c>
      <c r="K742" t="s">
        <v>312</v>
      </c>
    </row>
    <row r="743" spans="1:11" x14ac:dyDescent="0.2">
      <c r="A743" s="35">
        <v>43007</v>
      </c>
      <c r="B743" s="67">
        <v>21000</v>
      </c>
      <c r="C743" t="s">
        <v>3949</v>
      </c>
      <c r="D743" t="s">
        <v>5650</v>
      </c>
      <c r="E743" t="s">
        <v>58</v>
      </c>
      <c r="F743" t="s">
        <v>59</v>
      </c>
      <c r="G743" s="24" t="s">
        <v>3950</v>
      </c>
      <c r="H743" t="s">
        <v>3951</v>
      </c>
      <c r="I743" t="s">
        <v>3952</v>
      </c>
      <c r="J743" t="s">
        <v>659</v>
      </c>
      <c r="K743" t="s">
        <v>659</v>
      </c>
    </row>
    <row r="744" spans="1:11" x14ac:dyDescent="0.2">
      <c r="A744" s="35">
        <v>43007</v>
      </c>
      <c r="B744" s="67">
        <v>72000</v>
      </c>
      <c r="C744" t="s">
        <v>3918</v>
      </c>
      <c r="D744" t="s">
        <v>5650</v>
      </c>
      <c r="E744" t="s">
        <v>58</v>
      </c>
      <c r="F744" t="s">
        <v>59</v>
      </c>
      <c r="G744" s="36">
        <v>16</v>
      </c>
      <c r="H744" t="s">
        <v>3919</v>
      </c>
      <c r="I744" t="s">
        <v>1828</v>
      </c>
      <c r="J744" t="s">
        <v>1828</v>
      </c>
      <c r="K744" t="s">
        <v>478</v>
      </c>
    </row>
    <row r="745" spans="1:11" x14ac:dyDescent="0.2">
      <c r="A745" s="35">
        <v>43007</v>
      </c>
      <c r="B745" s="67">
        <v>185995</v>
      </c>
      <c r="C745" t="s">
        <v>3939</v>
      </c>
      <c r="D745" t="s">
        <v>5653</v>
      </c>
      <c r="E745" t="s">
        <v>58</v>
      </c>
      <c r="F745" t="s">
        <v>64</v>
      </c>
      <c r="G745" s="36">
        <v>10</v>
      </c>
      <c r="H745" t="s">
        <v>3940</v>
      </c>
      <c r="I745" t="s">
        <v>898</v>
      </c>
      <c r="J745" t="s">
        <v>898</v>
      </c>
      <c r="K745" t="s">
        <v>171</v>
      </c>
    </row>
    <row r="746" spans="1:11" x14ac:dyDescent="0.2">
      <c r="A746" s="35">
        <v>43007</v>
      </c>
      <c r="B746" s="67">
        <v>160000</v>
      </c>
      <c r="C746" t="s">
        <v>3959</v>
      </c>
      <c r="D746" t="s">
        <v>5653</v>
      </c>
      <c r="E746" t="s">
        <v>58</v>
      </c>
      <c r="F746" t="s">
        <v>59</v>
      </c>
      <c r="G746" s="24" t="s">
        <v>3960</v>
      </c>
      <c r="H746" t="s">
        <v>3961</v>
      </c>
      <c r="I746" t="s">
        <v>1355</v>
      </c>
      <c r="J746" t="s">
        <v>248</v>
      </c>
      <c r="K746" t="s">
        <v>248</v>
      </c>
    </row>
    <row r="747" spans="1:11" x14ac:dyDescent="0.2">
      <c r="A747" s="35">
        <v>43007</v>
      </c>
      <c r="B747" s="67">
        <v>292450</v>
      </c>
      <c r="C747" t="s">
        <v>3955</v>
      </c>
      <c r="D747" t="s">
        <v>5652</v>
      </c>
      <c r="E747" t="s">
        <v>106</v>
      </c>
      <c r="F747" t="s">
        <v>59</v>
      </c>
      <c r="G747" s="36">
        <v>53</v>
      </c>
      <c r="H747" t="s">
        <v>3956</v>
      </c>
      <c r="I747" t="s">
        <v>481</v>
      </c>
      <c r="J747" t="s">
        <v>311</v>
      </c>
      <c r="K747" t="s">
        <v>312</v>
      </c>
    </row>
    <row r="748" spans="1:11" x14ac:dyDescent="0.2">
      <c r="A748" s="35">
        <v>43007</v>
      </c>
      <c r="B748" s="67">
        <v>149999</v>
      </c>
      <c r="C748" t="s">
        <v>3944</v>
      </c>
      <c r="D748" t="s">
        <v>5651</v>
      </c>
      <c r="E748" t="s">
        <v>58</v>
      </c>
      <c r="F748" t="s">
        <v>59</v>
      </c>
      <c r="G748" s="24" t="s">
        <v>3945</v>
      </c>
      <c r="H748" t="s">
        <v>3946</v>
      </c>
      <c r="I748" t="s">
        <v>1577</v>
      </c>
      <c r="J748" t="s">
        <v>2477</v>
      </c>
      <c r="K748" t="s">
        <v>222</v>
      </c>
    </row>
    <row r="749" spans="1:11" x14ac:dyDescent="0.2">
      <c r="A749" s="35">
        <v>43007</v>
      </c>
      <c r="B749" s="67">
        <v>325000</v>
      </c>
      <c r="C749" t="s">
        <v>3908</v>
      </c>
      <c r="D749" t="s">
        <v>5649</v>
      </c>
      <c r="E749" t="s">
        <v>106</v>
      </c>
      <c r="F749" t="s">
        <v>64</v>
      </c>
      <c r="G749" s="24" t="s">
        <v>3909</v>
      </c>
      <c r="H749" t="s">
        <v>3910</v>
      </c>
      <c r="I749" t="s">
        <v>91</v>
      </c>
      <c r="J749" t="s">
        <v>91</v>
      </c>
      <c r="K749" t="s">
        <v>92</v>
      </c>
    </row>
    <row r="750" spans="1:11" x14ac:dyDescent="0.2">
      <c r="A750" s="35">
        <v>43007</v>
      </c>
      <c r="B750" s="67">
        <v>189950</v>
      </c>
      <c r="C750" t="s">
        <v>3957</v>
      </c>
      <c r="D750" t="s">
        <v>5652</v>
      </c>
      <c r="E750" t="s">
        <v>58</v>
      </c>
      <c r="F750" t="s">
        <v>59</v>
      </c>
      <c r="G750" s="36">
        <v>5</v>
      </c>
      <c r="H750" t="s">
        <v>3958</v>
      </c>
      <c r="I750" t="s">
        <v>795</v>
      </c>
      <c r="J750" t="s">
        <v>1215</v>
      </c>
      <c r="K750" t="s">
        <v>487</v>
      </c>
    </row>
    <row r="751" spans="1:11" x14ac:dyDescent="0.2">
      <c r="A751" s="35">
        <v>43007</v>
      </c>
      <c r="B751" s="67">
        <v>650000</v>
      </c>
      <c r="C751" t="s">
        <v>3962</v>
      </c>
      <c r="D751" t="s">
        <v>5649</v>
      </c>
      <c r="E751" t="s">
        <v>58</v>
      </c>
      <c r="F751" t="s">
        <v>64</v>
      </c>
      <c r="G751" s="24" t="s">
        <v>3963</v>
      </c>
      <c r="H751" t="s">
        <v>3964</v>
      </c>
      <c r="I751" t="s">
        <v>103</v>
      </c>
      <c r="J751" t="s">
        <v>1677</v>
      </c>
      <c r="K751" t="s">
        <v>92</v>
      </c>
    </row>
    <row r="752" spans="1:11" x14ac:dyDescent="0.2">
      <c r="A752" s="35">
        <v>43008</v>
      </c>
      <c r="B752" s="67">
        <v>183100</v>
      </c>
      <c r="C752" t="s">
        <v>4023</v>
      </c>
      <c r="D752" t="s">
        <v>5649</v>
      </c>
      <c r="E752" t="s">
        <v>58</v>
      </c>
      <c r="F752" t="s">
        <v>64</v>
      </c>
      <c r="G752" s="24" t="s">
        <v>4024</v>
      </c>
      <c r="H752" t="s">
        <v>4025</v>
      </c>
      <c r="I752" t="s">
        <v>1703</v>
      </c>
      <c r="J752" t="s">
        <v>1703</v>
      </c>
      <c r="K752" t="s">
        <v>92</v>
      </c>
    </row>
    <row r="753" spans="1:11" x14ac:dyDescent="0.2">
      <c r="A753" s="35">
        <v>43008</v>
      </c>
      <c r="B753" s="67">
        <v>150000</v>
      </c>
      <c r="C753" t="s">
        <v>4026</v>
      </c>
      <c r="D753" t="s">
        <v>5650</v>
      </c>
      <c r="E753" t="s">
        <v>58</v>
      </c>
      <c r="F753" t="s">
        <v>59</v>
      </c>
      <c r="G753" s="36">
        <v>24</v>
      </c>
      <c r="H753" t="s">
        <v>4027</v>
      </c>
      <c r="I753" t="s">
        <v>4028</v>
      </c>
      <c r="J753" t="s">
        <v>385</v>
      </c>
      <c r="K753" t="s">
        <v>386</v>
      </c>
    </row>
    <row r="754" spans="1:11" x14ac:dyDescent="0.2">
      <c r="A754" s="35">
        <v>43008</v>
      </c>
      <c r="B754" s="67">
        <v>490000</v>
      </c>
      <c r="C754" t="s">
        <v>4029</v>
      </c>
      <c r="D754" t="s">
        <v>5649</v>
      </c>
      <c r="E754" t="s">
        <v>58</v>
      </c>
      <c r="F754" t="s">
        <v>64</v>
      </c>
      <c r="G754" s="24" t="s">
        <v>4030</v>
      </c>
      <c r="H754" t="s">
        <v>4031</v>
      </c>
      <c r="I754" t="s">
        <v>426</v>
      </c>
      <c r="J754" t="s">
        <v>426</v>
      </c>
      <c r="K754" t="s">
        <v>426</v>
      </c>
    </row>
    <row r="755" spans="1:11" x14ac:dyDescent="0.2">
      <c r="A755" s="35">
        <v>43008</v>
      </c>
      <c r="B755" s="67">
        <v>7800000</v>
      </c>
      <c r="C755" t="s">
        <v>4032</v>
      </c>
      <c r="D755" t="s">
        <v>5651</v>
      </c>
      <c r="E755" t="s">
        <v>58</v>
      </c>
      <c r="F755" t="s">
        <v>59</v>
      </c>
      <c r="G755" s="24" t="s">
        <v>4033</v>
      </c>
      <c r="H755" t="s">
        <v>4034</v>
      </c>
      <c r="I755" t="s">
        <v>103</v>
      </c>
      <c r="J755" t="s">
        <v>239</v>
      </c>
      <c r="K755" t="s">
        <v>92</v>
      </c>
    </row>
    <row r="756" spans="1:11" x14ac:dyDescent="0.2">
      <c r="A756" s="35">
        <v>43008</v>
      </c>
      <c r="B756" s="67">
        <v>168000</v>
      </c>
      <c r="C756" t="s">
        <v>4011</v>
      </c>
      <c r="D756" t="s">
        <v>5652</v>
      </c>
      <c r="E756" t="s">
        <v>58</v>
      </c>
      <c r="F756" t="s">
        <v>59</v>
      </c>
      <c r="G756" s="36">
        <v>27</v>
      </c>
      <c r="H756" t="s">
        <v>4012</v>
      </c>
      <c r="I756" t="s">
        <v>1667</v>
      </c>
      <c r="J756" t="s">
        <v>1118</v>
      </c>
      <c r="K756" t="s">
        <v>1118</v>
      </c>
    </row>
    <row r="757" spans="1:11" x14ac:dyDescent="0.2">
      <c r="A757" s="35">
        <v>43008</v>
      </c>
      <c r="B757" s="67">
        <v>2346000</v>
      </c>
      <c r="C757" t="s">
        <v>3988</v>
      </c>
      <c r="D757" t="s">
        <v>5651</v>
      </c>
      <c r="E757" t="s">
        <v>58</v>
      </c>
      <c r="F757" t="s">
        <v>59</v>
      </c>
      <c r="G757" s="36">
        <v>366</v>
      </c>
      <c r="H757" t="s">
        <v>3989</v>
      </c>
      <c r="I757" t="s">
        <v>82</v>
      </c>
      <c r="J757" t="s">
        <v>320</v>
      </c>
      <c r="K757" t="s">
        <v>83</v>
      </c>
    </row>
    <row r="758" spans="1:11" x14ac:dyDescent="0.2">
      <c r="A758" s="35">
        <v>43008</v>
      </c>
      <c r="B758" s="67">
        <v>247000</v>
      </c>
      <c r="C758" t="s">
        <v>4002</v>
      </c>
      <c r="D758" t="s">
        <v>5653</v>
      </c>
      <c r="E758" t="s">
        <v>58</v>
      </c>
      <c r="F758" t="s">
        <v>59</v>
      </c>
      <c r="G758" s="36">
        <v>16</v>
      </c>
      <c r="H758" t="s">
        <v>4003</v>
      </c>
      <c r="I758" t="s">
        <v>1372</v>
      </c>
      <c r="J758" t="s">
        <v>655</v>
      </c>
      <c r="K758" t="s">
        <v>655</v>
      </c>
    </row>
    <row r="759" spans="1:11" x14ac:dyDescent="0.2">
      <c r="A759" s="35">
        <v>43008</v>
      </c>
      <c r="B759" s="67">
        <v>207000</v>
      </c>
      <c r="C759" t="s">
        <v>4015</v>
      </c>
      <c r="D759" t="s">
        <v>5649</v>
      </c>
      <c r="E759" t="s">
        <v>58</v>
      </c>
      <c r="F759" t="s">
        <v>64</v>
      </c>
      <c r="G759" s="24" t="s">
        <v>4016</v>
      </c>
      <c r="H759" t="s">
        <v>4017</v>
      </c>
      <c r="I759" t="s">
        <v>103</v>
      </c>
      <c r="J759" t="s">
        <v>1168</v>
      </c>
      <c r="K759" t="s">
        <v>92</v>
      </c>
    </row>
    <row r="760" spans="1:11" x14ac:dyDescent="0.2">
      <c r="A760" s="35">
        <v>43008</v>
      </c>
      <c r="B760" s="67">
        <v>125000</v>
      </c>
      <c r="C760" t="s">
        <v>4021</v>
      </c>
      <c r="D760" t="s">
        <v>5651</v>
      </c>
      <c r="E760" t="s">
        <v>58</v>
      </c>
      <c r="F760" t="s">
        <v>64</v>
      </c>
      <c r="G760" s="24" t="s">
        <v>4022</v>
      </c>
      <c r="H760" t="s">
        <v>697</v>
      </c>
      <c r="I760" t="s">
        <v>530</v>
      </c>
      <c r="J760" t="s">
        <v>530</v>
      </c>
      <c r="K760" t="s">
        <v>96</v>
      </c>
    </row>
    <row r="761" spans="1:11" x14ac:dyDescent="0.2">
      <c r="A761" s="35">
        <v>43008</v>
      </c>
      <c r="B761" s="67">
        <v>555000</v>
      </c>
      <c r="C761" t="s">
        <v>3980</v>
      </c>
      <c r="D761" t="s">
        <v>5652</v>
      </c>
      <c r="E761" t="s">
        <v>58</v>
      </c>
      <c r="F761" t="s">
        <v>59</v>
      </c>
      <c r="G761" s="36">
        <v>155</v>
      </c>
      <c r="H761" t="s">
        <v>289</v>
      </c>
      <c r="I761" t="s">
        <v>1087</v>
      </c>
      <c r="J761" t="s">
        <v>1088</v>
      </c>
      <c r="K761" t="s">
        <v>92</v>
      </c>
    </row>
    <row r="762" spans="1:11" x14ac:dyDescent="0.2">
      <c r="A762" s="35">
        <v>43008</v>
      </c>
      <c r="B762" s="67">
        <v>320000</v>
      </c>
      <c r="C762" t="s">
        <v>3967</v>
      </c>
      <c r="D762" t="s">
        <v>5653</v>
      </c>
      <c r="E762" t="s">
        <v>58</v>
      </c>
      <c r="F762" t="s">
        <v>59</v>
      </c>
      <c r="G762" s="24" t="s">
        <v>3968</v>
      </c>
      <c r="H762" t="s">
        <v>3969</v>
      </c>
      <c r="I762" t="s">
        <v>883</v>
      </c>
      <c r="J762" t="s">
        <v>346</v>
      </c>
      <c r="K762" t="s">
        <v>346</v>
      </c>
    </row>
    <row r="763" spans="1:11" x14ac:dyDescent="0.2">
      <c r="A763" s="35">
        <v>43008</v>
      </c>
      <c r="B763" s="67">
        <v>215000</v>
      </c>
      <c r="C763" t="s">
        <v>3983</v>
      </c>
      <c r="D763" t="s">
        <v>5652</v>
      </c>
      <c r="E763" t="s">
        <v>58</v>
      </c>
      <c r="F763" t="s">
        <v>59</v>
      </c>
      <c r="G763" s="24" t="s">
        <v>3984</v>
      </c>
      <c r="H763" t="s">
        <v>3985</v>
      </c>
      <c r="I763" t="s">
        <v>3986</v>
      </c>
      <c r="J763" t="s">
        <v>3987</v>
      </c>
      <c r="K763" t="s">
        <v>264</v>
      </c>
    </row>
    <row r="764" spans="1:11" x14ac:dyDescent="0.2">
      <c r="A764" s="35">
        <v>43008</v>
      </c>
      <c r="B764" s="67">
        <v>91950</v>
      </c>
      <c r="C764" t="s">
        <v>3994</v>
      </c>
      <c r="D764" t="s">
        <v>5650</v>
      </c>
      <c r="E764" t="s">
        <v>58</v>
      </c>
      <c r="F764" t="s">
        <v>59</v>
      </c>
      <c r="G764" s="36">
        <v>5</v>
      </c>
      <c r="H764" t="s">
        <v>3995</v>
      </c>
      <c r="I764" t="s">
        <v>2220</v>
      </c>
      <c r="J764" t="s">
        <v>144</v>
      </c>
      <c r="K764" t="s">
        <v>144</v>
      </c>
    </row>
    <row r="765" spans="1:11" x14ac:dyDescent="0.2">
      <c r="A765" s="35">
        <v>43008</v>
      </c>
      <c r="B765" s="67">
        <v>365000</v>
      </c>
      <c r="C765" t="s">
        <v>1276</v>
      </c>
      <c r="D765" t="s">
        <v>5649</v>
      </c>
      <c r="E765" t="s">
        <v>58</v>
      </c>
      <c r="F765" t="s">
        <v>64</v>
      </c>
      <c r="G765" s="36">
        <v>17</v>
      </c>
      <c r="H765" t="s">
        <v>1277</v>
      </c>
      <c r="I765" t="s">
        <v>749</v>
      </c>
      <c r="J765" t="s">
        <v>749</v>
      </c>
      <c r="K765" t="s">
        <v>333</v>
      </c>
    </row>
    <row r="766" spans="1:11" x14ac:dyDescent="0.2">
      <c r="A766" s="35">
        <v>43008</v>
      </c>
      <c r="B766" s="67">
        <v>350000</v>
      </c>
      <c r="C766" t="s">
        <v>3990</v>
      </c>
      <c r="D766" t="s">
        <v>5653</v>
      </c>
      <c r="E766" t="s">
        <v>58</v>
      </c>
      <c r="F766" t="s">
        <v>59</v>
      </c>
      <c r="G766" s="36">
        <v>1</v>
      </c>
      <c r="H766" t="s">
        <v>3991</v>
      </c>
      <c r="I766" t="s">
        <v>491</v>
      </c>
      <c r="J766" t="s">
        <v>491</v>
      </c>
      <c r="K766" t="s">
        <v>166</v>
      </c>
    </row>
    <row r="767" spans="1:11" x14ac:dyDescent="0.2">
      <c r="A767" s="35">
        <v>43008</v>
      </c>
      <c r="B767" s="67">
        <v>165500</v>
      </c>
      <c r="C767" t="s">
        <v>3981</v>
      </c>
      <c r="D767" t="s">
        <v>5650</v>
      </c>
      <c r="E767" t="s">
        <v>106</v>
      </c>
      <c r="F767" t="s">
        <v>59</v>
      </c>
      <c r="G767" s="36">
        <v>9</v>
      </c>
      <c r="H767" t="s">
        <v>3982</v>
      </c>
      <c r="I767" t="s">
        <v>894</v>
      </c>
      <c r="J767" t="s">
        <v>894</v>
      </c>
      <c r="K767" t="s">
        <v>894</v>
      </c>
    </row>
    <row r="768" spans="1:11" x14ac:dyDescent="0.2">
      <c r="A768" s="35">
        <v>43008</v>
      </c>
      <c r="B768" s="67">
        <v>204500</v>
      </c>
      <c r="C768" t="s">
        <v>3978</v>
      </c>
      <c r="D768" t="s">
        <v>5653</v>
      </c>
      <c r="E768" t="s">
        <v>106</v>
      </c>
      <c r="F768" t="s">
        <v>59</v>
      </c>
      <c r="G768" s="36">
        <v>19</v>
      </c>
      <c r="H768" t="s">
        <v>3979</v>
      </c>
      <c r="I768" t="s">
        <v>2526</v>
      </c>
      <c r="J768" t="s">
        <v>2527</v>
      </c>
      <c r="K768" t="s">
        <v>2527</v>
      </c>
    </row>
    <row r="769" spans="1:11" x14ac:dyDescent="0.2">
      <c r="A769" s="35">
        <v>43008</v>
      </c>
      <c r="B769" s="67">
        <v>4000</v>
      </c>
      <c r="C769" t="s">
        <v>4006</v>
      </c>
      <c r="D769" t="s">
        <v>5651</v>
      </c>
      <c r="E769" t="s">
        <v>58</v>
      </c>
      <c r="F769" t="s">
        <v>59</v>
      </c>
      <c r="G769" s="36">
        <v>23</v>
      </c>
      <c r="H769" t="s">
        <v>4007</v>
      </c>
      <c r="I769" t="s">
        <v>169</v>
      </c>
      <c r="J769" t="s">
        <v>169</v>
      </c>
      <c r="K769" t="s">
        <v>171</v>
      </c>
    </row>
    <row r="770" spans="1:11" x14ac:dyDescent="0.2">
      <c r="A770" s="35">
        <v>43008</v>
      </c>
      <c r="B770" s="67">
        <v>415000</v>
      </c>
      <c r="C770" t="s">
        <v>3970</v>
      </c>
      <c r="D770" t="s">
        <v>5653</v>
      </c>
      <c r="E770" t="s">
        <v>58</v>
      </c>
      <c r="F770" t="s">
        <v>59</v>
      </c>
      <c r="G770" s="24" t="s">
        <v>3971</v>
      </c>
      <c r="H770" t="s">
        <v>3972</v>
      </c>
      <c r="I770" t="s">
        <v>103</v>
      </c>
      <c r="J770" t="s">
        <v>1642</v>
      </c>
      <c r="K770" t="s">
        <v>92</v>
      </c>
    </row>
    <row r="771" spans="1:11" x14ac:dyDescent="0.2">
      <c r="A771" s="35">
        <v>43008</v>
      </c>
      <c r="B771" s="67">
        <v>244500</v>
      </c>
      <c r="C771" t="s">
        <v>4013</v>
      </c>
      <c r="D771" t="s">
        <v>5652</v>
      </c>
      <c r="E771" t="s">
        <v>106</v>
      </c>
      <c r="F771" t="s">
        <v>59</v>
      </c>
      <c r="G771" s="36">
        <v>12</v>
      </c>
      <c r="H771" t="s">
        <v>4014</v>
      </c>
      <c r="I771" t="s">
        <v>1198</v>
      </c>
      <c r="J771" t="s">
        <v>1094</v>
      </c>
      <c r="K771" t="s">
        <v>62</v>
      </c>
    </row>
    <row r="772" spans="1:11" x14ac:dyDescent="0.2">
      <c r="A772" s="35">
        <v>43008</v>
      </c>
      <c r="B772" s="67">
        <v>300000</v>
      </c>
      <c r="C772" t="s">
        <v>3975</v>
      </c>
      <c r="D772" t="s">
        <v>5653</v>
      </c>
      <c r="E772" t="s">
        <v>58</v>
      </c>
      <c r="F772" t="s">
        <v>59</v>
      </c>
      <c r="G772" s="24" t="s">
        <v>1681</v>
      </c>
      <c r="H772" t="s">
        <v>3976</v>
      </c>
      <c r="I772" t="s">
        <v>3977</v>
      </c>
      <c r="J772" t="s">
        <v>1613</v>
      </c>
      <c r="K772" t="s">
        <v>704</v>
      </c>
    </row>
    <row r="773" spans="1:11" x14ac:dyDescent="0.2">
      <c r="A773" s="35">
        <v>43008</v>
      </c>
      <c r="B773" s="67">
        <v>156000</v>
      </c>
      <c r="C773" t="s">
        <v>4018</v>
      </c>
      <c r="D773" t="s">
        <v>5649</v>
      </c>
      <c r="E773" t="s">
        <v>58</v>
      </c>
      <c r="F773" t="s">
        <v>64</v>
      </c>
      <c r="G773" s="24" t="s">
        <v>4019</v>
      </c>
      <c r="H773" t="s">
        <v>4020</v>
      </c>
      <c r="I773" t="s">
        <v>128</v>
      </c>
      <c r="J773" t="s">
        <v>182</v>
      </c>
      <c r="K773" t="s">
        <v>175</v>
      </c>
    </row>
    <row r="774" spans="1:11" x14ac:dyDescent="0.2">
      <c r="A774" s="35">
        <v>43008</v>
      </c>
      <c r="B774" s="67">
        <v>815000</v>
      </c>
      <c r="C774" t="s">
        <v>4035</v>
      </c>
      <c r="D774" t="s">
        <v>5653</v>
      </c>
      <c r="E774" t="s">
        <v>58</v>
      </c>
      <c r="F774" t="s">
        <v>59</v>
      </c>
      <c r="G774" s="24" t="s">
        <v>4036</v>
      </c>
      <c r="H774" t="s">
        <v>4037</v>
      </c>
      <c r="I774" t="s">
        <v>507</v>
      </c>
      <c r="J774" t="s">
        <v>508</v>
      </c>
      <c r="K774" t="s">
        <v>175</v>
      </c>
    </row>
    <row r="775" spans="1:11" x14ac:dyDescent="0.2">
      <c r="A775" s="35">
        <v>43008</v>
      </c>
      <c r="B775" s="67">
        <v>1317880</v>
      </c>
      <c r="C775" t="s">
        <v>3992</v>
      </c>
      <c r="D775" t="s">
        <v>5651</v>
      </c>
      <c r="E775" t="s">
        <v>58</v>
      </c>
      <c r="F775" t="s">
        <v>59</v>
      </c>
      <c r="G775" s="36">
        <v>35</v>
      </c>
      <c r="H775" t="s">
        <v>3993</v>
      </c>
      <c r="I775" t="s">
        <v>3053</v>
      </c>
      <c r="J775" t="s">
        <v>3054</v>
      </c>
      <c r="K775" t="s">
        <v>96</v>
      </c>
    </row>
    <row r="776" spans="1:11" x14ac:dyDescent="0.2">
      <c r="A776" s="35">
        <v>43008</v>
      </c>
      <c r="B776" s="67">
        <v>100000</v>
      </c>
      <c r="D776" t="s">
        <v>5651</v>
      </c>
      <c r="E776" t="s">
        <v>106</v>
      </c>
      <c r="F776" t="s">
        <v>59</v>
      </c>
      <c r="G776" s="24" t="s">
        <v>3973</v>
      </c>
      <c r="H776" t="s">
        <v>3974</v>
      </c>
      <c r="I776" t="s">
        <v>411</v>
      </c>
      <c r="J776" t="s">
        <v>411</v>
      </c>
      <c r="K776" t="s">
        <v>222</v>
      </c>
    </row>
    <row r="777" spans="1:11" x14ac:dyDescent="0.2">
      <c r="A777" s="35">
        <v>43008</v>
      </c>
      <c r="B777" s="67">
        <v>117000</v>
      </c>
      <c r="C777" t="s">
        <v>4008</v>
      </c>
      <c r="D777" t="s">
        <v>5649</v>
      </c>
      <c r="E777" t="s">
        <v>58</v>
      </c>
      <c r="F777" t="s">
        <v>64</v>
      </c>
      <c r="G777" s="24" t="s">
        <v>4009</v>
      </c>
      <c r="H777" t="s">
        <v>4010</v>
      </c>
      <c r="I777" t="s">
        <v>354</v>
      </c>
      <c r="J777" t="s">
        <v>354</v>
      </c>
      <c r="K777" t="s">
        <v>187</v>
      </c>
    </row>
    <row r="778" spans="1:11" x14ac:dyDescent="0.2">
      <c r="A778" s="35">
        <v>43008</v>
      </c>
      <c r="B778" s="67">
        <v>228950</v>
      </c>
      <c r="C778" t="s">
        <v>4000</v>
      </c>
      <c r="D778" t="s">
        <v>5650</v>
      </c>
      <c r="E778" t="s">
        <v>106</v>
      </c>
      <c r="F778" t="s">
        <v>59</v>
      </c>
      <c r="G778" s="36">
        <v>46</v>
      </c>
      <c r="H778" t="s">
        <v>4001</v>
      </c>
      <c r="I778" t="s">
        <v>2328</v>
      </c>
      <c r="J778" t="s">
        <v>2329</v>
      </c>
      <c r="K778" t="s">
        <v>203</v>
      </c>
    </row>
    <row r="779" spans="1:11" x14ac:dyDescent="0.2">
      <c r="A779" s="35">
        <v>43008</v>
      </c>
      <c r="B779" s="67">
        <v>284950</v>
      </c>
      <c r="C779" t="s">
        <v>4004</v>
      </c>
      <c r="D779" t="s">
        <v>5653</v>
      </c>
      <c r="E779" t="s">
        <v>106</v>
      </c>
      <c r="F779" t="s">
        <v>59</v>
      </c>
      <c r="G779" s="36">
        <v>1</v>
      </c>
      <c r="H779" t="s">
        <v>4005</v>
      </c>
      <c r="I779" t="s">
        <v>3067</v>
      </c>
      <c r="J779" t="s">
        <v>2568</v>
      </c>
      <c r="K779" t="s">
        <v>2568</v>
      </c>
    </row>
    <row r="780" spans="1:11" x14ac:dyDescent="0.2">
      <c r="A780" s="35">
        <v>43008</v>
      </c>
      <c r="B780" s="67">
        <v>104950</v>
      </c>
      <c r="C780" t="s">
        <v>652</v>
      </c>
      <c r="D780" t="s">
        <v>5649</v>
      </c>
      <c r="E780" t="s">
        <v>58</v>
      </c>
      <c r="F780" t="s">
        <v>64</v>
      </c>
      <c r="G780" s="36">
        <v>231</v>
      </c>
      <c r="H780" t="s">
        <v>653</v>
      </c>
      <c r="I780" t="s">
        <v>654</v>
      </c>
      <c r="J780" t="s">
        <v>655</v>
      </c>
      <c r="K780" t="s">
        <v>655</v>
      </c>
    </row>
    <row r="781" spans="1:11" x14ac:dyDescent="0.2">
      <c r="A781" s="35">
        <v>43008</v>
      </c>
      <c r="B781" s="67">
        <v>840000</v>
      </c>
      <c r="C781" t="s">
        <v>3996</v>
      </c>
      <c r="D781" t="s">
        <v>5651</v>
      </c>
      <c r="E781" t="s">
        <v>58</v>
      </c>
      <c r="F781" t="s">
        <v>59</v>
      </c>
      <c r="G781" s="24" t="s">
        <v>3997</v>
      </c>
      <c r="H781" t="s">
        <v>3998</v>
      </c>
      <c r="I781" t="s">
        <v>3999</v>
      </c>
      <c r="J781" t="s">
        <v>282</v>
      </c>
      <c r="K781" t="s">
        <v>197</v>
      </c>
    </row>
    <row r="782" spans="1:11" x14ac:dyDescent="0.2">
      <c r="A782" s="35"/>
      <c r="B782" s="67"/>
      <c r="G782" s="24"/>
    </row>
    <row r="783" spans="1:11" x14ac:dyDescent="0.2">
      <c r="A783" s="35"/>
      <c r="B783" s="67"/>
      <c r="G783" s="24"/>
    </row>
    <row r="784" spans="1:11" x14ac:dyDescent="0.2">
      <c r="A784" s="35"/>
      <c r="B784" s="67"/>
      <c r="G784" s="24"/>
    </row>
    <row r="785" spans="1:7" x14ac:dyDescent="0.2">
      <c r="A785" s="35"/>
      <c r="B785" s="67"/>
      <c r="G785" s="24"/>
    </row>
    <row r="786" spans="1:7" x14ac:dyDescent="0.2">
      <c r="A786" s="35"/>
      <c r="B786" s="67"/>
      <c r="G786" s="36"/>
    </row>
    <row r="787" spans="1:7" x14ac:dyDescent="0.2">
      <c r="A787" s="35"/>
      <c r="B787" s="67"/>
      <c r="G787" s="24"/>
    </row>
    <row r="788" spans="1:7" x14ac:dyDescent="0.2">
      <c r="A788" s="35"/>
      <c r="B788" s="67"/>
      <c r="G788" s="24"/>
    </row>
    <row r="789" spans="1:7" x14ac:dyDescent="0.2">
      <c r="A789" s="35"/>
      <c r="B789" s="67"/>
      <c r="G789" s="24"/>
    </row>
    <row r="790" spans="1:7" x14ac:dyDescent="0.2">
      <c r="A790" s="35"/>
      <c r="B790" s="67"/>
      <c r="G790" s="36"/>
    </row>
    <row r="791" spans="1:7" x14ac:dyDescent="0.2">
      <c r="A791" s="35"/>
      <c r="B791" s="67"/>
      <c r="G791" s="36"/>
    </row>
    <row r="792" spans="1:7" x14ac:dyDescent="0.2">
      <c r="A792" s="35"/>
      <c r="B792" s="67"/>
      <c r="G792" s="36"/>
    </row>
    <row r="793" spans="1:7" x14ac:dyDescent="0.2">
      <c r="A793" s="35"/>
      <c r="B793" s="67"/>
      <c r="G793" s="24"/>
    </row>
    <row r="794" spans="1:7" x14ac:dyDescent="0.2">
      <c r="A794" s="35"/>
      <c r="B794" s="67"/>
      <c r="G794" s="24"/>
    </row>
    <row r="795" spans="1:7" x14ac:dyDescent="0.2">
      <c r="A795" s="35"/>
      <c r="G795" s="36"/>
    </row>
    <row r="796" spans="1:7" x14ac:dyDescent="0.2">
      <c r="A796" s="35"/>
      <c r="G796" s="36"/>
    </row>
    <row r="797" spans="1:7" x14ac:dyDescent="0.2">
      <c r="A797" s="35"/>
      <c r="G797" s="24"/>
    </row>
    <row r="798" spans="1:7" x14ac:dyDescent="0.2">
      <c r="A798" s="35"/>
      <c r="G798" s="24"/>
    </row>
    <row r="799" spans="1:7" x14ac:dyDescent="0.2">
      <c r="A799" s="35"/>
      <c r="G799" s="36"/>
    </row>
    <row r="800" spans="1:7" x14ac:dyDescent="0.2">
      <c r="A800" s="35"/>
      <c r="G800" s="36"/>
    </row>
    <row r="801" spans="1:7" x14ac:dyDescent="0.2">
      <c r="A801" s="35"/>
      <c r="G801" s="36"/>
    </row>
    <row r="802" spans="1:7" x14ac:dyDescent="0.2">
      <c r="A802" s="35"/>
      <c r="G802" s="24"/>
    </row>
    <row r="803" spans="1:7" x14ac:dyDescent="0.2">
      <c r="A803" s="35"/>
      <c r="G803" s="24"/>
    </row>
    <row r="804" spans="1:7" x14ac:dyDescent="0.2">
      <c r="A804" s="35"/>
      <c r="G804" s="36"/>
    </row>
    <row r="805" spans="1:7" x14ac:dyDescent="0.2">
      <c r="A805" s="35"/>
      <c r="G805" s="36"/>
    </row>
    <row r="806" spans="1:7" x14ac:dyDescent="0.2">
      <c r="A806" s="35"/>
      <c r="G806" s="24"/>
    </row>
    <row r="807" spans="1:7" x14ac:dyDescent="0.2">
      <c r="A807" s="35"/>
      <c r="G807" s="24"/>
    </row>
    <row r="808" spans="1:7" x14ac:dyDescent="0.2">
      <c r="A808" s="35"/>
      <c r="G808" s="24"/>
    </row>
    <row r="809" spans="1:7" x14ac:dyDescent="0.2">
      <c r="A809" s="35"/>
      <c r="G809" s="36"/>
    </row>
    <row r="810" spans="1:7" x14ac:dyDescent="0.2">
      <c r="A810" s="35"/>
      <c r="G810" s="24"/>
    </row>
    <row r="811" spans="1:7" x14ac:dyDescent="0.2">
      <c r="A811" s="35"/>
      <c r="G811" s="24"/>
    </row>
    <row r="812" spans="1:7" x14ac:dyDescent="0.2">
      <c r="A812" s="35"/>
      <c r="G812" s="24"/>
    </row>
    <row r="813" spans="1:7" x14ac:dyDescent="0.2">
      <c r="A813" s="35"/>
      <c r="G813" s="36"/>
    </row>
    <row r="814" spans="1:7" x14ac:dyDescent="0.2">
      <c r="A814" s="35"/>
      <c r="G814" s="36"/>
    </row>
    <row r="815" spans="1:7" x14ac:dyDescent="0.2">
      <c r="A815" s="35"/>
      <c r="G815" s="24"/>
    </row>
    <row r="816" spans="1:7" x14ac:dyDescent="0.2">
      <c r="A816" s="35"/>
      <c r="G816" s="24"/>
    </row>
    <row r="817" spans="1:7" x14ac:dyDescent="0.2">
      <c r="A817" s="35"/>
      <c r="G817" s="36"/>
    </row>
    <row r="818" spans="1:7" x14ac:dyDescent="0.2">
      <c r="A818" s="35"/>
      <c r="G818" s="24"/>
    </row>
    <row r="819" spans="1:7" x14ac:dyDescent="0.2">
      <c r="A819" s="35"/>
      <c r="G819" s="36"/>
    </row>
    <row r="820" spans="1:7" x14ac:dyDescent="0.2">
      <c r="A820" s="35"/>
      <c r="G820" s="36"/>
    </row>
    <row r="821" spans="1:7" x14ac:dyDescent="0.2">
      <c r="A821" s="35"/>
      <c r="G821" s="36"/>
    </row>
    <row r="822" spans="1:7" x14ac:dyDescent="0.2">
      <c r="A822" s="35"/>
      <c r="G822" s="24"/>
    </row>
    <row r="823" spans="1:7" x14ac:dyDescent="0.2">
      <c r="A823" s="35"/>
      <c r="G823" s="24"/>
    </row>
    <row r="824" spans="1:7" x14ac:dyDescent="0.2">
      <c r="A824" s="35"/>
      <c r="G824" s="36"/>
    </row>
    <row r="825" spans="1:7" x14ac:dyDescent="0.2">
      <c r="A825" s="35"/>
      <c r="G825" s="24"/>
    </row>
    <row r="826" spans="1:7" x14ac:dyDescent="0.2">
      <c r="A826" s="35"/>
      <c r="G826" s="36"/>
    </row>
    <row r="827" spans="1:7" x14ac:dyDescent="0.2">
      <c r="A827" s="35"/>
      <c r="G827" s="24"/>
    </row>
    <row r="828" spans="1:7" x14ac:dyDescent="0.2">
      <c r="A828" s="35"/>
      <c r="G828" s="36"/>
    </row>
    <row r="829" spans="1:7" x14ac:dyDescent="0.2">
      <c r="A829" s="35"/>
      <c r="G829" s="24"/>
    </row>
    <row r="830" spans="1:7" x14ac:dyDescent="0.2">
      <c r="A830" s="35"/>
      <c r="G830" s="36"/>
    </row>
    <row r="831" spans="1:7" x14ac:dyDescent="0.2">
      <c r="A831" s="35"/>
      <c r="G831" s="24"/>
    </row>
    <row r="832" spans="1:7" x14ac:dyDescent="0.2">
      <c r="A832" s="35"/>
      <c r="G832" s="36"/>
    </row>
    <row r="833" spans="1:7" x14ac:dyDescent="0.2">
      <c r="A833" s="35"/>
      <c r="G833" s="36"/>
    </row>
    <row r="834" spans="1:7" x14ac:dyDescent="0.2">
      <c r="A834" s="35"/>
      <c r="G834" s="36"/>
    </row>
    <row r="835" spans="1:7" x14ac:dyDescent="0.2">
      <c r="A835" s="35"/>
      <c r="G835" s="36"/>
    </row>
    <row r="836" spans="1:7" x14ac:dyDescent="0.2">
      <c r="A836" s="35"/>
      <c r="G836" s="24"/>
    </row>
    <row r="837" spans="1:7" x14ac:dyDescent="0.2">
      <c r="A837" s="35"/>
      <c r="G837" s="24"/>
    </row>
    <row r="838" spans="1:7" x14ac:dyDescent="0.2">
      <c r="A838" s="35"/>
      <c r="G838" s="36"/>
    </row>
    <row r="839" spans="1:7" x14ac:dyDescent="0.2">
      <c r="A839" s="35"/>
      <c r="G839" s="36"/>
    </row>
    <row r="840" spans="1:7" x14ac:dyDescent="0.2">
      <c r="A840" s="35"/>
      <c r="G840" s="36"/>
    </row>
    <row r="841" spans="1:7" x14ac:dyDescent="0.2">
      <c r="A841" s="35"/>
      <c r="G841" s="24"/>
    </row>
    <row r="842" spans="1:7" x14ac:dyDescent="0.2">
      <c r="A842" s="35"/>
      <c r="G842" s="24"/>
    </row>
    <row r="843" spans="1:7" x14ac:dyDescent="0.2">
      <c r="A843" s="35"/>
      <c r="G843" s="36"/>
    </row>
    <row r="844" spans="1:7" x14ac:dyDescent="0.2">
      <c r="A844" s="35"/>
      <c r="G844" s="36"/>
    </row>
    <row r="845" spans="1:7" x14ac:dyDescent="0.2">
      <c r="A845" s="35"/>
      <c r="G845" s="36"/>
    </row>
    <row r="846" spans="1:7" x14ac:dyDescent="0.2">
      <c r="A846" s="35"/>
      <c r="G846" s="24"/>
    </row>
    <row r="847" spans="1:7" x14ac:dyDescent="0.2">
      <c r="A847" s="35"/>
      <c r="G847" s="36"/>
    </row>
    <row r="848" spans="1:7" x14ac:dyDescent="0.2">
      <c r="A848" s="35"/>
      <c r="G848" s="24"/>
    </row>
    <row r="849" spans="1:7" x14ac:dyDescent="0.2">
      <c r="A849" s="35"/>
      <c r="G849" s="24"/>
    </row>
    <row r="850" spans="1:7" x14ac:dyDescent="0.2">
      <c r="A850" s="35"/>
      <c r="G850" s="24"/>
    </row>
    <row r="851" spans="1:7" x14ac:dyDescent="0.2">
      <c r="A851" s="35"/>
      <c r="G851" s="36"/>
    </row>
    <row r="852" spans="1:7" x14ac:dyDescent="0.2">
      <c r="A852" s="35"/>
      <c r="G852" s="36"/>
    </row>
    <row r="853" spans="1:7" x14ac:dyDescent="0.2">
      <c r="A853" s="35"/>
      <c r="G853" s="24"/>
    </row>
    <row r="854" spans="1:7" x14ac:dyDescent="0.2">
      <c r="A854" s="35"/>
      <c r="G854" s="36"/>
    </row>
    <row r="855" spans="1:7" x14ac:dyDescent="0.2">
      <c r="A855" s="35"/>
      <c r="G855" s="24"/>
    </row>
    <row r="856" spans="1:7" x14ac:dyDescent="0.2">
      <c r="A856" s="35"/>
      <c r="G856" s="36"/>
    </row>
    <row r="857" spans="1:7" x14ac:dyDescent="0.2">
      <c r="A857" s="35"/>
      <c r="G857" s="24"/>
    </row>
    <row r="858" spans="1:7" x14ac:dyDescent="0.2">
      <c r="A858" s="35"/>
      <c r="G858" s="36"/>
    </row>
    <row r="859" spans="1:7" x14ac:dyDescent="0.2">
      <c r="A859" s="35"/>
      <c r="G859" s="24"/>
    </row>
    <row r="860" spans="1:7" x14ac:dyDescent="0.2">
      <c r="A860" s="35"/>
      <c r="G860" s="36"/>
    </row>
    <row r="861" spans="1:7" x14ac:dyDescent="0.2">
      <c r="A861" s="35"/>
      <c r="G861" s="24"/>
    </row>
    <row r="862" spans="1:7" x14ac:dyDescent="0.2">
      <c r="A862" s="35"/>
      <c r="G862" s="36"/>
    </row>
    <row r="863" spans="1:7" x14ac:dyDescent="0.2">
      <c r="A863" s="35"/>
      <c r="G863" s="24"/>
    </row>
    <row r="864" spans="1:7" x14ac:dyDescent="0.2">
      <c r="A864" s="35"/>
      <c r="G864" s="24"/>
    </row>
    <row r="865" spans="1:7" x14ac:dyDescent="0.2">
      <c r="A865" s="35"/>
      <c r="G865" s="36"/>
    </row>
    <row r="866" spans="1:7" x14ac:dyDescent="0.2">
      <c r="A866" s="35"/>
      <c r="G866" s="36"/>
    </row>
    <row r="867" spans="1:7" x14ac:dyDescent="0.2">
      <c r="A867" s="35"/>
      <c r="G867" s="36"/>
    </row>
    <row r="868" spans="1:7" x14ac:dyDescent="0.2">
      <c r="A868" s="35"/>
      <c r="G868" s="24"/>
    </row>
    <row r="869" spans="1:7" x14ac:dyDescent="0.2">
      <c r="A869" s="35"/>
      <c r="G869" s="24"/>
    </row>
    <row r="870" spans="1:7" x14ac:dyDescent="0.2">
      <c r="A870" s="35"/>
      <c r="G870" s="36"/>
    </row>
    <row r="871" spans="1:7" x14ac:dyDescent="0.2">
      <c r="A871" s="35"/>
      <c r="G871" s="36"/>
    </row>
    <row r="872" spans="1:7" x14ac:dyDescent="0.2">
      <c r="A872" s="35"/>
      <c r="G872" s="36"/>
    </row>
    <row r="873" spans="1:7" x14ac:dyDescent="0.2">
      <c r="A873" s="35"/>
      <c r="G873" s="24"/>
    </row>
    <row r="874" spans="1:7" x14ac:dyDescent="0.2">
      <c r="A874" s="35"/>
      <c r="G874" s="24"/>
    </row>
    <row r="875" spans="1:7" x14ac:dyDescent="0.2">
      <c r="A875" s="35"/>
      <c r="G875" s="36"/>
    </row>
    <row r="876" spans="1:7" x14ac:dyDescent="0.2">
      <c r="A876" s="35"/>
      <c r="G876" s="24"/>
    </row>
    <row r="877" spans="1:7" x14ac:dyDescent="0.2">
      <c r="A877" s="35"/>
      <c r="G877" s="24"/>
    </row>
    <row r="878" spans="1:7" x14ac:dyDescent="0.2">
      <c r="A878" s="35"/>
      <c r="G878" s="36"/>
    </row>
    <row r="879" spans="1:7" x14ac:dyDescent="0.2">
      <c r="A879" s="35"/>
      <c r="G879" s="36"/>
    </row>
    <row r="880" spans="1:7" x14ac:dyDescent="0.2">
      <c r="A880" s="35"/>
      <c r="G880" s="36"/>
    </row>
    <row r="881" spans="1:7" x14ac:dyDescent="0.2">
      <c r="A881" s="35"/>
      <c r="G881" s="36"/>
    </row>
    <row r="882" spans="1:7" x14ac:dyDescent="0.2">
      <c r="A882" s="35"/>
      <c r="G882" s="24"/>
    </row>
    <row r="883" spans="1:7" x14ac:dyDescent="0.2">
      <c r="A883" s="35"/>
      <c r="G883" s="24"/>
    </row>
    <row r="884" spans="1:7" x14ac:dyDescent="0.2">
      <c r="A884" s="35"/>
      <c r="G884" s="24"/>
    </row>
    <row r="885" spans="1:7" x14ac:dyDescent="0.2">
      <c r="A885" s="35"/>
      <c r="G885" s="36"/>
    </row>
    <row r="886" spans="1:7" x14ac:dyDescent="0.2">
      <c r="A886" s="35"/>
      <c r="G886" s="36"/>
    </row>
    <row r="887" spans="1:7" x14ac:dyDescent="0.2">
      <c r="A887" s="35"/>
      <c r="G887" s="24"/>
    </row>
    <row r="888" spans="1:7" x14ac:dyDescent="0.2">
      <c r="A888" s="35"/>
      <c r="G888" s="24"/>
    </row>
    <row r="889" spans="1:7" x14ac:dyDescent="0.2">
      <c r="A889" s="35"/>
      <c r="G889" s="36"/>
    </row>
    <row r="890" spans="1:7" x14ac:dyDescent="0.2">
      <c r="A890" s="35"/>
      <c r="G890" s="36"/>
    </row>
    <row r="891" spans="1:7" x14ac:dyDescent="0.2">
      <c r="A891" s="35"/>
      <c r="G891" s="24"/>
    </row>
    <row r="892" spans="1:7" x14ac:dyDescent="0.2">
      <c r="A892" s="35"/>
      <c r="G892" s="36"/>
    </row>
    <row r="893" spans="1:7" x14ac:dyDescent="0.2">
      <c r="A893" s="35"/>
      <c r="G893" s="24"/>
    </row>
    <row r="894" spans="1:7" x14ac:dyDescent="0.2">
      <c r="A894" s="35"/>
      <c r="G894" s="24"/>
    </row>
    <row r="895" spans="1:7" x14ac:dyDescent="0.2">
      <c r="A895" s="35"/>
      <c r="G895" s="24"/>
    </row>
    <row r="896" spans="1:7" x14ac:dyDescent="0.2">
      <c r="A896" s="35"/>
      <c r="G896" s="36"/>
    </row>
    <row r="897" spans="1:7" x14ac:dyDescent="0.2">
      <c r="A897" s="35"/>
      <c r="G897" s="36"/>
    </row>
    <row r="898" spans="1:7" x14ac:dyDescent="0.2">
      <c r="A898" s="35"/>
      <c r="G898" s="36"/>
    </row>
    <row r="899" spans="1:7" x14ac:dyDescent="0.2">
      <c r="A899" s="35"/>
      <c r="G899" s="24"/>
    </row>
    <row r="900" spans="1:7" x14ac:dyDescent="0.2">
      <c r="A900" s="35"/>
      <c r="G900" s="36"/>
    </row>
    <row r="901" spans="1:7" x14ac:dyDescent="0.2">
      <c r="A901" s="35"/>
      <c r="G901" s="24"/>
    </row>
    <row r="902" spans="1:7" x14ac:dyDescent="0.2">
      <c r="A902" s="35"/>
      <c r="G902" s="36"/>
    </row>
    <row r="903" spans="1:7" x14ac:dyDescent="0.2">
      <c r="A903" s="35"/>
      <c r="G903" s="36"/>
    </row>
    <row r="904" spans="1:7" x14ac:dyDescent="0.2">
      <c r="A904" s="35"/>
      <c r="G904" s="36"/>
    </row>
    <row r="905" spans="1:7" x14ac:dyDescent="0.2">
      <c r="A905" s="35"/>
      <c r="G905" s="24"/>
    </row>
    <row r="906" spans="1:7" x14ac:dyDescent="0.2">
      <c r="A906" s="35"/>
      <c r="G906" s="24"/>
    </row>
    <row r="907" spans="1:7" x14ac:dyDescent="0.2">
      <c r="A907" s="35"/>
      <c r="G907" s="36"/>
    </row>
    <row r="908" spans="1:7" x14ac:dyDescent="0.2">
      <c r="A908" s="35"/>
      <c r="G908" s="24"/>
    </row>
    <row r="909" spans="1:7" x14ac:dyDescent="0.2">
      <c r="A909" s="35"/>
      <c r="G909" s="36"/>
    </row>
    <row r="910" spans="1:7" x14ac:dyDescent="0.2">
      <c r="A910" s="35"/>
      <c r="G910" s="24"/>
    </row>
    <row r="911" spans="1:7" x14ac:dyDescent="0.2">
      <c r="A911" s="35"/>
      <c r="G911" s="24"/>
    </row>
    <row r="912" spans="1:7" x14ac:dyDescent="0.2">
      <c r="A912" s="35"/>
      <c r="G912" s="24"/>
    </row>
    <row r="913" spans="1:7" x14ac:dyDescent="0.2">
      <c r="A913" s="35"/>
      <c r="G913" s="24"/>
    </row>
    <row r="914" spans="1:7" x14ac:dyDescent="0.2">
      <c r="A914" s="35"/>
      <c r="G914" s="24"/>
    </row>
    <row r="915" spans="1:7" x14ac:dyDescent="0.2">
      <c r="A915" s="35"/>
      <c r="G915" s="36"/>
    </row>
    <row r="916" spans="1:7" x14ac:dyDescent="0.2">
      <c r="A916" s="35"/>
      <c r="G916" s="24"/>
    </row>
    <row r="917" spans="1:7" x14ac:dyDescent="0.2">
      <c r="A917" s="35"/>
      <c r="G917" s="36"/>
    </row>
    <row r="918" spans="1:7" x14ac:dyDescent="0.2">
      <c r="A918" s="35"/>
      <c r="G918" s="36"/>
    </row>
    <row r="919" spans="1:7" x14ac:dyDescent="0.2">
      <c r="A919" s="35"/>
      <c r="G919" s="24"/>
    </row>
    <row r="920" spans="1:7" x14ac:dyDescent="0.2">
      <c r="A920" s="35"/>
      <c r="G920" s="24"/>
    </row>
    <row r="921" spans="1:7" x14ac:dyDescent="0.2">
      <c r="A921" s="35"/>
      <c r="G921" s="36"/>
    </row>
    <row r="922" spans="1:7" x14ac:dyDescent="0.2">
      <c r="A922" s="35"/>
      <c r="G922" s="24"/>
    </row>
    <row r="923" spans="1:7" x14ac:dyDescent="0.2">
      <c r="A923" s="35"/>
      <c r="G923" s="36"/>
    </row>
    <row r="924" spans="1:7" x14ac:dyDescent="0.2">
      <c r="A924" s="35"/>
      <c r="G924" s="24"/>
    </row>
    <row r="925" spans="1:7" x14ac:dyDescent="0.2">
      <c r="A925" s="35"/>
      <c r="G925" s="36"/>
    </row>
    <row r="926" spans="1:7" x14ac:dyDescent="0.2">
      <c r="A926" s="35"/>
      <c r="G926" s="24"/>
    </row>
    <row r="927" spans="1:7" x14ac:dyDescent="0.2">
      <c r="A927" s="35"/>
      <c r="G927" s="24"/>
    </row>
    <row r="928" spans="1:7" x14ac:dyDescent="0.2">
      <c r="A928" s="35"/>
      <c r="G928" s="36"/>
    </row>
    <row r="929" spans="1:7" x14ac:dyDescent="0.2">
      <c r="A929" s="35"/>
      <c r="G929" s="24"/>
    </row>
    <row r="930" spans="1:7" x14ac:dyDescent="0.2">
      <c r="A930" s="35"/>
      <c r="G930" s="24"/>
    </row>
    <row r="931" spans="1:7" x14ac:dyDescent="0.2">
      <c r="A931" s="35"/>
      <c r="G931" s="24"/>
    </row>
    <row r="932" spans="1:7" x14ac:dyDescent="0.2">
      <c r="A932" s="35"/>
      <c r="G932" s="24"/>
    </row>
    <row r="933" spans="1:7" x14ac:dyDescent="0.2">
      <c r="A933" s="35"/>
      <c r="G933" s="36"/>
    </row>
    <row r="934" spans="1:7" x14ac:dyDescent="0.2">
      <c r="A934" s="35"/>
      <c r="G934" s="36"/>
    </row>
    <row r="935" spans="1:7" x14ac:dyDescent="0.2">
      <c r="A935" s="35"/>
      <c r="G935" s="24"/>
    </row>
    <row r="936" spans="1:7" x14ac:dyDescent="0.2">
      <c r="A936" s="35"/>
      <c r="G936" s="24"/>
    </row>
    <row r="937" spans="1:7" x14ac:dyDescent="0.2">
      <c r="A937" s="35"/>
      <c r="G937" s="36"/>
    </row>
    <row r="938" spans="1:7" x14ac:dyDescent="0.2">
      <c r="A938" s="35"/>
      <c r="G938" s="24"/>
    </row>
    <row r="939" spans="1:7" x14ac:dyDescent="0.2">
      <c r="A939" s="35"/>
      <c r="G939" s="36"/>
    </row>
    <row r="940" spans="1:7" x14ac:dyDescent="0.2">
      <c r="A940" s="35"/>
      <c r="G940" s="24"/>
    </row>
    <row r="941" spans="1:7" x14ac:dyDescent="0.2">
      <c r="A941" s="35"/>
      <c r="G941" s="36"/>
    </row>
    <row r="942" spans="1:7" x14ac:dyDescent="0.2">
      <c r="A942" s="35"/>
      <c r="G942" s="24"/>
    </row>
    <row r="943" spans="1:7" x14ac:dyDescent="0.2">
      <c r="A943" s="35"/>
      <c r="G943" s="24"/>
    </row>
    <row r="944" spans="1:7" x14ac:dyDescent="0.2">
      <c r="A944" s="35"/>
      <c r="G944" s="24"/>
    </row>
    <row r="945" spans="1:7" x14ac:dyDescent="0.2">
      <c r="A945" s="35"/>
      <c r="G945" s="24"/>
    </row>
    <row r="946" spans="1:7" x14ac:dyDescent="0.2">
      <c r="A946" s="35"/>
      <c r="G946" s="24"/>
    </row>
    <row r="947" spans="1:7" x14ac:dyDescent="0.2">
      <c r="A947" s="35"/>
      <c r="G947" s="24"/>
    </row>
    <row r="948" spans="1:7" x14ac:dyDescent="0.2">
      <c r="A948" s="35"/>
      <c r="G948" s="24"/>
    </row>
    <row r="949" spans="1:7" x14ac:dyDescent="0.2">
      <c r="A949" s="35"/>
      <c r="G949" s="36"/>
    </row>
    <row r="950" spans="1:7" x14ac:dyDescent="0.2">
      <c r="A950" s="35"/>
      <c r="G950" s="36"/>
    </row>
    <row r="951" spans="1:7" x14ac:dyDescent="0.2">
      <c r="A951" s="35"/>
      <c r="G951" s="24"/>
    </row>
    <row r="952" spans="1:7" x14ac:dyDescent="0.2">
      <c r="A952" s="35"/>
      <c r="G952" s="24"/>
    </row>
    <row r="953" spans="1:7" x14ac:dyDescent="0.2">
      <c r="A953" s="35"/>
      <c r="G953" s="24"/>
    </row>
    <row r="954" spans="1:7" x14ac:dyDescent="0.2">
      <c r="A954" s="35"/>
      <c r="G954" s="24"/>
    </row>
    <row r="955" spans="1:7" x14ac:dyDescent="0.2">
      <c r="A955" s="35"/>
      <c r="G955" s="36"/>
    </row>
    <row r="956" spans="1:7" x14ac:dyDescent="0.2">
      <c r="A956" s="35"/>
      <c r="G956" s="24"/>
    </row>
    <row r="957" spans="1:7" x14ac:dyDescent="0.2">
      <c r="A957" s="35"/>
      <c r="G957" s="36"/>
    </row>
    <row r="958" spans="1:7" x14ac:dyDescent="0.2">
      <c r="A958" s="35"/>
      <c r="G958" s="36"/>
    </row>
    <row r="959" spans="1:7" x14ac:dyDescent="0.2">
      <c r="A959" s="35"/>
      <c r="G959" s="36"/>
    </row>
    <row r="960" spans="1:7" x14ac:dyDescent="0.2">
      <c r="A960" s="35"/>
      <c r="G960" s="36"/>
    </row>
    <row r="961" spans="1:7" x14ac:dyDescent="0.2">
      <c r="A961" s="35"/>
      <c r="G961" s="24"/>
    </row>
    <row r="962" spans="1:7" x14ac:dyDescent="0.2">
      <c r="A962" s="35"/>
      <c r="G962" s="36"/>
    </row>
    <row r="963" spans="1:7" x14ac:dyDescent="0.2">
      <c r="A963" s="35"/>
      <c r="G963" s="24"/>
    </row>
    <row r="964" spans="1:7" x14ac:dyDescent="0.2">
      <c r="A964" s="35"/>
      <c r="G964" s="24"/>
    </row>
    <row r="965" spans="1:7" x14ac:dyDescent="0.2">
      <c r="A965" s="35"/>
      <c r="G965" s="36"/>
    </row>
    <row r="966" spans="1:7" x14ac:dyDescent="0.2">
      <c r="A966" s="35"/>
      <c r="G966" s="36"/>
    </row>
    <row r="967" spans="1:7" x14ac:dyDescent="0.2">
      <c r="A967" s="35"/>
      <c r="G967" s="36"/>
    </row>
    <row r="968" spans="1:7" x14ac:dyDescent="0.2">
      <c r="A968" s="35"/>
      <c r="G968" s="36"/>
    </row>
    <row r="969" spans="1:7" x14ac:dyDescent="0.2">
      <c r="A969" s="35"/>
      <c r="G969" s="24"/>
    </row>
    <row r="970" spans="1:7" x14ac:dyDescent="0.2">
      <c r="A970" s="35"/>
      <c r="G970" s="36"/>
    </row>
    <row r="971" spans="1:7" x14ac:dyDescent="0.2">
      <c r="A971" s="35"/>
      <c r="G971" s="36"/>
    </row>
    <row r="972" spans="1:7" x14ac:dyDescent="0.2">
      <c r="A972" s="35"/>
      <c r="G972" s="24"/>
    </row>
    <row r="973" spans="1:7" x14ac:dyDescent="0.2">
      <c r="A973" s="35"/>
      <c r="G973" s="36"/>
    </row>
    <row r="974" spans="1:7" x14ac:dyDescent="0.2">
      <c r="A974" s="35"/>
      <c r="G974" s="24"/>
    </row>
    <row r="975" spans="1:7" x14ac:dyDescent="0.2">
      <c r="A975" s="35"/>
      <c r="G975" s="24"/>
    </row>
    <row r="976" spans="1:7" x14ac:dyDescent="0.2">
      <c r="A976" s="35"/>
      <c r="G976" s="24"/>
    </row>
    <row r="977" spans="1:7" x14ac:dyDescent="0.2">
      <c r="A977" s="35"/>
      <c r="G977" s="24"/>
    </row>
    <row r="978" spans="1:7" x14ac:dyDescent="0.2">
      <c r="A978" s="35"/>
      <c r="G978" s="24"/>
    </row>
    <row r="979" spans="1:7" x14ac:dyDescent="0.2">
      <c r="A979" s="35"/>
      <c r="G979" s="24"/>
    </row>
    <row r="980" spans="1:7" x14ac:dyDescent="0.2">
      <c r="A980" s="35"/>
      <c r="G980" s="36"/>
    </row>
    <row r="981" spans="1:7" x14ac:dyDescent="0.2">
      <c r="A981" s="35"/>
      <c r="G981" s="24"/>
    </row>
    <row r="982" spans="1:7" x14ac:dyDescent="0.2">
      <c r="A982" s="35"/>
      <c r="G982" s="24"/>
    </row>
    <row r="983" spans="1:7" x14ac:dyDescent="0.2">
      <c r="A983" s="35"/>
      <c r="G983" s="36"/>
    </row>
    <row r="984" spans="1:7" x14ac:dyDescent="0.2">
      <c r="A984" s="35"/>
      <c r="G984" s="24"/>
    </row>
    <row r="985" spans="1:7" x14ac:dyDescent="0.2">
      <c r="A985" s="35"/>
      <c r="G985" s="24"/>
    </row>
    <row r="986" spans="1:7" x14ac:dyDescent="0.2">
      <c r="A986" s="35"/>
      <c r="G986" s="36"/>
    </row>
    <row r="987" spans="1:7" x14ac:dyDescent="0.2">
      <c r="A987" s="35"/>
      <c r="G987" s="24"/>
    </row>
    <row r="988" spans="1:7" x14ac:dyDescent="0.2">
      <c r="A988" s="35"/>
      <c r="G988" s="24"/>
    </row>
    <row r="989" spans="1:7" x14ac:dyDescent="0.2">
      <c r="A989" s="35"/>
      <c r="G989" s="36"/>
    </row>
    <row r="990" spans="1:7" x14ac:dyDescent="0.2">
      <c r="A990" s="35"/>
      <c r="G990" s="36"/>
    </row>
    <row r="991" spans="1:7" x14ac:dyDescent="0.2">
      <c r="A991" s="35"/>
      <c r="G991" s="36"/>
    </row>
    <row r="992" spans="1:7" x14ac:dyDescent="0.2">
      <c r="A992" s="35"/>
      <c r="G992" s="36"/>
    </row>
    <row r="993" spans="1:7" x14ac:dyDescent="0.2">
      <c r="A993" s="35"/>
      <c r="G993" s="36"/>
    </row>
    <row r="994" spans="1:7" x14ac:dyDescent="0.2">
      <c r="A994" s="35"/>
      <c r="G994" s="36"/>
    </row>
    <row r="995" spans="1:7" x14ac:dyDescent="0.2">
      <c r="A995" s="35"/>
      <c r="G995" s="24"/>
    </row>
    <row r="996" spans="1:7" x14ac:dyDescent="0.2">
      <c r="A996" s="35"/>
      <c r="G996" s="24"/>
    </row>
    <row r="997" spans="1:7" x14ac:dyDescent="0.2">
      <c r="A997" s="35"/>
      <c r="G997" s="24"/>
    </row>
    <row r="998" spans="1:7" x14ac:dyDescent="0.2">
      <c r="A998" s="35"/>
      <c r="G998" s="36"/>
    </row>
    <row r="999" spans="1:7" x14ac:dyDescent="0.2">
      <c r="A999" s="35"/>
      <c r="G999" s="24"/>
    </row>
    <row r="1000" spans="1:7" x14ac:dyDescent="0.2">
      <c r="A1000" s="35"/>
      <c r="G1000" s="36"/>
    </row>
    <row r="1001" spans="1:7" x14ac:dyDescent="0.2">
      <c r="A1001" s="35"/>
      <c r="G1001" s="24"/>
    </row>
    <row r="1002" spans="1:7" x14ac:dyDescent="0.2">
      <c r="A1002" s="35"/>
      <c r="G1002" s="24"/>
    </row>
    <row r="1003" spans="1:7" x14ac:dyDescent="0.2">
      <c r="A1003" s="35"/>
      <c r="G1003" s="24"/>
    </row>
    <row r="1004" spans="1:7" x14ac:dyDescent="0.2">
      <c r="A1004" s="35"/>
      <c r="G1004" s="24"/>
    </row>
    <row r="1005" spans="1:7" x14ac:dyDescent="0.2">
      <c r="A1005" s="35"/>
      <c r="G1005" s="24"/>
    </row>
    <row r="1006" spans="1:7" x14ac:dyDescent="0.2">
      <c r="A1006" s="35"/>
      <c r="G1006" s="24"/>
    </row>
    <row r="1007" spans="1:7" x14ac:dyDescent="0.2">
      <c r="A1007" s="35"/>
      <c r="G1007" s="24"/>
    </row>
    <row r="1008" spans="1:7" x14ac:dyDescent="0.2">
      <c r="A1008" s="35"/>
      <c r="G1008" s="24"/>
    </row>
    <row r="1009" spans="1:7" x14ac:dyDescent="0.2">
      <c r="A1009" s="35"/>
      <c r="G1009" s="36"/>
    </row>
    <row r="1010" spans="1:7" x14ac:dyDescent="0.2">
      <c r="A1010" s="35"/>
      <c r="G1010" s="24"/>
    </row>
    <row r="1011" spans="1:7" x14ac:dyDescent="0.2">
      <c r="A1011" s="35"/>
      <c r="G1011" s="24"/>
    </row>
    <row r="1012" spans="1:7" x14ac:dyDescent="0.2">
      <c r="A1012" s="35"/>
      <c r="G1012" s="24"/>
    </row>
    <row r="1013" spans="1:7" x14ac:dyDescent="0.2">
      <c r="A1013" s="35"/>
      <c r="G1013" s="24"/>
    </row>
    <row r="1014" spans="1:7" x14ac:dyDescent="0.2">
      <c r="A1014" s="35"/>
      <c r="G1014" s="36"/>
    </row>
    <row r="1015" spans="1:7" x14ac:dyDescent="0.2">
      <c r="A1015" s="35"/>
      <c r="G1015" s="24"/>
    </row>
    <row r="1016" spans="1:7" x14ac:dyDescent="0.2">
      <c r="A1016" s="35"/>
      <c r="G1016" s="24"/>
    </row>
    <row r="1017" spans="1:7" x14ac:dyDescent="0.2">
      <c r="A1017" s="35"/>
      <c r="G1017" s="24"/>
    </row>
    <row r="1018" spans="1:7" x14ac:dyDescent="0.2">
      <c r="A1018" s="35"/>
      <c r="G1018" s="24"/>
    </row>
    <row r="1019" spans="1:7" x14ac:dyDescent="0.2">
      <c r="A1019" s="35"/>
      <c r="G1019" s="36"/>
    </row>
    <row r="1020" spans="1:7" x14ac:dyDescent="0.2">
      <c r="A1020" s="35"/>
      <c r="G1020" s="36"/>
    </row>
    <row r="1021" spans="1:7" x14ac:dyDescent="0.2">
      <c r="A1021" s="35"/>
      <c r="G1021" s="24"/>
    </row>
    <row r="1022" spans="1:7" x14ac:dyDescent="0.2">
      <c r="A1022" s="35"/>
      <c r="G1022" s="36"/>
    </row>
    <row r="1023" spans="1:7" x14ac:dyDescent="0.2">
      <c r="A1023" s="35"/>
      <c r="G1023" s="24"/>
    </row>
    <row r="1024" spans="1:7" x14ac:dyDescent="0.2">
      <c r="A1024" s="35"/>
      <c r="G1024" s="24"/>
    </row>
    <row r="1025" spans="1:7" x14ac:dyDescent="0.2">
      <c r="A1025" s="35"/>
      <c r="G1025" s="36"/>
    </row>
    <row r="1026" spans="1:7" x14ac:dyDescent="0.2">
      <c r="A1026" s="35"/>
      <c r="G1026" s="24"/>
    </row>
    <row r="1027" spans="1:7" x14ac:dyDescent="0.2">
      <c r="A1027" s="35"/>
      <c r="G1027" s="24"/>
    </row>
    <row r="1028" spans="1:7" x14ac:dyDescent="0.2">
      <c r="A1028" s="35"/>
      <c r="G1028" s="36"/>
    </row>
    <row r="1029" spans="1:7" x14ac:dyDescent="0.2">
      <c r="A1029" s="35"/>
      <c r="G1029" s="36"/>
    </row>
    <row r="1030" spans="1:7" x14ac:dyDescent="0.2">
      <c r="A1030" s="35"/>
      <c r="G1030" s="24"/>
    </row>
    <row r="1031" spans="1:7" x14ac:dyDescent="0.2">
      <c r="A1031" s="35"/>
      <c r="G1031" s="24"/>
    </row>
    <row r="1032" spans="1:7" x14ac:dyDescent="0.2">
      <c r="A1032" s="35"/>
      <c r="G1032" s="36"/>
    </row>
    <row r="1033" spans="1:7" x14ac:dyDescent="0.2">
      <c r="A1033" s="35"/>
      <c r="G1033" s="24"/>
    </row>
    <row r="1034" spans="1:7" x14ac:dyDescent="0.2">
      <c r="A1034" s="35"/>
      <c r="G1034" s="24"/>
    </row>
    <row r="1035" spans="1:7" x14ac:dyDescent="0.2">
      <c r="A1035" s="35"/>
      <c r="G1035" s="36"/>
    </row>
    <row r="1036" spans="1:7" x14ac:dyDescent="0.2">
      <c r="A1036" s="35"/>
      <c r="G1036" s="36"/>
    </row>
    <row r="1037" spans="1:7" x14ac:dyDescent="0.2">
      <c r="A1037" s="35"/>
      <c r="G1037" s="24"/>
    </row>
    <row r="1038" spans="1:7" x14ac:dyDescent="0.2">
      <c r="A1038" s="35"/>
      <c r="G1038" s="36"/>
    </row>
    <row r="1039" spans="1:7" x14ac:dyDescent="0.2">
      <c r="A1039" s="35"/>
      <c r="G1039" s="36"/>
    </row>
    <row r="1040" spans="1:7" x14ac:dyDescent="0.2">
      <c r="A1040" s="35"/>
      <c r="G1040" s="24"/>
    </row>
    <row r="1041" spans="1:7" x14ac:dyDescent="0.2">
      <c r="A1041" s="35"/>
      <c r="G1041" s="24"/>
    </row>
    <row r="1042" spans="1:7" x14ac:dyDescent="0.2">
      <c r="A1042" s="35"/>
      <c r="G1042" s="36"/>
    </row>
    <row r="1043" spans="1:7" x14ac:dyDescent="0.2">
      <c r="A1043" s="35"/>
      <c r="G1043" s="24"/>
    </row>
    <row r="1044" spans="1:7" x14ac:dyDescent="0.2">
      <c r="A1044" s="35"/>
      <c r="G1044" s="36"/>
    </row>
    <row r="1045" spans="1:7" x14ac:dyDescent="0.2">
      <c r="A1045" s="35"/>
      <c r="G1045" s="24"/>
    </row>
    <row r="1046" spans="1:7" x14ac:dyDescent="0.2">
      <c r="A1046" s="35"/>
      <c r="G1046" s="24"/>
    </row>
    <row r="1047" spans="1:7" x14ac:dyDescent="0.2">
      <c r="A1047" s="35"/>
      <c r="G1047" s="24"/>
    </row>
    <row r="1048" spans="1:7" x14ac:dyDescent="0.2">
      <c r="A1048" s="35"/>
      <c r="G1048" s="24"/>
    </row>
    <row r="1049" spans="1:7" x14ac:dyDescent="0.2">
      <c r="A1049" s="35"/>
      <c r="G1049" s="24"/>
    </row>
    <row r="1050" spans="1:7" x14ac:dyDescent="0.2">
      <c r="A1050" s="35"/>
      <c r="G1050" s="24"/>
    </row>
    <row r="1051" spans="1:7" x14ac:dyDescent="0.2">
      <c r="A1051" s="35"/>
      <c r="G1051" s="36"/>
    </row>
    <row r="1052" spans="1:7" x14ac:dyDescent="0.2">
      <c r="A1052" s="35"/>
      <c r="G1052" s="36"/>
    </row>
    <row r="1053" spans="1:7" x14ac:dyDescent="0.2">
      <c r="A1053" s="35"/>
      <c r="G1053" s="36"/>
    </row>
    <row r="1054" spans="1:7" x14ac:dyDescent="0.2">
      <c r="A1054" s="35"/>
      <c r="G1054" s="24"/>
    </row>
    <row r="1055" spans="1:7" x14ac:dyDescent="0.2">
      <c r="A1055" s="35"/>
      <c r="G1055" s="36"/>
    </row>
    <row r="1056" spans="1:7" x14ac:dyDescent="0.2">
      <c r="A1056" s="35"/>
      <c r="G1056" s="24"/>
    </row>
    <row r="1057" spans="1:7" x14ac:dyDescent="0.2">
      <c r="A1057" s="35"/>
      <c r="G1057" s="36"/>
    </row>
    <row r="1058" spans="1:7" x14ac:dyDescent="0.2">
      <c r="A1058" s="35"/>
      <c r="G1058" s="24"/>
    </row>
    <row r="1059" spans="1:7" x14ac:dyDescent="0.2">
      <c r="A1059" s="35"/>
      <c r="G1059" s="24"/>
    </row>
    <row r="1060" spans="1:7" x14ac:dyDescent="0.2">
      <c r="A1060" s="35"/>
      <c r="G1060" s="36"/>
    </row>
    <row r="1061" spans="1:7" x14ac:dyDescent="0.2">
      <c r="A1061" s="35"/>
      <c r="G1061" s="24"/>
    </row>
    <row r="1062" spans="1:7" x14ac:dyDescent="0.2">
      <c r="A1062" s="35"/>
      <c r="G1062" s="24"/>
    </row>
    <row r="1063" spans="1:7" x14ac:dyDescent="0.2">
      <c r="A1063" s="35"/>
      <c r="G1063" s="36"/>
    </row>
    <row r="1064" spans="1:7" x14ac:dyDescent="0.2">
      <c r="A1064" s="35"/>
      <c r="G1064" s="24"/>
    </row>
    <row r="1065" spans="1:7" x14ac:dyDescent="0.2">
      <c r="A1065" s="35"/>
      <c r="G1065" s="24"/>
    </row>
    <row r="1066" spans="1:7" x14ac:dyDescent="0.2">
      <c r="A1066" s="35"/>
      <c r="G1066" s="24"/>
    </row>
    <row r="1067" spans="1:7" x14ac:dyDescent="0.2">
      <c r="A1067" s="35"/>
      <c r="G1067" s="36"/>
    </row>
    <row r="1068" spans="1:7" x14ac:dyDescent="0.2">
      <c r="A1068" s="35"/>
      <c r="G1068" s="36"/>
    </row>
    <row r="1069" spans="1:7" x14ac:dyDescent="0.2">
      <c r="A1069" s="35"/>
      <c r="G1069" s="36"/>
    </row>
    <row r="1070" spans="1:7" x14ac:dyDescent="0.2">
      <c r="A1070" s="35"/>
      <c r="G1070" s="24"/>
    </row>
    <row r="1071" spans="1:7" x14ac:dyDescent="0.2">
      <c r="A1071" s="35"/>
      <c r="G1071" s="24"/>
    </row>
    <row r="1072" spans="1:7" x14ac:dyDescent="0.2">
      <c r="A1072" s="35"/>
      <c r="G1072" s="24"/>
    </row>
    <row r="1073" spans="1:7" x14ac:dyDescent="0.2">
      <c r="A1073" s="35"/>
      <c r="G1073" s="24"/>
    </row>
    <row r="1074" spans="1:7" x14ac:dyDescent="0.2">
      <c r="A1074" s="35"/>
      <c r="G1074" s="24"/>
    </row>
    <row r="1075" spans="1:7" x14ac:dyDescent="0.2">
      <c r="A1075" s="35"/>
      <c r="G1075" s="36"/>
    </row>
    <row r="1076" spans="1:7" x14ac:dyDescent="0.2">
      <c r="A1076" s="35"/>
      <c r="G1076" s="24"/>
    </row>
    <row r="1077" spans="1:7" x14ac:dyDescent="0.2">
      <c r="A1077" s="35"/>
      <c r="G1077" s="36"/>
    </row>
    <row r="1078" spans="1:7" x14ac:dyDescent="0.2">
      <c r="A1078" s="35"/>
      <c r="G1078" s="24"/>
    </row>
    <row r="1079" spans="1:7" x14ac:dyDescent="0.2">
      <c r="A1079" s="35"/>
      <c r="G1079" s="36"/>
    </row>
    <row r="1080" spans="1:7" x14ac:dyDescent="0.2">
      <c r="A1080" s="35"/>
      <c r="G1080" s="24"/>
    </row>
    <row r="1081" spans="1:7" x14ac:dyDescent="0.2">
      <c r="A1081" s="35"/>
      <c r="G1081" s="36"/>
    </row>
    <row r="1082" spans="1:7" x14ac:dyDescent="0.2">
      <c r="A1082" s="35"/>
      <c r="G1082" s="24"/>
    </row>
    <row r="1083" spans="1:7" x14ac:dyDescent="0.2">
      <c r="A1083" s="35"/>
      <c r="G1083" s="24"/>
    </row>
    <row r="1084" spans="1:7" x14ac:dyDescent="0.2">
      <c r="A1084" s="35"/>
      <c r="G1084" s="24"/>
    </row>
    <row r="1085" spans="1:7" x14ac:dyDescent="0.2">
      <c r="A1085" s="35"/>
      <c r="G1085" s="24"/>
    </row>
    <row r="1086" spans="1:7" x14ac:dyDescent="0.2">
      <c r="A1086" s="35"/>
      <c r="G1086" s="36"/>
    </row>
    <row r="1087" spans="1:7" x14ac:dyDescent="0.2">
      <c r="A1087" s="35"/>
      <c r="G1087" s="24"/>
    </row>
    <row r="1088" spans="1:7" x14ac:dyDescent="0.2">
      <c r="A1088" s="35"/>
      <c r="G1088" s="36"/>
    </row>
    <row r="1089" spans="1:7" x14ac:dyDescent="0.2">
      <c r="A1089" s="35"/>
      <c r="G1089" s="36"/>
    </row>
    <row r="1090" spans="1:7" x14ac:dyDescent="0.2">
      <c r="A1090" s="35"/>
      <c r="G1090" s="24"/>
    </row>
    <row r="1091" spans="1:7" x14ac:dyDescent="0.2">
      <c r="A1091" s="35"/>
      <c r="G1091" s="24"/>
    </row>
    <row r="1092" spans="1:7" x14ac:dyDescent="0.2">
      <c r="A1092" s="35"/>
      <c r="G1092" s="24"/>
    </row>
    <row r="1093" spans="1:7" x14ac:dyDescent="0.2">
      <c r="A1093" s="35"/>
      <c r="G1093" s="24"/>
    </row>
    <row r="1094" spans="1:7" x14ac:dyDescent="0.2">
      <c r="A1094" s="35"/>
      <c r="G1094" s="36"/>
    </row>
    <row r="1095" spans="1:7" x14ac:dyDescent="0.2">
      <c r="A1095" s="35"/>
      <c r="G1095" s="36"/>
    </row>
    <row r="1096" spans="1:7" x14ac:dyDescent="0.2">
      <c r="A1096" s="35"/>
      <c r="G1096" s="24"/>
    </row>
    <row r="1097" spans="1:7" x14ac:dyDescent="0.2">
      <c r="A1097" s="35"/>
      <c r="G1097" s="24"/>
    </row>
    <row r="1098" spans="1:7" x14ac:dyDescent="0.2">
      <c r="A1098" s="35"/>
      <c r="G1098" s="24"/>
    </row>
    <row r="1099" spans="1:7" x14ac:dyDescent="0.2">
      <c r="A1099" s="35"/>
      <c r="G1099" s="24"/>
    </row>
    <row r="1100" spans="1:7" x14ac:dyDescent="0.2">
      <c r="A1100" s="35"/>
      <c r="G1100" s="24"/>
    </row>
    <row r="1101" spans="1:7" x14ac:dyDescent="0.2">
      <c r="A1101" s="35"/>
      <c r="G1101" s="36"/>
    </row>
    <row r="1102" spans="1:7" x14ac:dyDescent="0.2">
      <c r="A1102" s="35"/>
      <c r="G1102" s="24"/>
    </row>
    <row r="1103" spans="1:7" x14ac:dyDescent="0.2">
      <c r="A1103" s="35"/>
      <c r="G1103" s="24"/>
    </row>
    <row r="1104" spans="1:7" x14ac:dyDescent="0.2">
      <c r="A1104" s="35"/>
      <c r="G1104" s="36"/>
    </row>
    <row r="1105" spans="1:7" x14ac:dyDescent="0.2">
      <c r="A1105" s="35"/>
      <c r="G1105" s="36"/>
    </row>
    <row r="1106" spans="1:7" x14ac:dyDescent="0.2">
      <c r="A1106" s="35"/>
      <c r="G1106" s="24"/>
    </row>
    <row r="1107" spans="1:7" x14ac:dyDescent="0.2">
      <c r="A1107" s="35"/>
      <c r="G1107" s="36"/>
    </row>
    <row r="1108" spans="1:7" x14ac:dyDescent="0.2">
      <c r="A1108" s="35"/>
      <c r="G1108" s="36"/>
    </row>
    <row r="1109" spans="1:7" x14ac:dyDescent="0.2">
      <c r="A1109" s="35"/>
      <c r="G1109" s="24"/>
    </row>
    <row r="1110" spans="1:7" x14ac:dyDescent="0.2">
      <c r="A1110" s="35"/>
      <c r="G1110" s="24"/>
    </row>
    <row r="1111" spans="1:7" x14ac:dyDescent="0.2">
      <c r="A1111" s="35"/>
      <c r="G1111" s="36"/>
    </row>
    <row r="1112" spans="1:7" x14ac:dyDescent="0.2">
      <c r="A1112" s="35"/>
      <c r="G1112" s="36"/>
    </row>
    <row r="1113" spans="1:7" x14ac:dyDescent="0.2">
      <c r="A1113" s="35"/>
      <c r="G1113" s="36"/>
    </row>
    <row r="1114" spans="1:7" x14ac:dyDescent="0.2">
      <c r="A1114" s="35"/>
      <c r="G1114" s="24"/>
    </row>
    <row r="1115" spans="1:7" x14ac:dyDescent="0.2">
      <c r="A1115" s="35"/>
      <c r="G1115" s="24"/>
    </row>
    <row r="1116" spans="1:7" x14ac:dyDescent="0.2">
      <c r="A1116" s="35"/>
      <c r="G1116" s="36"/>
    </row>
    <row r="1117" spans="1:7" x14ac:dyDescent="0.2">
      <c r="A1117" s="35"/>
      <c r="G1117" s="36"/>
    </row>
    <row r="1118" spans="1:7" x14ac:dyDescent="0.2">
      <c r="A1118" s="35"/>
      <c r="G1118" s="36"/>
    </row>
    <row r="1119" spans="1:7" x14ac:dyDescent="0.2">
      <c r="A1119" s="35"/>
      <c r="G1119" s="24"/>
    </row>
    <row r="1120" spans="1:7" x14ac:dyDescent="0.2">
      <c r="A1120" s="35"/>
      <c r="G1120" s="36"/>
    </row>
    <row r="1121" spans="1:7" x14ac:dyDescent="0.2">
      <c r="A1121" s="35"/>
      <c r="G1121" s="24"/>
    </row>
    <row r="1122" spans="1:7" x14ac:dyDescent="0.2">
      <c r="A1122" s="35"/>
      <c r="G1122" s="36"/>
    </row>
    <row r="1123" spans="1:7" x14ac:dyDescent="0.2">
      <c r="A1123" s="35"/>
      <c r="G1123" s="36"/>
    </row>
    <row r="1124" spans="1:7" x14ac:dyDescent="0.2">
      <c r="A1124" s="35"/>
      <c r="G1124" s="36"/>
    </row>
    <row r="1125" spans="1:7" x14ac:dyDescent="0.2">
      <c r="A1125" s="35"/>
      <c r="G1125" s="36"/>
    </row>
    <row r="1126" spans="1:7" x14ac:dyDescent="0.2">
      <c r="A1126" s="35"/>
      <c r="G1126" s="24"/>
    </row>
    <row r="1127" spans="1:7" x14ac:dyDescent="0.2">
      <c r="A1127" s="35"/>
      <c r="G1127" s="24"/>
    </row>
    <row r="1128" spans="1:7" x14ac:dyDescent="0.2">
      <c r="A1128" s="35"/>
      <c r="G1128" s="36"/>
    </row>
    <row r="1129" spans="1:7" x14ac:dyDescent="0.2">
      <c r="A1129" s="35"/>
      <c r="G1129" s="36"/>
    </row>
    <row r="1130" spans="1:7" x14ac:dyDescent="0.2">
      <c r="A1130" s="35"/>
      <c r="G1130" s="36"/>
    </row>
    <row r="1131" spans="1:7" x14ac:dyDescent="0.2">
      <c r="A1131" s="35"/>
      <c r="G1131" s="24"/>
    </row>
    <row r="1132" spans="1:7" x14ac:dyDescent="0.2">
      <c r="A1132" s="35"/>
      <c r="G1132" s="36"/>
    </row>
    <row r="1133" spans="1:7" x14ac:dyDescent="0.2">
      <c r="A1133" s="35"/>
      <c r="G1133" s="36"/>
    </row>
    <row r="1134" spans="1:7" x14ac:dyDescent="0.2">
      <c r="A1134" s="35"/>
      <c r="G1134" s="24"/>
    </row>
    <row r="1135" spans="1:7" x14ac:dyDescent="0.2">
      <c r="A1135" s="35"/>
      <c r="G1135" s="24"/>
    </row>
    <row r="1136" spans="1:7" x14ac:dyDescent="0.2">
      <c r="A1136" s="35"/>
      <c r="G1136" s="36"/>
    </row>
    <row r="1137" spans="1:7" x14ac:dyDescent="0.2">
      <c r="A1137" s="35"/>
      <c r="G1137" s="24"/>
    </row>
    <row r="1138" spans="1:7" x14ac:dyDescent="0.2">
      <c r="A1138" s="35"/>
      <c r="G1138" s="36"/>
    </row>
    <row r="1139" spans="1:7" x14ac:dyDescent="0.2">
      <c r="A1139" s="35"/>
      <c r="G1139" s="24"/>
    </row>
    <row r="1140" spans="1:7" x14ac:dyDescent="0.2">
      <c r="A1140" s="35"/>
      <c r="G1140" s="36"/>
    </row>
    <row r="1141" spans="1:7" x14ac:dyDescent="0.2">
      <c r="A1141" s="35"/>
      <c r="G1141" s="36"/>
    </row>
    <row r="1142" spans="1:7" x14ac:dyDescent="0.2">
      <c r="A1142" s="35"/>
      <c r="G1142" s="36"/>
    </row>
    <row r="1143" spans="1:7" x14ac:dyDescent="0.2">
      <c r="A1143" s="35"/>
      <c r="G1143" s="24"/>
    </row>
    <row r="1144" spans="1:7" x14ac:dyDescent="0.2">
      <c r="A1144" s="35"/>
      <c r="G1144" s="24"/>
    </row>
    <row r="1145" spans="1:7" x14ac:dyDescent="0.2">
      <c r="A1145" s="35"/>
      <c r="G1145" s="24"/>
    </row>
    <row r="1146" spans="1:7" x14ac:dyDescent="0.2">
      <c r="A1146" s="35"/>
      <c r="G1146" s="24"/>
    </row>
    <row r="1147" spans="1:7" x14ac:dyDescent="0.2">
      <c r="A1147" s="35"/>
      <c r="G1147" s="24"/>
    </row>
    <row r="1148" spans="1:7" x14ac:dyDescent="0.2">
      <c r="A1148" s="35"/>
      <c r="G1148" s="24"/>
    </row>
    <row r="1149" spans="1:7" x14ac:dyDescent="0.2">
      <c r="A1149" s="35"/>
      <c r="G1149" s="36"/>
    </row>
    <row r="1150" spans="1:7" x14ac:dyDescent="0.2">
      <c r="A1150" s="35"/>
      <c r="G1150" s="24"/>
    </row>
    <row r="1151" spans="1:7" x14ac:dyDescent="0.2">
      <c r="A1151" s="35"/>
      <c r="G1151" s="24"/>
    </row>
    <row r="1152" spans="1:7" x14ac:dyDescent="0.2">
      <c r="A1152" s="35"/>
      <c r="G1152" s="24"/>
    </row>
    <row r="1153" spans="1:7" x14ac:dyDescent="0.2">
      <c r="A1153" s="35"/>
      <c r="G1153" s="24"/>
    </row>
    <row r="1154" spans="1:7" x14ac:dyDescent="0.2">
      <c r="A1154" s="35"/>
      <c r="G1154" s="24"/>
    </row>
    <row r="1155" spans="1:7" x14ac:dyDescent="0.2">
      <c r="A1155" s="35"/>
      <c r="G1155" s="24"/>
    </row>
    <row r="1156" spans="1:7" x14ac:dyDescent="0.2">
      <c r="A1156" s="35"/>
      <c r="G1156" s="24"/>
    </row>
    <row r="1157" spans="1:7" x14ac:dyDescent="0.2">
      <c r="A1157" s="35"/>
      <c r="G1157" s="36"/>
    </row>
    <row r="1158" spans="1:7" x14ac:dyDescent="0.2">
      <c r="A1158" s="35"/>
      <c r="G1158" s="24"/>
    </row>
    <row r="1159" spans="1:7" x14ac:dyDescent="0.2">
      <c r="A1159" s="35"/>
      <c r="G1159" s="24"/>
    </row>
    <row r="1160" spans="1:7" x14ac:dyDescent="0.2">
      <c r="A1160" s="35"/>
      <c r="G1160" s="36"/>
    </row>
    <row r="1161" spans="1:7" x14ac:dyDescent="0.2">
      <c r="A1161" s="35"/>
      <c r="G1161" s="36"/>
    </row>
    <row r="1162" spans="1:7" x14ac:dyDescent="0.2">
      <c r="A1162" s="35"/>
      <c r="G1162" s="24"/>
    </row>
    <row r="1163" spans="1:7" x14ac:dyDescent="0.2">
      <c r="A1163" s="35"/>
      <c r="G1163" s="36"/>
    </row>
    <row r="1164" spans="1:7" x14ac:dyDescent="0.2">
      <c r="A1164" s="35"/>
      <c r="G1164" s="24"/>
    </row>
    <row r="1165" spans="1:7" x14ac:dyDescent="0.2">
      <c r="A1165" s="35"/>
      <c r="G1165" s="24"/>
    </row>
    <row r="1166" spans="1:7" x14ac:dyDescent="0.2">
      <c r="A1166" s="35"/>
      <c r="G1166" s="36"/>
    </row>
    <row r="1167" spans="1:7" x14ac:dyDescent="0.2">
      <c r="A1167" s="35"/>
      <c r="G1167" s="24"/>
    </row>
    <row r="1168" spans="1:7" x14ac:dyDescent="0.2">
      <c r="A1168" s="35"/>
      <c r="G1168" s="36"/>
    </row>
    <row r="1169" spans="1:7" x14ac:dyDescent="0.2">
      <c r="A1169" s="35"/>
      <c r="G1169" s="36"/>
    </row>
    <row r="1170" spans="1:7" x14ac:dyDescent="0.2">
      <c r="A1170" s="35"/>
      <c r="G1170" s="24"/>
    </row>
    <row r="1171" spans="1:7" x14ac:dyDescent="0.2">
      <c r="A1171" s="35"/>
      <c r="G1171" s="36"/>
    </row>
    <row r="1172" spans="1:7" x14ac:dyDescent="0.2">
      <c r="A1172" s="35"/>
      <c r="G1172" s="24"/>
    </row>
    <row r="1173" spans="1:7" x14ac:dyDescent="0.2">
      <c r="A1173" s="35"/>
      <c r="G1173" s="24"/>
    </row>
    <row r="1174" spans="1:7" x14ac:dyDescent="0.2">
      <c r="A1174" s="35"/>
      <c r="G1174" s="36"/>
    </row>
    <row r="1175" spans="1:7" x14ac:dyDescent="0.2">
      <c r="A1175" s="35"/>
      <c r="G1175" s="36"/>
    </row>
    <row r="1176" spans="1:7" x14ac:dyDescent="0.2">
      <c r="A1176" s="35"/>
      <c r="G1176" s="24"/>
    </row>
    <row r="1177" spans="1:7" x14ac:dyDescent="0.2">
      <c r="A1177" s="35"/>
      <c r="G1177" s="24"/>
    </row>
    <row r="1178" spans="1:7" x14ac:dyDescent="0.2">
      <c r="A1178" s="35"/>
      <c r="G1178" s="24"/>
    </row>
    <row r="1179" spans="1:7" x14ac:dyDescent="0.2">
      <c r="A1179" s="35"/>
      <c r="G1179" s="36"/>
    </row>
    <row r="1180" spans="1:7" x14ac:dyDescent="0.2">
      <c r="A1180" s="35"/>
      <c r="G1180" s="36"/>
    </row>
    <row r="1181" spans="1:7" x14ac:dyDescent="0.2">
      <c r="A1181" s="35"/>
      <c r="G1181" s="24"/>
    </row>
    <row r="1182" spans="1:7" x14ac:dyDescent="0.2">
      <c r="A1182" s="35"/>
      <c r="G1182" s="36"/>
    </row>
    <row r="1183" spans="1:7" x14ac:dyDescent="0.2">
      <c r="A1183" s="35"/>
      <c r="G1183" s="36"/>
    </row>
    <row r="1184" spans="1:7" x14ac:dyDescent="0.2">
      <c r="A1184" s="35"/>
      <c r="G1184" s="24"/>
    </row>
    <row r="1185" spans="1:7" x14ac:dyDescent="0.2">
      <c r="A1185" s="35"/>
      <c r="G1185" s="24"/>
    </row>
    <row r="1186" spans="1:7" x14ac:dyDescent="0.2">
      <c r="A1186" s="35"/>
      <c r="G1186" s="24"/>
    </row>
    <row r="1187" spans="1:7" x14ac:dyDescent="0.2">
      <c r="A1187" s="35"/>
      <c r="G1187" s="24"/>
    </row>
    <row r="1188" spans="1:7" x14ac:dyDescent="0.2">
      <c r="A1188" s="35"/>
      <c r="G1188" s="24"/>
    </row>
    <row r="1189" spans="1:7" x14ac:dyDescent="0.2">
      <c r="A1189" s="35"/>
      <c r="G1189" s="24"/>
    </row>
    <row r="1190" spans="1:7" x14ac:dyDescent="0.2">
      <c r="A1190" s="35"/>
      <c r="G1190" s="36"/>
    </row>
    <row r="1191" spans="1:7" x14ac:dyDescent="0.2">
      <c r="A1191" s="35"/>
      <c r="G1191" s="36"/>
    </row>
    <row r="1192" spans="1:7" x14ac:dyDescent="0.2">
      <c r="A1192" s="35"/>
      <c r="G1192" s="24"/>
    </row>
    <row r="1193" spans="1:7" x14ac:dyDescent="0.2">
      <c r="A1193" s="35"/>
      <c r="G1193" s="36"/>
    </row>
    <row r="1194" spans="1:7" x14ac:dyDescent="0.2">
      <c r="A1194" s="35"/>
      <c r="G1194" s="24"/>
    </row>
    <row r="1195" spans="1:7" x14ac:dyDescent="0.2">
      <c r="A1195" s="35"/>
      <c r="G1195" s="36"/>
    </row>
    <row r="1196" spans="1:7" x14ac:dyDescent="0.2">
      <c r="A1196" s="35"/>
      <c r="G1196" s="24"/>
    </row>
    <row r="1197" spans="1:7" x14ac:dyDescent="0.2">
      <c r="A1197" s="35"/>
      <c r="G1197" s="24"/>
    </row>
    <row r="1198" spans="1:7" x14ac:dyDescent="0.2">
      <c r="A1198" s="35"/>
      <c r="G1198" s="36"/>
    </row>
    <row r="1199" spans="1:7" x14ac:dyDescent="0.2">
      <c r="A1199" s="35"/>
      <c r="G1199" s="24"/>
    </row>
    <row r="1200" spans="1:7" x14ac:dyDescent="0.2">
      <c r="A1200" s="35"/>
      <c r="G1200" s="36"/>
    </row>
    <row r="1201" spans="1:7" x14ac:dyDescent="0.2">
      <c r="A1201" s="35"/>
      <c r="G1201" s="36"/>
    </row>
    <row r="1202" spans="1:7" x14ac:dyDescent="0.2">
      <c r="A1202" s="35"/>
      <c r="G1202" s="36"/>
    </row>
    <row r="1203" spans="1:7" x14ac:dyDescent="0.2">
      <c r="A1203" s="35"/>
      <c r="G1203" s="36"/>
    </row>
    <row r="1204" spans="1:7" x14ac:dyDescent="0.2">
      <c r="A1204" s="35"/>
      <c r="G1204" s="24"/>
    </row>
    <row r="1205" spans="1:7" x14ac:dyDescent="0.2">
      <c r="A1205" s="35"/>
      <c r="G1205" s="24"/>
    </row>
    <row r="1206" spans="1:7" x14ac:dyDescent="0.2">
      <c r="A1206" s="35"/>
      <c r="G1206" s="36"/>
    </row>
    <row r="1207" spans="1:7" x14ac:dyDescent="0.2">
      <c r="A1207" s="35"/>
      <c r="G1207" s="24"/>
    </row>
    <row r="1208" spans="1:7" x14ac:dyDescent="0.2">
      <c r="A1208" s="35"/>
      <c r="G1208" s="36"/>
    </row>
    <row r="1209" spans="1:7" x14ac:dyDescent="0.2">
      <c r="A1209" s="35"/>
      <c r="G1209" s="24"/>
    </row>
    <row r="1210" spans="1:7" x14ac:dyDescent="0.2">
      <c r="A1210" s="35"/>
      <c r="G1210" s="36"/>
    </row>
    <row r="1211" spans="1:7" x14ac:dyDescent="0.2">
      <c r="A1211" s="35"/>
      <c r="G1211" s="36"/>
    </row>
    <row r="1212" spans="1:7" x14ac:dyDescent="0.2">
      <c r="A1212" s="35"/>
      <c r="G1212" s="36"/>
    </row>
    <row r="1213" spans="1:7" x14ac:dyDescent="0.2">
      <c r="A1213" s="35"/>
      <c r="G1213" s="24"/>
    </row>
    <row r="1214" spans="1:7" x14ac:dyDescent="0.2">
      <c r="A1214" s="35"/>
      <c r="G1214" s="24"/>
    </row>
    <row r="1215" spans="1:7" x14ac:dyDescent="0.2">
      <c r="A1215" s="35"/>
      <c r="G1215" s="24"/>
    </row>
    <row r="1216" spans="1:7" x14ac:dyDescent="0.2">
      <c r="A1216" s="35"/>
      <c r="G1216" s="24"/>
    </row>
    <row r="1217" spans="1:7" x14ac:dyDescent="0.2">
      <c r="A1217" s="35"/>
      <c r="G1217" s="24"/>
    </row>
    <row r="1218" spans="1:7" x14ac:dyDescent="0.2">
      <c r="A1218" s="35"/>
      <c r="G1218" s="36"/>
    </row>
    <row r="1219" spans="1:7" x14ac:dyDescent="0.2">
      <c r="A1219" s="35"/>
      <c r="G1219" s="24"/>
    </row>
    <row r="1220" spans="1:7" x14ac:dyDescent="0.2">
      <c r="A1220" s="35"/>
      <c r="G1220" s="24"/>
    </row>
    <row r="1221" spans="1:7" x14ac:dyDescent="0.2">
      <c r="A1221" s="35"/>
      <c r="G1221" s="36"/>
    </row>
    <row r="1222" spans="1:7" x14ac:dyDescent="0.2">
      <c r="A1222" s="35"/>
      <c r="G1222" s="24"/>
    </row>
    <row r="1223" spans="1:7" x14ac:dyDescent="0.2">
      <c r="A1223" s="35"/>
      <c r="G1223" s="36"/>
    </row>
    <row r="1224" spans="1:7" x14ac:dyDescent="0.2">
      <c r="A1224" s="35"/>
      <c r="G1224" s="36"/>
    </row>
    <row r="1225" spans="1:7" x14ac:dyDescent="0.2">
      <c r="A1225" s="35"/>
      <c r="G1225" s="24"/>
    </row>
    <row r="1226" spans="1:7" x14ac:dyDescent="0.2">
      <c r="A1226" s="35"/>
      <c r="G1226" s="36"/>
    </row>
    <row r="1227" spans="1:7" x14ac:dyDescent="0.2">
      <c r="A1227" s="35"/>
      <c r="G1227" s="36"/>
    </row>
    <row r="1228" spans="1:7" x14ac:dyDescent="0.2">
      <c r="A1228" s="35"/>
      <c r="G1228" s="36"/>
    </row>
    <row r="1229" spans="1:7" x14ac:dyDescent="0.2">
      <c r="A1229" s="35"/>
      <c r="G1229" s="24"/>
    </row>
    <row r="1230" spans="1:7" x14ac:dyDescent="0.2">
      <c r="A1230" s="35"/>
      <c r="G1230" s="36"/>
    </row>
    <row r="1231" spans="1:7" x14ac:dyDescent="0.2">
      <c r="A1231" s="35"/>
      <c r="G1231" s="24"/>
    </row>
    <row r="1232" spans="1:7" x14ac:dyDescent="0.2">
      <c r="A1232" s="35"/>
      <c r="G1232" s="24"/>
    </row>
    <row r="1233" spans="1:7" x14ac:dyDescent="0.2">
      <c r="A1233" s="35"/>
      <c r="G1233" s="24"/>
    </row>
    <row r="1234" spans="1:7" x14ac:dyDescent="0.2">
      <c r="A1234" s="35"/>
      <c r="G1234" s="24"/>
    </row>
    <row r="1235" spans="1:7" x14ac:dyDescent="0.2">
      <c r="A1235" s="35"/>
      <c r="G1235" s="24"/>
    </row>
    <row r="1236" spans="1:7" x14ac:dyDescent="0.2">
      <c r="A1236" s="35"/>
      <c r="G1236" s="24"/>
    </row>
    <row r="1237" spans="1:7" x14ac:dyDescent="0.2">
      <c r="A1237" s="35"/>
      <c r="G1237" s="24"/>
    </row>
    <row r="1238" spans="1:7" x14ac:dyDescent="0.2">
      <c r="A1238" s="35"/>
      <c r="G1238" s="24"/>
    </row>
    <row r="1239" spans="1:7" x14ac:dyDescent="0.2">
      <c r="A1239" s="35"/>
      <c r="G1239" s="36"/>
    </row>
    <row r="1240" spans="1:7" x14ac:dyDescent="0.2">
      <c r="A1240" s="35"/>
      <c r="G1240" s="36"/>
    </row>
    <row r="1241" spans="1:7" x14ac:dyDescent="0.2">
      <c r="A1241" s="35"/>
      <c r="G1241" s="24"/>
    </row>
    <row r="1242" spans="1:7" x14ac:dyDescent="0.2">
      <c r="A1242" s="35"/>
      <c r="G1242" s="36"/>
    </row>
    <row r="1243" spans="1:7" x14ac:dyDescent="0.2">
      <c r="A1243" s="35"/>
      <c r="G1243" s="36"/>
    </row>
    <row r="1244" spans="1:7" x14ac:dyDescent="0.2">
      <c r="A1244" s="35"/>
      <c r="G1244" s="36"/>
    </row>
    <row r="1245" spans="1:7" x14ac:dyDescent="0.2">
      <c r="A1245" s="35"/>
      <c r="G1245" s="24"/>
    </row>
    <row r="1246" spans="1:7" x14ac:dyDescent="0.2">
      <c r="A1246" s="35"/>
      <c r="G1246" s="24"/>
    </row>
    <row r="1247" spans="1:7" x14ac:dyDescent="0.2">
      <c r="A1247" s="35"/>
      <c r="G1247" s="36"/>
    </row>
    <row r="1248" spans="1:7" x14ac:dyDescent="0.2">
      <c r="A1248" s="35"/>
      <c r="G1248" s="36"/>
    </row>
    <row r="1249" spans="1:7" x14ac:dyDescent="0.2">
      <c r="A1249" s="35"/>
      <c r="G1249" s="36"/>
    </row>
    <row r="1250" spans="1:7" x14ac:dyDescent="0.2">
      <c r="A1250" s="35"/>
      <c r="G1250" s="36"/>
    </row>
    <row r="1251" spans="1:7" x14ac:dyDescent="0.2">
      <c r="A1251" s="35"/>
      <c r="G1251" s="24"/>
    </row>
    <row r="1252" spans="1:7" x14ac:dyDescent="0.2">
      <c r="A1252" s="35"/>
      <c r="G1252" s="24"/>
    </row>
    <row r="1253" spans="1:7" x14ac:dyDescent="0.2">
      <c r="A1253" s="35"/>
      <c r="G1253" s="36"/>
    </row>
    <row r="1254" spans="1:7" x14ac:dyDescent="0.2">
      <c r="A1254" s="35"/>
      <c r="G1254" s="36"/>
    </row>
    <row r="1255" spans="1:7" x14ac:dyDescent="0.2">
      <c r="A1255" s="35"/>
      <c r="G1255" s="24"/>
    </row>
    <row r="1256" spans="1:7" x14ac:dyDescent="0.2">
      <c r="A1256" s="35"/>
      <c r="G1256" s="36"/>
    </row>
    <row r="1257" spans="1:7" x14ac:dyDescent="0.2">
      <c r="A1257" s="35"/>
      <c r="G1257" s="36"/>
    </row>
    <row r="1258" spans="1:7" x14ac:dyDescent="0.2">
      <c r="A1258" s="35"/>
      <c r="G1258" s="24"/>
    </row>
    <row r="1259" spans="1:7" x14ac:dyDescent="0.2">
      <c r="A1259" s="35"/>
      <c r="G1259" s="36"/>
    </row>
    <row r="1260" spans="1:7" x14ac:dyDescent="0.2">
      <c r="A1260" s="35"/>
      <c r="G1260" s="36"/>
    </row>
    <row r="1261" spans="1:7" x14ac:dyDescent="0.2">
      <c r="A1261" s="35"/>
      <c r="G1261" s="24"/>
    </row>
    <row r="1262" spans="1:7" x14ac:dyDescent="0.2">
      <c r="A1262" s="35"/>
      <c r="G1262" s="36"/>
    </row>
    <row r="1263" spans="1:7" x14ac:dyDescent="0.2">
      <c r="A1263" s="35"/>
      <c r="G1263" s="24"/>
    </row>
    <row r="1264" spans="1:7" x14ac:dyDescent="0.2">
      <c r="A1264" s="35"/>
      <c r="G1264" s="36"/>
    </row>
    <row r="1265" spans="1:7" x14ac:dyDescent="0.2">
      <c r="A1265" s="35"/>
      <c r="G1265" s="24"/>
    </row>
    <row r="1266" spans="1:7" x14ac:dyDescent="0.2">
      <c r="A1266" s="35"/>
      <c r="G1266" s="36"/>
    </row>
    <row r="1267" spans="1:7" x14ac:dyDescent="0.2">
      <c r="A1267" s="35"/>
      <c r="G1267" s="24"/>
    </row>
    <row r="1268" spans="1:7" x14ac:dyDescent="0.2">
      <c r="A1268" s="35"/>
      <c r="G1268" s="36"/>
    </row>
    <row r="1269" spans="1:7" x14ac:dyDescent="0.2">
      <c r="A1269" s="35"/>
      <c r="G1269" s="36"/>
    </row>
    <row r="1270" spans="1:7" x14ac:dyDescent="0.2">
      <c r="A1270" s="35"/>
      <c r="G1270" s="36"/>
    </row>
    <row r="1271" spans="1:7" x14ac:dyDescent="0.2">
      <c r="A1271" s="35"/>
      <c r="G1271" s="24"/>
    </row>
    <row r="1272" spans="1:7" x14ac:dyDescent="0.2">
      <c r="A1272" s="35"/>
      <c r="G1272" s="24"/>
    </row>
    <row r="1273" spans="1:7" x14ac:dyDescent="0.2">
      <c r="A1273" s="35"/>
      <c r="G1273" s="24"/>
    </row>
    <row r="1274" spans="1:7" x14ac:dyDescent="0.2">
      <c r="A1274" s="35"/>
      <c r="G1274" s="36"/>
    </row>
    <row r="1275" spans="1:7" x14ac:dyDescent="0.2">
      <c r="A1275" s="35"/>
      <c r="G1275" s="24"/>
    </row>
    <row r="1276" spans="1:7" x14ac:dyDescent="0.2">
      <c r="A1276" s="35"/>
      <c r="G1276" s="36"/>
    </row>
    <row r="1277" spans="1:7" x14ac:dyDescent="0.2">
      <c r="A1277" s="35"/>
      <c r="G1277" s="36"/>
    </row>
    <row r="1278" spans="1:7" x14ac:dyDescent="0.2">
      <c r="A1278" s="35"/>
      <c r="G1278" s="24"/>
    </row>
    <row r="1279" spans="1:7" x14ac:dyDescent="0.2">
      <c r="A1279" s="35"/>
      <c r="G1279" s="36"/>
    </row>
    <row r="1280" spans="1:7" x14ac:dyDescent="0.2">
      <c r="A1280" s="35"/>
      <c r="G1280" s="36"/>
    </row>
    <row r="1281" spans="1:7" x14ac:dyDescent="0.2">
      <c r="A1281" s="35"/>
      <c r="G1281" s="36"/>
    </row>
    <row r="1282" spans="1:7" x14ac:dyDescent="0.2">
      <c r="A1282" s="35"/>
      <c r="G1282" s="36"/>
    </row>
    <row r="1283" spans="1:7" x14ac:dyDescent="0.2">
      <c r="A1283" s="35"/>
      <c r="G1283" s="36"/>
    </row>
    <row r="1284" spans="1:7" x14ac:dyDescent="0.2">
      <c r="A1284" s="35"/>
      <c r="G1284" s="36"/>
    </row>
    <row r="1285" spans="1:7" x14ac:dyDescent="0.2">
      <c r="A1285" s="35"/>
      <c r="G1285" s="36"/>
    </row>
    <row r="1286" spans="1:7" x14ac:dyDescent="0.2">
      <c r="A1286" s="35"/>
      <c r="G1286" s="24"/>
    </row>
    <row r="1287" spans="1:7" x14ac:dyDescent="0.2">
      <c r="A1287" s="35"/>
      <c r="G1287" s="36"/>
    </row>
    <row r="1288" spans="1:7" x14ac:dyDescent="0.2">
      <c r="A1288" s="35"/>
      <c r="G1288" s="24"/>
    </row>
    <row r="1289" spans="1:7" x14ac:dyDescent="0.2">
      <c r="A1289" s="35"/>
      <c r="G1289" s="24"/>
    </row>
    <row r="1290" spans="1:7" x14ac:dyDescent="0.2">
      <c r="A1290" s="35"/>
      <c r="G1290" s="36"/>
    </row>
    <row r="1291" spans="1:7" x14ac:dyDescent="0.2">
      <c r="A1291" s="35"/>
      <c r="G1291" s="36"/>
    </row>
    <row r="1292" spans="1:7" x14ac:dyDescent="0.2">
      <c r="A1292" s="35"/>
      <c r="G1292" s="36"/>
    </row>
    <row r="1293" spans="1:7" x14ac:dyDescent="0.2">
      <c r="A1293" s="35"/>
      <c r="G1293" s="24"/>
    </row>
    <row r="1294" spans="1:7" x14ac:dyDescent="0.2">
      <c r="A1294" s="35"/>
      <c r="G1294" s="24"/>
    </row>
    <row r="1295" spans="1:7" x14ac:dyDescent="0.2">
      <c r="A1295" s="35"/>
      <c r="G1295" s="36"/>
    </row>
    <row r="1296" spans="1:7" x14ac:dyDescent="0.2">
      <c r="A1296" s="35"/>
      <c r="G1296" s="36"/>
    </row>
    <row r="1297" spans="1:7" x14ac:dyDescent="0.2">
      <c r="A1297" s="35"/>
      <c r="G1297" s="36"/>
    </row>
    <row r="1298" spans="1:7" x14ac:dyDescent="0.2">
      <c r="A1298" s="35"/>
      <c r="G1298" s="36"/>
    </row>
    <row r="1299" spans="1:7" x14ac:dyDescent="0.2">
      <c r="A1299" s="35"/>
      <c r="G1299" s="36"/>
    </row>
    <row r="1300" spans="1:7" x14ac:dyDescent="0.2">
      <c r="A1300" s="35"/>
      <c r="G1300" s="36"/>
    </row>
    <row r="1301" spans="1:7" x14ac:dyDescent="0.2">
      <c r="A1301" s="35"/>
      <c r="G1301" s="24"/>
    </row>
    <row r="1302" spans="1:7" x14ac:dyDescent="0.2">
      <c r="A1302" s="35"/>
      <c r="G1302" s="24"/>
    </row>
    <row r="1303" spans="1:7" x14ac:dyDescent="0.2">
      <c r="A1303" s="35"/>
      <c r="G1303" s="24"/>
    </row>
    <row r="1304" spans="1:7" x14ac:dyDescent="0.2">
      <c r="A1304" s="35"/>
      <c r="G1304" s="36"/>
    </row>
    <row r="1305" spans="1:7" x14ac:dyDescent="0.2">
      <c r="A1305" s="35"/>
      <c r="G1305" s="24"/>
    </row>
    <row r="1306" spans="1:7" x14ac:dyDescent="0.2">
      <c r="A1306" s="35"/>
      <c r="G1306" s="36"/>
    </row>
    <row r="1307" spans="1:7" x14ac:dyDescent="0.2">
      <c r="A1307" s="35"/>
      <c r="G1307" s="36"/>
    </row>
    <row r="1308" spans="1:7" x14ac:dyDescent="0.2">
      <c r="A1308" s="35"/>
      <c r="G1308" s="36"/>
    </row>
    <row r="1309" spans="1:7" x14ac:dyDescent="0.2">
      <c r="A1309" s="35"/>
      <c r="G1309" s="24"/>
    </row>
    <row r="1310" spans="1:7" x14ac:dyDescent="0.2">
      <c r="A1310" s="35"/>
      <c r="G1310" s="36"/>
    </row>
    <row r="1311" spans="1:7" x14ac:dyDescent="0.2">
      <c r="A1311" s="35"/>
      <c r="G1311" s="24"/>
    </row>
    <row r="1312" spans="1:7" x14ac:dyDescent="0.2">
      <c r="A1312" s="35"/>
      <c r="G1312" s="24"/>
    </row>
    <row r="1313" spans="1:7" x14ac:dyDescent="0.2">
      <c r="A1313" s="35"/>
      <c r="G1313" s="36"/>
    </row>
    <row r="1314" spans="1:7" x14ac:dyDescent="0.2">
      <c r="A1314" s="35"/>
      <c r="G1314" s="36"/>
    </row>
    <row r="1315" spans="1:7" x14ac:dyDescent="0.2">
      <c r="A1315" s="35"/>
      <c r="G1315" s="24"/>
    </row>
    <row r="1316" spans="1:7" x14ac:dyDescent="0.2">
      <c r="A1316" s="35"/>
      <c r="G1316" s="36"/>
    </row>
    <row r="1317" spans="1:7" x14ac:dyDescent="0.2">
      <c r="A1317" s="35"/>
      <c r="G1317" s="36"/>
    </row>
    <row r="1318" spans="1:7" x14ac:dyDescent="0.2">
      <c r="A1318" s="35"/>
      <c r="G1318" s="36"/>
    </row>
    <row r="1319" spans="1:7" x14ac:dyDescent="0.2">
      <c r="A1319" s="35"/>
      <c r="G1319" s="24"/>
    </row>
    <row r="1320" spans="1:7" x14ac:dyDescent="0.2">
      <c r="A1320" s="35"/>
      <c r="G1320" s="36"/>
    </row>
    <row r="1321" spans="1:7" x14ac:dyDescent="0.2">
      <c r="A1321" s="35"/>
      <c r="G1321" s="36"/>
    </row>
    <row r="1322" spans="1:7" x14ac:dyDescent="0.2">
      <c r="A1322" s="35"/>
      <c r="G1322" s="36"/>
    </row>
    <row r="1323" spans="1:7" x14ac:dyDescent="0.2">
      <c r="A1323" s="35"/>
      <c r="G1323" s="24"/>
    </row>
    <row r="1324" spans="1:7" x14ac:dyDescent="0.2">
      <c r="A1324" s="35"/>
      <c r="G1324" s="24"/>
    </row>
    <row r="1325" spans="1:7" x14ac:dyDescent="0.2">
      <c r="A1325" s="35"/>
      <c r="G1325" s="36"/>
    </row>
    <row r="1326" spans="1:7" x14ac:dyDescent="0.2">
      <c r="A1326" s="35"/>
      <c r="G1326" s="24"/>
    </row>
    <row r="1327" spans="1:7" x14ac:dyDescent="0.2">
      <c r="A1327" s="35"/>
      <c r="G1327" s="24"/>
    </row>
    <row r="1328" spans="1:7" x14ac:dyDescent="0.2">
      <c r="A1328" s="35"/>
      <c r="G1328" s="24"/>
    </row>
    <row r="1329" spans="1:7" x14ac:dyDescent="0.2">
      <c r="A1329" s="35"/>
      <c r="G1329" s="36"/>
    </row>
    <row r="1330" spans="1:7" x14ac:dyDescent="0.2">
      <c r="A1330" s="35"/>
      <c r="G1330" s="24"/>
    </row>
    <row r="1331" spans="1:7" x14ac:dyDescent="0.2">
      <c r="A1331" s="35"/>
      <c r="G1331" s="24"/>
    </row>
    <row r="1332" spans="1:7" x14ac:dyDescent="0.2">
      <c r="A1332" s="35"/>
      <c r="G1332" s="36"/>
    </row>
    <row r="1333" spans="1:7" x14ac:dyDescent="0.2">
      <c r="A1333" s="35"/>
      <c r="G1333" s="36"/>
    </row>
    <row r="1334" spans="1:7" x14ac:dyDescent="0.2">
      <c r="A1334" s="35"/>
      <c r="G1334" s="36"/>
    </row>
    <row r="1335" spans="1:7" x14ac:dyDescent="0.2">
      <c r="A1335" s="35"/>
      <c r="G1335" s="36"/>
    </row>
    <row r="1336" spans="1:7" x14ac:dyDescent="0.2">
      <c r="A1336" s="35"/>
      <c r="G1336" s="24"/>
    </row>
    <row r="1337" spans="1:7" x14ac:dyDescent="0.2">
      <c r="A1337" s="35"/>
      <c r="G1337" s="36"/>
    </row>
    <row r="1338" spans="1:7" x14ac:dyDescent="0.2">
      <c r="A1338" s="35"/>
      <c r="G1338" s="36"/>
    </row>
    <row r="1339" spans="1:7" x14ac:dyDescent="0.2">
      <c r="A1339" s="35"/>
      <c r="G1339" s="24"/>
    </row>
    <row r="1340" spans="1:7" x14ac:dyDescent="0.2">
      <c r="A1340" s="35"/>
      <c r="G1340" s="24"/>
    </row>
    <row r="1341" spans="1:7" x14ac:dyDescent="0.2">
      <c r="A1341" s="35"/>
      <c r="G1341" s="36"/>
    </row>
    <row r="1342" spans="1:7" x14ac:dyDescent="0.2">
      <c r="A1342" s="35"/>
      <c r="G1342" s="36"/>
    </row>
    <row r="1343" spans="1:7" x14ac:dyDescent="0.2">
      <c r="A1343" s="35"/>
      <c r="G1343" s="36"/>
    </row>
    <row r="1344" spans="1:7" x14ac:dyDescent="0.2">
      <c r="A1344" s="35"/>
      <c r="G1344" s="24"/>
    </row>
    <row r="1345" spans="1:7" x14ac:dyDescent="0.2">
      <c r="A1345" s="35"/>
      <c r="G1345" s="36"/>
    </row>
    <row r="1346" spans="1:7" x14ac:dyDescent="0.2">
      <c r="A1346" s="35"/>
      <c r="G1346" s="36"/>
    </row>
    <row r="1347" spans="1:7" x14ac:dyDescent="0.2">
      <c r="A1347" s="35"/>
      <c r="G1347" s="36"/>
    </row>
    <row r="1348" spans="1:7" x14ac:dyDescent="0.2">
      <c r="A1348" s="35"/>
      <c r="G1348" s="36"/>
    </row>
    <row r="1349" spans="1:7" x14ac:dyDescent="0.2">
      <c r="A1349" s="35"/>
      <c r="G1349" s="36"/>
    </row>
    <row r="1350" spans="1:7" x14ac:dyDescent="0.2">
      <c r="A1350" s="35"/>
      <c r="G1350" s="36"/>
    </row>
    <row r="1351" spans="1:7" x14ac:dyDescent="0.2">
      <c r="A1351" s="35"/>
      <c r="G1351" s="24"/>
    </row>
    <row r="1352" spans="1:7" x14ac:dyDescent="0.2">
      <c r="A1352" s="35"/>
      <c r="G1352" s="36"/>
    </row>
    <row r="1353" spans="1:7" x14ac:dyDescent="0.2">
      <c r="A1353" s="35"/>
      <c r="G1353" s="24"/>
    </row>
    <row r="1354" spans="1:7" x14ac:dyDescent="0.2">
      <c r="A1354" s="35"/>
      <c r="G1354" s="24"/>
    </row>
    <row r="1355" spans="1:7" x14ac:dyDescent="0.2">
      <c r="A1355" s="35"/>
      <c r="G1355" s="36"/>
    </row>
    <row r="1356" spans="1:7" x14ac:dyDescent="0.2">
      <c r="A1356" s="35"/>
      <c r="G1356" s="36"/>
    </row>
    <row r="1357" spans="1:7" x14ac:dyDescent="0.2">
      <c r="A1357" s="35"/>
      <c r="G1357" s="36"/>
    </row>
    <row r="1358" spans="1:7" x14ac:dyDescent="0.2">
      <c r="A1358" s="35"/>
      <c r="G1358" s="36"/>
    </row>
    <row r="1359" spans="1:7" x14ac:dyDescent="0.2">
      <c r="A1359" s="35"/>
      <c r="G1359" s="24"/>
    </row>
    <row r="1360" spans="1:7" x14ac:dyDescent="0.2">
      <c r="A1360" s="35"/>
      <c r="G1360" s="36"/>
    </row>
    <row r="1361" spans="1:7" x14ac:dyDescent="0.2">
      <c r="A1361" s="35"/>
      <c r="G1361" s="36"/>
    </row>
    <row r="1362" spans="1:7" x14ac:dyDescent="0.2">
      <c r="A1362" s="35"/>
      <c r="G1362" s="36"/>
    </row>
    <row r="1363" spans="1:7" x14ac:dyDescent="0.2">
      <c r="A1363" s="35"/>
      <c r="G1363" s="24"/>
    </row>
    <row r="1364" spans="1:7" x14ac:dyDescent="0.2">
      <c r="A1364" s="35"/>
      <c r="G1364" s="24"/>
    </row>
    <row r="1365" spans="1:7" x14ac:dyDescent="0.2">
      <c r="A1365" s="35"/>
      <c r="G1365" s="36"/>
    </row>
    <row r="1366" spans="1:7" x14ac:dyDescent="0.2">
      <c r="A1366" s="35"/>
      <c r="G1366" s="24"/>
    </row>
    <row r="1367" spans="1:7" x14ac:dyDescent="0.2">
      <c r="A1367" s="35"/>
      <c r="G1367" s="24"/>
    </row>
    <row r="1368" spans="1:7" x14ac:dyDescent="0.2">
      <c r="A1368" s="35"/>
      <c r="G1368" s="24"/>
    </row>
    <row r="1369" spans="1:7" x14ac:dyDescent="0.2">
      <c r="A1369" s="35"/>
      <c r="G1369" s="36"/>
    </row>
    <row r="1370" spans="1:7" x14ac:dyDescent="0.2">
      <c r="A1370" s="35"/>
      <c r="G1370" s="24"/>
    </row>
    <row r="1371" spans="1:7" x14ac:dyDescent="0.2">
      <c r="A1371" s="35"/>
      <c r="G1371" s="24"/>
    </row>
    <row r="1372" spans="1:7" x14ac:dyDescent="0.2">
      <c r="A1372" s="35"/>
      <c r="G1372" s="24"/>
    </row>
    <row r="1373" spans="1:7" x14ac:dyDescent="0.2">
      <c r="A1373" s="35"/>
      <c r="G1373" s="24"/>
    </row>
    <row r="1374" spans="1:7" x14ac:dyDescent="0.2">
      <c r="A1374" s="35"/>
      <c r="G1374" s="36"/>
    </row>
    <row r="1375" spans="1:7" x14ac:dyDescent="0.2">
      <c r="A1375" s="35"/>
      <c r="G1375" s="36"/>
    </row>
    <row r="1376" spans="1:7" x14ac:dyDescent="0.2">
      <c r="A1376" s="35"/>
      <c r="G1376" s="36"/>
    </row>
    <row r="1377" spans="1:7" x14ac:dyDescent="0.2">
      <c r="A1377" s="35"/>
      <c r="G1377" s="36"/>
    </row>
    <row r="1378" spans="1:7" x14ac:dyDescent="0.2">
      <c r="A1378" s="35"/>
      <c r="G1378" s="24"/>
    </row>
    <row r="1379" spans="1:7" x14ac:dyDescent="0.2">
      <c r="A1379" s="35"/>
      <c r="G1379" s="24"/>
    </row>
    <row r="1380" spans="1:7" x14ac:dyDescent="0.2">
      <c r="A1380" s="35"/>
      <c r="G1380" s="24"/>
    </row>
    <row r="1381" spans="1:7" x14ac:dyDescent="0.2">
      <c r="A1381" s="35"/>
      <c r="G1381" s="24"/>
    </row>
    <row r="1382" spans="1:7" x14ac:dyDescent="0.2">
      <c r="A1382" s="35"/>
      <c r="G1382" s="36"/>
    </row>
    <row r="1383" spans="1:7" x14ac:dyDescent="0.2">
      <c r="A1383" s="35"/>
      <c r="G1383" s="36"/>
    </row>
    <row r="1384" spans="1:7" x14ac:dyDescent="0.2">
      <c r="A1384" s="35"/>
      <c r="G1384" s="24"/>
    </row>
    <row r="1385" spans="1:7" x14ac:dyDescent="0.2">
      <c r="A1385" s="35"/>
      <c r="G1385" s="24"/>
    </row>
    <row r="1386" spans="1:7" x14ac:dyDescent="0.2">
      <c r="A1386" s="35"/>
      <c r="G1386" s="36"/>
    </row>
    <row r="1387" spans="1:7" x14ac:dyDescent="0.2">
      <c r="A1387" s="35"/>
      <c r="G1387" s="36"/>
    </row>
    <row r="1388" spans="1:7" x14ac:dyDescent="0.2">
      <c r="A1388" s="35"/>
      <c r="G1388" s="24"/>
    </row>
    <row r="1389" spans="1:7" x14ac:dyDescent="0.2">
      <c r="A1389" s="35"/>
      <c r="G1389" s="24"/>
    </row>
    <row r="1390" spans="1:7" x14ac:dyDescent="0.2">
      <c r="A1390" s="35"/>
      <c r="G1390" s="36"/>
    </row>
    <row r="1391" spans="1:7" x14ac:dyDescent="0.2">
      <c r="A1391" s="35"/>
      <c r="G1391" s="36"/>
    </row>
    <row r="1392" spans="1:7" x14ac:dyDescent="0.2">
      <c r="A1392" s="35"/>
      <c r="G1392" s="24"/>
    </row>
    <row r="1393" spans="1:7" x14ac:dyDescent="0.2">
      <c r="A1393" s="35"/>
      <c r="G1393" s="36"/>
    </row>
    <row r="1394" spans="1:7" x14ac:dyDescent="0.2">
      <c r="A1394" s="35"/>
      <c r="G1394" s="36"/>
    </row>
    <row r="1395" spans="1:7" x14ac:dyDescent="0.2">
      <c r="A1395" s="35"/>
      <c r="G1395" s="36"/>
    </row>
    <row r="1396" spans="1:7" x14ac:dyDescent="0.2">
      <c r="A1396" s="35"/>
      <c r="G1396" s="36"/>
    </row>
    <row r="1397" spans="1:7" x14ac:dyDescent="0.2">
      <c r="A1397" s="35"/>
      <c r="G1397" s="24"/>
    </row>
    <row r="1398" spans="1:7" x14ac:dyDescent="0.2">
      <c r="A1398" s="35"/>
      <c r="G1398" s="36"/>
    </row>
    <row r="1399" spans="1:7" x14ac:dyDescent="0.2">
      <c r="A1399" s="35"/>
      <c r="G1399" s="24"/>
    </row>
    <row r="1400" spans="1:7" x14ac:dyDescent="0.2">
      <c r="A1400" s="35"/>
      <c r="G1400" s="24"/>
    </row>
    <row r="1401" spans="1:7" x14ac:dyDescent="0.2">
      <c r="A1401" s="35"/>
      <c r="G1401" s="36"/>
    </row>
    <row r="1402" spans="1:7" x14ac:dyDescent="0.2">
      <c r="A1402" s="35"/>
      <c r="G1402" s="36"/>
    </row>
    <row r="1403" spans="1:7" x14ac:dyDescent="0.2">
      <c r="A1403" s="35"/>
      <c r="G1403" s="36"/>
    </row>
    <row r="1404" spans="1:7" x14ac:dyDescent="0.2">
      <c r="A1404" s="35"/>
      <c r="G1404" s="36"/>
    </row>
    <row r="1405" spans="1:7" x14ac:dyDescent="0.2">
      <c r="A1405" s="35"/>
      <c r="G1405" s="24"/>
    </row>
    <row r="1406" spans="1:7" x14ac:dyDescent="0.2">
      <c r="A1406" s="35"/>
      <c r="G1406" s="24"/>
    </row>
    <row r="1407" spans="1:7" x14ac:dyDescent="0.2">
      <c r="A1407" s="35"/>
      <c r="G1407" s="36"/>
    </row>
    <row r="1408" spans="1:7" x14ac:dyDescent="0.2">
      <c r="A1408" s="35"/>
      <c r="G1408" s="24"/>
    </row>
    <row r="1409" spans="1:7" x14ac:dyDescent="0.2">
      <c r="A1409" s="35"/>
      <c r="G1409" s="24"/>
    </row>
    <row r="1410" spans="1:7" x14ac:dyDescent="0.2">
      <c r="A1410" s="35"/>
      <c r="G1410" s="36"/>
    </row>
    <row r="1411" spans="1:7" x14ac:dyDescent="0.2">
      <c r="A1411" s="35"/>
      <c r="G1411" s="24"/>
    </row>
    <row r="1412" spans="1:7" x14ac:dyDescent="0.2">
      <c r="A1412" s="35"/>
      <c r="G1412" s="24"/>
    </row>
    <row r="1413" spans="1:7" x14ac:dyDescent="0.2">
      <c r="A1413" s="35"/>
      <c r="G1413" s="36"/>
    </row>
    <row r="1414" spans="1:7" x14ac:dyDescent="0.2">
      <c r="A1414" s="35"/>
      <c r="G1414" s="24"/>
    </row>
    <row r="1415" spans="1:7" x14ac:dyDescent="0.2">
      <c r="A1415" s="35"/>
      <c r="G1415" s="24"/>
    </row>
    <row r="1416" spans="1:7" x14ac:dyDescent="0.2">
      <c r="A1416" s="35"/>
      <c r="G1416" s="24"/>
    </row>
    <row r="1417" spans="1:7" x14ac:dyDescent="0.2">
      <c r="A1417" s="35"/>
      <c r="G1417" s="24"/>
    </row>
    <row r="1418" spans="1:7" x14ac:dyDescent="0.2">
      <c r="A1418" s="35"/>
      <c r="G1418" s="24"/>
    </row>
    <row r="1419" spans="1:7" x14ac:dyDescent="0.2">
      <c r="A1419" s="35"/>
      <c r="G1419" s="24"/>
    </row>
    <row r="1420" spans="1:7" x14ac:dyDescent="0.2">
      <c r="A1420" s="35"/>
      <c r="G1420" s="36"/>
    </row>
    <row r="1421" spans="1:7" x14ac:dyDescent="0.2">
      <c r="A1421" s="35"/>
      <c r="G1421" s="36"/>
    </row>
    <row r="1422" spans="1:7" x14ac:dyDescent="0.2">
      <c r="A1422" s="35"/>
      <c r="G1422" s="36"/>
    </row>
    <row r="1423" spans="1:7" x14ac:dyDescent="0.2">
      <c r="A1423" s="35"/>
      <c r="G1423" s="24"/>
    </row>
    <row r="1424" spans="1:7" x14ac:dyDescent="0.2">
      <c r="A1424" s="35"/>
      <c r="G1424" s="24"/>
    </row>
    <row r="1425" spans="1:7" x14ac:dyDescent="0.2">
      <c r="A1425" s="35"/>
      <c r="G1425" s="24"/>
    </row>
    <row r="1426" spans="1:7" x14ac:dyDescent="0.2">
      <c r="A1426" s="35"/>
      <c r="G1426" s="24"/>
    </row>
    <row r="1427" spans="1:7" x14ac:dyDescent="0.2">
      <c r="A1427" s="35"/>
      <c r="G1427" s="36"/>
    </row>
    <row r="1428" spans="1:7" x14ac:dyDescent="0.2">
      <c r="A1428" s="35"/>
      <c r="G1428" s="24"/>
    </row>
    <row r="1429" spans="1:7" x14ac:dyDescent="0.2">
      <c r="A1429" s="35"/>
      <c r="G1429" s="36"/>
    </row>
    <row r="1430" spans="1:7" x14ac:dyDescent="0.2">
      <c r="A1430" s="35"/>
      <c r="G1430" s="24"/>
    </row>
    <row r="1431" spans="1:7" x14ac:dyDescent="0.2">
      <c r="A1431" s="35"/>
      <c r="G1431" s="36"/>
    </row>
    <row r="1432" spans="1:7" x14ac:dyDescent="0.2">
      <c r="A1432" s="35"/>
      <c r="G1432" s="36"/>
    </row>
    <row r="1433" spans="1:7" x14ac:dyDescent="0.2">
      <c r="A1433" s="35"/>
      <c r="G1433" s="24"/>
    </row>
    <row r="1434" spans="1:7" x14ac:dyDescent="0.2">
      <c r="A1434" s="35"/>
      <c r="G1434" s="24"/>
    </row>
    <row r="1435" spans="1:7" x14ac:dyDescent="0.2">
      <c r="A1435" s="35"/>
      <c r="G1435" s="36"/>
    </row>
    <row r="1436" spans="1:7" x14ac:dyDescent="0.2">
      <c r="A1436" s="35"/>
      <c r="G1436" s="36"/>
    </row>
    <row r="1437" spans="1:7" x14ac:dyDescent="0.2">
      <c r="A1437" s="35"/>
      <c r="G1437" s="36"/>
    </row>
    <row r="1438" spans="1:7" x14ac:dyDescent="0.2">
      <c r="A1438" s="35"/>
      <c r="G1438" s="36"/>
    </row>
    <row r="1439" spans="1:7" x14ac:dyDescent="0.2">
      <c r="A1439" s="35"/>
      <c r="G1439" s="24"/>
    </row>
    <row r="1440" spans="1:7" x14ac:dyDescent="0.2">
      <c r="A1440" s="35"/>
      <c r="G1440" s="36"/>
    </row>
    <row r="1441" spans="1:7" x14ac:dyDescent="0.2">
      <c r="A1441" s="35"/>
      <c r="G1441" s="24"/>
    </row>
    <row r="1442" spans="1:7" x14ac:dyDescent="0.2">
      <c r="A1442" s="35"/>
      <c r="G1442" s="36"/>
    </row>
    <row r="1443" spans="1:7" x14ac:dyDescent="0.2">
      <c r="A1443" s="35"/>
      <c r="G1443" s="36"/>
    </row>
    <row r="1444" spans="1:7" x14ac:dyDescent="0.2">
      <c r="A1444" s="35"/>
      <c r="G1444" s="36"/>
    </row>
    <row r="1445" spans="1:7" x14ac:dyDescent="0.2">
      <c r="A1445" s="35"/>
      <c r="G1445" s="24"/>
    </row>
    <row r="1446" spans="1:7" x14ac:dyDescent="0.2">
      <c r="A1446" s="35"/>
      <c r="G1446" s="36"/>
    </row>
    <row r="1447" spans="1:7" x14ac:dyDescent="0.2">
      <c r="A1447" s="35"/>
      <c r="G1447" s="24"/>
    </row>
    <row r="1448" spans="1:7" x14ac:dyDescent="0.2">
      <c r="A1448" s="35"/>
      <c r="G1448" s="36"/>
    </row>
    <row r="1449" spans="1:7" x14ac:dyDescent="0.2">
      <c r="A1449" s="35"/>
      <c r="G1449" s="24"/>
    </row>
    <row r="1450" spans="1:7" x14ac:dyDescent="0.2">
      <c r="A1450" s="35"/>
      <c r="G1450" s="24"/>
    </row>
    <row r="1451" spans="1:7" x14ac:dyDescent="0.2">
      <c r="A1451" s="35"/>
      <c r="G1451" s="24"/>
    </row>
    <row r="1452" spans="1:7" x14ac:dyDescent="0.2">
      <c r="A1452" s="35"/>
      <c r="G1452" s="36"/>
    </row>
    <row r="1453" spans="1:7" x14ac:dyDescent="0.2">
      <c r="A1453" s="35"/>
      <c r="G1453" s="24"/>
    </row>
    <row r="1454" spans="1:7" x14ac:dyDescent="0.2">
      <c r="A1454" s="35"/>
      <c r="G1454" s="24"/>
    </row>
    <row r="1455" spans="1:7" x14ac:dyDescent="0.2">
      <c r="A1455" s="35"/>
      <c r="G1455" s="24"/>
    </row>
    <row r="1456" spans="1:7" x14ac:dyDescent="0.2">
      <c r="A1456" s="35"/>
      <c r="G1456" s="24"/>
    </row>
    <row r="1457" spans="1:7" x14ac:dyDescent="0.2">
      <c r="A1457" s="35"/>
      <c r="G1457" s="24"/>
    </row>
    <row r="1458" spans="1:7" x14ac:dyDescent="0.2">
      <c r="A1458" s="35"/>
      <c r="G1458" s="24"/>
    </row>
    <row r="1459" spans="1:7" x14ac:dyDescent="0.2">
      <c r="A1459" s="35"/>
      <c r="G1459" s="24"/>
    </row>
    <row r="1460" spans="1:7" x14ac:dyDescent="0.2">
      <c r="A1460" s="35"/>
      <c r="G1460" s="36"/>
    </row>
    <row r="1461" spans="1:7" x14ac:dyDescent="0.2">
      <c r="A1461" s="35"/>
      <c r="G1461" s="36"/>
    </row>
    <row r="1462" spans="1:7" x14ac:dyDescent="0.2">
      <c r="A1462" s="35"/>
      <c r="G1462" s="36"/>
    </row>
    <row r="1463" spans="1:7" x14ac:dyDescent="0.2">
      <c r="A1463" s="35"/>
      <c r="G1463" s="36"/>
    </row>
    <row r="1464" spans="1:7" x14ac:dyDescent="0.2">
      <c r="A1464" s="35"/>
      <c r="G1464" s="36"/>
    </row>
    <row r="1465" spans="1:7" x14ac:dyDescent="0.2">
      <c r="A1465" s="35"/>
      <c r="G1465" s="36"/>
    </row>
    <row r="1466" spans="1:7" x14ac:dyDescent="0.2">
      <c r="A1466" s="35"/>
      <c r="G1466" s="36"/>
    </row>
    <row r="1467" spans="1:7" x14ac:dyDescent="0.2">
      <c r="A1467" s="35"/>
      <c r="G1467" s="24"/>
    </row>
    <row r="1468" spans="1:7" x14ac:dyDescent="0.2">
      <c r="A1468" s="35"/>
      <c r="G1468" s="36"/>
    </row>
    <row r="1469" spans="1:7" x14ac:dyDescent="0.2">
      <c r="A1469" s="35"/>
      <c r="G1469" s="36"/>
    </row>
    <row r="1470" spans="1:7" x14ac:dyDescent="0.2">
      <c r="A1470" s="35"/>
      <c r="G1470" s="36"/>
    </row>
    <row r="1471" spans="1:7" x14ac:dyDescent="0.2">
      <c r="A1471" s="35"/>
      <c r="G1471" s="36"/>
    </row>
    <row r="1472" spans="1:7" x14ac:dyDescent="0.2">
      <c r="A1472" s="35"/>
      <c r="G1472" s="24"/>
    </row>
    <row r="1473" spans="1:7" x14ac:dyDescent="0.2">
      <c r="A1473" s="35"/>
      <c r="G1473" s="36"/>
    </row>
    <row r="1474" spans="1:7" x14ac:dyDescent="0.2">
      <c r="A1474" s="35"/>
      <c r="G1474" s="24"/>
    </row>
    <row r="1475" spans="1:7" x14ac:dyDescent="0.2">
      <c r="A1475" s="35"/>
      <c r="G1475" s="24"/>
    </row>
    <row r="1476" spans="1:7" x14ac:dyDescent="0.2">
      <c r="A1476" s="35"/>
      <c r="G1476" s="24"/>
    </row>
    <row r="1477" spans="1:7" x14ac:dyDescent="0.2">
      <c r="A1477" s="35"/>
      <c r="G1477" s="24"/>
    </row>
    <row r="1478" spans="1:7" x14ac:dyDescent="0.2">
      <c r="A1478" s="35"/>
      <c r="G1478" s="36"/>
    </row>
    <row r="1479" spans="1:7" x14ac:dyDescent="0.2">
      <c r="A1479" s="35"/>
      <c r="G1479" s="24"/>
    </row>
    <row r="1480" spans="1:7" x14ac:dyDescent="0.2">
      <c r="A1480" s="35"/>
      <c r="G1480" s="36"/>
    </row>
    <row r="1481" spans="1:7" x14ac:dyDescent="0.2">
      <c r="A1481" s="35"/>
      <c r="G1481" s="36"/>
    </row>
    <row r="1482" spans="1:7" x14ac:dyDescent="0.2">
      <c r="A1482" s="35"/>
      <c r="G1482" s="24"/>
    </row>
    <row r="1483" spans="1:7" x14ac:dyDescent="0.2">
      <c r="A1483" s="35"/>
      <c r="G1483" s="36"/>
    </row>
    <row r="1484" spans="1:7" x14ac:dyDescent="0.2">
      <c r="A1484" s="35"/>
      <c r="G1484" s="36"/>
    </row>
    <row r="1485" spans="1:7" x14ac:dyDescent="0.2">
      <c r="A1485" s="35"/>
      <c r="G1485" s="36"/>
    </row>
    <row r="1486" spans="1:7" x14ac:dyDescent="0.2">
      <c r="A1486" s="35"/>
      <c r="G1486" s="36"/>
    </row>
    <row r="1487" spans="1:7" x14ac:dyDescent="0.2">
      <c r="A1487" s="35"/>
      <c r="G1487" s="36"/>
    </row>
    <row r="1488" spans="1:7" x14ac:dyDescent="0.2">
      <c r="A1488" s="35"/>
      <c r="G1488" s="24"/>
    </row>
    <row r="1489" spans="1:7" x14ac:dyDescent="0.2">
      <c r="A1489" s="35"/>
      <c r="G1489" s="24"/>
    </row>
    <row r="1490" spans="1:7" x14ac:dyDescent="0.2">
      <c r="A1490" s="35"/>
      <c r="G1490" s="36"/>
    </row>
    <row r="1491" spans="1:7" x14ac:dyDescent="0.2">
      <c r="A1491" s="35"/>
      <c r="G1491" s="24"/>
    </row>
    <row r="1492" spans="1:7" x14ac:dyDescent="0.2">
      <c r="A1492" s="35"/>
      <c r="G1492" s="36"/>
    </row>
    <row r="1493" spans="1:7" x14ac:dyDescent="0.2">
      <c r="A1493" s="35"/>
      <c r="G1493" s="36"/>
    </row>
    <row r="1494" spans="1:7" x14ac:dyDescent="0.2">
      <c r="A1494" s="35"/>
      <c r="G1494" s="36"/>
    </row>
    <row r="1495" spans="1:7" x14ac:dyDescent="0.2">
      <c r="A1495" s="35"/>
      <c r="G1495" s="24"/>
    </row>
    <row r="1496" spans="1:7" x14ac:dyDescent="0.2">
      <c r="A1496" s="35"/>
      <c r="G1496" s="24"/>
    </row>
    <row r="1497" spans="1:7" x14ac:dyDescent="0.2">
      <c r="A1497" s="35"/>
      <c r="G1497" s="24"/>
    </row>
    <row r="1498" spans="1:7" x14ac:dyDescent="0.2">
      <c r="A1498" s="35"/>
      <c r="G1498" s="24"/>
    </row>
    <row r="1499" spans="1:7" x14ac:dyDescent="0.2">
      <c r="A1499" s="35"/>
      <c r="G1499" s="24"/>
    </row>
    <row r="1500" spans="1:7" x14ac:dyDescent="0.2">
      <c r="A1500" s="35"/>
      <c r="G1500" s="24"/>
    </row>
    <row r="1501" spans="1:7" x14ac:dyDescent="0.2">
      <c r="A1501" s="35"/>
      <c r="G1501" s="24"/>
    </row>
    <row r="1502" spans="1:7" x14ac:dyDescent="0.2">
      <c r="A1502" s="35"/>
      <c r="G1502" s="24"/>
    </row>
    <row r="1503" spans="1:7" x14ac:dyDescent="0.2">
      <c r="A1503" s="35"/>
      <c r="G1503" s="36"/>
    </row>
    <row r="1504" spans="1:7" x14ac:dyDescent="0.2">
      <c r="A1504" s="35"/>
      <c r="G1504" s="24"/>
    </row>
    <row r="1505" spans="1:7" x14ac:dyDescent="0.2">
      <c r="A1505" s="35"/>
      <c r="G1505" s="36"/>
    </row>
    <row r="1506" spans="1:7" x14ac:dyDescent="0.2">
      <c r="A1506" s="35"/>
      <c r="G1506" s="24"/>
    </row>
    <row r="1507" spans="1:7" x14ac:dyDescent="0.2">
      <c r="A1507" s="35"/>
      <c r="G1507" s="36"/>
    </row>
    <row r="1508" spans="1:7" x14ac:dyDescent="0.2">
      <c r="A1508" s="35"/>
      <c r="G1508" s="24"/>
    </row>
    <row r="1509" spans="1:7" x14ac:dyDescent="0.2">
      <c r="A1509" s="35"/>
      <c r="G1509" s="24"/>
    </row>
    <row r="1510" spans="1:7" x14ac:dyDescent="0.2">
      <c r="A1510" s="35"/>
      <c r="G1510" s="36"/>
    </row>
    <row r="1511" spans="1:7" x14ac:dyDescent="0.2">
      <c r="A1511" s="35"/>
      <c r="G1511" s="36"/>
    </row>
    <row r="1512" spans="1:7" x14ac:dyDescent="0.2">
      <c r="A1512" s="35"/>
      <c r="G1512" s="36"/>
    </row>
    <row r="1513" spans="1:7" x14ac:dyDescent="0.2">
      <c r="A1513" s="35"/>
      <c r="G1513" s="24"/>
    </row>
    <row r="1514" spans="1:7" x14ac:dyDescent="0.2">
      <c r="A1514" s="35"/>
      <c r="G1514" s="24"/>
    </row>
    <row r="1515" spans="1:7" x14ac:dyDescent="0.2">
      <c r="A1515" s="35"/>
      <c r="G1515" s="36"/>
    </row>
    <row r="1516" spans="1:7" x14ac:dyDescent="0.2">
      <c r="A1516" s="35"/>
      <c r="G1516" s="36"/>
    </row>
    <row r="1517" spans="1:7" x14ac:dyDescent="0.2">
      <c r="A1517" s="35"/>
      <c r="G1517" s="36"/>
    </row>
    <row r="1518" spans="1:7" x14ac:dyDescent="0.2">
      <c r="A1518" s="35"/>
      <c r="G1518" s="36"/>
    </row>
    <row r="1519" spans="1:7" x14ac:dyDescent="0.2">
      <c r="A1519" s="35"/>
      <c r="G1519" s="24"/>
    </row>
    <row r="1520" spans="1:7" x14ac:dyDescent="0.2">
      <c r="A1520" s="35"/>
      <c r="G1520" s="24"/>
    </row>
    <row r="1521" spans="1:7" x14ac:dyDescent="0.2">
      <c r="A1521" s="35"/>
      <c r="G1521" s="24"/>
    </row>
    <row r="1522" spans="1:7" x14ac:dyDescent="0.2">
      <c r="A1522" s="35"/>
      <c r="G1522" s="24"/>
    </row>
    <row r="1523" spans="1:7" x14ac:dyDescent="0.2">
      <c r="A1523" s="35"/>
      <c r="G1523" s="24"/>
    </row>
    <row r="1524" spans="1:7" x14ac:dyDescent="0.2">
      <c r="A1524" s="35"/>
      <c r="G1524" s="36"/>
    </row>
    <row r="1525" spans="1:7" x14ac:dyDescent="0.2">
      <c r="A1525" s="35"/>
      <c r="G1525" s="36"/>
    </row>
    <row r="1526" spans="1:7" x14ac:dyDescent="0.2">
      <c r="A1526" s="35"/>
      <c r="G1526" s="36"/>
    </row>
    <row r="1527" spans="1:7" x14ac:dyDescent="0.2">
      <c r="A1527" s="35"/>
      <c r="G1527" s="36"/>
    </row>
    <row r="1528" spans="1:7" x14ac:dyDescent="0.2">
      <c r="A1528" s="35"/>
      <c r="G1528" s="24"/>
    </row>
    <row r="1529" spans="1:7" x14ac:dyDescent="0.2">
      <c r="A1529" s="35"/>
      <c r="G1529" s="36"/>
    </row>
    <row r="1530" spans="1:7" x14ac:dyDescent="0.2">
      <c r="A1530" s="35"/>
      <c r="G1530" s="36"/>
    </row>
    <row r="1531" spans="1:7" x14ac:dyDescent="0.2">
      <c r="A1531" s="35"/>
      <c r="G1531" s="24"/>
    </row>
    <row r="1532" spans="1:7" x14ac:dyDescent="0.2">
      <c r="A1532" s="35"/>
      <c r="G1532" s="36"/>
    </row>
    <row r="1533" spans="1:7" x14ac:dyDescent="0.2">
      <c r="A1533" s="35"/>
      <c r="G1533" s="36"/>
    </row>
    <row r="1534" spans="1:7" x14ac:dyDescent="0.2">
      <c r="A1534" s="35"/>
      <c r="G1534" s="24"/>
    </row>
    <row r="1535" spans="1:7" x14ac:dyDescent="0.2">
      <c r="A1535" s="35"/>
      <c r="G1535" s="24"/>
    </row>
    <row r="1536" spans="1:7" x14ac:dyDescent="0.2">
      <c r="A1536" s="35"/>
      <c r="G1536" s="24"/>
    </row>
    <row r="1537" spans="1:7" x14ac:dyDescent="0.2">
      <c r="A1537" s="35"/>
      <c r="G1537" s="24"/>
    </row>
    <row r="1538" spans="1:7" x14ac:dyDescent="0.2">
      <c r="A1538" s="35"/>
      <c r="G1538" s="36"/>
    </row>
    <row r="1539" spans="1:7" x14ac:dyDescent="0.2">
      <c r="A1539" s="35"/>
      <c r="G1539" s="24"/>
    </row>
    <row r="1540" spans="1:7" x14ac:dyDescent="0.2">
      <c r="A1540" s="35"/>
      <c r="G1540" s="36"/>
    </row>
    <row r="1541" spans="1:7" x14ac:dyDescent="0.2">
      <c r="A1541" s="35"/>
      <c r="G1541" s="24"/>
    </row>
    <row r="1542" spans="1:7" x14ac:dyDescent="0.2">
      <c r="A1542" s="35"/>
      <c r="G1542" s="24"/>
    </row>
    <row r="1543" spans="1:7" x14ac:dyDescent="0.2">
      <c r="A1543" s="35"/>
      <c r="G1543" s="24"/>
    </row>
    <row r="1544" spans="1:7" x14ac:dyDescent="0.2">
      <c r="A1544" s="35"/>
      <c r="G1544" s="24"/>
    </row>
    <row r="1545" spans="1:7" x14ac:dyDescent="0.2">
      <c r="A1545" s="35"/>
      <c r="G1545" s="24"/>
    </row>
    <row r="1546" spans="1:7" x14ac:dyDescent="0.2">
      <c r="A1546" s="35"/>
      <c r="G1546" s="36"/>
    </row>
    <row r="1547" spans="1:7" x14ac:dyDescent="0.2">
      <c r="A1547" s="35"/>
      <c r="G1547" s="24"/>
    </row>
    <row r="1548" spans="1:7" x14ac:dyDescent="0.2">
      <c r="A1548" s="35"/>
      <c r="G1548" s="24"/>
    </row>
    <row r="1549" spans="1:7" x14ac:dyDescent="0.2">
      <c r="A1549" s="35"/>
      <c r="G1549" s="36"/>
    </row>
    <row r="1550" spans="1:7" x14ac:dyDescent="0.2">
      <c r="A1550" s="35"/>
      <c r="G1550" s="24"/>
    </row>
    <row r="1551" spans="1:7" x14ac:dyDescent="0.2">
      <c r="A1551" s="35"/>
      <c r="G1551" s="36"/>
    </row>
    <row r="1552" spans="1:7" x14ac:dyDescent="0.2">
      <c r="A1552" s="35"/>
      <c r="G1552" s="24"/>
    </row>
    <row r="1553" spans="1:7" x14ac:dyDescent="0.2">
      <c r="A1553" s="35"/>
      <c r="G1553" s="24"/>
    </row>
    <row r="1554" spans="1:7" x14ac:dyDescent="0.2">
      <c r="A1554" s="35"/>
      <c r="G1554" s="36"/>
    </row>
    <row r="1555" spans="1:7" x14ac:dyDescent="0.2">
      <c r="A1555" s="35"/>
      <c r="G1555" s="24"/>
    </row>
    <row r="1556" spans="1:7" x14ac:dyDescent="0.2">
      <c r="A1556" s="35"/>
      <c r="G1556" s="36"/>
    </row>
    <row r="1557" spans="1:7" x14ac:dyDescent="0.2">
      <c r="A1557" s="35"/>
      <c r="G1557" s="36"/>
    </row>
    <row r="1558" spans="1:7" x14ac:dyDescent="0.2">
      <c r="A1558" s="35"/>
      <c r="G1558" s="24"/>
    </row>
    <row r="1559" spans="1:7" x14ac:dyDescent="0.2">
      <c r="A1559" s="35"/>
      <c r="G1559" s="36"/>
    </row>
    <row r="1560" spans="1:7" x14ac:dyDescent="0.2">
      <c r="A1560" s="35"/>
      <c r="G1560" s="36"/>
    </row>
    <row r="1561" spans="1:7" x14ac:dyDescent="0.2">
      <c r="A1561" s="35"/>
      <c r="G1561" s="24"/>
    </row>
    <row r="1562" spans="1:7" x14ac:dyDescent="0.2">
      <c r="A1562" s="35"/>
      <c r="G1562" s="24"/>
    </row>
    <row r="1563" spans="1:7" x14ac:dyDescent="0.2">
      <c r="A1563" s="35"/>
      <c r="G1563" s="24"/>
    </row>
    <row r="1564" spans="1:7" x14ac:dyDescent="0.2">
      <c r="A1564" s="35"/>
      <c r="G1564" s="24"/>
    </row>
    <row r="1565" spans="1:7" x14ac:dyDescent="0.2">
      <c r="A1565" s="35"/>
      <c r="G1565" s="36"/>
    </row>
    <row r="1566" spans="1:7" x14ac:dyDescent="0.2">
      <c r="A1566" s="35"/>
      <c r="G1566" s="24"/>
    </row>
    <row r="1567" spans="1:7" x14ac:dyDescent="0.2">
      <c r="A1567" s="35"/>
      <c r="G1567" s="24"/>
    </row>
    <row r="1568" spans="1:7" x14ac:dyDescent="0.2">
      <c r="A1568" s="35"/>
      <c r="G1568" s="24"/>
    </row>
    <row r="1569" spans="1:7" x14ac:dyDescent="0.2">
      <c r="A1569" s="35"/>
      <c r="G1569" s="36"/>
    </row>
    <row r="1570" spans="1:7" x14ac:dyDescent="0.2">
      <c r="A1570" s="35"/>
      <c r="G1570" s="36"/>
    </row>
    <row r="1571" spans="1:7" x14ac:dyDescent="0.2">
      <c r="A1571" s="35"/>
      <c r="G1571" s="36"/>
    </row>
    <row r="1572" spans="1:7" x14ac:dyDescent="0.2">
      <c r="A1572" s="35"/>
      <c r="G1572" s="24"/>
    </row>
    <row r="1573" spans="1:7" x14ac:dyDescent="0.2">
      <c r="A1573" s="35"/>
      <c r="G1573" s="36"/>
    </row>
    <row r="1574" spans="1:7" x14ac:dyDescent="0.2">
      <c r="A1574" s="35"/>
      <c r="G1574" s="24"/>
    </row>
    <row r="1575" spans="1:7" x14ac:dyDescent="0.2">
      <c r="A1575" s="35"/>
      <c r="G1575" s="36"/>
    </row>
    <row r="1576" spans="1:7" x14ac:dyDescent="0.2">
      <c r="A1576" s="35"/>
      <c r="G1576" s="36"/>
    </row>
    <row r="1577" spans="1:7" x14ac:dyDescent="0.2">
      <c r="A1577" s="35"/>
      <c r="G1577" s="36"/>
    </row>
    <row r="1578" spans="1:7" x14ac:dyDescent="0.2">
      <c r="A1578" s="35"/>
      <c r="G1578" s="36"/>
    </row>
    <row r="1579" spans="1:7" x14ac:dyDescent="0.2">
      <c r="A1579" s="35"/>
      <c r="G1579" s="36"/>
    </row>
    <row r="1580" spans="1:7" x14ac:dyDescent="0.2">
      <c r="A1580" s="35"/>
      <c r="G1580" s="24"/>
    </row>
    <row r="1581" spans="1:7" x14ac:dyDescent="0.2">
      <c r="A1581" s="35"/>
      <c r="G1581" s="24"/>
    </row>
    <row r="1582" spans="1:7" x14ac:dyDescent="0.2">
      <c r="A1582" s="35"/>
      <c r="G1582" s="36"/>
    </row>
    <row r="1583" spans="1:7" x14ac:dyDescent="0.2">
      <c r="A1583" s="35"/>
      <c r="G1583" s="24"/>
    </row>
    <row r="1584" spans="1:7" x14ac:dyDescent="0.2">
      <c r="A1584" s="35"/>
      <c r="G1584" s="36"/>
    </row>
    <row r="1585" spans="1:7" x14ac:dyDescent="0.2">
      <c r="A1585" s="35"/>
      <c r="G1585" s="24"/>
    </row>
    <row r="1586" spans="1:7" x14ac:dyDescent="0.2">
      <c r="A1586" s="35"/>
      <c r="G1586" s="24"/>
    </row>
    <row r="1587" spans="1:7" x14ac:dyDescent="0.2">
      <c r="A1587" s="35"/>
      <c r="G1587" s="36"/>
    </row>
    <row r="1588" spans="1:7" x14ac:dyDescent="0.2">
      <c r="A1588" s="35"/>
      <c r="G1588" s="36"/>
    </row>
    <row r="1589" spans="1:7" x14ac:dyDescent="0.2">
      <c r="A1589" s="35"/>
      <c r="G1589" s="24"/>
    </row>
    <row r="1590" spans="1:7" x14ac:dyDescent="0.2">
      <c r="A1590" s="35"/>
      <c r="G1590" s="36"/>
    </row>
    <row r="1591" spans="1:7" x14ac:dyDescent="0.2">
      <c r="A1591" s="35"/>
      <c r="G1591" s="24"/>
    </row>
    <row r="1592" spans="1:7" x14ac:dyDescent="0.2">
      <c r="A1592" s="35"/>
      <c r="G1592" s="36"/>
    </row>
    <row r="1593" spans="1:7" x14ac:dyDescent="0.2">
      <c r="A1593" s="35"/>
      <c r="G1593" s="24"/>
    </row>
    <row r="1594" spans="1:7" x14ac:dyDescent="0.2">
      <c r="A1594" s="35"/>
      <c r="G1594" s="36"/>
    </row>
    <row r="1595" spans="1:7" x14ac:dyDescent="0.2">
      <c r="A1595" s="35"/>
      <c r="G1595" s="36"/>
    </row>
    <row r="1596" spans="1:7" x14ac:dyDescent="0.2">
      <c r="A1596" s="35"/>
      <c r="G1596" s="36"/>
    </row>
    <row r="1597" spans="1:7" x14ac:dyDescent="0.2">
      <c r="A1597" s="35"/>
      <c r="G1597" s="24"/>
    </row>
    <row r="1598" spans="1:7" x14ac:dyDescent="0.2">
      <c r="A1598" s="35"/>
      <c r="G1598" s="24"/>
    </row>
    <row r="1599" spans="1:7" x14ac:dyDescent="0.2">
      <c r="A1599" s="35"/>
      <c r="G1599" s="36"/>
    </row>
    <row r="1600" spans="1:7" x14ac:dyDescent="0.2">
      <c r="A1600" s="35"/>
      <c r="G1600" s="24"/>
    </row>
    <row r="1601" spans="1:7" x14ac:dyDescent="0.2">
      <c r="A1601" s="35"/>
      <c r="G1601" s="24"/>
    </row>
    <row r="1602" spans="1:7" x14ac:dyDescent="0.2">
      <c r="A1602" s="35"/>
      <c r="G1602" s="24"/>
    </row>
    <row r="1603" spans="1:7" x14ac:dyDescent="0.2">
      <c r="A1603" s="35"/>
      <c r="G1603" s="36"/>
    </row>
    <row r="1604" spans="1:7" x14ac:dyDescent="0.2">
      <c r="A1604" s="35"/>
      <c r="G1604" s="36"/>
    </row>
    <row r="1605" spans="1:7" x14ac:dyDescent="0.2">
      <c r="A1605" s="35"/>
      <c r="G1605" s="36"/>
    </row>
    <row r="1606" spans="1:7" x14ac:dyDescent="0.2">
      <c r="A1606" s="35"/>
      <c r="G1606" s="36"/>
    </row>
    <row r="1607" spans="1:7" x14ac:dyDescent="0.2">
      <c r="A1607" s="35"/>
      <c r="G1607" s="24"/>
    </row>
    <row r="1608" spans="1:7" x14ac:dyDescent="0.2">
      <c r="A1608" s="35"/>
      <c r="G1608" s="36"/>
    </row>
    <row r="1609" spans="1:7" x14ac:dyDescent="0.2">
      <c r="A1609" s="35"/>
      <c r="G1609" s="24"/>
    </row>
    <row r="1610" spans="1:7" x14ac:dyDescent="0.2">
      <c r="A1610" s="35"/>
      <c r="G1610" s="36"/>
    </row>
    <row r="1611" spans="1:7" x14ac:dyDescent="0.2">
      <c r="A1611" s="35"/>
      <c r="G1611" s="36"/>
    </row>
    <row r="1612" spans="1:7" x14ac:dyDescent="0.2">
      <c r="A1612" s="35"/>
      <c r="G1612" s="24"/>
    </row>
    <row r="1613" spans="1:7" x14ac:dyDescent="0.2">
      <c r="A1613" s="35"/>
      <c r="G1613" s="24"/>
    </row>
    <row r="1614" spans="1:7" x14ac:dyDescent="0.2">
      <c r="A1614" s="35"/>
      <c r="G1614" s="36"/>
    </row>
    <row r="1615" spans="1:7" x14ac:dyDescent="0.2">
      <c r="A1615" s="35"/>
      <c r="G1615" s="24"/>
    </row>
    <row r="1616" spans="1:7" x14ac:dyDescent="0.2">
      <c r="A1616" s="35"/>
      <c r="G1616" s="36"/>
    </row>
    <row r="1617" spans="1:7" x14ac:dyDescent="0.2">
      <c r="A1617" s="35"/>
      <c r="G1617" s="24"/>
    </row>
    <row r="1618" spans="1:7" x14ac:dyDescent="0.2">
      <c r="A1618" s="35"/>
      <c r="G1618" s="24"/>
    </row>
    <row r="1619" spans="1:7" x14ac:dyDescent="0.2">
      <c r="A1619" s="35"/>
      <c r="G1619" s="36"/>
    </row>
    <row r="1620" spans="1:7" x14ac:dyDescent="0.2">
      <c r="A1620" s="35"/>
      <c r="G1620" s="36"/>
    </row>
    <row r="1621" spans="1:7" x14ac:dyDescent="0.2">
      <c r="A1621" s="35"/>
      <c r="G1621" s="24"/>
    </row>
    <row r="1622" spans="1:7" x14ac:dyDescent="0.2">
      <c r="A1622" s="35"/>
      <c r="G1622" s="24"/>
    </row>
    <row r="1623" spans="1:7" x14ac:dyDescent="0.2">
      <c r="A1623" s="35"/>
      <c r="G1623" s="24"/>
    </row>
    <row r="1624" spans="1:7" x14ac:dyDescent="0.2">
      <c r="A1624" s="35"/>
      <c r="G1624" s="36"/>
    </row>
    <row r="1625" spans="1:7" x14ac:dyDescent="0.2">
      <c r="A1625" s="35"/>
      <c r="G1625" s="24"/>
    </row>
    <row r="1626" spans="1:7" x14ac:dyDescent="0.2">
      <c r="A1626" s="35"/>
      <c r="G1626" s="36"/>
    </row>
    <row r="1627" spans="1:7" x14ac:dyDescent="0.2">
      <c r="A1627" s="35"/>
      <c r="G1627" s="36"/>
    </row>
    <row r="1628" spans="1:7" x14ac:dyDescent="0.2">
      <c r="A1628" s="35"/>
      <c r="G1628" s="36"/>
    </row>
    <row r="1629" spans="1:7" x14ac:dyDescent="0.2">
      <c r="A1629" s="35"/>
      <c r="G1629" s="24"/>
    </row>
    <row r="1630" spans="1:7" x14ac:dyDescent="0.2">
      <c r="A1630" s="35"/>
      <c r="G1630" s="24"/>
    </row>
    <row r="1631" spans="1:7" x14ac:dyDescent="0.2">
      <c r="A1631" s="35"/>
      <c r="G1631" s="36"/>
    </row>
    <row r="1632" spans="1:7" x14ac:dyDescent="0.2">
      <c r="A1632" s="35"/>
      <c r="G1632" s="24"/>
    </row>
    <row r="1633" spans="1:7" x14ac:dyDescent="0.2">
      <c r="A1633" s="35"/>
      <c r="G1633" s="36"/>
    </row>
    <row r="1634" spans="1:7" x14ac:dyDescent="0.2">
      <c r="A1634" s="35"/>
      <c r="G1634" s="36"/>
    </row>
    <row r="1635" spans="1:7" x14ac:dyDescent="0.2">
      <c r="A1635" s="35"/>
      <c r="G1635" s="24"/>
    </row>
    <row r="1636" spans="1:7" x14ac:dyDescent="0.2">
      <c r="A1636" s="35"/>
      <c r="G1636" s="24"/>
    </row>
    <row r="1637" spans="1:7" x14ac:dyDescent="0.2">
      <c r="A1637" s="35"/>
      <c r="G1637" s="36"/>
    </row>
    <row r="1638" spans="1:7" x14ac:dyDescent="0.2">
      <c r="A1638" s="35"/>
      <c r="G1638" s="36"/>
    </row>
    <row r="1639" spans="1:7" x14ac:dyDescent="0.2">
      <c r="A1639" s="35"/>
      <c r="G1639" s="24"/>
    </row>
    <row r="1640" spans="1:7" x14ac:dyDescent="0.2">
      <c r="A1640" s="35"/>
      <c r="G1640" s="36"/>
    </row>
    <row r="1641" spans="1:7" x14ac:dyDescent="0.2">
      <c r="A1641" s="35"/>
      <c r="G1641" s="24"/>
    </row>
    <row r="1642" spans="1:7" x14ac:dyDescent="0.2">
      <c r="A1642" s="35"/>
      <c r="G1642" s="36"/>
    </row>
    <row r="1643" spans="1:7" x14ac:dyDescent="0.2">
      <c r="A1643" s="35"/>
      <c r="G1643" s="24"/>
    </row>
    <row r="1644" spans="1:7" x14ac:dyDescent="0.2">
      <c r="A1644" s="35"/>
      <c r="G1644" s="24"/>
    </row>
    <row r="1645" spans="1:7" x14ac:dyDescent="0.2">
      <c r="A1645" s="35"/>
      <c r="G1645" s="36"/>
    </row>
    <row r="1646" spans="1:7" x14ac:dyDescent="0.2">
      <c r="A1646" s="35"/>
      <c r="G1646" s="36"/>
    </row>
    <row r="1647" spans="1:7" x14ac:dyDescent="0.2">
      <c r="A1647" s="35"/>
      <c r="G1647" s="36"/>
    </row>
    <row r="1648" spans="1:7" x14ac:dyDescent="0.2">
      <c r="A1648" s="35"/>
      <c r="G1648" s="24"/>
    </row>
    <row r="1649" spans="1:7" x14ac:dyDescent="0.2">
      <c r="A1649" s="35"/>
      <c r="G1649" s="24"/>
    </row>
    <row r="1650" spans="1:7" x14ac:dyDescent="0.2">
      <c r="A1650" s="35"/>
      <c r="G1650" s="36"/>
    </row>
    <row r="1651" spans="1:7" x14ac:dyDescent="0.2">
      <c r="A1651" s="35"/>
      <c r="G1651" s="24"/>
    </row>
    <row r="1652" spans="1:7" x14ac:dyDescent="0.2">
      <c r="A1652" s="35"/>
      <c r="G1652" s="36"/>
    </row>
    <row r="1653" spans="1:7" x14ac:dyDescent="0.2">
      <c r="A1653" s="35"/>
      <c r="G1653" s="24"/>
    </row>
    <row r="1654" spans="1:7" x14ac:dyDescent="0.2">
      <c r="A1654" s="35"/>
      <c r="G1654" s="36"/>
    </row>
    <row r="1655" spans="1:7" x14ac:dyDescent="0.2">
      <c r="A1655" s="35"/>
      <c r="G1655" s="24"/>
    </row>
    <row r="1656" spans="1:7" x14ac:dyDescent="0.2">
      <c r="A1656" s="35"/>
      <c r="G1656" s="24"/>
    </row>
    <row r="1657" spans="1:7" x14ac:dyDescent="0.2">
      <c r="A1657" s="35"/>
      <c r="G1657" s="36"/>
    </row>
    <row r="1658" spans="1:7" x14ac:dyDescent="0.2">
      <c r="A1658" s="35"/>
      <c r="G1658" s="24"/>
    </row>
    <row r="1659" spans="1:7" x14ac:dyDescent="0.2">
      <c r="A1659" s="35"/>
      <c r="G1659" s="24"/>
    </row>
    <row r="1660" spans="1:7" x14ac:dyDescent="0.2">
      <c r="A1660" s="35"/>
      <c r="G1660" s="36"/>
    </row>
    <row r="1661" spans="1:7" x14ac:dyDescent="0.2">
      <c r="A1661" s="35"/>
      <c r="G1661" s="36"/>
    </row>
    <row r="1662" spans="1:7" x14ac:dyDescent="0.2">
      <c r="A1662" s="35"/>
      <c r="G1662" s="36"/>
    </row>
    <row r="1663" spans="1:7" x14ac:dyDescent="0.2">
      <c r="A1663" s="35"/>
      <c r="G1663" s="24"/>
    </row>
    <row r="1664" spans="1:7" x14ac:dyDescent="0.2">
      <c r="A1664" s="35"/>
      <c r="G1664" s="24"/>
    </row>
    <row r="1665" spans="1:7" x14ac:dyDescent="0.2">
      <c r="A1665" s="35"/>
      <c r="G1665" s="24"/>
    </row>
    <row r="1666" spans="1:7" x14ac:dyDescent="0.2">
      <c r="A1666" s="35"/>
      <c r="G1666" s="36"/>
    </row>
    <row r="1667" spans="1:7" x14ac:dyDescent="0.2">
      <c r="A1667" s="35"/>
      <c r="G1667" s="24"/>
    </row>
    <row r="1668" spans="1:7" x14ac:dyDescent="0.2">
      <c r="A1668" s="35"/>
      <c r="G1668" s="36"/>
    </row>
    <row r="1669" spans="1:7" x14ac:dyDescent="0.2">
      <c r="A1669" s="35"/>
      <c r="G1669" s="24"/>
    </row>
    <row r="1670" spans="1:7" x14ac:dyDescent="0.2">
      <c r="A1670" s="35"/>
      <c r="G1670" s="36"/>
    </row>
    <row r="1671" spans="1:7" x14ac:dyDescent="0.2">
      <c r="A1671" s="35"/>
      <c r="G1671" s="24"/>
    </row>
    <row r="1672" spans="1:7" x14ac:dyDescent="0.2">
      <c r="A1672" s="35"/>
      <c r="G1672" s="24"/>
    </row>
    <row r="1673" spans="1:7" x14ac:dyDescent="0.2">
      <c r="A1673" s="35"/>
      <c r="G1673" s="36"/>
    </row>
    <row r="1674" spans="1:7" x14ac:dyDescent="0.2">
      <c r="A1674" s="35"/>
      <c r="G1674" s="24"/>
    </row>
    <row r="1675" spans="1:7" x14ac:dyDescent="0.2">
      <c r="A1675" s="35"/>
      <c r="G1675" s="36"/>
    </row>
    <row r="1676" spans="1:7" x14ac:dyDescent="0.2">
      <c r="A1676" s="35"/>
      <c r="G1676" s="24"/>
    </row>
    <row r="1677" spans="1:7" x14ac:dyDescent="0.2">
      <c r="A1677" s="35"/>
      <c r="G1677" s="36"/>
    </row>
    <row r="1678" spans="1:7" x14ac:dyDescent="0.2">
      <c r="A1678" s="35"/>
      <c r="G1678" s="24"/>
    </row>
    <row r="1679" spans="1:7" x14ac:dyDescent="0.2">
      <c r="A1679" s="35"/>
      <c r="G1679" s="36"/>
    </row>
    <row r="1680" spans="1:7" x14ac:dyDescent="0.2">
      <c r="A1680" s="35"/>
      <c r="G1680" s="24"/>
    </row>
    <row r="1681" spans="1:7" x14ac:dyDescent="0.2">
      <c r="A1681" s="35"/>
      <c r="G1681" s="36"/>
    </row>
    <row r="1682" spans="1:7" x14ac:dyDescent="0.2">
      <c r="A1682" s="35"/>
      <c r="G1682" s="36"/>
    </row>
    <row r="1683" spans="1:7" x14ac:dyDescent="0.2">
      <c r="A1683" s="35"/>
      <c r="G1683" s="24"/>
    </row>
    <row r="1684" spans="1:7" x14ac:dyDescent="0.2">
      <c r="A1684" s="35"/>
      <c r="G1684" s="24"/>
    </row>
    <row r="1685" spans="1:7" x14ac:dyDescent="0.2">
      <c r="A1685" s="35"/>
      <c r="G1685" s="24"/>
    </row>
    <row r="1686" spans="1:7" x14ac:dyDescent="0.2">
      <c r="A1686" s="35"/>
      <c r="G1686" s="24"/>
    </row>
    <row r="1687" spans="1:7" x14ac:dyDescent="0.2">
      <c r="A1687" s="35"/>
      <c r="G1687" s="24"/>
    </row>
    <row r="1688" spans="1:7" x14ac:dyDescent="0.2">
      <c r="A1688" s="35"/>
      <c r="G1688" s="24"/>
    </row>
    <row r="1689" spans="1:7" x14ac:dyDescent="0.2">
      <c r="A1689" s="35"/>
      <c r="G1689" s="24"/>
    </row>
    <row r="1690" spans="1:7" x14ac:dyDescent="0.2">
      <c r="A1690" s="35"/>
      <c r="G1690" s="36"/>
    </row>
    <row r="1691" spans="1:7" x14ac:dyDescent="0.2">
      <c r="A1691" s="35"/>
      <c r="G1691" s="24"/>
    </row>
    <row r="1692" spans="1:7" x14ac:dyDescent="0.2">
      <c r="A1692" s="35"/>
      <c r="G1692" s="24"/>
    </row>
    <row r="1693" spans="1:7" x14ac:dyDescent="0.2">
      <c r="A1693" s="35"/>
      <c r="G1693" s="24"/>
    </row>
    <row r="1694" spans="1:7" x14ac:dyDescent="0.2">
      <c r="A1694" s="35"/>
      <c r="G1694" s="24"/>
    </row>
    <row r="1695" spans="1:7" x14ac:dyDescent="0.2">
      <c r="A1695" s="35"/>
      <c r="G1695" s="36"/>
    </row>
    <row r="1696" spans="1:7" x14ac:dyDescent="0.2">
      <c r="A1696" s="35"/>
      <c r="G1696" s="36"/>
    </row>
    <row r="1697" spans="1:7" x14ac:dyDescent="0.2">
      <c r="A1697" s="35"/>
      <c r="G1697" s="24"/>
    </row>
    <row r="1698" spans="1:7" x14ac:dyDescent="0.2">
      <c r="A1698" s="35"/>
      <c r="G1698" s="36"/>
    </row>
    <row r="1699" spans="1:7" x14ac:dyDescent="0.2">
      <c r="A1699" s="35"/>
      <c r="G1699" s="24"/>
    </row>
    <row r="1700" spans="1:7" x14ac:dyDescent="0.2">
      <c r="A1700" s="35"/>
      <c r="G1700" s="36"/>
    </row>
    <row r="1701" spans="1:7" x14ac:dyDescent="0.2">
      <c r="A1701" s="35"/>
      <c r="G1701" s="36"/>
    </row>
    <row r="1702" spans="1:7" x14ac:dyDescent="0.2">
      <c r="A1702" s="35"/>
      <c r="G1702" s="24"/>
    </row>
    <row r="1703" spans="1:7" x14ac:dyDescent="0.2">
      <c r="A1703" s="35"/>
      <c r="G1703" s="24"/>
    </row>
    <row r="1704" spans="1:7" x14ac:dyDescent="0.2">
      <c r="A1704" s="35"/>
      <c r="G1704" s="36"/>
    </row>
    <row r="1705" spans="1:7" x14ac:dyDescent="0.2">
      <c r="A1705" s="35"/>
      <c r="G1705" s="24"/>
    </row>
    <row r="1706" spans="1:7" x14ac:dyDescent="0.2">
      <c r="A1706" s="35"/>
      <c r="G1706" s="24"/>
    </row>
    <row r="1707" spans="1:7" x14ac:dyDescent="0.2">
      <c r="A1707" s="35"/>
      <c r="G1707" s="36"/>
    </row>
    <row r="1708" spans="1:7" x14ac:dyDescent="0.2">
      <c r="A1708" s="35"/>
      <c r="G1708" s="24"/>
    </row>
    <row r="1709" spans="1:7" x14ac:dyDescent="0.2">
      <c r="A1709" s="35"/>
      <c r="G1709" s="24"/>
    </row>
    <row r="1710" spans="1:7" x14ac:dyDescent="0.2">
      <c r="A1710" s="35"/>
      <c r="G1710" s="36"/>
    </row>
    <row r="1711" spans="1:7" x14ac:dyDescent="0.2">
      <c r="A1711" s="35"/>
      <c r="G1711" s="24"/>
    </row>
    <row r="1712" spans="1:7" x14ac:dyDescent="0.2">
      <c r="A1712" s="35"/>
      <c r="G1712" s="24"/>
    </row>
    <row r="1713" spans="1:7" x14ac:dyDescent="0.2">
      <c r="A1713" s="35"/>
      <c r="G1713" s="24"/>
    </row>
    <row r="1714" spans="1:7" x14ac:dyDescent="0.2">
      <c r="A1714" s="35"/>
      <c r="G1714" s="24"/>
    </row>
    <row r="1715" spans="1:7" x14ac:dyDescent="0.2">
      <c r="A1715" s="35"/>
      <c r="G1715" s="36"/>
    </row>
    <row r="1716" spans="1:7" x14ac:dyDescent="0.2">
      <c r="A1716" s="35"/>
      <c r="G1716" s="36"/>
    </row>
    <row r="1717" spans="1:7" x14ac:dyDescent="0.2">
      <c r="A1717" s="35"/>
      <c r="G1717" s="24"/>
    </row>
    <row r="1718" spans="1:7" x14ac:dyDescent="0.2">
      <c r="A1718" s="35"/>
      <c r="G1718" s="36"/>
    </row>
    <row r="1719" spans="1:7" x14ac:dyDescent="0.2">
      <c r="A1719" s="35"/>
      <c r="G1719" s="36"/>
    </row>
    <row r="1720" spans="1:7" x14ac:dyDescent="0.2">
      <c r="A1720" s="35"/>
      <c r="G1720" s="36"/>
    </row>
    <row r="1721" spans="1:7" x14ac:dyDescent="0.2">
      <c r="A1721" s="35"/>
      <c r="G1721" s="36"/>
    </row>
    <row r="1722" spans="1:7" x14ac:dyDescent="0.2">
      <c r="A1722" s="35"/>
      <c r="G1722" s="24"/>
    </row>
    <row r="1723" spans="1:7" x14ac:dyDescent="0.2">
      <c r="A1723" s="35"/>
      <c r="G1723" s="36"/>
    </row>
    <row r="1724" spans="1:7" x14ac:dyDescent="0.2">
      <c r="A1724" s="35"/>
      <c r="G1724" s="36"/>
    </row>
    <row r="1725" spans="1:7" x14ac:dyDescent="0.2">
      <c r="A1725" s="35"/>
      <c r="G1725" s="36"/>
    </row>
    <row r="1726" spans="1:7" x14ac:dyDescent="0.2">
      <c r="A1726" s="35"/>
      <c r="G1726" s="24"/>
    </row>
    <row r="1727" spans="1:7" x14ac:dyDescent="0.2">
      <c r="A1727" s="35"/>
      <c r="G1727" s="24"/>
    </row>
    <row r="1728" spans="1:7" x14ac:dyDescent="0.2">
      <c r="A1728" s="35"/>
      <c r="G1728" s="36"/>
    </row>
    <row r="1729" spans="1:7" x14ac:dyDescent="0.2">
      <c r="A1729" s="35"/>
      <c r="G1729" s="36"/>
    </row>
    <row r="1730" spans="1:7" x14ac:dyDescent="0.2">
      <c r="A1730" s="35"/>
      <c r="G1730" s="36"/>
    </row>
    <row r="1731" spans="1:7" x14ac:dyDescent="0.2">
      <c r="A1731" s="35"/>
      <c r="G1731" s="24"/>
    </row>
    <row r="1732" spans="1:7" x14ac:dyDescent="0.2">
      <c r="A1732" s="35"/>
      <c r="G1732" s="36"/>
    </row>
    <row r="1733" spans="1:7" x14ac:dyDescent="0.2">
      <c r="A1733" s="35"/>
      <c r="G1733" s="36"/>
    </row>
    <row r="1734" spans="1:7" x14ac:dyDescent="0.2">
      <c r="A1734" s="35"/>
      <c r="G1734" s="36"/>
    </row>
    <row r="1735" spans="1:7" x14ac:dyDescent="0.2">
      <c r="A1735" s="35"/>
      <c r="G1735" s="36"/>
    </row>
    <row r="1736" spans="1:7" x14ac:dyDescent="0.2">
      <c r="A1736" s="35"/>
      <c r="G1736" s="24"/>
    </row>
    <row r="1737" spans="1:7" x14ac:dyDescent="0.2">
      <c r="A1737" s="35"/>
      <c r="G1737" s="24"/>
    </row>
    <row r="1738" spans="1:7" x14ac:dyDescent="0.2">
      <c r="A1738" s="35"/>
      <c r="G1738" s="36"/>
    </row>
    <row r="1739" spans="1:7" x14ac:dyDescent="0.2">
      <c r="A1739" s="35"/>
      <c r="G1739" s="36"/>
    </row>
    <row r="1740" spans="1:7" x14ac:dyDescent="0.2">
      <c r="A1740" s="35"/>
      <c r="G1740" s="36"/>
    </row>
    <row r="1741" spans="1:7" x14ac:dyDescent="0.2">
      <c r="A1741" s="35"/>
      <c r="G1741" s="36"/>
    </row>
    <row r="1742" spans="1:7" x14ac:dyDescent="0.2">
      <c r="A1742" s="35"/>
      <c r="G1742" s="24"/>
    </row>
    <row r="1743" spans="1:7" x14ac:dyDescent="0.2">
      <c r="A1743" s="35"/>
      <c r="G1743" s="36"/>
    </row>
    <row r="1744" spans="1:7" x14ac:dyDescent="0.2">
      <c r="A1744" s="35"/>
      <c r="G1744" s="36"/>
    </row>
    <row r="1745" spans="1:7" x14ac:dyDescent="0.2">
      <c r="A1745" s="35"/>
      <c r="G1745" s="24"/>
    </row>
    <row r="1746" spans="1:7" x14ac:dyDescent="0.2">
      <c r="A1746" s="35"/>
      <c r="G1746" s="36"/>
    </row>
    <row r="1747" spans="1:7" x14ac:dyDescent="0.2">
      <c r="A1747" s="35"/>
      <c r="G1747" s="24"/>
    </row>
    <row r="1748" spans="1:7" x14ac:dyDescent="0.2">
      <c r="A1748" s="35"/>
      <c r="G1748" s="36"/>
    </row>
    <row r="1749" spans="1:7" x14ac:dyDescent="0.2">
      <c r="A1749" s="35"/>
      <c r="G1749" s="24"/>
    </row>
    <row r="1750" spans="1:7" x14ac:dyDescent="0.2">
      <c r="A1750" s="35"/>
      <c r="G1750" s="36"/>
    </row>
    <row r="1751" spans="1:7" x14ac:dyDescent="0.2">
      <c r="A1751" s="35"/>
      <c r="G1751" s="36"/>
    </row>
    <row r="1752" spans="1:7" x14ac:dyDescent="0.2">
      <c r="A1752" s="35"/>
      <c r="G1752" s="24"/>
    </row>
    <row r="1753" spans="1:7" x14ac:dyDescent="0.2">
      <c r="A1753" s="35"/>
      <c r="G1753" s="36"/>
    </row>
    <row r="1754" spans="1:7" x14ac:dyDescent="0.2">
      <c r="A1754" s="35"/>
      <c r="G1754" s="24"/>
    </row>
    <row r="1755" spans="1:7" x14ac:dyDescent="0.2">
      <c r="A1755" s="35"/>
      <c r="G1755" s="36"/>
    </row>
    <row r="1756" spans="1:7" x14ac:dyDescent="0.2">
      <c r="A1756" s="35"/>
      <c r="G1756" s="36"/>
    </row>
    <row r="1757" spans="1:7" x14ac:dyDescent="0.2">
      <c r="A1757" s="35"/>
      <c r="G1757" s="36"/>
    </row>
    <row r="1758" spans="1:7" x14ac:dyDescent="0.2">
      <c r="A1758" s="35"/>
      <c r="G1758" s="24"/>
    </row>
    <row r="1759" spans="1:7" x14ac:dyDescent="0.2">
      <c r="A1759" s="35"/>
      <c r="G1759" s="24"/>
    </row>
    <row r="1760" spans="1:7" x14ac:dyDescent="0.2">
      <c r="A1760" s="35"/>
      <c r="G1760" s="24"/>
    </row>
    <row r="1761" spans="1:7" x14ac:dyDescent="0.2">
      <c r="A1761" s="35"/>
      <c r="G1761" s="24"/>
    </row>
    <row r="1762" spans="1:7" x14ac:dyDescent="0.2">
      <c r="A1762" s="35"/>
      <c r="G1762" s="24"/>
    </row>
    <row r="1763" spans="1:7" x14ac:dyDescent="0.2">
      <c r="A1763" s="35"/>
      <c r="G1763" s="36"/>
    </row>
    <row r="1764" spans="1:7" x14ac:dyDescent="0.2">
      <c r="A1764" s="35"/>
      <c r="G1764" s="36"/>
    </row>
    <row r="1765" spans="1:7" x14ac:dyDescent="0.2">
      <c r="A1765" s="35"/>
      <c r="G1765" s="24"/>
    </row>
    <row r="1766" spans="1:7" x14ac:dyDescent="0.2">
      <c r="A1766" s="35"/>
      <c r="G1766" s="36"/>
    </row>
    <row r="1767" spans="1:7" x14ac:dyDescent="0.2">
      <c r="A1767" s="35"/>
      <c r="G1767" s="36"/>
    </row>
    <row r="1768" spans="1:7" x14ac:dyDescent="0.2">
      <c r="A1768" s="35"/>
      <c r="G1768" s="36"/>
    </row>
    <row r="1769" spans="1:7" x14ac:dyDescent="0.2">
      <c r="A1769" s="35"/>
      <c r="G1769" s="36"/>
    </row>
    <row r="1770" spans="1:7" x14ac:dyDescent="0.2">
      <c r="A1770" s="35"/>
      <c r="G1770" s="36"/>
    </row>
    <row r="1771" spans="1:7" x14ac:dyDescent="0.2">
      <c r="A1771" s="35"/>
      <c r="G1771" s="36"/>
    </row>
    <row r="1772" spans="1:7" x14ac:dyDescent="0.2">
      <c r="A1772" s="35"/>
      <c r="G1772" s="24"/>
    </row>
    <row r="1773" spans="1:7" x14ac:dyDescent="0.2">
      <c r="A1773" s="35"/>
      <c r="G1773" s="36"/>
    </row>
    <row r="1774" spans="1:7" x14ac:dyDescent="0.2">
      <c r="A1774" s="35"/>
      <c r="G1774" s="36"/>
    </row>
    <row r="1775" spans="1:7" x14ac:dyDescent="0.2">
      <c r="A1775" s="35"/>
      <c r="G1775" s="24"/>
    </row>
    <row r="1776" spans="1:7" x14ac:dyDescent="0.2">
      <c r="A1776" s="35"/>
      <c r="G1776" s="24"/>
    </row>
    <row r="1777" spans="1:7" x14ac:dyDescent="0.2">
      <c r="A1777" s="35"/>
      <c r="G1777" s="24"/>
    </row>
    <row r="1778" spans="1:7" x14ac:dyDescent="0.2">
      <c r="A1778" s="35"/>
      <c r="G1778" s="24"/>
    </row>
    <row r="1779" spans="1:7" x14ac:dyDescent="0.2">
      <c r="A1779" s="35"/>
      <c r="G1779" s="36"/>
    </row>
    <row r="1780" spans="1:7" x14ac:dyDescent="0.2">
      <c r="A1780" s="35"/>
      <c r="G1780" s="24"/>
    </row>
    <row r="1781" spans="1:7" x14ac:dyDescent="0.2">
      <c r="A1781" s="35"/>
      <c r="G1781" s="36"/>
    </row>
    <row r="1782" spans="1:7" x14ac:dyDescent="0.2">
      <c r="A1782" s="35"/>
      <c r="G1782" s="24"/>
    </row>
    <row r="1783" spans="1:7" x14ac:dyDescent="0.2">
      <c r="A1783" s="35"/>
      <c r="G1783" s="36"/>
    </row>
    <row r="1784" spans="1:7" x14ac:dyDescent="0.2">
      <c r="A1784" s="35"/>
      <c r="G1784" s="36"/>
    </row>
    <row r="1785" spans="1:7" x14ac:dyDescent="0.2">
      <c r="A1785" s="35"/>
      <c r="G1785" s="36"/>
    </row>
    <row r="1786" spans="1:7" x14ac:dyDescent="0.2">
      <c r="A1786" s="35"/>
      <c r="G1786" s="24"/>
    </row>
    <row r="1787" spans="1:7" x14ac:dyDescent="0.2">
      <c r="A1787" s="35"/>
      <c r="G1787" s="24"/>
    </row>
    <row r="1788" spans="1:7" x14ac:dyDescent="0.2">
      <c r="A1788" s="35"/>
      <c r="G1788" s="24"/>
    </row>
    <row r="1789" spans="1:7" x14ac:dyDescent="0.2">
      <c r="A1789" s="35"/>
      <c r="G1789" s="36"/>
    </row>
    <row r="1790" spans="1:7" x14ac:dyDescent="0.2">
      <c r="A1790" s="35"/>
      <c r="G1790" s="36"/>
    </row>
    <row r="1791" spans="1:7" x14ac:dyDescent="0.2">
      <c r="A1791" s="35"/>
      <c r="G1791" s="36"/>
    </row>
    <row r="1792" spans="1:7" x14ac:dyDescent="0.2">
      <c r="A1792" s="35"/>
      <c r="G1792" s="36"/>
    </row>
    <row r="1793" spans="1:7" x14ac:dyDescent="0.2">
      <c r="A1793" s="35"/>
      <c r="G1793" s="36"/>
    </row>
    <row r="1794" spans="1:7" x14ac:dyDescent="0.2">
      <c r="A1794" s="35"/>
      <c r="G1794" s="24"/>
    </row>
    <row r="1795" spans="1:7" x14ac:dyDescent="0.2">
      <c r="A1795" s="35"/>
      <c r="G1795" s="24"/>
    </row>
    <row r="1796" spans="1:7" x14ac:dyDescent="0.2">
      <c r="A1796" s="35"/>
      <c r="G1796" s="36"/>
    </row>
    <row r="1797" spans="1:7" x14ac:dyDescent="0.2">
      <c r="A1797" s="35"/>
      <c r="G1797" s="24"/>
    </row>
    <row r="1798" spans="1:7" x14ac:dyDescent="0.2">
      <c r="A1798" s="35"/>
      <c r="G1798" s="24"/>
    </row>
    <row r="1799" spans="1:7" x14ac:dyDescent="0.2">
      <c r="A1799" s="35"/>
      <c r="G1799" s="36"/>
    </row>
    <row r="1800" spans="1:7" x14ac:dyDescent="0.2">
      <c r="A1800" s="35"/>
      <c r="G1800" s="36"/>
    </row>
    <row r="1801" spans="1:7" x14ac:dyDescent="0.2">
      <c r="A1801" s="35"/>
      <c r="G1801" s="36"/>
    </row>
    <row r="1802" spans="1:7" x14ac:dyDescent="0.2">
      <c r="A1802" s="35"/>
      <c r="G1802" s="36"/>
    </row>
    <row r="1803" spans="1:7" x14ac:dyDescent="0.2">
      <c r="A1803" s="35"/>
      <c r="G1803" s="24"/>
    </row>
    <row r="1804" spans="1:7" x14ac:dyDescent="0.2">
      <c r="A1804" s="35"/>
      <c r="G1804" s="36"/>
    </row>
    <row r="1805" spans="1:7" x14ac:dyDescent="0.2">
      <c r="A1805" s="35"/>
      <c r="G1805" s="24"/>
    </row>
    <row r="1806" spans="1:7" x14ac:dyDescent="0.2">
      <c r="A1806" s="35"/>
      <c r="G1806" s="24"/>
    </row>
    <row r="1807" spans="1:7" x14ac:dyDescent="0.2">
      <c r="A1807" s="35"/>
      <c r="G1807" s="36"/>
    </row>
    <row r="1808" spans="1:7" x14ac:dyDescent="0.2">
      <c r="A1808" s="35"/>
      <c r="G1808" s="36"/>
    </row>
    <row r="1809" spans="1:7" x14ac:dyDescent="0.2">
      <c r="A1809" s="35"/>
      <c r="G1809" s="24"/>
    </row>
    <row r="1810" spans="1:7" x14ac:dyDescent="0.2">
      <c r="A1810" s="35"/>
      <c r="G1810" s="24"/>
    </row>
    <row r="1811" spans="1:7" x14ac:dyDescent="0.2">
      <c r="A1811" s="35"/>
      <c r="G1811" s="24"/>
    </row>
    <row r="1812" spans="1:7" x14ac:dyDescent="0.2">
      <c r="A1812" s="35"/>
      <c r="G1812" s="24"/>
    </row>
    <row r="1813" spans="1:7" x14ac:dyDescent="0.2">
      <c r="A1813" s="35"/>
      <c r="G1813" s="36"/>
    </row>
    <row r="1814" spans="1:7" x14ac:dyDescent="0.2">
      <c r="A1814" s="35"/>
      <c r="G1814" s="36"/>
    </row>
    <row r="1815" spans="1:7" x14ac:dyDescent="0.2">
      <c r="A1815" s="35"/>
      <c r="G1815" s="36"/>
    </row>
    <row r="1816" spans="1:7" x14ac:dyDescent="0.2">
      <c r="A1816" s="35"/>
      <c r="G1816" s="36"/>
    </row>
    <row r="1817" spans="1:7" x14ac:dyDescent="0.2">
      <c r="A1817" s="35"/>
      <c r="G1817" s="36"/>
    </row>
    <row r="1818" spans="1:7" x14ac:dyDescent="0.2">
      <c r="A1818" s="35"/>
      <c r="G1818" s="36"/>
    </row>
    <row r="1819" spans="1:7" x14ac:dyDescent="0.2">
      <c r="A1819" s="35"/>
      <c r="G1819" s="24"/>
    </row>
    <row r="1820" spans="1:7" x14ac:dyDescent="0.2">
      <c r="A1820" s="35"/>
      <c r="G1820" s="36"/>
    </row>
    <row r="1821" spans="1:7" x14ac:dyDescent="0.2">
      <c r="A1821" s="35"/>
      <c r="G1821" s="24"/>
    </row>
    <row r="1822" spans="1:7" x14ac:dyDescent="0.2">
      <c r="A1822" s="35"/>
      <c r="G1822" s="24"/>
    </row>
    <row r="1823" spans="1:7" x14ac:dyDescent="0.2">
      <c r="A1823" s="35"/>
      <c r="G1823" s="36"/>
    </row>
    <row r="1824" spans="1:7" x14ac:dyDescent="0.2">
      <c r="A1824" s="35"/>
      <c r="G1824" s="24"/>
    </row>
    <row r="1825" spans="1:7" x14ac:dyDescent="0.2">
      <c r="A1825" s="35"/>
      <c r="G1825" s="24"/>
    </row>
    <row r="1826" spans="1:7" x14ac:dyDescent="0.2">
      <c r="A1826" s="35"/>
      <c r="G1826" s="24"/>
    </row>
    <row r="1827" spans="1:7" x14ac:dyDescent="0.2">
      <c r="A1827" s="35"/>
      <c r="G1827" s="36"/>
    </row>
    <row r="1828" spans="1:7" x14ac:dyDescent="0.2">
      <c r="A1828" s="35"/>
      <c r="G1828" s="36"/>
    </row>
    <row r="1829" spans="1:7" x14ac:dyDescent="0.2">
      <c r="A1829" s="35"/>
      <c r="G1829" s="24"/>
    </row>
    <row r="1830" spans="1:7" x14ac:dyDescent="0.2">
      <c r="A1830" s="35"/>
      <c r="G1830" s="24"/>
    </row>
    <row r="1831" spans="1:7" x14ac:dyDescent="0.2">
      <c r="A1831" s="35"/>
      <c r="G1831" s="24"/>
    </row>
    <row r="1832" spans="1:7" x14ac:dyDescent="0.2">
      <c r="A1832" s="35"/>
      <c r="G1832" s="24"/>
    </row>
    <row r="1833" spans="1:7" x14ac:dyDescent="0.2">
      <c r="A1833" s="35"/>
      <c r="G1833" s="24"/>
    </row>
    <row r="1834" spans="1:7" x14ac:dyDescent="0.2">
      <c r="A1834" s="35"/>
      <c r="G1834" s="24"/>
    </row>
    <row r="1835" spans="1:7" x14ac:dyDescent="0.2">
      <c r="A1835" s="35"/>
      <c r="G1835" s="24"/>
    </row>
    <row r="1836" spans="1:7" x14ac:dyDescent="0.2">
      <c r="A1836" s="35"/>
      <c r="G1836" s="24"/>
    </row>
    <row r="1837" spans="1:7" x14ac:dyDescent="0.2">
      <c r="A1837" s="35"/>
      <c r="G1837" s="24"/>
    </row>
    <row r="1838" spans="1:7" x14ac:dyDescent="0.2">
      <c r="A1838" s="35"/>
      <c r="G1838" s="36"/>
    </row>
    <row r="1839" spans="1:7" x14ac:dyDescent="0.2">
      <c r="A1839" s="35"/>
      <c r="G1839" s="24"/>
    </row>
    <row r="1840" spans="1:7" x14ac:dyDescent="0.2">
      <c r="A1840" s="35"/>
      <c r="G1840" s="24"/>
    </row>
    <row r="1841" spans="1:7" x14ac:dyDescent="0.2">
      <c r="A1841" s="35"/>
      <c r="G1841" s="36"/>
    </row>
    <row r="1842" spans="1:7" x14ac:dyDescent="0.2">
      <c r="A1842" s="35"/>
      <c r="G1842" s="36"/>
    </row>
    <row r="1843" spans="1:7" x14ac:dyDescent="0.2">
      <c r="A1843" s="35"/>
      <c r="G1843" s="24"/>
    </row>
    <row r="1844" spans="1:7" x14ac:dyDescent="0.2">
      <c r="A1844" s="35"/>
      <c r="G1844" s="36"/>
    </row>
    <row r="1845" spans="1:7" x14ac:dyDescent="0.2">
      <c r="A1845" s="35"/>
      <c r="G1845" s="36"/>
    </row>
    <row r="1846" spans="1:7" x14ac:dyDescent="0.2">
      <c r="A1846" s="35"/>
      <c r="G1846" s="36"/>
    </row>
    <row r="1847" spans="1:7" x14ac:dyDescent="0.2">
      <c r="A1847" s="35"/>
      <c r="G1847" s="36"/>
    </row>
    <row r="1848" spans="1:7" x14ac:dyDescent="0.2">
      <c r="A1848" s="35"/>
      <c r="G1848" s="36"/>
    </row>
    <row r="1849" spans="1:7" x14ac:dyDescent="0.2">
      <c r="A1849" s="35"/>
      <c r="G1849" s="36"/>
    </row>
    <row r="1850" spans="1:7" x14ac:dyDescent="0.2">
      <c r="A1850" s="35"/>
      <c r="G1850" s="36"/>
    </row>
    <row r="1851" spans="1:7" x14ac:dyDescent="0.2">
      <c r="A1851" s="35"/>
      <c r="G1851" s="36"/>
    </row>
    <row r="1852" spans="1:7" x14ac:dyDescent="0.2">
      <c r="A1852" s="35"/>
      <c r="G1852" s="24"/>
    </row>
    <row r="1853" spans="1:7" x14ac:dyDescent="0.2">
      <c r="A1853" s="35"/>
      <c r="G1853" s="24"/>
    </row>
    <row r="1854" spans="1:7" x14ac:dyDescent="0.2">
      <c r="A1854" s="35"/>
      <c r="G1854" s="36"/>
    </row>
    <row r="1855" spans="1:7" x14ac:dyDescent="0.2">
      <c r="A1855" s="35"/>
      <c r="G1855" s="36"/>
    </row>
    <row r="1856" spans="1:7" x14ac:dyDescent="0.2">
      <c r="A1856" s="35"/>
      <c r="G1856" s="24"/>
    </row>
    <row r="1857" spans="1:7" x14ac:dyDescent="0.2">
      <c r="A1857" s="35"/>
      <c r="G1857" s="36"/>
    </row>
    <row r="1858" spans="1:7" x14ac:dyDescent="0.2">
      <c r="A1858" s="35"/>
      <c r="G1858" s="24"/>
    </row>
    <row r="1859" spans="1:7" x14ac:dyDescent="0.2">
      <c r="A1859" s="35"/>
      <c r="G1859" s="24"/>
    </row>
    <row r="1860" spans="1:7" x14ac:dyDescent="0.2">
      <c r="A1860" s="35"/>
      <c r="G1860" s="36"/>
    </row>
    <row r="1861" spans="1:7" x14ac:dyDescent="0.2">
      <c r="A1861" s="35"/>
      <c r="G1861" s="36"/>
    </row>
    <row r="1862" spans="1:7" x14ac:dyDescent="0.2">
      <c r="A1862" s="35"/>
      <c r="G1862" s="36"/>
    </row>
    <row r="1863" spans="1:7" x14ac:dyDescent="0.2">
      <c r="A1863" s="35"/>
      <c r="G1863" s="36"/>
    </row>
    <row r="1864" spans="1:7" x14ac:dyDescent="0.2">
      <c r="A1864" s="35"/>
      <c r="G1864" s="36"/>
    </row>
    <row r="1865" spans="1:7" x14ac:dyDescent="0.2">
      <c r="A1865" s="35"/>
      <c r="G1865" s="36"/>
    </row>
    <row r="1866" spans="1:7" x14ac:dyDescent="0.2">
      <c r="A1866" s="35"/>
      <c r="G1866" s="36"/>
    </row>
    <row r="1867" spans="1:7" x14ac:dyDescent="0.2">
      <c r="A1867" s="35"/>
      <c r="G1867" s="36"/>
    </row>
    <row r="1868" spans="1:7" x14ac:dyDescent="0.2">
      <c r="A1868" s="35"/>
      <c r="G1868" s="24"/>
    </row>
    <row r="1869" spans="1:7" x14ac:dyDescent="0.2">
      <c r="A1869" s="35"/>
      <c r="G1869" s="36"/>
    </row>
    <row r="1870" spans="1:7" x14ac:dyDescent="0.2">
      <c r="A1870" s="35"/>
      <c r="G1870" s="36"/>
    </row>
    <row r="1871" spans="1:7" x14ac:dyDescent="0.2">
      <c r="A1871" s="35"/>
      <c r="G1871" s="36"/>
    </row>
    <row r="1872" spans="1:7" x14ac:dyDescent="0.2">
      <c r="A1872" s="35"/>
      <c r="G1872" s="24"/>
    </row>
    <row r="1873" spans="1:7" x14ac:dyDescent="0.2">
      <c r="A1873" s="35"/>
      <c r="G1873" s="24"/>
    </row>
    <row r="1874" spans="1:7" x14ac:dyDescent="0.2">
      <c r="A1874" s="35"/>
      <c r="G1874" s="24"/>
    </row>
    <row r="1875" spans="1:7" x14ac:dyDescent="0.2">
      <c r="A1875" s="35"/>
      <c r="G1875" s="36"/>
    </row>
    <row r="1876" spans="1:7" x14ac:dyDescent="0.2">
      <c r="A1876" s="35"/>
      <c r="G1876" s="36"/>
    </row>
    <row r="1877" spans="1:7" x14ac:dyDescent="0.2">
      <c r="A1877" s="35"/>
      <c r="G1877" s="36"/>
    </row>
    <row r="1878" spans="1:7" x14ac:dyDescent="0.2">
      <c r="A1878" s="35"/>
      <c r="G1878" s="24"/>
    </row>
    <row r="1879" spans="1:7" x14ac:dyDescent="0.2">
      <c r="A1879" s="35"/>
      <c r="G1879" s="36"/>
    </row>
    <row r="1880" spans="1:7" x14ac:dyDescent="0.2">
      <c r="A1880" s="35"/>
      <c r="G1880" s="24"/>
    </row>
    <row r="1881" spans="1:7" x14ac:dyDescent="0.2">
      <c r="A1881" s="35"/>
      <c r="G1881" s="36"/>
    </row>
    <row r="1882" spans="1:7" x14ac:dyDescent="0.2">
      <c r="A1882" s="35"/>
      <c r="G1882" s="36"/>
    </row>
    <row r="1883" spans="1:7" x14ac:dyDescent="0.2">
      <c r="A1883" s="35"/>
      <c r="G1883" s="36"/>
    </row>
    <row r="1884" spans="1:7" x14ac:dyDescent="0.2">
      <c r="A1884" s="35"/>
      <c r="G1884" s="36"/>
    </row>
    <row r="1885" spans="1:7" x14ac:dyDescent="0.2">
      <c r="A1885" s="35"/>
      <c r="G1885" s="24"/>
    </row>
    <row r="1886" spans="1:7" x14ac:dyDescent="0.2">
      <c r="A1886" s="35"/>
      <c r="G1886" s="24"/>
    </row>
    <row r="1887" spans="1:7" x14ac:dyDescent="0.2">
      <c r="A1887" s="35"/>
      <c r="G1887" s="36"/>
    </row>
    <row r="1888" spans="1:7" x14ac:dyDescent="0.2">
      <c r="A1888" s="35"/>
      <c r="G1888" s="24"/>
    </row>
    <row r="1889" spans="1:7" x14ac:dyDescent="0.2">
      <c r="A1889" s="35"/>
      <c r="G1889" s="36"/>
    </row>
    <row r="1890" spans="1:7" x14ac:dyDescent="0.2">
      <c r="A1890" s="35"/>
      <c r="G1890" s="24"/>
    </row>
    <row r="1891" spans="1:7" x14ac:dyDescent="0.2">
      <c r="A1891" s="35"/>
      <c r="G1891" s="24"/>
    </row>
    <row r="1892" spans="1:7" x14ac:dyDescent="0.2">
      <c r="A1892" s="35"/>
      <c r="G1892" s="36"/>
    </row>
    <row r="1893" spans="1:7" x14ac:dyDescent="0.2">
      <c r="A1893" s="35"/>
      <c r="G1893" s="24"/>
    </row>
    <row r="1894" spans="1:7" x14ac:dyDescent="0.2">
      <c r="A1894" s="35"/>
      <c r="G1894" s="36"/>
    </row>
    <row r="1895" spans="1:7" x14ac:dyDescent="0.2">
      <c r="A1895" s="35"/>
      <c r="G1895" s="24"/>
    </row>
    <row r="1896" spans="1:7" x14ac:dyDescent="0.2">
      <c r="A1896" s="35"/>
      <c r="G1896" s="36"/>
    </row>
    <row r="1897" spans="1:7" x14ac:dyDescent="0.2">
      <c r="A1897" s="35"/>
      <c r="G1897" s="24"/>
    </row>
    <row r="1898" spans="1:7" x14ac:dyDescent="0.2">
      <c r="A1898" s="35"/>
      <c r="G1898" s="36"/>
    </row>
    <row r="1899" spans="1:7" x14ac:dyDescent="0.2">
      <c r="A1899" s="35"/>
      <c r="G1899" s="36"/>
    </row>
    <row r="1900" spans="1:7" x14ac:dyDescent="0.2">
      <c r="A1900" s="35"/>
      <c r="G1900" s="24"/>
    </row>
    <row r="1901" spans="1:7" x14ac:dyDescent="0.2">
      <c r="A1901" s="35"/>
      <c r="G1901" s="36"/>
    </row>
    <row r="1902" spans="1:7" x14ac:dyDescent="0.2">
      <c r="A1902" s="35"/>
      <c r="G1902" s="24"/>
    </row>
    <row r="1903" spans="1:7" x14ac:dyDescent="0.2">
      <c r="A1903" s="35"/>
      <c r="G1903" s="24"/>
    </row>
    <row r="1904" spans="1:7" x14ac:dyDescent="0.2">
      <c r="A1904" s="35"/>
      <c r="G1904" s="24"/>
    </row>
    <row r="1905" spans="1:7" x14ac:dyDescent="0.2">
      <c r="A1905" s="35"/>
      <c r="G1905" s="24"/>
    </row>
    <row r="1906" spans="1:7" x14ac:dyDescent="0.2">
      <c r="A1906" s="35"/>
      <c r="G1906" s="24"/>
    </row>
    <row r="1907" spans="1:7" x14ac:dyDescent="0.2">
      <c r="A1907" s="35"/>
      <c r="G1907" s="24"/>
    </row>
    <row r="1908" spans="1:7" x14ac:dyDescent="0.2">
      <c r="A1908" s="35"/>
      <c r="G1908" s="24"/>
    </row>
    <row r="1909" spans="1:7" x14ac:dyDescent="0.2">
      <c r="A1909" s="35"/>
      <c r="G1909" s="24"/>
    </row>
    <row r="1910" spans="1:7" x14ac:dyDescent="0.2">
      <c r="A1910" s="35"/>
      <c r="G1910" s="36"/>
    </row>
    <row r="1911" spans="1:7" x14ac:dyDescent="0.2">
      <c r="A1911" s="35"/>
      <c r="G1911" s="24"/>
    </row>
    <row r="1912" spans="1:7" x14ac:dyDescent="0.2">
      <c r="A1912" s="35"/>
      <c r="G1912" s="36"/>
    </row>
    <row r="1913" spans="1:7" x14ac:dyDescent="0.2">
      <c r="A1913" s="35"/>
      <c r="G1913" s="24"/>
    </row>
    <row r="1914" spans="1:7" x14ac:dyDescent="0.2">
      <c r="A1914" s="35"/>
      <c r="G1914" s="36"/>
    </row>
    <row r="1915" spans="1:7" x14ac:dyDescent="0.2">
      <c r="A1915" s="35"/>
      <c r="G1915" s="36"/>
    </row>
    <row r="1916" spans="1:7" x14ac:dyDescent="0.2">
      <c r="A1916" s="35"/>
      <c r="G1916" s="24"/>
    </row>
    <row r="1917" spans="1:7" x14ac:dyDescent="0.2">
      <c r="A1917" s="35"/>
      <c r="G1917" s="36"/>
    </row>
    <row r="1918" spans="1:7" x14ac:dyDescent="0.2">
      <c r="A1918" s="35"/>
      <c r="G1918" s="36"/>
    </row>
    <row r="1919" spans="1:7" x14ac:dyDescent="0.2">
      <c r="A1919" s="35"/>
      <c r="G1919" s="24"/>
    </row>
    <row r="1920" spans="1:7" x14ac:dyDescent="0.2">
      <c r="A1920" s="35"/>
      <c r="G1920" s="36"/>
    </row>
    <row r="1921" spans="1:7" x14ac:dyDescent="0.2">
      <c r="A1921" s="35"/>
      <c r="G1921" s="36"/>
    </row>
    <row r="1922" spans="1:7" x14ac:dyDescent="0.2">
      <c r="A1922" s="35"/>
      <c r="G1922" s="36"/>
    </row>
    <row r="1923" spans="1:7" x14ac:dyDescent="0.2">
      <c r="A1923" s="35"/>
      <c r="G1923" s="36"/>
    </row>
    <row r="1924" spans="1:7" x14ac:dyDescent="0.2">
      <c r="A1924" s="35"/>
      <c r="G1924" s="24"/>
    </row>
    <row r="1925" spans="1:7" x14ac:dyDescent="0.2">
      <c r="A1925" s="35"/>
      <c r="G1925" s="36"/>
    </row>
    <row r="1926" spans="1:7" x14ac:dyDescent="0.2">
      <c r="A1926" s="35"/>
      <c r="G1926" s="36"/>
    </row>
    <row r="1927" spans="1:7" x14ac:dyDescent="0.2">
      <c r="A1927" s="35"/>
      <c r="G1927" s="24"/>
    </row>
    <row r="1928" spans="1:7" x14ac:dyDescent="0.2">
      <c r="A1928" s="35"/>
      <c r="G1928" s="36"/>
    </row>
    <row r="1929" spans="1:7" x14ac:dyDescent="0.2">
      <c r="A1929" s="35"/>
      <c r="G1929" s="36"/>
    </row>
    <row r="1930" spans="1:7" x14ac:dyDescent="0.2">
      <c r="A1930" s="35"/>
      <c r="G1930" s="36"/>
    </row>
    <row r="1931" spans="1:7" x14ac:dyDescent="0.2">
      <c r="A1931" s="35"/>
      <c r="G1931" s="36"/>
    </row>
    <row r="1932" spans="1:7" x14ac:dyDescent="0.2">
      <c r="A1932" s="35"/>
      <c r="G1932" s="24"/>
    </row>
    <row r="1933" spans="1:7" x14ac:dyDescent="0.2">
      <c r="A1933" s="35"/>
      <c r="G1933" s="24"/>
    </row>
    <row r="1934" spans="1:7" x14ac:dyDescent="0.2">
      <c r="A1934" s="35"/>
      <c r="G1934" s="36"/>
    </row>
    <row r="1935" spans="1:7" x14ac:dyDescent="0.2">
      <c r="A1935" s="35"/>
      <c r="G1935" s="36"/>
    </row>
    <row r="1936" spans="1:7" x14ac:dyDescent="0.2">
      <c r="A1936" s="35"/>
      <c r="G1936" s="24"/>
    </row>
    <row r="1937" spans="1:7" x14ac:dyDescent="0.2">
      <c r="A1937" s="35"/>
      <c r="G1937" s="24"/>
    </row>
    <row r="1938" spans="1:7" x14ac:dyDescent="0.2">
      <c r="A1938" s="35"/>
      <c r="G1938" s="36"/>
    </row>
    <row r="1939" spans="1:7" x14ac:dyDescent="0.2">
      <c r="A1939" s="35"/>
      <c r="G1939" s="36"/>
    </row>
    <row r="1940" spans="1:7" x14ac:dyDescent="0.2">
      <c r="A1940" s="35"/>
      <c r="G1940" s="36"/>
    </row>
    <row r="1941" spans="1:7" x14ac:dyDescent="0.2">
      <c r="A1941" s="35"/>
      <c r="G1941" s="24"/>
    </row>
    <row r="1942" spans="1:7" x14ac:dyDescent="0.2">
      <c r="A1942" s="35"/>
      <c r="G1942" s="24"/>
    </row>
    <row r="1943" spans="1:7" x14ac:dyDescent="0.2">
      <c r="A1943" s="35"/>
      <c r="G1943" s="36"/>
    </row>
    <row r="1944" spans="1:7" x14ac:dyDescent="0.2">
      <c r="A1944" s="35"/>
      <c r="G1944" s="36"/>
    </row>
    <row r="1945" spans="1:7" x14ac:dyDescent="0.2">
      <c r="A1945" s="35"/>
      <c r="G1945" s="36"/>
    </row>
    <row r="1946" spans="1:7" x14ac:dyDescent="0.2">
      <c r="A1946" s="35"/>
      <c r="G1946" s="24"/>
    </row>
    <row r="1947" spans="1:7" x14ac:dyDescent="0.2">
      <c r="A1947" s="35"/>
      <c r="G1947" s="36"/>
    </row>
    <row r="1948" spans="1:7" x14ac:dyDescent="0.2">
      <c r="A1948" s="35"/>
      <c r="G1948" s="24"/>
    </row>
    <row r="1949" spans="1:7" x14ac:dyDescent="0.2">
      <c r="A1949" s="35"/>
      <c r="G1949" s="36"/>
    </row>
    <row r="1950" spans="1:7" x14ac:dyDescent="0.2">
      <c r="A1950" s="35"/>
      <c r="G1950" s="24"/>
    </row>
    <row r="1951" spans="1:7" x14ac:dyDescent="0.2">
      <c r="A1951" s="35"/>
      <c r="G1951" s="36"/>
    </row>
    <row r="1952" spans="1:7" x14ac:dyDescent="0.2">
      <c r="A1952" s="35"/>
      <c r="G1952" s="36"/>
    </row>
    <row r="1953" spans="1:7" x14ac:dyDescent="0.2">
      <c r="A1953" s="35"/>
      <c r="G1953" s="24"/>
    </row>
    <row r="1954" spans="1:7" x14ac:dyDescent="0.2">
      <c r="A1954" s="35"/>
      <c r="G1954" s="24"/>
    </row>
    <row r="1955" spans="1:7" x14ac:dyDescent="0.2">
      <c r="A1955" s="35"/>
      <c r="G1955" s="36"/>
    </row>
    <row r="1956" spans="1:7" x14ac:dyDescent="0.2">
      <c r="A1956" s="35"/>
      <c r="G1956" s="24"/>
    </row>
    <row r="1957" spans="1:7" x14ac:dyDescent="0.2">
      <c r="A1957" s="35"/>
      <c r="G1957" s="36"/>
    </row>
    <row r="1958" spans="1:7" x14ac:dyDescent="0.2">
      <c r="A1958" s="35"/>
      <c r="G1958" s="36"/>
    </row>
    <row r="1959" spans="1:7" x14ac:dyDescent="0.2">
      <c r="A1959" s="35"/>
      <c r="G1959" s="24"/>
    </row>
    <row r="1960" spans="1:7" x14ac:dyDescent="0.2">
      <c r="A1960" s="35"/>
      <c r="G1960" s="36"/>
    </row>
    <row r="1961" spans="1:7" x14ac:dyDescent="0.2">
      <c r="A1961" s="35"/>
      <c r="G1961" s="24"/>
    </row>
    <row r="1962" spans="1:7" x14ac:dyDescent="0.2">
      <c r="A1962" s="35"/>
      <c r="G1962" s="24"/>
    </row>
    <row r="1963" spans="1:7" x14ac:dyDescent="0.2">
      <c r="A1963" s="35"/>
      <c r="G1963" s="24"/>
    </row>
    <row r="1964" spans="1:7" x14ac:dyDescent="0.2">
      <c r="A1964" s="35"/>
      <c r="G1964" s="24"/>
    </row>
    <row r="1965" spans="1:7" x14ac:dyDescent="0.2">
      <c r="A1965" s="35"/>
      <c r="G1965" s="24"/>
    </row>
    <row r="1966" spans="1:7" x14ac:dyDescent="0.2">
      <c r="A1966" s="35"/>
      <c r="G1966" s="24"/>
    </row>
    <row r="1967" spans="1:7" x14ac:dyDescent="0.2">
      <c r="A1967" s="35"/>
      <c r="G1967" s="36"/>
    </row>
    <row r="1968" spans="1:7" x14ac:dyDescent="0.2">
      <c r="A1968" s="35"/>
      <c r="G1968" s="24"/>
    </row>
    <row r="1969" spans="1:7" x14ac:dyDescent="0.2">
      <c r="A1969" s="35"/>
      <c r="G1969" s="36"/>
    </row>
    <row r="1970" spans="1:7" x14ac:dyDescent="0.2">
      <c r="A1970" s="35"/>
      <c r="G1970" s="36"/>
    </row>
    <row r="1971" spans="1:7" x14ac:dyDescent="0.2">
      <c r="A1971" s="35"/>
      <c r="G1971" s="24"/>
    </row>
    <row r="1972" spans="1:7" x14ac:dyDescent="0.2">
      <c r="A1972" s="35"/>
      <c r="G1972" s="36"/>
    </row>
    <row r="1973" spans="1:7" x14ac:dyDescent="0.2">
      <c r="A1973" s="35"/>
      <c r="G1973" s="24"/>
    </row>
    <row r="1974" spans="1:7" x14ac:dyDescent="0.2">
      <c r="A1974" s="35"/>
      <c r="G1974" s="24"/>
    </row>
    <row r="1975" spans="1:7" x14ac:dyDescent="0.2">
      <c r="A1975" s="35"/>
      <c r="G1975" s="24"/>
    </row>
    <row r="1976" spans="1:7" x14ac:dyDescent="0.2">
      <c r="A1976" s="35"/>
      <c r="G1976" s="24"/>
    </row>
    <row r="1977" spans="1:7" x14ac:dyDescent="0.2">
      <c r="A1977" s="35"/>
      <c r="G1977" s="36"/>
    </row>
    <row r="1978" spans="1:7" x14ac:dyDescent="0.2">
      <c r="A1978" s="35"/>
      <c r="G1978" s="36"/>
    </row>
    <row r="1979" spans="1:7" x14ac:dyDescent="0.2">
      <c r="A1979" s="35"/>
      <c r="G1979" s="24"/>
    </row>
    <row r="1980" spans="1:7" x14ac:dyDescent="0.2">
      <c r="A1980" s="35"/>
      <c r="G1980" s="24"/>
    </row>
    <row r="1981" spans="1:7" x14ac:dyDescent="0.2">
      <c r="A1981" s="35"/>
      <c r="G1981" s="36"/>
    </row>
    <row r="1982" spans="1:7" x14ac:dyDescent="0.2">
      <c r="A1982" s="35"/>
      <c r="G1982" s="36"/>
    </row>
    <row r="1983" spans="1:7" x14ac:dyDescent="0.2">
      <c r="A1983" s="35"/>
      <c r="G1983" s="24"/>
    </row>
    <row r="1984" spans="1:7" x14ac:dyDescent="0.2">
      <c r="A1984" s="35"/>
      <c r="G1984" s="36"/>
    </row>
    <row r="1985" spans="1:7" x14ac:dyDescent="0.2">
      <c r="A1985" s="35"/>
      <c r="G1985" s="24"/>
    </row>
    <row r="1986" spans="1:7" x14ac:dyDescent="0.2">
      <c r="A1986" s="35"/>
      <c r="G1986" s="36"/>
    </row>
    <row r="1987" spans="1:7" x14ac:dyDescent="0.2">
      <c r="A1987" s="35"/>
      <c r="G1987" s="36"/>
    </row>
    <row r="1988" spans="1:7" x14ac:dyDescent="0.2">
      <c r="A1988" s="35"/>
      <c r="G1988" s="36"/>
    </row>
    <row r="1989" spans="1:7" x14ac:dyDescent="0.2">
      <c r="A1989" s="35"/>
      <c r="G1989" s="24"/>
    </row>
    <row r="1990" spans="1:7" x14ac:dyDescent="0.2">
      <c r="A1990" s="35"/>
      <c r="G1990" s="36"/>
    </row>
    <row r="1991" spans="1:7" x14ac:dyDescent="0.2">
      <c r="A1991" s="35"/>
      <c r="G1991" s="24"/>
    </row>
    <row r="1992" spans="1:7" x14ac:dyDescent="0.2">
      <c r="A1992" s="35"/>
      <c r="G1992" s="24"/>
    </row>
    <row r="1993" spans="1:7" x14ac:dyDescent="0.2">
      <c r="A1993" s="35"/>
      <c r="G1993" s="24"/>
    </row>
    <row r="1994" spans="1:7" x14ac:dyDescent="0.2">
      <c r="A1994" s="35"/>
      <c r="G1994" s="36"/>
    </row>
    <row r="1995" spans="1:7" x14ac:dyDescent="0.2">
      <c r="A1995" s="35"/>
      <c r="G1995" s="24"/>
    </row>
    <row r="1996" spans="1:7" x14ac:dyDescent="0.2">
      <c r="A1996" s="35"/>
      <c r="G1996" s="36"/>
    </row>
    <row r="1997" spans="1:7" x14ac:dyDescent="0.2">
      <c r="A1997" s="35"/>
      <c r="G1997" s="36"/>
    </row>
    <row r="1998" spans="1:7" x14ac:dyDescent="0.2">
      <c r="A1998" s="35"/>
      <c r="G1998" s="36"/>
    </row>
    <row r="1999" spans="1:7" x14ac:dyDescent="0.2">
      <c r="A1999" s="35"/>
      <c r="G1999" s="36"/>
    </row>
    <row r="2000" spans="1:7" x14ac:dyDescent="0.2">
      <c r="A2000" s="35"/>
      <c r="G2000" s="24"/>
    </row>
    <row r="2001" spans="1:7" x14ac:dyDescent="0.2">
      <c r="A2001" s="35"/>
      <c r="G2001" s="24"/>
    </row>
    <row r="2002" spans="1:7" x14ac:dyDescent="0.2">
      <c r="A2002" s="35"/>
      <c r="G2002" s="24"/>
    </row>
    <row r="2003" spans="1:7" x14ac:dyDescent="0.2">
      <c r="A2003" s="35"/>
      <c r="G2003" s="24"/>
    </row>
    <row r="2004" spans="1:7" x14ac:dyDescent="0.2">
      <c r="A2004" s="35"/>
      <c r="G2004" s="24"/>
    </row>
    <row r="2005" spans="1:7" x14ac:dyDescent="0.2">
      <c r="A2005" s="35"/>
      <c r="G2005" s="36"/>
    </row>
    <row r="2006" spans="1:7" x14ac:dyDescent="0.2">
      <c r="A2006" s="35"/>
      <c r="G2006" s="24"/>
    </row>
    <row r="2007" spans="1:7" x14ac:dyDescent="0.2">
      <c r="A2007" s="35"/>
      <c r="G2007" s="24"/>
    </row>
    <row r="2008" spans="1:7" x14ac:dyDescent="0.2">
      <c r="A2008" s="35"/>
      <c r="G2008" s="36"/>
    </row>
    <row r="2009" spans="1:7" x14ac:dyDescent="0.2">
      <c r="A2009" s="35"/>
      <c r="G2009" s="36"/>
    </row>
    <row r="2010" spans="1:7" x14ac:dyDescent="0.2">
      <c r="A2010" s="35"/>
      <c r="G2010" s="24"/>
    </row>
    <row r="2011" spans="1:7" x14ac:dyDescent="0.2">
      <c r="A2011" s="35"/>
      <c r="G2011" s="36"/>
    </row>
    <row r="2012" spans="1:7" x14ac:dyDescent="0.2">
      <c r="A2012" s="35"/>
      <c r="G2012" s="36"/>
    </row>
    <row r="2013" spans="1:7" x14ac:dyDescent="0.2">
      <c r="A2013" s="35"/>
      <c r="G2013" s="24"/>
    </row>
    <row r="2014" spans="1:7" x14ac:dyDescent="0.2">
      <c r="A2014" s="35"/>
      <c r="G2014" s="36"/>
    </row>
    <row r="2015" spans="1:7" x14ac:dyDescent="0.2">
      <c r="A2015" s="35"/>
      <c r="G2015" s="36"/>
    </row>
    <row r="2016" spans="1:7" x14ac:dyDescent="0.2">
      <c r="A2016" s="35"/>
      <c r="G2016" s="24"/>
    </row>
    <row r="2017" spans="1:7" x14ac:dyDescent="0.2">
      <c r="A2017" s="35"/>
      <c r="G2017" s="24"/>
    </row>
    <row r="2018" spans="1:7" x14ac:dyDescent="0.2">
      <c r="A2018" s="35"/>
      <c r="G2018" s="36"/>
    </row>
    <row r="2019" spans="1:7" x14ac:dyDescent="0.2">
      <c r="A2019" s="35"/>
      <c r="G2019" s="36"/>
    </row>
    <row r="2020" spans="1:7" x14ac:dyDescent="0.2">
      <c r="A2020" s="35"/>
      <c r="G2020" s="24"/>
    </row>
    <row r="2021" spans="1:7" x14ac:dyDescent="0.2">
      <c r="A2021" s="35"/>
      <c r="G2021" s="24"/>
    </row>
    <row r="2022" spans="1:7" x14ac:dyDescent="0.2">
      <c r="A2022" s="35"/>
      <c r="G2022" s="36"/>
    </row>
    <row r="2023" spans="1:7" x14ac:dyDescent="0.2">
      <c r="A2023" s="35"/>
      <c r="G2023" s="24"/>
    </row>
    <row r="2024" spans="1:7" x14ac:dyDescent="0.2">
      <c r="A2024" s="35"/>
      <c r="G2024" s="24"/>
    </row>
    <row r="2025" spans="1:7" x14ac:dyDescent="0.2">
      <c r="A2025" s="35"/>
      <c r="G2025" s="24"/>
    </row>
    <row r="2026" spans="1:7" x14ac:dyDescent="0.2">
      <c r="A2026" s="35"/>
      <c r="G2026" s="36"/>
    </row>
    <row r="2027" spans="1:7" x14ac:dyDescent="0.2">
      <c r="A2027" s="35"/>
      <c r="G2027" s="24"/>
    </row>
    <row r="2028" spans="1:7" x14ac:dyDescent="0.2">
      <c r="A2028" s="35"/>
      <c r="G2028" s="24"/>
    </row>
    <row r="2029" spans="1:7" x14ac:dyDescent="0.2">
      <c r="A2029" s="35"/>
      <c r="G2029" s="36"/>
    </row>
    <row r="2030" spans="1:7" x14ac:dyDescent="0.2">
      <c r="A2030" s="35"/>
      <c r="G2030" s="24"/>
    </row>
    <row r="2031" spans="1:7" x14ac:dyDescent="0.2">
      <c r="A2031" s="35"/>
      <c r="G2031" s="36"/>
    </row>
    <row r="2032" spans="1:7" x14ac:dyDescent="0.2">
      <c r="A2032" s="35"/>
      <c r="G2032" s="36"/>
    </row>
    <row r="2033" spans="1:7" x14ac:dyDescent="0.2">
      <c r="A2033" s="35"/>
      <c r="G2033" s="36"/>
    </row>
    <row r="2034" spans="1:7" x14ac:dyDescent="0.2">
      <c r="A2034" s="35"/>
      <c r="G2034" s="24"/>
    </row>
    <row r="2035" spans="1:7" x14ac:dyDescent="0.2">
      <c r="A2035" s="35"/>
      <c r="G2035" s="36"/>
    </row>
    <row r="2036" spans="1:7" x14ac:dyDescent="0.2">
      <c r="A2036" s="35"/>
      <c r="G2036" s="24"/>
    </row>
    <row r="2037" spans="1:7" x14ac:dyDescent="0.2">
      <c r="A2037" s="35"/>
      <c r="G2037" s="24"/>
    </row>
    <row r="2038" spans="1:7" x14ac:dyDescent="0.2">
      <c r="A2038" s="35"/>
      <c r="G2038" s="24"/>
    </row>
    <row r="2039" spans="1:7" x14ac:dyDescent="0.2">
      <c r="A2039" s="35"/>
      <c r="G2039" s="36"/>
    </row>
    <row r="2040" spans="1:7" x14ac:dyDescent="0.2">
      <c r="A2040" s="35"/>
      <c r="G2040" s="36"/>
    </row>
    <row r="2041" spans="1:7" x14ac:dyDescent="0.2">
      <c r="A2041" s="35"/>
      <c r="G2041" s="24"/>
    </row>
    <row r="2042" spans="1:7" x14ac:dyDescent="0.2">
      <c r="A2042" s="35"/>
      <c r="G2042" s="36"/>
    </row>
    <row r="2043" spans="1:7" x14ac:dyDescent="0.2">
      <c r="A2043" s="35"/>
      <c r="G2043" s="24"/>
    </row>
    <row r="2044" spans="1:7" x14ac:dyDescent="0.2">
      <c r="A2044" s="35"/>
      <c r="G2044" s="36"/>
    </row>
    <row r="2045" spans="1:7" x14ac:dyDescent="0.2">
      <c r="A2045" s="35"/>
      <c r="G2045" s="24"/>
    </row>
    <row r="2046" spans="1:7" x14ac:dyDescent="0.2">
      <c r="A2046" s="35"/>
      <c r="G2046" s="36"/>
    </row>
    <row r="2047" spans="1:7" x14ac:dyDescent="0.2">
      <c r="A2047" s="35"/>
      <c r="G2047" s="24"/>
    </row>
    <row r="2048" spans="1:7" x14ac:dyDescent="0.2">
      <c r="A2048" s="35"/>
      <c r="G2048" s="24"/>
    </row>
    <row r="2049" spans="1:7" x14ac:dyDescent="0.2">
      <c r="A2049" s="35"/>
      <c r="G2049" s="24"/>
    </row>
    <row r="2050" spans="1:7" x14ac:dyDescent="0.2">
      <c r="A2050" s="35"/>
      <c r="G2050" s="24"/>
    </row>
    <row r="2051" spans="1:7" x14ac:dyDescent="0.2">
      <c r="A2051" s="35"/>
      <c r="G2051" s="24"/>
    </row>
    <row r="2052" spans="1:7" x14ac:dyDescent="0.2">
      <c r="A2052" s="35"/>
      <c r="G2052" s="24"/>
    </row>
    <row r="2053" spans="1:7" x14ac:dyDescent="0.2">
      <c r="A2053" s="35"/>
      <c r="G2053" s="24"/>
    </row>
    <row r="2054" spans="1:7" x14ac:dyDescent="0.2">
      <c r="A2054" s="35"/>
      <c r="G2054" s="24"/>
    </row>
    <row r="2055" spans="1:7" x14ac:dyDescent="0.2">
      <c r="A2055" s="35"/>
      <c r="G2055" s="36"/>
    </row>
    <row r="2056" spans="1:7" x14ac:dyDescent="0.2">
      <c r="A2056" s="35"/>
      <c r="G2056" s="24"/>
    </row>
    <row r="2057" spans="1:7" x14ac:dyDescent="0.2">
      <c r="A2057" s="35"/>
      <c r="G2057" s="24"/>
    </row>
    <row r="2058" spans="1:7" x14ac:dyDescent="0.2">
      <c r="A2058" s="35"/>
      <c r="G2058" s="36"/>
    </row>
    <row r="2059" spans="1:7" x14ac:dyDescent="0.2">
      <c r="A2059" s="35"/>
      <c r="G2059" s="24"/>
    </row>
    <row r="2060" spans="1:7" x14ac:dyDescent="0.2">
      <c r="A2060" s="35"/>
      <c r="G2060" s="24"/>
    </row>
    <row r="2061" spans="1:7" x14ac:dyDescent="0.2">
      <c r="A2061" s="35"/>
      <c r="G2061" s="24"/>
    </row>
    <row r="2062" spans="1:7" x14ac:dyDescent="0.2">
      <c r="A2062" s="35"/>
      <c r="G2062" s="36"/>
    </row>
    <row r="2063" spans="1:7" x14ac:dyDescent="0.2">
      <c r="A2063" s="35"/>
      <c r="G2063" s="36"/>
    </row>
    <row r="2064" spans="1:7" x14ac:dyDescent="0.2">
      <c r="A2064" s="35"/>
      <c r="G2064" s="36"/>
    </row>
    <row r="2065" spans="1:7" x14ac:dyDescent="0.2">
      <c r="A2065" s="35"/>
      <c r="G2065" s="24"/>
    </row>
    <row r="2066" spans="1:7" x14ac:dyDescent="0.2">
      <c r="A2066" s="35"/>
      <c r="G2066" s="36"/>
    </row>
    <row r="2067" spans="1:7" x14ac:dyDescent="0.2">
      <c r="A2067" s="35"/>
      <c r="G2067" s="24"/>
    </row>
    <row r="2068" spans="1:7" x14ac:dyDescent="0.2">
      <c r="A2068" s="35"/>
      <c r="G2068" s="36"/>
    </row>
    <row r="2069" spans="1:7" x14ac:dyDescent="0.2">
      <c r="A2069" s="35"/>
      <c r="G2069" s="24"/>
    </row>
    <row r="2070" spans="1:7" x14ac:dyDescent="0.2">
      <c r="A2070" s="35"/>
      <c r="G2070" s="24"/>
    </row>
    <row r="2071" spans="1:7" x14ac:dyDescent="0.2">
      <c r="A2071" s="35"/>
      <c r="G2071" s="36"/>
    </row>
    <row r="2072" spans="1:7" x14ac:dyDescent="0.2">
      <c r="A2072" s="35"/>
      <c r="G2072" s="24"/>
    </row>
    <row r="2073" spans="1:7" x14ac:dyDescent="0.2">
      <c r="A2073" s="35"/>
      <c r="G2073" s="36"/>
    </row>
    <row r="2074" spans="1:7" x14ac:dyDescent="0.2">
      <c r="A2074" s="35"/>
      <c r="G2074" s="24"/>
    </row>
    <row r="2075" spans="1:7" x14ac:dyDescent="0.2">
      <c r="A2075" s="35"/>
      <c r="G2075" s="36"/>
    </row>
    <row r="2076" spans="1:7" x14ac:dyDescent="0.2">
      <c r="A2076" s="35"/>
      <c r="G2076" s="36"/>
    </row>
    <row r="2077" spans="1:7" x14ac:dyDescent="0.2">
      <c r="A2077" s="35"/>
      <c r="G2077" s="24"/>
    </row>
    <row r="2078" spans="1:7" x14ac:dyDescent="0.2">
      <c r="A2078" s="35"/>
      <c r="G2078" s="24"/>
    </row>
    <row r="2079" spans="1:7" x14ac:dyDescent="0.2">
      <c r="A2079" s="35"/>
      <c r="G2079" s="24"/>
    </row>
    <row r="2080" spans="1:7" x14ac:dyDescent="0.2">
      <c r="A2080" s="35"/>
      <c r="G2080" s="24"/>
    </row>
    <row r="2081" spans="1:7" x14ac:dyDescent="0.2">
      <c r="A2081" s="35"/>
      <c r="G2081" s="36"/>
    </row>
    <row r="2082" spans="1:7" x14ac:dyDescent="0.2">
      <c r="A2082" s="35"/>
      <c r="G2082" s="36"/>
    </row>
    <row r="2083" spans="1:7" x14ac:dyDescent="0.2">
      <c r="A2083" s="35"/>
      <c r="G2083" s="36"/>
    </row>
    <row r="2084" spans="1:7" x14ac:dyDescent="0.2">
      <c r="A2084" s="35"/>
      <c r="G2084" s="36"/>
    </row>
    <row r="2085" spans="1:7" x14ac:dyDescent="0.2">
      <c r="A2085" s="35"/>
      <c r="G2085" s="24"/>
    </row>
    <row r="2086" spans="1:7" x14ac:dyDescent="0.2">
      <c r="A2086" s="35"/>
      <c r="G2086" s="24"/>
    </row>
    <row r="2087" spans="1:7" x14ac:dyDescent="0.2">
      <c r="A2087" s="35"/>
      <c r="G2087" s="24"/>
    </row>
    <row r="2088" spans="1:7" x14ac:dyDescent="0.2">
      <c r="A2088" s="35"/>
      <c r="G2088" s="36"/>
    </row>
    <row r="2089" spans="1:7" x14ac:dyDescent="0.2">
      <c r="A2089" s="35"/>
      <c r="G2089" s="36"/>
    </row>
    <row r="2090" spans="1:7" x14ac:dyDescent="0.2">
      <c r="A2090" s="35"/>
      <c r="G2090" s="24"/>
    </row>
    <row r="2091" spans="1:7" x14ac:dyDescent="0.2">
      <c r="A2091" s="35"/>
      <c r="G2091" s="24"/>
    </row>
    <row r="2092" spans="1:7" x14ac:dyDescent="0.2">
      <c r="A2092" s="35"/>
      <c r="G2092" s="24"/>
    </row>
    <row r="2093" spans="1:7" x14ac:dyDescent="0.2">
      <c r="A2093" s="35"/>
      <c r="G2093" s="36"/>
    </row>
    <row r="2094" spans="1:7" x14ac:dyDescent="0.2">
      <c r="A2094" s="35"/>
      <c r="G2094" s="36"/>
    </row>
    <row r="2095" spans="1:7" x14ac:dyDescent="0.2">
      <c r="A2095" s="35"/>
      <c r="G2095" s="36"/>
    </row>
    <row r="2096" spans="1:7" x14ac:dyDescent="0.2">
      <c r="A2096" s="35"/>
      <c r="G2096" s="24"/>
    </row>
    <row r="2097" spans="1:7" x14ac:dyDescent="0.2">
      <c r="A2097" s="35"/>
      <c r="G2097" s="24"/>
    </row>
    <row r="2098" spans="1:7" x14ac:dyDescent="0.2">
      <c r="A2098" s="35"/>
      <c r="G2098" s="36"/>
    </row>
    <row r="2099" spans="1:7" x14ac:dyDescent="0.2">
      <c r="A2099" s="35"/>
      <c r="G2099" s="24"/>
    </row>
    <row r="2100" spans="1:7" x14ac:dyDescent="0.2">
      <c r="A2100" s="35"/>
      <c r="G2100" s="24"/>
    </row>
    <row r="2101" spans="1:7" x14ac:dyDescent="0.2">
      <c r="A2101" s="35"/>
      <c r="G2101" s="36"/>
    </row>
    <row r="2102" spans="1:7" x14ac:dyDescent="0.2">
      <c r="A2102" s="35"/>
      <c r="G2102" s="36"/>
    </row>
    <row r="2103" spans="1:7" x14ac:dyDescent="0.2">
      <c r="A2103" s="35"/>
      <c r="G2103" s="36"/>
    </row>
    <row r="2104" spans="1:7" x14ac:dyDescent="0.2">
      <c r="A2104" s="35"/>
      <c r="G2104" s="24"/>
    </row>
    <row r="2105" spans="1:7" x14ac:dyDescent="0.2">
      <c r="A2105" s="35"/>
      <c r="G2105" s="24"/>
    </row>
    <row r="2106" spans="1:7" x14ac:dyDescent="0.2">
      <c r="A2106" s="35"/>
      <c r="G2106" s="24"/>
    </row>
    <row r="2107" spans="1:7" x14ac:dyDescent="0.2">
      <c r="A2107" s="35"/>
      <c r="G2107" s="24"/>
    </row>
    <row r="2108" spans="1:7" x14ac:dyDescent="0.2">
      <c r="A2108" s="35"/>
      <c r="G2108" s="36"/>
    </row>
    <row r="2109" spans="1:7" x14ac:dyDescent="0.2">
      <c r="A2109" s="35"/>
      <c r="G2109" s="24"/>
    </row>
    <row r="2110" spans="1:7" x14ac:dyDescent="0.2">
      <c r="A2110" s="35"/>
      <c r="G2110" s="24"/>
    </row>
    <row r="2111" spans="1:7" x14ac:dyDescent="0.2">
      <c r="A2111" s="35"/>
      <c r="G2111" s="24"/>
    </row>
    <row r="2112" spans="1:7" x14ac:dyDescent="0.2">
      <c r="A2112" s="35"/>
      <c r="G2112" s="36"/>
    </row>
    <row r="2113" spans="1:7" x14ac:dyDescent="0.2">
      <c r="A2113" s="35"/>
      <c r="G2113" s="24"/>
    </row>
    <row r="2114" spans="1:7" x14ac:dyDescent="0.2">
      <c r="A2114" s="35"/>
      <c r="G2114" s="24"/>
    </row>
    <row r="2115" spans="1:7" x14ac:dyDescent="0.2">
      <c r="A2115" s="35"/>
      <c r="G2115" s="24"/>
    </row>
    <row r="2116" spans="1:7" x14ac:dyDescent="0.2">
      <c r="A2116" s="35"/>
      <c r="G2116" s="24"/>
    </row>
    <row r="2117" spans="1:7" x14ac:dyDescent="0.2">
      <c r="A2117" s="35"/>
      <c r="G2117" s="36"/>
    </row>
    <row r="2118" spans="1:7" x14ac:dyDescent="0.2">
      <c r="A2118" s="35"/>
      <c r="G2118" s="36"/>
    </row>
    <row r="2119" spans="1:7" x14ac:dyDescent="0.2">
      <c r="A2119" s="35"/>
      <c r="G2119" s="24"/>
    </row>
    <row r="2120" spans="1:7" x14ac:dyDescent="0.2">
      <c r="A2120" s="35"/>
      <c r="G2120" s="24"/>
    </row>
    <row r="2121" spans="1:7" x14ac:dyDescent="0.2">
      <c r="A2121" s="35"/>
      <c r="G2121" s="24"/>
    </row>
    <row r="2122" spans="1:7" x14ac:dyDescent="0.2">
      <c r="A2122" s="35"/>
      <c r="G2122" s="36"/>
    </row>
    <row r="2123" spans="1:7" x14ac:dyDescent="0.2">
      <c r="A2123" s="35"/>
      <c r="G2123" s="36"/>
    </row>
    <row r="2124" spans="1:7" x14ac:dyDescent="0.2">
      <c r="A2124" s="35"/>
      <c r="G2124" s="36"/>
    </row>
    <row r="2125" spans="1:7" x14ac:dyDescent="0.2">
      <c r="A2125" s="35"/>
      <c r="G2125" s="36"/>
    </row>
    <row r="2126" spans="1:7" x14ac:dyDescent="0.2">
      <c r="A2126" s="35"/>
      <c r="G2126" s="36"/>
    </row>
    <row r="2127" spans="1:7" x14ac:dyDescent="0.2">
      <c r="A2127" s="35"/>
      <c r="G2127" s="36"/>
    </row>
    <row r="2128" spans="1:7" x14ac:dyDescent="0.2">
      <c r="A2128" s="35"/>
      <c r="G2128" s="24"/>
    </row>
    <row r="2129" spans="1:7" x14ac:dyDescent="0.2">
      <c r="A2129" s="35"/>
      <c r="G2129" s="24"/>
    </row>
    <row r="2130" spans="1:7" x14ac:dyDescent="0.2">
      <c r="A2130" s="35"/>
      <c r="G2130" s="36"/>
    </row>
    <row r="2131" spans="1:7" x14ac:dyDescent="0.2">
      <c r="A2131" s="35"/>
      <c r="G2131" s="36"/>
    </row>
    <row r="2132" spans="1:7" x14ac:dyDescent="0.2">
      <c r="A2132" s="35"/>
      <c r="G2132" s="36"/>
    </row>
    <row r="2133" spans="1:7" x14ac:dyDescent="0.2">
      <c r="A2133" s="35"/>
      <c r="G2133" s="24"/>
    </row>
    <row r="2134" spans="1:7" x14ac:dyDescent="0.2">
      <c r="A2134" s="35"/>
      <c r="G2134" s="24"/>
    </row>
    <row r="2135" spans="1:7" x14ac:dyDescent="0.2">
      <c r="A2135" s="35"/>
      <c r="G2135" s="36"/>
    </row>
    <row r="2136" spans="1:7" x14ac:dyDescent="0.2">
      <c r="A2136" s="35"/>
      <c r="G2136" s="36"/>
    </row>
    <row r="2137" spans="1:7" x14ac:dyDescent="0.2">
      <c r="A2137" s="35"/>
      <c r="G2137" s="36"/>
    </row>
    <row r="2138" spans="1:7" x14ac:dyDescent="0.2">
      <c r="A2138" s="35"/>
      <c r="G2138" s="24"/>
    </row>
    <row r="2139" spans="1:7" x14ac:dyDescent="0.2">
      <c r="A2139" s="35"/>
      <c r="G2139" s="36"/>
    </row>
    <row r="2140" spans="1:7" x14ac:dyDescent="0.2">
      <c r="A2140" s="35"/>
      <c r="G2140" s="24"/>
    </row>
    <row r="2141" spans="1:7" x14ac:dyDescent="0.2">
      <c r="A2141" s="35"/>
      <c r="G2141" s="24"/>
    </row>
    <row r="2142" spans="1:7" x14ac:dyDescent="0.2">
      <c r="A2142" s="35"/>
      <c r="G2142" s="36"/>
    </row>
    <row r="2143" spans="1:7" x14ac:dyDescent="0.2">
      <c r="A2143" s="35"/>
      <c r="G2143" s="36"/>
    </row>
    <row r="2144" spans="1:7" x14ac:dyDescent="0.2">
      <c r="A2144" s="35"/>
      <c r="G2144" s="36"/>
    </row>
    <row r="2145" spans="1:7" x14ac:dyDescent="0.2">
      <c r="A2145" s="35"/>
      <c r="G2145" s="36"/>
    </row>
    <row r="2146" spans="1:7" x14ac:dyDescent="0.2">
      <c r="A2146" s="35"/>
      <c r="G2146" s="24"/>
    </row>
    <row r="2147" spans="1:7" x14ac:dyDescent="0.2">
      <c r="A2147" s="35"/>
      <c r="G2147" s="36"/>
    </row>
    <row r="2148" spans="1:7" x14ac:dyDescent="0.2">
      <c r="A2148" s="35"/>
      <c r="G2148" s="24"/>
    </row>
    <row r="2149" spans="1:7" x14ac:dyDescent="0.2">
      <c r="A2149" s="35"/>
      <c r="G2149" s="36"/>
    </row>
    <row r="2150" spans="1:7" x14ac:dyDescent="0.2">
      <c r="A2150" s="35"/>
      <c r="G2150" s="24"/>
    </row>
    <row r="2151" spans="1:7" x14ac:dyDescent="0.2">
      <c r="A2151" s="35"/>
      <c r="G2151" s="24"/>
    </row>
    <row r="2152" spans="1:7" x14ac:dyDescent="0.2">
      <c r="A2152" s="35"/>
      <c r="G2152" s="36"/>
    </row>
    <row r="2153" spans="1:7" x14ac:dyDescent="0.2">
      <c r="A2153" s="35"/>
      <c r="G2153" s="36"/>
    </row>
    <row r="2154" spans="1:7" x14ac:dyDescent="0.2">
      <c r="A2154" s="35"/>
      <c r="G2154" s="24"/>
    </row>
    <row r="2155" spans="1:7" x14ac:dyDescent="0.2">
      <c r="A2155" s="35"/>
      <c r="G2155" s="24"/>
    </row>
    <row r="2156" spans="1:7" x14ac:dyDescent="0.2">
      <c r="A2156" s="35"/>
      <c r="G2156" s="24"/>
    </row>
    <row r="2157" spans="1:7" x14ac:dyDescent="0.2">
      <c r="A2157" s="35"/>
      <c r="G2157" s="36"/>
    </row>
    <row r="2158" spans="1:7" x14ac:dyDescent="0.2">
      <c r="A2158" s="35"/>
      <c r="G2158" s="36"/>
    </row>
    <row r="2159" spans="1:7" x14ac:dyDescent="0.2">
      <c r="A2159" s="35"/>
      <c r="G2159" s="24"/>
    </row>
    <row r="2160" spans="1:7" x14ac:dyDescent="0.2">
      <c r="A2160" s="35"/>
      <c r="G2160" s="36"/>
    </row>
    <row r="2161" spans="1:7" x14ac:dyDescent="0.2">
      <c r="A2161" s="35"/>
      <c r="G2161" s="24"/>
    </row>
    <row r="2162" spans="1:7" x14ac:dyDescent="0.2">
      <c r="A2162" s="35"/>
      <c r="G2162" s="36"/>
    </row>
    <row r="2163" spans="1:7" x14ac:dyDescent="0.2">
      <c r="A2163" s="35"/>
      <c r="G2163" s="36"/>
    </row>
    <row r="2164" spans="1:7" x14ac:dyDescent="0.2">
      <c r="A2164" s="35"/>
      <c r="G2164" s="36"/>
    </row>
    <row r="2165" spans="1:7" x14ac:dyDescent="0.2">
      <c r="A2165" s="35"/>
      <c r="G2165" s="36"/>
    </row>
    <row r="2166" spans="1:7" x14ac:dyDescent="0.2">
      <c r="A2166" s="35"/>
      <c r="G2166" s="24"/>
    </row>
    <row r="2167" spans="1:7" x14ac:dyDescent="0.2">
      <c r="A2167" s="35"/>
      <c r="G2167" s="24"/>
    </row>
    <row r="2168" spans="1:7" x14ac:dyDescent="0.2">
      <c r="A2168" s="35"/>
      <c r="G2168" s="36"/>
    </row>
    <row r="2169" spans="1:7" x14ac:dyDescent="0.2">
      <c r="A2169" s="35"/>
      <c r="G2169" s="24"/>
    </row>
    <row r="2170" spans="1:7" x14ac:dyDescent="0.2">
      <c r="A2170" s="35"/>
      <c r="G2170" s="36"/>
    </row>
    <row r="2171" spans="1:7" x14ac:dyDescent="0.2">
      <c r="A2171" s="35"/>
      <c r="G2171" s="36"/>
    </row>
    <row r="2172" spans="1:7" x14ac:dyDescent="0.2">
      <c r="A2172" s="35"/>
      <c r="G2172" s="36"/>
    </row>
    <row r="2173" spans="1:7" x14ac:dyDescent="0.2">
      <c r="A2173" s="35"/>
      <c r="G2173" s="36"/>
    </row>
    <row r="2174" spans="1:7" x14ac:dyDescent="0.2">
      <c r="A2174" s="35"/>
      <c r="G2174" s="24"/>
    </row>
    <row r="2175" spans="1:7" x14ac:dyDescent="0.2">
      <c r="A2175" s="35"/>
      <c r="G2175" s="24"/>
    </row>
    <row r="2176" spans="1:7" x14ac:dyDescent="0.2">
      <c r="A2176" s="35"/>
      <c r="G2176" s="24"/>
    </row>
    <row r="2177" spans="1:7" x14ac:dyDescent="0.2">
      <c r="A2177" s="35"/>
      <c r="G2177" s="24"/>
    </row>
    <row r="2178" spans="1:7" x14ac:dyDescent="0.2">
      <c r="A2178" s="35"/>
      <c r="G2178" s="36"/>
    </row>
    <row r="2179" spans="1:7" x14ac:dyDescent="0.2">
      <c r="A2179" s="35"/>
      <c r="G2179" s="24"/>
    </row>
    <row r="2180" spans="1:7" x14ac:dyDescent="0.2">
      <c r="A2180" s="35"/>
      <c r="G2180" s="36"/>
    </row>
    <row r="2181" spans="1:7" x14ac:dyDescent="0.2">
      <c r="A2181" s="35"/>
      <c r="G2181" s="24"/>
    </row>
    <row r="2182" spans="1:7" x14ac:dyDescent="0.2">
      <c r="A2182" s="35"/>
      <c r="G2182" s="24"/>
    </row>
    <row r="2183" spans="1:7" x14ac:dyDescent="0.2">
      <c r="A2183" s="35"/>
      <c r="G2183" s="24"/>
    </row>
    <row r="2184" spans="1:7" x14ac:dyDescent="0.2">
      <c r="A2184" s="35"/>
      <c r="G2184" s="36"/>
    </row>
    <row r="2185" spans="1:7" x14ac:dyDescent="0.2">
      <c r="A2185" s="35"/>
      <c r="G2185" s="24"/>
    </row>
    <row r="2186" spans="1:7" x14ac:dyDescent="0.2">
      <c r="A2186" s="35"/>
      <c r="G2186" s="36"/>
    </row>
    <row r="2187" spans="1:7" x14ac:dyDescent="0.2">
      <c r="A2187" s="35"/>
      <c r="G2187" s="36"/>
    </row>
    <row r="2188" spans="1:7" x14ac:dyDescent="0.2">
      <c r="A2188" s="35"/>
      <c r="G2188" s="24"/>
    </row>
    <row r="2189" spans="1:7" x14ac:dyDescent="0.2">
      <c r="A2189" s="35"/>
      <c r="G2189" s="24"/>
    </row>
    <row r="2190" spans="1:7" x14ac:dyDescent="0.2">
      <c r="A2190" s="35"/>
      <c r="G2190" s="36"/>
    </row>
    <row r="2191" spans="1:7" x14ac:dyDescent="0.2">
      <c r="A2191" s="35"/>
      <c r="G2191" s="36"/>
    </row>
    <row r="2192" spans="1:7" x14ac:dyDescent="0.2">
      <c r="A2192" s="35"/>
      <c r="G2192" s="24"/>
    </row>
    <row r="2193" spans="1:7" x14ac:dyDescent="0.2">
      <c r="A2193" s="35"/>
      <c r="G2193" s="24"/>
    </row>
    <row r="2194" spans="1:7" x14ac:dyDescent="0.2">
      <c r="A2194" s="35"/>
      <c r="G2194" s="36"/>
    </row>
    <row r="2195" spans="1:7" x14ac:dyDescent="0.2">
      <c r="A2195" s="35"/>
      <c r="G2195" s="24"/>
    </row>
    <row r="2196" spans="1:7" x14ac:dyDescent="0.2">
      <c r="A2196" s="35"/>
      <c r="G2196" s="36"/>
    </row>
    <row r="2197" spans="1:7" x14ac:dyDescent="0.2">
      <c r="A2197" s="35"/>
      <c r="G2197" s="24"/>
    </row>
    <row r="2198" spans="1:7" x14ac:dyDescent="0.2">
      <c r="A2198" s="35"/>
      <c r="G2198" s="24"/>
    </row>
    <row r="2199" spans="1:7" x14ac:dyDescent="0.2">
      <c r="A2199" s="35"/>
      <c r="G2199" s="24"/>
    </row>
    <row r="2200" spans="1:7" x14ac:dyDescent="0.2">
      <c r="A2200" s="35"/>
      <c r="G2200" s="36"/>
    </row>
    <row r="2201" spans="1:7" x14ac:dyDescent="0.2">
      <c r="A2201" s="35"/>
      <c r="G2201" s="24"/>
    </row>
    <row r="2202" spans="1:7" x14ac:dyDescent="0.2">
      <c r="A2202" s="35"/>
      <c r="G2202" s="36"/>
    </row>
    <row r="2203" spans="1:7" x14ac:dyDescent="0.2">
      <c r="A2203" s="35"/>
      <c r="G2203" s="36"/>
    </row>
    <row r="2204" spans="1:7" x14ac:dyDescent="0.2">
      <c r="A2204" s="35"/>
      <c r="G2204" s="36"/>
    </row>
    <row r="2205" spans="1:7" x14ac:dyDescent="0.2">
      <c r="A2205" s="35"/>
      <c r="G2205" s="24"/>
    </row>
    <row r="2206" spans="1:7" x14ac:dyDescent="0.2">
      <c r="A2206" s="35"/>
      <c r="G2206" s="36"/>
    </row>
    <row r="2207" spans="1:7" x14ac:dyDescent="0.2">
      <c r="A2207" s="35"/>
      <c r="G2207" s="24"/>
    </row>
    <row r="2208" spans="1:7" x14ac:dyDescent="0.2">
      <c r="A2208" s="35"/>
      <c r="G2208" s="36"/>
    </row>
    <row r="2209" spans="1:7" x14ac:dyDescent="0.2">
      <c r="A2209" s="35"/>
      <c r="G2209" s="24"/>
    </row>
    <row r="2210" spans="1:7" x14ac:dyDescent="0.2">
      <c r="A2210" s="35"/>
      <c r="G2210" s="36"/>
    </row>
    <row r="2211" spans="1:7" x14ac:dyDescent="0.2">
      <c r="A2211" s="35"/>
      <c r="G2211" s="36"/>
    </row>
    <row r="2212" spans="1:7" x14ac:dyDescent="0.2">
      <c r="A2212" s="35"/>
      <c r="G2212" s="36"/>
    </row>
    <row r="2213" spans="1:7" x14ac:dyDescent="0.2">
      <c r="A2213" s="35"/>
      <c r="G2213" s="36"/>
    </row>
    <row r="2214" spans="1:7" x14ac:dyDescent="0.2">
      <c r="A2214" s="35"/>
      <c r="G2214" s="24"/>
    </row>
    <row r="2215" spans="1:7" x14ac:dyDescent="0.2">
      <c r="A2215" s="35"/>
      <c r="G2215" s="36"/>
    </row>
    <row r="2216" spans="1:7" x14ac:dyDescent="0.2">
      <c r="A2216" s="35"/>
      <c r="G2216" s="36"/>
    </row>
    <row r="2217" spans="1:7" x14ac:dyDescent="0.2">
      <c r="A2217" s="35"/>
      <c r="G2217" s="36"/>
    </row>
    <row r="2218" spans="1:7" x14ac:dyDescent="0.2">
      <c r="A2218" s="35"/>
      <c r="G2218" s="36"/>
    </row>
    <row r="2219" spans="1:7" x14ac:dyDescent="0.2">
      <c r="A2219" s="35"/>
      <c r="G2219" s="36"/>
    </row>
    <row r="2220" spans="1:7" x14ac:dyDescent="0.2">
      <c r="A2220" s="35"/>
      <c r="G2220" s="36"/>
    </row>
    <row r="2221" spans="1:7" x14ac:dyDescent="0.2">
      <c r="A2221" s="35"/>
      <c r="G2221" s="36"/>
    </row>
    <row r="2222" spans="1:7" x14ac:dyDescent="0.2">
      <c r="A2222" s="35"/>
      <c r="G2222" s="24"/>
    </row>
    <row r="2223" spans="1:7" x14ac:dyDescent="0.2">
      <c r="A2223" s="35"/>
      <c r="G2223" s="24"/>
    </row>
    <row r="2224" spans="1:7" x14ac:dyDescent="0.2">
      <c r="A2224" s="35"/>
      <c r="G2224" s="24"/>
    </row>
    <row r="2225" spans="1:7" x14ac:dyDescent="0.2">
      <c r="A2225" s="35"/>
      <c r="G2225" s="24"/>
    </row>
    <row r="2226" spans="1:7" x14ac:dyDescent="0.2">
      <c r="A2226" s="35"/>
      <c r="G2226" s="24"/>
    </row>
    <row r="2227" spans="1:7" x14ac:dyDescent="0.2">
      <c r="A2227" s="35"/>
      <c r="G2227" s="24"/>
    </row>
    <row r="2228" spans="1:7" x14ac:dyDescent="0.2">
      <c r="A2228" s="35"/>
      <c r="G2228" s="36"/>
    </row>
    <row r="2229" spans="1:7" x14ac:dyDescent="0.2">
      <c r="A2229" s="35"/>
      <c r="G2229" s="24"/>
    </row>
    <row r="2230" spans="1:7" x14ac:dyDescent="0.2">
      <c r="A2230" s="35"/>
      <c r="G2230" s="24"/>
    </row>
    <row r="2231" spans="1:7" x14ac:dyDescent="0.2">
      <c r="A2231" s="35"/>
      <c r="G2231" s="36"/>
    </row>
    <row r="2232" spans="1:7" x14ac:dyDescent="0.2">
      <c r="A2232" s="35"/>
      <c r="G2232" s="24"/>
    </row>
    <row r="2233" spans="1:7" x14ac:dyDescent="0.2">
      <c r="A2233" s="35"/>
      <c r="G2233" s="24"/>
    </row>
    <row r="2234" spans="1:7" x14ac:dyDescent="0.2">
      <c r="A2234" s="35"/>
      <c r="G2234" s="24"/>
    </row>
    <row r="2235" spans="1:7" x14ac:dyDescent="0.2">
      <c r="A2235" s="35"/>
      <c r="G2235" s="24"/>
    </row>
    <row r="2236" spans="1:7" x14ac:dyDescent="0.2">
      <c r="A2236" s="35"/>
      <c r="G2236" s="36"/>
    </row>
    <row r="2237" spans="1:7" x14ac:dyDescent="0.2">
      <c r="A2237" s="35"/>
      <c r="G2237" s="36"/>
    </row>
    <row r="2238" spans="1:7" x14ac:dyDescent="0.2">
      <c r="A2238" s="35"/>
      <c r="G2238" s="36"/>
    </row>
    <row r="2239" spans="1:7" x14ac:dyDescent="0.2">
      <c r="A2239" s="35"/>
      <c r="G2239" s="24"/>
    </row>
    <row r="2240" spans="1:7" x14ac:dyDescent="0.2">
      <c r="A2240" s="35"/>
      <c r="G2240" s="36"/>
    </row>
    <row r="2241" spans="1:7" x14ac:dyDescent="0.2">
      <c r="A2241" s="35"/>
      <c r="G2241" s="24"/>
    </row>
    <row r="2242" spans="1:7" x14ac:dyDescent="0.2">
      <c r="A2242" s="35"/>
      <c r="G2242" s="36"/>
    </row>
    <row r="2243" spans="1:7" x14ac:dyDescent="0.2">
      <c r="A2243" s="35"/>
      <c r="G2243" s="36"/>
    </row>
    <row r="2244" spans="1:7" x14ac:dyDescent="0.2">
      <c r="A2244" s="35"/>
      <c r="G2244" s="36"/>
    </row>
    <row r="2245" spans="1:7" x14ac:dyDescent="0.2">
      <c r="A2245" s="35"/>
      <c r="G2245" s="36"/>
    </row>
    <row r="2246" spans="1:7" x14ac:dyDescent="0.2">
      <c r="A2246" s="35"/>
      <c r="G2246" s="24"/>
    </row>
    <row r="2247" spans="1:7" x14ac:dyDescent="0.2">
      <c r="A2247" s="35"/>
      <c r="G2247" s="24"/>
    </row>
    <row r="2248" spans="1:7" x14ac:dyDescent="0.2">
      <c r="A2248" s="35"/>
      <c r="G2248" s="24"/>
    </row>
    <row r="2249" spans="1:7" x14ac:dyDescent="0.2">
      <c r="A2249" s="35"/>
      <c r="G2249" s="24"/>
    </row>
    <row r="2250" spans="1:7" x14ac:dyDescent="0.2">
      <c r="A2250" s="35"/>
      <c r="G2250" s="24"/>
    </row>
    <row r="2251" spans="1:7" x14ac:dyDescent="0.2">
      <c r="A2251" s="35"/>
      <c r="G2251" s="24"/>
    </row>
    <row r="2252" spans="1:7" x14ac:dyDescent="0.2">
      <c r="A2252" s="35"/>
      <c r="G2252" s="24"/>
    </row>
    <row r="2253" spans="1:7" x14ac:dyDescent="0.2">
      <c r="A2253" s="35"/>
      <c r="G2253" s="36"/>
    </row>
    <row r="2254" spans="1:7" x14ac:dyDescent="0.2">
      <c r="A2254" s="35"/>
      <c r="G2254" s="24"/>
    </row>
    <row r="2255" spans="1:7" x14ac:dyDescent="0.2">
      <c r="A2255" s="35"/>
      <c r="G2255" s="36"/>
    </row>
    <row r="2256" spans="1:7" x14ac:dyDescent="0.2">
      <c r="A2256" s="35"/>
      <c r="G2256" s="24"/>
    </row>
    <row r="2257" spans="1:7" x14ac:dyDescent="0.2">
      <c r="A2257" s="35"/>
      <c r="G2257" s="36"/>
    </row>
    <row r="2258" spans="1:7" x14ac:dyDescent="0.2">
      <c r="A2258" s="35"/>
      <c r="G2258" s="36"/>
    </row>
    <row r="2259" spans="1:7" x14ac:dyDescent="0.2">
      <c r="A2259" s="35"/>
      <c r="G2259" s="36"/>
    </row>
    <row r="2260" spans="1:7" x14ac:dyDescent="0.2">
      <c r="A2260" s="35"/>
      <c r="G2260" s="36"/>
    </row>
    <row r="2261" spans="1:7" x14ac:dyDescent="0.2">
      <c r="A2261" s="35"/>
      <c r="G2261" s="24"/>
    </row>
    <row r="2262" spans="1:7" x14ac:dyDescent="0.2">
      <c r="A2262" s="35"/>
      <c r="G2262" s="36"/>
    </row>
    <row r="2263" spans="1:7" x14ac:dyDescent="0.2">
      <c r="A2263" s="35"/>
      <c r="G2263" s="24"/>
    </row>
    <row r="2264" spans="1:7" x14ac:dyDescent="0.2">
      <c r="A2264" s="35"/>
      <c r="G2264" s="36"/>
    </row>
    <row r="2265" spans="1:7" x14ac:dyDescent="0.2">
      <c r="A2265" s="35"/>
      <c r="G2265" s="24"/>
    </row>
    <row r="2266" spans="1:7" x14ac:dyDescent="0.2">
      <c r="A2266" s="35"/>
      <c r="G2266" s="24"/>
    </row>
    <row r="2267" spans="1:7" x14ac:dyDescent="0.2">
      <c r="A2267" s="35"/>
      <c r="G2267" s="24"/>
    </row>
    <row r="2268" spans="1:7" x14ac:dyDescent="0.2">
      <c r="A2268" s="35"/>
      <c r="G2268" s="36"/>
    </row>
    <row r="2269" spans="1:7" x14ac:dyDescent="0.2">
      <c r="A2269" s="35"/>
      <c r="G2269" s="24"/>
    </row>
    <row r="2270" spans="1:7" x14ac:dyDescent="0.2">
      <c r="A2270" s="35"/>
      <c r="G2270" s="24"/>
    </row>
    <row r="2271" spans="1:7" x14ac:dyDescent="0.2">
      <c r="A2271" s="35"/>
      <c r="G2271" s="24"/>
    </row>
    <row r="2272" spans="1:7" x14ac:dyDescent="0.2">
      <c r="A2272" s="35"/>
      <c r="G2272" s="24"/>
    </row>
    <row r="2273" spans="1:7" x14ac:dyDescent="0.2">
      <c r="A2273" s="35"/>
      <c r="G2273" s="36"/>
    </row>
    <row r="2274" spans="1:7" x14ac:dyDescent="0.2">
      <c r="A2274" s="35"/>
      <c r="G2274" s="24"/>
    </row>
    <row r="2275" spans="1:7" x14ac:dyDescent="0.2">
      <c r="A2275" s="35"/>
      <c r="G2275" s="24"/>
    </row>
    <row r="2276" spans="1:7" x14ac:dyDescent="0.2">
      <c r="A2276" s="35"/>
      <c r="G2276" s="36"/>
    </row>
    <row r="2277" spans="1:7" x14ac:dyDescent="0.2">
      <c r="A2277" s="35"/>
      <c r="G2277" s="24"/>
    </row>
    <row r="2278" spans="1:7" x14ac:dyDescent="0.2">
      <c r="A2278" s="35"/>
      <c r="G2278" s="24"/>
    </row>
    <row r="2279" spans="1:7" x14ac:dyDescent="0.2">
      <c r="A2279" s="35"/>
      <c r="G2279" s="24"/>
    </row>
    <row r="2280" spans="1:7" x14ac:dyDescent="0.2">
      <c r="A2280" s="35"/>
      <c r="G2280" s="24"/>
    </row>
    <row r="2281" spans="1:7" x14ac:dyDescent="0.2">
      <c r="A2281" s="35"/>
      <c r="G2281" s="24"/>
    </row>
    <row r="2282" spans="1:7" x14ac:dyDescent="0.2">
      <c r="A2282" s="35"/>
      <c r="G2282" s="36"/>
    </row>
    <row r="2283" spans="1:7" x14ac:dyDescent="0.2">
      <c r="A2283" s="35"/>
      <c r="G2283" s="24"/>
    </row>
    <row r="2284" spans="1:7" x14ac:dyDescent="0.2">
      <c r="A2284" s="35"/>
      <c r="G2284" s="36"/>
    </row>
    <row r="2285" spans="1:7" x14ac:dyDescent="0.2">
      <c r="A2285" s="35"/>
      <c r="G2285" s="24"/>
    </row>
    <row r="2286" spans="1:7" x14ac:dyDescent="0.2">
      <c r="A2286" s="35"/>
      <c r="G2286" s="24"/>
    </row>
    <row r="2287" spans="1:7" x14ac:dyDescent="0.2">
      <c r="A2287" s="35"/>
      <c r="G2287" s="36"/>
    </row>
    <row r="2288" spans="1:7" x14ac:dyDescent="0.2">
      <c r="A2288" s="35"/>
      <c r="G2288" s="36"/>
    </row>
    <row r="2289" spans="1:7" x14ac:dyDescent="0.2">
      <c r="A2289" s="35"/>
      <c r="G2289" s="24"/>
    </row>
    <row r="2290" spans="1:7" x14ac:dyDescent="0.2">
      <c r="A2290" s="35"/>
      <c r="G2290" s="36"/>
    </row>
    <row r="2291" spans="1:7" x14ac:dyDescent="0.2">
      <c r="A2291" s="35"/>
      <c r="G2291" s="36"/>
    </row>
    <row r="2292" spans="1:7" x14ac:dyDescent="0.2">
      <c r="A2292" s="35"/>
      <c r="G2292" s="36"/>
    </row>
    <row r="2293" spans="1:7" x14ac:dyDescent="0.2">
      <c r="A2293" s="35"/>
      <c r="G2293" s="24"/>
    </row>
    <row r="2294" spans="1:7" x14ac:dyDescent="0.2">
      <c r="A2294" s="35"/>
      <c r="G2294" s="36"/>
    </row>
    <row r="2295" spans="1:7" x14ac:dyDescent="0.2">
      <c r="A2295" s="35"/>
      <c r="G2295" s="36"/>
    </row>
    <row r="2296" spans="1:7" x14ac:dyDescent="0.2">
      <c r="A2296" s="35"/>
      <c r="G2296" s="36"/>
    </row>
    <row r="2297" spans="1:7" x14ac:dyDescent="0.2">
      <c r="A2297" s="35"/>
      <c r="G2297" s="24"/>
    </row>
    <row r="2298" spans="1:7" x14ac:dyDescent="0.2">
      <c r="A2298" s="35"/>
      <c r="G2298" s="24"/>
    </row>
    <row r="2299" spans="1:7" x14ac:dyDescent="0.2">
      <c r="A2299" s="35"/>
      <c r="G2299" s="36"/>
    </row>
    <row r="2300" spans="1:7" x14ac:dyDescent="0.2">
      <c r="A2300" s="35"/>
      <c r="G2300" s="24"/>
    </row>
    <row r="2301" spans="1:7" x14ac:dyDescent="0.2">
      <c r="A2301" s="35"/>
      <c r="G2301" s="24"/>
    </row>
    <row r="2302" spans="1:7" x14ac:dyDescent="0.2">
      <c r="A2302" s="35"/>
      <c r="G2302" s="24"/>
    </row>
    <row r="2303" spans="1:7" x14ac:dyDescent="0.2">
      <c r="A2303" s="35"/>
      <c r="G2303" s="24"/>
    </row>
    <row r="2304" spans="1:7" x14ac:dyDescent="0.2">
      <c r="A2304" s="35"/>
      <c r="G2304" s="24"/>
    </row>
    <row r="2305" spans="1:7" x14ac:dyDescent="0.2">
      <c r="A2305" s="35"/>
      <c r="G2305" s="36"/>
    </row>
    <row r="2306" spans="1:7" x14ac:dyDescent="0.2">
      <c r="A2306" s="35"/>
      <c r="G2306" s="36"/>
    </row>
    <row r="2307" spans="1:7" x14ac:dyDescent="0.2">
      <c r="A2307" s="35"/>
      <c r="G2307" s="36"/>
    </row>
    <row r="2308" spans="1:7" x14ac:dyDescent="0.2">
      <c r="A2308" s="35"/>
      <c r="G2308" s="36"/>
    </row>
    <row r="2309" spans="1:7" x14ac:dyDescent="0.2">
      <c r="A2309" s="35"/>
      <c r="G2309" s="24"/>
    </row>
    <row r="2310" spans="1:7" x14ac:dyDescent="0.2">
      <c r="A2310" s="35"/>
      <c r="G2310" s="36"/>
    </row>
    <row r="2311" spans="1:7" x14ac:dyDescent="0.2">
      <c r="A2311" s="35"/>
      <c r="G2311" s="24"/>
    </row>
    <row r="2312" spans="1:7" x14ac:dyDescent="0.2">
      <c r="A2312" s="35"/>
      <c r="G2312" s="24"/>
    </row>
    <row r="2313" spans="1:7" x14ac:dyDescent="0.2">
      <c r="A2313" s="35"/>
      <c r="G2313" s="24"/>
    </row>
    <row r="2314" spans="1:7" x14ac:dyDescent="0.2">
      <c r="A2314" s="35"/>
      <c r="G2314" s="36"/>
    </row>
    <row r="2315" spans="1:7" x14ac:dyDescent="0.2">
      <c r="A2315" s="35"/>
      <c r="G2315" s="24"/>
    </row>
    <row r="2316" spans="1:7" x14ac:dyDescent="0.2">
      <c r="A2316" s="35"/>
      <c r="G2316" s="24"/>
    </row>
    <row r="2317" spans="1:7" x14ac:dyDescent="0.2">
      <c r="A2317" s="35"/>
      <c r="G2317" s="2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317"/>
  <sheetViews>
    <sheetView workbookViewId="0">
      <selection activeCell="F18" sqref="F18"/>
    </sheetView>
  </sheetViews>
  <sheetFormatPr defaultRowHeight="14.25" x14ac:dyDescent="0.2"/>
  <cols>
    <col min="1" max="1" width="11.125" customWidth="1"/>
    <col min="2" max="2" width="14.875" style="64" customWidth="1"/>
    <col min="3" max="3" width="10.375" customWidth="1"/>
    <col min="4" max="4" width="13.5" customWidth="1"/>
    <col min="5" max="5" width="6.125" customWidth="1"/>
    <col min="6" max="6" width="11.5" customWidth="1"/>
    <col min="7" max="7" width="22.375" customWidth="1"/>
    <col min="8" max="8" width="23.625" customWidth="1"/>
    <col min="9" max="9" width="18.5" customWidth="1"/>
    <col min="10" max="10" width="27.875" bestFit="1" customWidth="1"/>
    <col min="11" max="11" width="27.625" bestFit="1" customWidth="1"/>
    <col min="12" max="12" width="14.375" customWidth="1"/>
  </cols>
  <sheetData>
    <row r="1" spans="1:12" s="40" customFormat="1" ht="30" customHeight="1" x14ac:dyDescent="0.35">
      <c r="A1" s="29" t="s">
        <v>5647</v>
      </c>
      <c r="B1" s="19"/>
      <c r="C1" s="19"/>
      <c r="D1" s="19"/>
      <c r="E1" s="20"/>
      <c r="F1" s="20"/>
      <c r="G1" s="20"/>
      <c r="H1" s="21"/>
      <c r="I1" s="21"/>
      <c r="J1" s="21"/>
      <c r="K1" s="21"/>
      <c r="L1" s="21"/>
    </row>
    <row r="2" spans="1:12" s="65" customFormat="1" x14ac:dyDescent="0.2">
      <c r="A2" s="48" t="s">
        <v>5654</v>
      </c>
      <c r="B2" s="66">
        <f>SUM(B5:B2000)</f>
        <v>303684203</v>
      </c>
      <c r="C2" s="33"/>
      <c r="D2" s="33"/>
      <c r="E2" s="33"/>
      <c r="F2" s="33"/>
      <c r="G2" s="33"/>
      <c r="H2" s="33"/>
      <c r="I2" s="33"/>
      <c r="J2" s="33"/>
      <c r="K2" s="33"/>
      <c r="L2" s="33"/>
    </row>
    <row r="3" spans="1:12" x14ac:dyDescent="0.2">
      <c r="B3"/>
    </row>
    <row r="4" spans="1:12" x14ac:dyDescent="0.2">
      <c r="A4" s="33" t="s">
        <v>47</v>
      </c>
      <c r="B4" s="33" t="s">
        <v>48</v>
      </c>
      <c r="C4" s="33" t="s">
        <v>49</v>
      </c>
      <c r="D4" s="33" t="s">
        <v>50</v>
      </c>
      <c r="E4" s="33" t="s">
        <v>5686</v>
      </c>
      <c r="F4" s="33" t="s">
        <v>51</v>
      </c>
      <c r="G4" s="33" t="s">
        <v>52</v>
      </c>
      <c r="H4" s="33" t="s">
        <v>53</v>
      </c>
      <c r="I4" s="33" t="s">
        <v>54</v>
      </c>
      <c r="J4" s="33" t="s">
        <v>55</v>
      </c>
      <c r="K4" s="33" t="s">
        <v>56</v>
      </c>
      <c r="L4" s="38" t="s">
        <v>5648</v>
      </c>
    </row>
    <row r="5" spans="1:12" x14ac:dyDescent="0.2">
      <c r="A5" s="35">
        <v>43009</v>
      </c>
      <c r="B5" s="67">
        <v>405000</v>
      </c>
      <c r="C5" t="s">
        <v>4092</v>
      </c>
      <c r="D5" t="s">
        <v>5649</v>
      </c>
      <c r="E5" t="s">
        <v>58</v>
      </c>
      <c r="F5" t="s">
        <v>64</v>
      </c>
      <c r="G5" s="24" t="s">
        <v>4093</v>
      </c>
      <c r="H5" t="s">
        <v>1840</v>
      </c>
      <c r="I5" t="s">
        <v>103</v>
      </c>
      <c r="J5" t="s">
        <v>1677</v>
      </c>
      <c r="K5" t="s">
        <v>92</v>
      </c>
      <c r="L5" s="37">
        <v>269730</v>
      </c>
    </row>
    <row r="6" spans="1:12" x14ac:dyDescent="0.2">
      <c r="A6" s="35">
        <v>43009</v>
      </c>
      <c r="B6" s="67">
        <v>600000</v>
      </c>
      <c r="C6" t="s">
        <v>4048</v>
      </c>
      <c r="D6" t="s">
        <v>5649</v>
      </c>
      <c r="E6" t="s">
        <v>106</v>
      </c>
      <c r="F6" t="s">
        <v>64</v>
      </c>
      <c r="G6" s="24" t="s">
        <v>4049</v>
      </c>
      <c r="H6" t="s">
        <v>4050</v>
      </c>
      <c r="I6" t="s">
        <v>103</v>
      </c>
      <c r="J6" t="s">
        <v>191</v>
      </c>
      <c r="K6" t="s">
        <v>92</v>
      </c>
      <c r="L6" s="37">
        <v>1205381</v>
      </c>
    </row>
    <row r="7" spans="1:12" x14ac:dyDescent="0.2">
      <c r="A7" s="35">
        <v>43009</v>
      </c>
      <c r="B7" s="67">
        <v>70000</v>
      </c>
      <c r="C7" t="s">
        <v>4063</v>
      </c>
      <c r="D7" t="s">
        <v>5650</v>
      </c>
      <c r="E7" t="s">
        <v>58</v>
      </c>
      <c r="F7" t="s">
        <v>64</v>
      </c>
      <c r="G7" s="24" t="s">
        <v>1895</v>
      </c>
      <c r="H7" t="s">
        <v>305</v>
      </c>
      <c r="I7" t="s">
        <v>4064</v>
      </c>
      <c r="J7" t="s">
        <v>1474</v>
      </c>
      <c r="K7" t="s">
        <v>1474</v>
      </c>
      <c r="L7" s="37">
        <v>428078</v>
      </c>
    </row>
    <row r="8" spans="1:12" x14ac:dyDescent="0.2">
      <c r="A8" s="35">
        <v>43009</v>
      </c>
      <c r="B8" s="67">
        <v>77500</v>
      </c>
      <c r="C8" t="s">
        <v>4065</v>
      </c>
      <c r="D8" t="s">
        <v>5649</v>
      </c>
      <c r="E8" t="s">
        <v>58</v>
      </c>
      <c r="F8" t="s">
        <v>64</v>
      </c>
      <c r="G8" s="36">
        <v>39</v>
      </c>
      <c r="H8" t="s">
        <v>4066</v>
      </c>
      <c r="I8" t="s">
        <v>3456</v>
      </c>
      <c r="J8" t="s">
        <v>3456</v>
      </c>
      <c r="K8" t="s">
        <v>3456</v>
      </c>
      <c r="L8" s="37">
        <v>1063692</v>
      </c>
    </row>
    <row r="9" spans="1:12" x14ac:dyDescent="0.2">
      <c r="A9" s="35">
        <v>43009</v>
      </c>
      <c r="B9" s="67">
        <v>186000</v>
      </c>
      <c r="C9" t="s">
        <v>4094</v>
      </c>
      <c r="D9" t="s">
        <v>5653</v>
      </c>
      <c r="E9" t="s">
        <v>58</v>
      </c>
      <c r="F9" t="s">
        <v>59</v>
      </c>
      <c r="G9" s="36">
        <v>20</v>
      </c>
      <c r="H9" t="s">
        <v>4095</v>
      </c>
      <c r="I9" t="s">
        <v>4096</v>
      </c>
      <c r="J9" t="s">
        <v>4097</v>
      </c>
      <c r="K9" t="s">
        <v>83</v>
      </c>
      <c r="L9" s="37">
        <v>135726</v>
      </c>
    </row>
    <row r="10" spans="1:12" x14ac:dyDescent="0.2">
      <c r="A10" s="35">
        <v>43009</v>
      </c>
      <c r="B10" s="67">
        <v>90000</v>
      </c>
      <c r="C10" t="s">
        <v>4085</v>
      </c>
      <c r="D10" t="s">
        <v>5649</v>
      </c>
      <c r="E10" t="s">
        <v>58</v>
      </c>
      <c r="F10" t="s">
        <v>59</v>
      </c>
      <c r="G10" s="36">
        <v>25</v>
      </c>
      <c r="H10" t="s">
        <v>4086</v>
      </c>
      <c r="I10" t="s">
        <v>2287</v>
      </c>
      <c r="J10" t="s">
        <v>1269</v>
      </c>
      <c r="K10" t="s">
        <v>1269</v>
      </c>
      <c r="L10" s="37">
        <v>538757</v>
      </c>
    </row>
    <row r="11" spans="1:12" x14ac:dyDescent="0.2">
      <c r="A11" s="35">
        <v>43009</v>
      </c>
      <c r="B11" s="67">
        <v>390000</v>
      </c>
      <c r="C11" t="s">
        <v>4067</v>
      </c>
      <c r="D11" t="s">
        <v>5653</v>
      </c>
      <c r="E11" t="s">
        <v>106</v>
      </c>
      <c r="F11" t="s">
        <v>59</v>
      </c>
      <c r="G11" s="36">
        <v>21</v>
      </c>
      <c r="H11" t="s">
        <v>4068</v>
      </c>
      <c r="I11" t="s">
        <v>1491</v>
      </c>
      <c r="J11" t="s">
        <v>1491</v>
      </c>
      <c r="K11" t="s">
        <v>175</v>
      </c>
      <c r="L11" s="37">
        <v>665184</v>
      </c>
    </row>
    <row r="12" spans="1:12" x14ac:dyDescent="0.2">
      <c r="A12" s="35">
        <v>43009</v>
      </c>
      <c r="B12" s="67">
        <v>68000</v>
      </c>
      <c r="C12" t="s">
        <v>4082</v>
      </c>
      <c r="D12" t="s">
        <v>5651</v>
      </c>
      <c r="E12" t="s">
        <v>58</v>
      </c>
      <c r="F12" t="s">
        <v>59</v>
      </c>
      <c r="G12" s="36">
        <v>8</v>
      </c>
      <c r="H12" t="s">
        <v>4083</v>
      </c>
      <c r="I12" t="s">
        <v>103</v>
      </c>
      <c r="J12" t="s">
        <v>358</v>
      </c>
      <c r="K12" t="s">
        <v>92</v>
      </c>
      <c r="L12" s="37">
        <v>762224</v>
      </c>
    </row>
    <row r="13" spans="1:12" x14ac:dyDescent="0.2">
      <c r="A13" s="35">
        <v>43009</v>
      </c>
      <c r="B13" s="67">
        <v>179000</v>
      </c>
      <c r="C13" t="s">
        <v>4087</v>
      </c>
      <c r="D13" t="s">
        <v>5653</v>
      </c>
      <c r="E13" t="s">
        <v>58</v>
      </c>
      <c r="F13" t="s">
        <v>59</v>
      </c>
      <c r="G13" s="36">
        <v>32</v>
      </c>
      <c r="H13" t="s">
        <v>4088</v>
      </c>
      <c r="I13" t="s">
        <v>3362</v>
      </c>
      <c r="J13" t="s">
        <v>263</v>
      </c>
      <c r="K13" t="s">
        <v>264</v>
      </c>
      <c r="L13" s="37">
        <v>327408</v>
      </c>
    </row>
    <row r="14" spans="1:12" x14ac:dyDescent="0.2">
      <c r="A14" s="35">
        <v>43009</v>
      </c>
      <c r="B14" s="67">
        <v>39000</v>
      </c>
      <c r="C14" t="s">
        <v>4042</v>
      </c>
      <c r="D14" t="s">
        <v>5650</v>
      </c>
      <c r="E14" t="s">
        <v>58</v>
      </c>
      <c r="F14" t="s">
        <v>59</v>
      </c>
      <c r="G14" s="36">
        <v>1</v>
      </c>
      <c r="H14" t="s">
        <v>4043</v>
      </c>
      <c r="I14" t="s">
        <v>919</v>
      </c>
      <c r="J14" t="s">
        <v>4044</v>
      </c>
      <c r="K14" t="s">
        <v>921</v>
      </c>
      <c r="L14" s="37">
        <v>916751</v>
      </c>
    </row>
    <row r="15" spans="1:12" x14ac:dyDescent="0.2">
      <c r="A15" s="35">
        <v>43009</v>
      </c>
      <c r="B15" s="67">
        <v>149500</v>
      </c>
      <c r="C15" t="s">
        <v>4040</v>
      </c>
      <c r="D15" t="s">
        <v>5652</v>
      </c>
      <c r="E15" t="s">
        <v>58</v>
      </c>
      <c r="F15" t="s">
        <v>59</v>
      </c>
      <c r="G15" s="36">
        <v>180</v>
      </c>
      <c r="H15" t="s">
        <v>4041</v>
      </c>
      <c r="I15" t="s">
        <v>299</v>
      </c>
      <c r="J15" t="s">
        <v>299</v>
      </c>
      <c r="K15" t="s">
        <v>166</v>
      </c>
      <c r="L15" s="37">
        <v>1218083</v>
      </c>
    </row>
    <row r="16" spans="1:12" x14ac:dyDescent="0.2">
      <c r="A16" s="35">
        <v>43009</v>
      </c>
      <c r="B16" s="67">
        <v>590000</v>
      </c>
      <c r="C16" t="s">
        <v>4045</v>
      </c>
      <c r="D16" t="s">
        <v>5653</v>
      </c>
      <c r="E16" t="s">
        <v>58</v>
      </c>
      <c r="F16" t="s">
        <v>59</v>
      </c>
      <c r="G16" s="24" t="s">
        <v>4046</v>
      </c>
      <c r="H16" t="s">
        <v>2130</v>
      </c>
      <c r="I16" t="s">
        <v>873</v>
      </c>
      <c r="J16" t="s">
        <v>182</v>
      </c>
      <c r="K16" t="s">
        <v>175</v>
      </c>
      <c r="L16" s="37">
        <v>383283</v>
      </c>
    </row>
    <row r="17" spans="1:12" x14ac:dyDescent="0.2">
      <c r="A17" s="35">
        <v>43009</v>
      </c>
      <c r="B17" s="67">
        <v>172000</v>
      </c>
      <c r="C17" t="s">
        <v>1584</v>
      </c>
      <c r="D17" t="s">
        <v>5649</v>
      </c>
      <c r="E17" t="s">
        <v>106</v>
      </c>
      <c r="F17" t="s">
        <v>64</v>
      </c>
      <c r="G17" s="24" t="s">
        <v>4074</v>
      </c>
      <c r="H17" t="s">
        <v>1586</v>
      </c>
      <c r="I17" t="s">
        <v>991</v>
      </c>
      <c r="J17" t="s">
        <v>991</v>
      </c>
      <c r="K17" t="s">
        <v>222</v>
      </c>
      <c r="L17" s="37">
        <v>968361</v>
      </c>
    </row>
    <row r="18" spans="1:12" x14ac:dyDescent="0.2">
      <c r="A18" s="35">
        <v>43009</v>
      </c>
      <c r="B18" s="67">
        <v>570000</v>
      </c>
      <c r="C18" t="s">
        <v>1685</v>
      </c>
      <c r="D18" t="s">
        <v>5649</v>
      </c>
      <c r="E18" t="s">
        <v>58</v>
      </c>
      <c r="F18" t="s">
        <v>64</v>
      </c>
      <c r="G18" s="24" t="s">
        <v>4055</v>
      </c>
      <c r="H18" t="s">
        <v>1687</v>
      </c>
      <c r="I18" t="s">
        <v>103</v>
      </c>
      <c r="J18" t="s">
        <v>628</v>
      </c>
      <c r="K18" t="s">
        <v>92</v>
      </c>
      <c r="L18" s="37">
        <v>713394</v>
      </c>
    </row>
    <row r="19" spans="1:12" x14ac:dyDescent="0.2">
      <c r="A19" s="35">
        <v>43009</v>
      </c>
      <c r="B19" s="67">
        <v>1187500</v>
      </c>
      <c r="C19" t="s">
        <v>4078</v>
      </c>
      <c r="D19" t="s">
        <v>5653</v>
      </c>
      <c r="E19" t="s">
        <v>58</v>
      </c>
      <c r="F19" t="s">
        <v>59</v>
      </c>
      <c r="G19" s="24" t="s">
        <v>4079</v>
      </c>
      <c r="H19" t="s">
        <v>4080</v>
      </c>
      <c r="I19" t="s">
        <v>481</v>
      </c>
      <c r="J19" t="s">
        <v>482</v>
      </c>
      <c r="K19" t="s">
        <v>312</v>
      </c>
      <c r="L19" s="37">
        <v>817994</v>
      </c>
    </row>
    <row r="20" spans="1:12" x14ac:dyDescent="0.2">
      <c r="A20" s="35">
        <v>43009</v>
      </c>
      <c r="B20" s="67">
        <v>415000</v>
      </c>
      <c r="C20" t="s">
        <v>4075</v>
      </c>
      <c r="D20" t="s">
        <v>5650</v>
      </c>
      <c r="E20" t="s">
        <v>58</v>
      </c>
      <c r="F20" t="s">
        <v>59</v>
      </c>
      <c r="G20" s="24" t="s">
        <v>4076</v>
      </c>
      <c r="H20" t="s">
        <v>697</v>
      </c>
      <c r="I20" t="s">
        <v>4077</v>
      </c>
      <c r="J20" t="s">
        <v>843</v>
      </c>
      <c r="K20" t="s">
        <v>69</v>
      </c>
      <c r="L20" s="37">
        <v>165088</v>
      </c>
    </row>
    <row r="21" spans="1:12" x14ac:dyDescent="0.2">
      <c r="A21" s="35">
        <v>43009</v>
      </c>
      <c r="B21" s="67">
        <v>130000</v>
      </c>
      <c r="C21" t="s">
        <v>4069</v>
      </c>
      <c r="D21" t="s">
        <v>5649</v>
      </c>
      <c r="E21" t="s">
        <v>106</v>
      </c>
      <c r="F21" t="s">
        <v>59</v>
      </c>
      <c r="G21" s="36">
        <v>106</v>
      </c>
      <c r="H21" t="s">
        <v>4070</v>
      </c>
      <c r="I21" t="s">
        <v>1951</v>
      </c>
      <c r="J21" t="s">
        <v>518</v>
      </c>
      <c r="K21" t="s">
        <v>175</v>
      </c>
      <c r="L21" s="37">
        <v>738406</v>
      </c>
    </row>
    <row r="22" spans="1:12" x14ac:dyDescent="0.2">
      <c r="A22" s="35">
        <v>43009</v>
      </c>
      <c r="B22" s="67">
        <v>385000</v>
      </c>
      <c r="C22" t="s">
        <v>4060</v>
      </c>
      <c r="D22" t="s">
        <v>5652</v>
      </c>
      <c r="E22" t="s">
        <v>58</v>
      </c>
      <c r="F22" t="s">
        <v>59</v>
      </c>
      <c r="G22" s="36">
        <v>42</v>
      </c>
      <c r="H22" t="s">
        <v>4061</v>
      </c>
      <c r="I22" t="s">
        <v>4062</v>
      </c>
      <c r="J22" t="s">
        <v>1084</v>
      </c>
      <c r="K22" t="s">
        <v>92</v>
      </c>
      <c r="L22" s="37">
        <v>542485</v>
      </c>
    </row>
    <row r="23" spans="1:12" x14ac:dyDescent="0.2">
      <c r="A23" s="35">
        <v>43009</v>
      </c>
      <c r="B23" s="67">
        <v>225000</v>
      </c>
      <c r="C23" t="s">
        <v>4053</v>
      </c>
      <c r="D23" t="s">
        <v>5653</v>
      </c>
      <c r="E23" t="s">
        <v>58</v>
      </c>
      <c r="F23" t="s">
        <v>59</v>
      </c>
      <c r="G23" s="24" t="s">
        <v>4054</v>
      </c>
      <c r="H23" t="s">
        <v>375</v>
      </c>
      <c r="I23" t="s">
        <v>1466</v>
      </c>
      <c r="J23" t="s">
        <v>408</v>
      </c>
      <c r="K23" t="s">
        <v>328</v>
      </c>
      <c r="L23" s="37">
        <v>135246</v>
      </c>
    </row>
    <row r="24" spans="1:12" x14ac:dyDescent="0.2">
      <c r="A24" s="35">
        <v>43009</v>
      </c>
      <c r="B24" s="67">
        <v>160000</v>
      </c>
      <c r="C24" t="s">
        <v>4089</v>
      </c>
      <c r="D24" t="s">
        <v>5649</v>
      </c>
      <c r="E24" t="s">
        <v>58</v>
      </c>
      <c r="F24" t="s">
        <v>59</v>
      </c>
      <c r="G24" s="24" t="s">
        <v>4090</v>
      </c>
      <c r="H24" t="s">
        <v>4091</v>
      </c>
      <c r="I24" t="s">
        <v>689</v>
      </c>
      <c r="J24" t="s">
        <v>91</v>
      </c>
      <c r="K24" t="s">
        <v>92</v>
      </c>
      <c r="L24" s="37">
        <v>312198</v>
      </c>
    </row>
    <row r="25" spans="1:12" x14ac:dyDescent="0.2">
      <c r="A25" s="35">
        <v>43009</v>
      </c>
      <c r="B25" s="67">
        <v>120000</v>
      </c>
      <c r="C25" t="s">
        <v>4084</v>
      </c>
      <c r="D25" t="s">
        <v>5650</v>
      </c>
      <c r="E25" t="s">
        <v>58</v>
      </c>
      <c r="F25" t="s">
        <v>59</v>
      </c>
      <c r="G25" s="24" t="s">
        <v>2330</v>
      </c>
      <c r="H25" t="s">
        <v>1163</v>
      </c>
      <c r="I25" t="s">
        <v>919</v>
      </c>
      <c r="J25" t="s">
        <v>978</v>
      </c>
      <c r="K25" t="s">
        <v>921</v>
      </c>
      <c r="L25" s="37">
        <v>1041591</v>
      </c>
    </row>
    <row r="26" spans="1:12" x14ac:dyDescent="0.2">
      <c r="A26" s="35">
        <v>43009</v>
      </c>
      <c r="B26" s="67">
        <v>1300000</v>
      </c>
      <c r="C26" t="s">
        <v>4058</v>
      </c>
      <c r="D26" t="s">
        <v>5653</v>
      </c>
      <c r="E26" t="s">
        <v>58</v>
      </c>
      <c r="F26" t="s">
        <v>59</v>
      </c>
      <c r="G26" s="36">
        <v>1</v>
      </c>
      <c r="H26" t="s">
        <v>4059</v>
      </c>
      <c r="I26" t="s">
        <v>2490</v>
      </c>
      <c r="J26" t="s">
        <v>68</v>
      </c>
      <c r="K26" t="s">
        <v>69</v>
      </c>
      <c r="L26" s="37">
        <v>1071928</v>
      </c>
    </row>
    <row r="27" spans="1:12" x14ac:dyDescent="0.2">
      <c r="A27" s="35">
        <v>43009</v>
      </c>
      <c r="B27" s="67">
        <v>44200</v>
      </c>
      <c r="C27" t="s">
        <v>4051</v>
      </c>
      <c r="D27" t="s">
        <v>5650</v>
      </c>
      <c r="E27" t="s">
        <v>58</v>
      </c>
      <c r="F27" t="s">
        <v>59</v>
      </c>
      <c r="G27" s="36">
        <v>9</v>
      </c>
      <c r="H27" t="s">
        <v>4052</v>
      </c>
      <c r="I27" t="s">
        <v>421</v>
      </c>
      <c r="J27" t="s">
        <v>144</v>
      </c>
      <c r="K27" t="s">
        <v>144</v>
      </c>
      <c r="L27" s="37">
        <v>1124771</v>
      </c>
    </row>
    <row r="28" spans="1:12" x14ac:dyDescent="0.2">
      <c r="A28" s="35">
        <v>43009</v>
      </c>
      <c r="B28" s="67">
        <v>250000</v>
      </c>
      <c r="C28" t="s">
        <v>4038</v>
      </c>
      <c r="D28" t="s">
        <v>5649</v>
      </c>
      <c r="E28" t="s">
        <v>58</v>
      </c>
      <c r="F28" t="s">
        <v>64</v>
      </c>
      <c r="G28" s="24" t="s">
        <v>955</v>
      </c>
      <c r="H28" t="s">
        <v>4039</v>
      </c>
      <c r="I28" t="s">
        <v>103</v>
      </c>
      <c r="J28" t="s">
        <v>358</v>
      </c>
      <c r="K28" t="s">
        <v>92</v>
      </c>
      <c r="L28" s="37">
        <v>608468</v>
      </c>
    </row>
    <row r="29" spans="1:12" x14ac:dyDescent="0.2">
      <c r="A29" s="35">
        <v>43009</v>
      </c>
      <c r="B29" s="67">
        <v>1350000</v>
      </c>
      <c r="C29" t="s">
        <v>2049</v>
      </c>
      <c r="D29" t="s">
        <v>5653</v>
      </c>
      <c r="E29" t="s">
        <v>58</v>
      </c>
      <c r="F29" t="s">
        <v>59</v>
      </c>
      <c r="G29" s="24" t="s">
        <v>4081</v>
      </c>
      <c r="H29" t="s">
        <v>2051</v>
      </c>
      <c r="I29" t="s">
        <v>380</v>
      </c>
      <c r="J29" t="s">
        <v>381</v>
      </c>
      <c r="K29" t="s">
        <v>381</v>
      </c>
      <c r="L29" s="37">
        <v>1137331</v>
      </c>
    </row>
    <row r="30" spans="1:12" x14ac:dyDescent="0.2">
      <c r="A30" s="35">
        <v>43009</v>
      </c>
      <c r="B30" s="67">
        <v>200000</v>
      </c>
      <c r="C30" t="s">
        <v>4071</v>
      </c>
      <c r="D30" t="s">
        <v>5649</v>
      </c>
      <c r="E30" t="s">
        <v>58</v>
      </c>
      <c r="F30" t="s">
        <v>64</v>
      </c>
      <c r="G30" s="24" t="s">
        <v>4072</v>
      </c>
      <c r="H30" t="s">
        <v>4073</v>
      </c>
      <c r="I30" t="s">
        <v>103</v>
      </c>
      <c r="J30" t="s">
        <v>1272</v>
      </c>
      <c r="K30" t="s">
        <v>92</v>
      </c>
      <c r="L30" s="37">
        <v>1188249</v>
      </c>
    </row>
    <row r="31" spans="1:12" x14ac:dyDescent="0.2">
      <c r="A31" s="35">
        <v>43009</v>
      </c>
      <c r="B31" s="67">
        <v>110000</v>
      </c>
      <c r="C31" t="s">
        <v>644</v>
      </c>
      <c r="D31" t="s">
        <v>5649</v>
      </c>
      <c r="E31" t="s">
        <v>106</v>
      </c>
      <c r="F31" t="s">
        <v>64</v>
      </c>
      <c r="G31" s="24" t="s">
        <v>4047</v>
      </c>
      <c r="H31" t="s">
        <v>641</v>
      </c>
      <c r="I31" t="s">
        <v>354</v>
      </c>
      <c r="J31" t="s">
        <v>354</v>
      </c>
      <c r="K31" t="s">
        <v>187</v>
      </c>
      <c r="L31" s="37">
        <v>1199014</v>
      </c>
    </row>
    <row r="32" spans="1:12" x14ac:dyDescent="0.2">
      <c r="A32" s="35">
        <v>43009</v>
      </c>
      <c r="B32" s="67">
        <v>95000</v>
      </c>
      <c r="C32" t="s">
        <v>4056</v>
      </c>
      <c r="D32" t="s">
        <v>5650</v>
      </c>
      <c r="E32" t="s">
        <v>58</v>
      </c>
      <c r="F32" t="s">
        <v>59</v>
      </c>
      <c r="G32" s="36">
        <v>16</v>
      </c>
      <c r="H32" t="s">
        <v>4057</v>
      </c>
      <c r="I32" t="s">
        <v>1032</v>
      </c>
      <c r="J32" t="s">
        <v>1032</v>
      </c>
      <c r="K32" t="s">
        <v>187</v>
      </c>
      <c r="L32" s="37">
        <v>156903</v>
      </c>
    </row>
    <row r="33" spans="1:12" x14ac:dyDescent="0.2">
      <c r="A33" s="35">
        <v>43010</v>
      </c>
      <c r="B33" s="67">
        <v>230000</v>
      </c>
      <c r="C33" t="s">
        <v>4100</v>
      </c>
      <c r="D33" t="s">
        <v>5649</v>
      </c>
      <c r="E33" t="s">
        <v>106</v>
      </c>
      <c r="F33" t="s">
        <v>64</v>
      </c>
      <c r="G33" s="24" t="s">
        <v>4101</v>
      </c>
      <c r="H33" t="s">
        <v>4102</v>
      </c>
      <c r="I33" t="s">
        <v>573</v>
      </c>
      <c r="J33" t="s">
        <v>574</v>
      </c>
      <c r="K33" t="s">
        <v>574</v>
      </c>
      <c r="L33" s="37">
        <v>346471</v>
      </c>
    </row>
    <row r="34" spans="1:12" x14ac:dyDescent="0.2">
      <c r="A34" s="35">
        <v>43010</v>
      </c>
      <c r="B34" s="67">
        <v>240000</v>
      </c>
      <c r="C34" t="s">
        <v>4103</v>
      </c>
      <c r="D34" t="s">
        <v>5649</v>
      </c>
      <c r="E34" t="s">
        <v>58</v>
      </c>
      <c r="F34" t="s">
        <v>64</v>
      </c>
      <c r="G34" s="24" t="s">
        <v>4104</v>
      </c>
      <c r="H34" t="s">
        <v>4105</v>
      </c>
      <c r="I34" t="s">
        <v>441</v>
      </c>
      <c r="J34" t="s">
        <v>441</v>
      </c>
      <c r="K34" t="s">
        <v>441</v>
      </c>
      <c r="L34" s="37">
        <v>325558</v>
      </c>
    </row>
    <row r="35" spans="1:12" x14ac:dyDescent="0.2">
      <c r="A35" s="35">
        <v>43010</v>
      </c>
      <c r="B35" s="67">
        <v>200000</v>
      </c>
      <c r="C35" t="s">
        <v>4120</v>
      </c>
      <c r="D35" t="s">
        <v>5653</v>
      </c>
      <c r="E35" t="s">
        <v>58</v>
      </c>
      <c r="F35" t="s">
        <v>59</v>
      </c>
      <c r="G35" s="24" t="s">
        <v>4121</v>
      </c>
      <c r="H35" t="s">
        <v>4122</v>
      </c>
      <c r="I35" t="s">
        <v>319</v>
      </c>
      <c r="J35" t="s">
        <v>500</v>
      </c>
      <c r="K35" t="s">
        <v>83</v>
      </c>
      <c r="L35" s="37">
        <v>846619</v>
      </c>
    </row>
    <row r="36" spans="1:12" x14ac:dyDescent="0.2">
      <c r="A36" s="35">
        <v>43010</v>
      </c>
      <c r="B36" s="67">
        <v>115000</v>
      </c>
      <c r="C36" t="s">
        <v>4118</v>
      </c>
      <c r="D36" t="s">
        <v>5652</v>
      </c>
      <c r="E36" t="s">
        <v>58</v>
      </c>
      <c r="F36" t="s">
        <v>59</v>
      </c>
      <c r="G36" s="36">
        <v>36</v>
      </c>
      <c r="H36" t="s">
        <v>4119</v>
      </c>
      <c r="I36" t="s">
        <v>1738</v>
      </c>
      <c r="J36" t="s">
        <v>1738</v>
      </c>
      <c r="K36" t="s">
        <v>1738</v>
      </c>
      <c r="L36" s="37">
        <v>1028924</v>
      </c>
    </row>
    <row r="37" spans="1:12" x14ac:dyDescent="0.2">
      <c r="A37" s="35">
        <v>43010</v>
      </c>
      <c r="B37" s="67">
        <v>299950</v>
      </c>
      <c r="C37" t="s">
        <v>2779</v>
      </c>
      <c r="D37" t="s">
        <v>5652</v>
      </c>
      <c r="E37" t="s">
        <v>58</v>
      </c>
      <c r="F37" t="s">
        <v>59</v>
      </c>
      <c r="G37" s="36">
        <v>39</v>
      </c>
      <c r="H37" t="s">
        <v>2780</v>
      </c>
      <c r="I37" t="s">
        <v>411</v>
      </c>
      <c r="J37" t="s">
        <v>411</v>
      </c>
      <c r="K37" t="s">
        <v>222</v>
      </c>
      <c r="L37" s="37">
        <v>123973</v>
      </c>
    </row>
    <row r="38" spans="1:12" x14ac:dyDescent="0.2">
      <c r="A38" s="35">
        <v>43010</v>
      </c>
      <c r="B38" s="67">
        <v>92500</v>
      </c>
      <c r="C38" t="s">
        <v>4114</v>
      </c>
      <c r="D38" t="s">
        <v>5650</v>
      </c>
      <c r="E38" t="s">
        <v>58</v>
      </c>
      <c r="F38" t="s">
        <v>59</v>
      </c>
      <c r="G38" s="36">
        <v>24</v>
      </c>
      <c r="H38" t="s">
        <v>4115</v>
      </c>
      <c r="I38" t="s">
        <v>482</v>
      </c>
      <c r="J38" t="s">
        <v>482</v>
      </c>
      <c r="K38" t="s">
        <v>312</v>
      </c>
      <c r="L38" s="37">
        <v>680400</v>
      </c>
    </row>
    <row r="39" spans="1:12" x14ac:dyDescent="0.2">
      <c r="A39" s="35">
        <v>43010</v>
      </c>
      <c r="B39" s="67">
        <v>197950</v>
      </c>
      <c r="C39" t="s">
        <v>4116</v>
      </c>
      <c r="D39" t="s">
        <v>5653</v>
      </c>
      <c r="E39" t="s">
        <v>106</v>
      </c>
      <c r="F39" t="s">
        <v>59</v>
      </c>
      <c r="G39" s="36">
        <v>36</v>
      </c>
      <c r="H39" t="s">
        <v>4117</v>
      </c>
      <c r="I39" t="s">
        <v>2596</v>
      </c>
      <c r="J39" t="s">
        <v>2596</v>
      </c>
      <c r="K39" t="s">
        <v>2596</v>
      </c>
      <c r="L39" s="37">
        <v>1113731</v>
      </c>
    </row>
    <row r="40" spans="1:12" x14ac:dyDescent="0.2">
      <c r="A40" s="35">
        <v>43010</v>
      </c>
      <c r="B40" s="67">
        <v>670000</v>
      </c>
      <c r="C40" t="s">
        <v>3472</v>
      </c>
      <c r="D40" t="s">
        <v>5649</v>
      </c>
      <c r="E40" t="s">
        <v>58</v>
      </c>
      <c r="F40" t="s">
        <v>64</v>
      </c>
      <c r="G40" s="24" t="s">
        <v>3080</v>
      </c>
      <c r="H40" t="s">
        <v>3474</v>
      </c>
      <c r="I40" t="s">
        <v>103</v>
      </c>
      <c r="J40" t="s">
        <v>1135</v>
      </c>
      <c r="K40" t="s">
        <v>92</v>
      </c>
      <c r="L40" s="37">
        <v>747134</v>
      </c>
    </row>
    <row r="41" spans="1:12" x14ac:dyDescent="0.2">
      <c r="A41" s="35">
        <v>43010</v>
      </c>
      <c r="B41" s="67">
        <v>3245000</v>
      </c>
      <c r="C41" t="s">
        <v>4133</v>
      </c>
      <c r="D41" t="s">
        <v>5651</v>
      </c>
      <c r="E41" t="s">
        <v>106</v>
      </c>
      <c r="F41" t="s">
        <v>59</v>
      </c>
      <c r="G41" s="36">
        <v>31</v>
      </c>
      <c r="H41" t="s">
        <v>4134</v>
      </c>
      <c r="I41" t="s">
        <v>111</v>
      </c>
      <c r="J41" t="s">
        <v>4044</v>
      </c>
      <c r="K41" t="s">
        <v>921</v>
      </c>
      <c r="L41" s="37">
        <v>768520</v>
      </c>
    </row>
    <row r="42" spans="1:12" x14ac:dyDescent="0.2">
      <c r="A42" s="35">
        <v>43010</v>
      </c>
      <c r="B42" s="67">
        <v>140000</v>
      </c>
      <c r="C42" t="s">
        <v>4138</v>
      </c>
      <c r="D42" t="s">
        <v>5649</v>
      </c>
      <c r="E42" t="s">
        <v>58</v>
      </c>
      <c r="F42" t="s">
        <v>64</v>
      </c>
      <c r="G42" s="24" t="s">
        <v>4139</v>
      </c>
      <c r="H42" t="s">
        <v>4140</v>
      </c>
      <c r="I42" t="s">
        <v>573</v>
      </c>
      <c r="J42" t="s">
        <v>1420</v>
      </c>
      <c r="K42" t="s">
        <v>1420</v>
      </c>
      <c r="L42" s="37">
        <v>310262</v>
      </c>
    </row>
    <row r="43" spans="1:12" x14ac:dyDescent="0.2">
      <c r="A43" s="35">
        <v>43010</v>
      </c>
      <c r="B43" s="67">
        <v>189000</v>
      </c>
      <c r="C43" t="s">
        <v>1947</v>
      </c>
      <c r="D43" t="s">
        <v>5649</v>
      </c>
      <c r="E43" t="s">
        <v>58</v>
      </c>
      <c r="F43" t="s">
        <v>64</v>
      </c>
      <c r="G43" s="24" t="s">
        <v>4111</v>
      </c>
      <c r="H43" t="s">
        <v>641</v>
      </c>
      <c r="I43" t="s">
        <v>354</v>
      </c>
      <c r="J43" t="s">
        <v>354</v>
      </c>
      <c r="K43" t="s">
        <v>187</v>
      </c>
      <c r="L43" s="37">
        <v>1016856</v>
      </c>
    </row>
    <row r="44" spans="1:12" x14ac:dyDescent="0.2">
      <c r="A44" s="35">
        <v>43010</v>
      </c>
      <c r="B44" s="67">
        <v>145000</v>
      </c>
      <c r="C44" t="s">
        <v>4000</v>
      </c>
      <c r="D44" t="s">
        <v>5649</v>
      </c>
      <c r="E44" t="s">
        <v>58</v>
      </c>
      <c r="F44" t="s">
        <v>64</v>
      </c>
      <c r="G44" s="36">
        <v>69</v>
      </c>
      <c r="H44" t="s">
        <v>4001</v>
      </c>
      <c r="I44" t="s">
        <v>2328</v>
      </c>
      <c r="J44" t="s">
        <v>2329</v>
      </c>
      <c r="K44" t="s">
        <v>203</v>
      </c>
      <c r="L44" s="37">
        <v>419265</v>
      </c>
    </row>
    <row r="45" spans="1:12" x14ac:dyDescent="0.2">
      <c r="A45" s="35">
        <v>43010</v>
      </c>
      <c r="B45" s="67">
        <v>370000</v>
      </c>
      <c r="C45" t="s">
        <v>4135</v>
      </c>
      <c r="D45" t="s">
        <v>5653</v>
      </c>
      <c r="E45" t="s">
        <v>58</v>
      </c>
      <c r="F45" t="s">
        <v>59</v>
      </c>
      <c r="G45" s="24" t="s">
        <v>4136</v>
      </c>
      <c r="H45" t="s">
        <v>4137</v>
      </c>
      <c r="I45" t="s">
        <v>216</v>
      </c>
      <c r="J45" t="s">
        <v>216</v>
      </c>
      <c r="K45" t="s">
        <v>217</v>
      </c>
      <c r="L45" s="37">
        <v>622274</v>
      </c>
    </row>
    <row r="46" spans="1:12" x14ac:dyDescent="0.2">
      <c r="A46" s="35">
        <v>43010</v>
      </c>
      <c r="B46" s="67">
        <v>398000</v>
      </c>
      <c r="C46" t="s">
        <v>4141</v>
      </c>
      <c r="D46" t="s">
        <v>5652</v>
      </c>
      <c r="E46" t="s">
        <v>58</v>
      </c>
      <c r="F46" t="s">
        <v>59</v>
      </c>
      <c r="G46" s="24" t="s">
        <v>4142</v>
      </c>
      <c r="H46" t="s">
        <v>4143</v>
      </c>
      <c r="I46" t="s">
        <v>1349</v>
      </c>
      <c r="J46" t="s">
        <v>960</v>
      </c>
      <c r="K46" t="s">
        <v>92</v>
      </c>
      <c r="L46" s="37">
        <v>927921</v>
      </c>
    </row>
    <row r="47" spans="1:12" x14ac:dyDescent="0.2">
      <c r="A47" s="35">
        <v>43010</v>
      </c>
      <c r="B47" s="67">
        <v>284950</v>
      </c>
      <c r="C47" t="s">
        <v>4130</v>
      </c>
      <c r="D47" t="s">
        <v>5649</v>
      </c>
      <c r="E47" t="s">
        <v>106</v>
      </c>
      <c r="F47" t="s">
        <v>64</v>
      </c>
      <c r="G47" s="24" t="s">
        <v>4131</v>
      </c>
      <c r="H47" t="s">
        <v>4132</v>
      </c>
      <c r="I47" t="s">
        <v>394</v>
      </c>
      <c r="J47" t="s">
        <v>394</v>
      </c>
      <c r="K47" t="s">
        <v>203</v>
      </c>
      <c r="L47" s="37">
        <v>271627</v>
      </c>
    </row>
    <row r="48" spans="1:12" x14ac:dyDescent="0.2">
      <c r="A48" s="35">
        <v>43010</v>
      </c>
      <c r="B48" s="67">
        <v>115000</v>
      </c>
      <c r="C48" t="s">
        <v>892</v>
      </c>
      <c r="D48" t="s">
        <v>5650</v>
      </c>
      <c r="E48" t="s">
        <v>106</v>
      </c>
      <c r="F48" t="s">
        <v>59</v>
      </c>
      <c r="G48" s="36">
        <v>5</v>
      </c>
      <c r="H48" t="s">
        <v>893</v>
      </c>
      <c r="I48" t="s">
        <v>894</v>
      </c>
      <c r="J48" t="s">
        <v>894</v>
      </c>
      <c r="K48" t="s">
        <v>894</v>
      </c>
      <c r="L48" s="37">
        <v>312905</v>
      </c>
    </row>
    <row r="49" spans="1:12" x14ac:dyDescent="0.2">
      <c r="A49" s="35">
        <v>43010</v>
      </c>
      <c r="B49" s="67">
        <v>260995</v>
      </c>
      <c r="C49" t="s">
        <v>4106</v>
      </c>
      <c r="D49" t="s">
        <v>5653</v>
      </c>
      <c r="E49" t="s">
        <v>106</v>
      </c>
      <c r="F49" t="s">
        <v>64</v>
      </c>
      <c r="G49" s="36">
        <v>54</v>
      </c>
      <c r="H49" t="s">
        <v>4107</v>
      </c>
      <c r="I49" t="s">
        <v>2898</v>
      </c>
      <c r="J49" t="s">
        <v>2899</v>
      </c>
      <c r="K49" t="s">
        <v>2899</v>
      </c>
      <c r="L49" s="37">
        <v>283537</v>
      </c>
    </row>
    <row r="50" spans="1:12" x14ac:dyDescent="0.2">
      <c r="A50" s="35">
        <v>43010</v>
      </c>
      <c r="B50" s="67">
        <v>595000</v>
      </c>
      <c r="C50" t="s">
        <v>4128</v>
      </c>
      <c r="D50" t="s">
        <v>5649</v>
      </c>
      <c r="E50" t="s">
        <v>106</v>
      </c>
      <c r="F50" t="s">
        <v>64</v>
      </c>
      <c r="G50" s="24" t="s">
        <v>4129</v>
      </c>
      <c r="H50" t="s">
        <v>506</v>
      </c>
      <c r="I50" t="s">
        <v>738</v>
      </c>
      <c r="J50" t="s">
        <v>739</v>
      </c>
      <c r="K50" t="s">
        <v>69</v>
      </c>
      <c r="L50" s="37">
        <v>884822</v>
      </c>
    </row>
    <row r="51" spans="1:12" x14ac:dyDescent="0.2">
      <c r="A51" s="35">
        <v>43010</v>
      </c>
      <c r="B51" s="67">
        <v>139950</v>
      </c>
      <c r="C51" t="s">
        <v>4144</v>
      </c>
      <c r="D51" t="s">
        <v>5649</v>
      </c>
      <c r="E51" t="s">
        <v>106</v>
      </c>
      <c r="F51" t="s">
        <v>64</v>
      </c>
      <c r="G51" s="24" t="s">
        <v>4145</v>
      </c>
      <c r="H51" t="s">
        <v>4146</v>
      </c>
      <c r="I51" t="s">
        <v>156</v>
      </c>
      <c r="J51" t="s">
        <v>157</v>
      </c>
      <c r="K51" t="s">
        <v>157</v>
      </c>
      <c r="L51" s="37">
        <v>103590</v>
      </c>
    </row>
    <row r="52" spans="1:12" x14ac:dyDescent="0.2">
      <c r="A52" s="35">
        <v>43010</v>
      </c>
      <c r="B52" s="67">
        <v>255000</v>
      </c>
      <c r="C52" t="s">
        <v>4123</v>
      </c>
      <c r="D52" t="s">
        <v>5653</v>
      </c>
      <c r="E52" t="s">
        <v>58</v>
      </c>
      <c r="F52" t="s">
        <v>59</v>
      </c>
      <c r="G52" s="36">
        <v>43048</v>
      </c>
      <c r="H52" t="s">
        <v>4124</v>
      </c>
      <c r="I52" t="s">
        <v>547</v>
      </c>
      <c r="J52" t="s">
        <v>3131</v>
      </c>
      <c r="K52" t="s">
        <v>549</v>
      </c>
      <c r="L52" s="37">
        <v>1007434</v>
      </c>
    </row>
    <row r="53" spans="1:12" x14ac:dyDescent="0.2">
      <c r="A53" s="35">
        <v>43010</v>
      </c>
      <c r="B53" s="67">
        <v>320000</v>
      </c>
      <c r="C53" t="s">
        <v>4125</v>
      </c>
      <c r="D53" t="s">
        <v>5653</v>
      </c>
      <c r="E53" t="s">
        <v>58</v>
      </c>
      <c r="F53" t="s">
        <v>59</v>
      </c>
      <c r="G53" s="24" t="s">
        <v>4126</v>
      </c>
      <c r="H53" t="s">
        <v>4127</v>
      </c>
      <c r="I53" t="s">
        <v>3044</v>
      </c>
      <c r="J53" t="s">
        <v>346</v>
      </c>
      <c r="K53" t="s">
        <v>346</v>
      </c>
      <c r="L53" s="37">
        <v>1214818</v>
      </c>
    </row>
    <row r="54" spans="1:12" x14ac:dyDescent="0.2">
      <c r="A54" s="35">
        <v>43010</v>
      </c>
      <c r="B54" s="67">
        <v>80000</v>
      </c>
      <c r="C54" t="s">
        <v>4098</v>
      </c>
      <c r="D54" t="s">
        <v>5649</v>
      </c>
      <c r="E54" t="s">
        <v>58</v>
      </c>
      <c r="F54" t="s">
        <v>64</v>
      </c>
      <c r="G54" s="36">
        <v>53</v>
      </c>
      <c r="H54" t="s">
        <v>4099</v>
      </c>
      <c r="I54" t="s">
        <v>1807</v>
      </c>
      <c r="J54" t="s">
        <v>1807</v>
      </c>
      <c r="K54" t="s">
        <v>1807</v>
      </c>
      <c r="L54" s="37">
        <v>648927</v>
      </c>
    </row>
    <row r="55" spans="1:12" x14ac:dyDescent="0.2">
      <c r="A55" s="35">
        <v>43010</v>
      </c>
      <c r="B55" s="67">
        <v>315000</v>
      </c>
      <c r="C55" t="s">
        <v>4108</v>
      </c>
      <c r="D55" t="s">
        <v>5649</v>
      </c>
      <c r="E55" t="s">
        <v>106</v>
      </c>
      <c r="F55" t="s">
        <v>64</v>
      </c>
      <c r="G55" s="24" t="s">
        <v>4109</v>
      </c>
      <c r="H55" t="s">
        <v>4110</v>
      </c>
      <c r="I55" t="s">
        <v>2600</v>
      </c>
      <c r="J55" t="s">
        <v>2600</v>
      </c>
      <c r="K55" t="s">
        <v>296</v>
      </c>
      <c r="L55" s="37">
        <v>392594</v>
      </c>
    </row>
    <row r="56" spans="1:12" x14ac:dyDescent="0.2">
      <c r="A56" s="35">
        <v>43010</v>
      </c>
      <c r="B56" s="67">
        <v>479167</v>
      </c>
      <c r="C56" t="s">
        <v>4112</v>
      </c>
      <c r="D56" t="s">
        <v>5651</v>
      </c>
      <c r="E56" t="s">
        <v>58</v>
      </c>
      <c r="F56" t="s">
        <v>59</v>
      </c>
      <c r="G56" s="36">
        <v>38</v>
      </c>
      <c r="H56" t="s">
        <v>4113</v>
      </c>
      <c r="I56" t="s">
        <v>577</v>
      </c>
      <c r="J56" t="s">
        <v>578</v>
      </c>
      <c r="K56" t="s">
        <v>578</v>
      </c>
      <c r="L56" s="37">
        <v>325392</v>
      </c>
    </row>
    <row r="57" spans="1:12" x14ac:dyDescent="0.2">
      <c r="A57" s="35">
        <v>43011</v>
      </c>
      <c r="B57" s="67">
        <v>1175000</v>
      </c>
      <c r="C57" t="s">
        <v>4174</v>
      </c>
      <c r="D57" t="s">
        <v>5650</v>
      </c>
      <c r="E57" t="s">
        <v>58</v>
      </c>
      <c r="F57" t="s">
        <v>59</v>
      </c>
      <c r="G57" s="36">
        <v>4</v>
      </c>
      <c r="H57" t="s">
        <v>4175</v>
      </c>
      <c r="I57" t="s">
        <v>103</v>
      </c>
      <c r="J57" t="s">
        <v>1642</v>
      </c>
      <c r="K57" t="s">
        <v>92</v>
      </c>
      <c r="L57" s="37">
        <v>226013</v>
      </c>
    </row>
    <row r="58" spans="1:12" x14ac:dyDescent="0.2">
      <c r="A58" s="35">
        <v>43011</v>
      </c>
      <c r="B58" s="67">
        <v>140000</v>
      </c>
      <c r="C58" t="s">
        <v>644</v>
      </c>
      <c r="D58" t="s">
        <v>5649</v>
      </c>
      <c r="E58" t="s">
        <v>106</v>
      </c>
      <c r="F58" t="s">
        <v>64</v>
      </c>
      <c r="G58" s="24" t="s">
        <v>4164</v>
      </c>
      <c r="H58" t="s">
        <v>641</v>
      </c>
      <c r="I58" t="s">
        <v>354</v>
      </c>
      <c r="J58" t="s">
        <v>354</v>
      </c>
      <c r="K58" t="s">
        <v>187</v>
      </c>
      <c r="L58" s="37">
        <v>144725</v>
      </c>
    </row>
    <row r="59" spans="1:12" x14ac:dyDescent="0.2">
      <c r="A59" s="35">
        <v>43011</v>
      </c>
      <c r="B59" s="67">
        <v>154995</v>
      </c>
      <c r="C59" t="s">
        <v>4148</v>
      </c>
      <c r="D59" t="s">
        <v>5652</v>
      </c>
      <c r="E59" t="s">
        <v>58</v>
      </c>
      <c r="F59" t="s">
        <v>64</v>
      </c>
      <c r="G59" s="36">
        <v>10</v>
      </c>
      <c r="H59" t="s">
        <v>4149</v>
      </c>
      <c r="I59" t="s">
        <v>898</v>
      </c>
      <c r="J59" t="s">
        <v>898</v>
      </c>
      <c r="K59" t="s">
        <v>171</v>
      </c>
      <c r="L59" s="37">
        <v>259616</v>
      </c>
    </row>
    <row r="60" spans="1:12" x14ac:dyDescent="0.2">
      <c r="A60" s="35">
        <v>43011</v>
      </c>
      <c r="B60" s="67">
        <v>148000</v>
      </c>
      <c r="C60" t="s">
        <v>255</v>
      </c>
      <c r="D60" t="s">
        <v>5649</v>
      </c>
      <c r="E60" t="s">
        <v>106</v>
      </c>
      <c r="F60" t="s">
        <v>64</v>
      </c>
      <c r="G60" s="24" t="s">
        <v>4204</v>
      </c>
      <c r="H60" t="s">
        <v>257</v>
      </c>
      <c r="I60" t="s">
        <v>258</v>
      </c>
      <c r="J60" t="s">
        <v>258</v>
      </c>
      <c r="K60" t="s">
        <v>166</v>
      </c>
      <c r="L60" s="37">
        <v>495021</v>
      </c>
    </row>
    <row r="61" spans="1:12" x14ac:dyDescent="0.2">
      <c r="A61" s="35">
        <v>43011</v>
      </c>
      <c r="B61" s="67">
        <v>168000</v>
      </c>
      <c r="C61" t="s">
        <v>4171</v>
      </c>
      <c r="D61" t="s">
        <v>5649</v>
      </c>
      <c r="E61" t="s">
        <v>58</v>
      </c>
      <c r="F61" t="s">
        <v>64</v>
      </c>
      <c r="G61" s="24" t="s">
        <v>4172</v>
      </c>
      <c r="H61" t="s">
        <v>4173</v>
      </c>
      <c r="I61" t="s">
        <v>1577</v>
      </c>
      <c r="J61" t="s">
        <v>1577</v>
      </c>
      <c r="K61" t="s">
        <v>1577</v>
      </c>
      <c r="L61" s="37">
        <v>215495</v>
      </c>
    </row>
    <row r="62" spans="1:12" x14ac:dyDescent="0.2">
      <c r="A62" s="35">
        <v>43011</v>
      </c>
      <c r="B62" s="67">
        <v>300000</v>
      </c>
      <c r="C62" t="s">
        <v>4167</v>
      </c>
      <c r="D62" t="s">
        <v>5651</v>
      </c>
      <c r="E62" t="s">
        <v>58</v>
      </c>
      <c r="F62" t="s">
        <v>59</v>
      </c>
      <c r="G62" s="36">
        <v>457</v>
      </c>
      <c r="H62" t="s">
        <v>4168</v>
      </c>
      <c r="I62" t="s">
        <v>299</v>
      </c>
      <c r="J62" t="s">
        <v>299</v>
      </c>
      <c r="K62" t="s">
        <v>166</v>
      </c>
      <c r="L62" s="37">
        <v>296191</v>
      </c>
    </row>
    <row r="63" spans="1:12" x14ac:dyDescent="0.2">
      <c r="A63" s="35">
        <v>43011</v>
      </c>
      <c r="B63" s="67">
        <v>153000</v>
      </c>
      <c r="C63" t="s">
        <v>4150</v>
      </c>
      <c r="D63" t="s">
        <v>5653</v>
      </c>
      <c r="E63" t="s">
        <v>58</v>
      </c>
      <c r="F63" t="s">
        <v>64</v>
      </c>
      <c r="G63" s="36">
        <v>29</v>
      </c>
      <c r="H63" t="s">
        <v>4151</v>
      </c>
      <c r="I63" t="s">
        <v>4152</v>
      </c>
      <c r="J63" t="s">
        <v>3143</v>
      </c>
      <c r="K63" t="s">
        <v>96</v>
      </c>
      <c r="L63" s="37">
        <v>818967</v>
      </c>
    </row>
    <row r="64" spans="1:12" x14ac:dyDescent="0.2">
      <c r="A64" s="35">
        <v>43011</v>
      </c>
      <c r="B64" s="67">
        <v>187000</v>
      </c>
      <c r="C64" t="s">
        <v>4202</v>
      </c>
      <c r="D64" t="s">
        <v>5649</v>
      </c>
      <c r="E64" t="s">
        <v>58</v>
      </c>
      <c r="F64" t="s">
        <v>64</v>
      </c>
      <c r="G64" s="36">
        <v>66</v>
      </c>
      <c r="H64" t="s">
        <v>4203</v>
      </c>
      <c r="I64" t="s">
        <v>441</v>
      </c>
      <c r="J64" t="s">
        <v>441</v>
      </c>
      <c r="K64" t="s">
        <v>441</v>
      </c>
      <c r="L64" s="37">
        <v>615415</v>
      </c>
    </row>
    <row r="65" spans="1:12" x14ac:dyDescent="0.2">
      <c r="A65" s="35">
        <v>43011</v>
      </c>
      <c r="B65" s="67">
        <v>240000</v>
      </c>
      <c r="C65" t="s">
        <v>158</v>
      </c>
      <c r="D65" t="s">
        <v>5653</v>
      </c>
      <c r="E65" t="s">
        <v>58</v>
      </c>
      <c r="F65" t="s">
        <v>59</v>
      </c>
      <c r="G65" s="36">
        <v>7</v>
      </c>
      <c r="H65" t="s">
        <v>159</v>
      </c>
      <c r="I65" t="s">
        <v>160</v>
      </c>
      <c r="J65" t="s">
        <v>161</v>
      </c>
      <c r="K65" t="s">
        <v>161</v>
      </c>
      <c r="L65" s="37">
        <v>113483</v>
      </c>
    </row>
    <row r="66" spans="1:12" x14ac:dyDescent="0.2">
      <c r="A66" s="35">
        <v>43011</v>
      </c>
      <c r="B66" s="67">
        <v>395000</v>
      </c>
      <c r="C66" t="s">
        <v>4185</v>
      </c>
      <c r="D66" t="s">
        <v>5649</v>
      </c>
      <c r="E66" t="s">
        <v>106</v>
      </c>
      <c r="F66" t="s">
        <v>64</v>
      </c>
      <c r="G66" s="24" t="s">
        <v>4186</v>
      </c>
      <c r="H66" t="s">
        <v>4187</v>
      </c>
      <c r="I66" t="s">
        <v>1427</v>
      </c>
      <c r="J66" t="s">
        <v>1532</v>
      </c>
      <c r="K66" t="s">
        <v>296</v>
      </c>
      <c r="L66" s="37">
        <v>775000</v>
      </c>
    </row>
    <row r="67" spans="1:12" x14ac:dyDescent="0.2">
      <c r="A67" s="35">
        <v>43011</v>
      </c>
      <c r="B67" s="67">
        <v>265000</v>
      </c>
      <c r="C67" t="s">
        <v>231</v>
      </c>
      <c r="D67" t="s">
        <v>5653</v>
      </c>
      <c r="E67" t="s">
        <v>106</v>
      </c>
      <c r="F67" t="s">
        <v>59</v>
      </c>
      <c r="G67" s="24" t="s">
        <v>4191</v>
      </c>
      <c r="H67" t="s">
        <v>233</v>
      </c>
      <c r="I67" t="s">
        <v>234</v>
      </c>
      <c r="J67" t="s">
        <v>235</v>
      </c>
      <c r="K67" t="s">
        <v>113</v>
      </c>
      <c r="L67" s="37">
        <v>313878</v>
      </c>
    </row>
    <row r="68" spans="1:12" x14ac:dyDescent="0.2">
      <c r="A68" s="35">
        <v>43011</v>
      </c>
      <c r="B68" s="67">
        <v>540000</v>
      </c>
      <c r="C68" t="s">
        <v>1203</v>
      </c>
      <c r="D68" t="s">
        <v>5651</v>
      </c>
      <c r="E68" t="s">
        <v>58</v>
      </c>
      <c r="F68" t="s">
        <v>64</v>
      </c>
      <c r="G68" s="36">
        <v>1</v>
      </c>
      <c r="H68" t="s">
        <v>1205</v>
      </c>
      <c r="I68" t="s">
        <v>103</v>
      </c>
      <c r="J68" t="s">
        <v>403</v>
      </c>
      <c r="K68" t="s">
        <v>92</v>
      </c>
      <c r="L68" s="37">
        <v>1205121</v>
      </c>
    </row>
    <row r="69" spans="1:12" x14ac:dyDescent="0.2">
      <c r="A69" s="35">
        <v>43011</v>
      </c>
      <c r="B69" s="67">
        <v>425000</v>
      </c>
      <c r="C69" t="s">
        <v>395</v>
      </c>
      <c r="D69" t="s">
        <v>5650</v>
      </c>
      <c r="E69" t="s">
        <v>106</v>
      </c>
      <c r="F69" t="s">
        <v>59</v>
      </c>
      <c r="G69" s="36">
        <v>109</v>
      </c>
      <c r="H69" t="s">
        <v>396</v>
      </c>
      <c r="I69" t="s">
        <v>397</v>
      </c>
      <c r="J69" t="s">
        <v>398</v>
      </c>
      <c r="K69" t="s">
        <v>175</v>
      </c>
      <c r="L69" s="37">
        <v>1202330</v>
      </c>
    </row>
    <row r="70" spans="1:12" x14ac:dyDescent="0.2">
      <c r="A70" s="35">
        <v>43011</v>
      </c>
      <c r="B70" s="67">
        <v>428750</v>
      </c>
      <c r="C70" t="s">
        <v>3155</v>
      </c>
      <c r="D70" t="s">
        <v>5653</v>
      </c>
      <c r="E70" t="s">
        <v>58</v>
      </c>
      <c r="F70" t="s">
        <v>59</v>
      </c>
      <c r="G70" s="24" t="s">
        <v>4181</v>
      </c>
      <c r="H70" t="s">
        <v>3157</v>
      </c>
      <c r="I70" t="s">
        <v>547</v>
      </c>
      <c r="J70" t="s">
        <v>651</v>
      </c>
      <c r="K70" t="s">
        <v>549</v>
      </c>
      <c r="L70" s="37">
        <v>1129012</v>
      </c>
    </row>
    <row r="71" spans="1:12" x14ac:dyDescent="0.2">
      <c r="A71" s="35">
        <v>43011</v>
      </c>
      <c r="B71" s="67">
        <v>140000</v>
      </c>
      <c r="C71" t="s">
        <v>644</v>
      </c>
      <c r="D71" t="s">
        <v>5649</v>
      </c>
      <c r="E71" t="s">
        <v>106</v>
      </c>
      <c r="F71" t="s">
        <v>64</v>
      </c>
      <c r="G71" s="24" t="s">
        <v>4163</v>
      </c>
      <c r="H71" t="s">
        <v>641</v>
      </c>
      <c r="I71" t="s">
        <v>354</v>
      </c>
      <c r="J71" t="s">
        <v>354</v>
      </c>
      <c r="K71" t="s">
        <v>187</v>
      </c>
      <c r="L71" s="37">
        <v>508322</v>
      </c>
    </row>
    <row r="72" spans="1:12" x14ac:dyDescent="0.2">
      <c r="A72" s="35">
        <v>43011</v>
      </c>
      <c r="B72" s="67">
        <v>67000</v>
      </c>
      <c r="C72" t="s">
        <v>4156</v>
      </c>
      <c r="D72" t="s">
        <v>5650</v>
      </c>
      <c r="E72" t="s">
        <v>58</v>
      </c>
      <c r="F72" t="s">
        <v>64</v>
      </c>
      <c r="G72" s="36">
        <v>20</v>
      </c>
      <c r="H72" t="s">
        <v>4157</v>
      </c>
      <c r="I72" t="s">
        <v>4158</v>
      </c>
      <c r="J72" t="s">
        <v>1858</v>
      </c>
      <c r="K72" t="s">
        <v>83</v>
      </c>
      <c r="L72" s="37">
        <v>802820</v>
      </c>
    </row>
    <row r="73" spans="1:12" x14ac:dyDescent="0.2">
      <c r="A73" s="35">
        <v>43011</v>
      </c>
      <c r="B73" s="67">
        <v>197500</v>
      </c>
      <c r="C73" t="s">
        <v>4153</v>
      </c>
      <c r="D73" t="s">
        <v>5650</v>
      </c>
      <c r="E73" t="s">
        <v>58</v>
      </c>
      <c r="F73" t="s">
        <v>59</v>
      </c>
      <c r="G73" s="36">
        <v>26</v>
      </c>
      <c r="H73" t="s">
        <v>4154</v>
      </c>
      <c r="I73" t="s">
        <v>4155</v>
      </c>
      <c r="J73" t="s">
        <v>1094</v>
      </c>
      <c r="K73" t="s">
        <v>62</v>
      </c>
      <c r="L73" s="37">
        <v>150790</v>
      </c>
    </row>
    <row r="74" spans="1:12" x14ac:dyDescent="0.2">
      <c r="A74" s="35">
        <v>43011</v>
      </c>
      <c r="B74" s="67">
        <v>410000</v>
      </c>
      <c r="C74" t="s">
        <v>4178</v>
      </c>
      <c r="D74" t="s">
        <v>5651</v>
      </c>
      <c r="E74" t="s">
        <v>58</v>
      </c>
      <c r="F74" t="s">
        <v>59</v>
      </c>
      <c r="G74" s="36">
        <v>155</v>
      </c>
      <c r="H74" t="s">
        <v>4179</v>
      </c>
      <c r="I74" t="s">
        <v>258</v>
      </c>
      <c r="J74" t="s">
        <v>258</v>
      </c>
      <c r="K74" t="s">
        <v>166</v>
      </c>
      <c r="L74" s="37">
        <v>523779</v>
      </c>
    </row>
    <row r="75" spans="1:12" x14ac:dyDescent="0.2">
      <c r="A75" s="35">
        <v>43011</v>
      </c>
      <c r="B75" s="67">
        <v>450000</v>
      </c>
      <c r="C75" t="s">
        <v>4198</v>
      </c>
      <c r="D75" t="s">
        <v>5651</v>
      </c>
      <c r="E75" t="s">
        <v>58</v>
      </c>
      <c r="F75" t="s">
        <v>59</v>
      </c>
      <c r="G75" s="24" t="s">
        <v>4199</v>
      </c>
      <c r="H75" t="s">
        <v>4200</v>
      </c>
      <c r="I75" t="s">
        <v>4201</v>
      </c>
      <c r="J75" t="s">
        <v>968</v>
      </c>
      <c r="K75" t="s">
        <v>328</v>
      </c>
      <c r="L75" s="37">
        <v>1038828</v>
      </c>
    </row>
    <row r="76" spans="1:12" x14ac:dyDescent="0.2">
      <c r="A76" s="35">
        <v>43011</v>
      </c>
      <c r="B76" s="67">
        <v>400000</v>
      </c>
      <c r="C76" t="s">
        <v>1898</v>
      </c>
      <c r="D76" t="s">
        <v>5649</v>
      </c>
      <c r="E76" t="s">
        <v>106</v>
      </c>
      <c r="F76" t="s">
        <v>64</v>
      </c>
      <c r="G76" s="24" t="s">
        <v>4180</v>
      </c>
      <c r="H76" t="s">
        <v>1900</v>
      </c>
      <c r="I76" t="s">
        <v>103</v>
      </c>
      <c r="J76" t="s">
        <v>1677</v>
      </c>
      <c r="K76" t="s">
        <v>92</v>
      </c>
      <c r="L76" s="37">
        <v>1215954</v>
      </c>
    </row>
    <row r="77" spans="1:12" x14ac:dyDescent="0.2">
      <c r="A77" s="35">
        <v>43011</v>
      </c>
      <c r="B77" s="67">
        <v>50000</v>
      </c>
      <c r="C77" t="s">
        <v>4188</v>
      </c>
      <c r="D77" t="s">
        <v>5649</v>
      </c>
      <c r="E77" t="s">
        <v>58</v>
      </c>
      <c r="F77" t="s">
        <v>64</v>
      </c>
      <c r="G77" s="24" t="s">
        <v>4189</v>
      </c>
      <c r="H77" t="s">
        <v>4190</v>
      </c>
      <c r="I77" t="s">
        <v>2328</v>
      </c>
      <c r="J77" t="s">
        <v>2329</v>
      </c>
      <c r="K77" t="s">
        <v>203</v>
      </c>
      <c r="L77" s="37">
        <v>1168687</v>
      </c>
    </row>
    <row r="78" spans="1:12" x14ac:dyDescent="0.2">
      <c r="A78" s="35">
        <v>43011</v>
      </c>
      <c r="B78" s="67">
        <v>137500</v>
      </c>
      <c r="C78" t="s">
        <v>4176</v>
      </c>
      <c r="D78" t="s">
        <v>5650</v>
      </c>
      <c r="E78" t="s">
        <v>58</v>
      </c>
      <c r="F78" t="s">
        <v>59</v>
      </c>
      <c r="G78" s="36">
        <v>1</v>
      </c>
      <c r="H78" t="s">
        <v>4177</v>
      </c>
      <c r="I78" t="s">
        <v>364</v>
      </c>
      <c r="J78" t="s">
        <v>365</v>
      </c>
      <c r="K78" t="s">
        <v>187</v>
      </c>
      <c r="L78" s="37">
        <v>314030</v>
      </c>
    </row>
    <row r="79" spans="1:12" x14ac:dyDescent="0.2">
      <c r="A79" s="35">
        <v>43011</v>
      </c>
      <c r="B79" s="67">
        <v>369000</v>
      </c>
      <c r="C79" t="s">
        <v>4169</v>
      </c>
      <c r="D79" t="s">
        <v>5649</v>
      </c>
      <c r="E79" t="s">
        <v>58</v>
      </c>
      <c r="F79" t="s">
        <v>64</v>
      </c>
      <c r="G79" s="36">
        <v>351</v>
      </c>
      <c r="H79" t="s">
        <v>4170</v>
      </c>
      <c r="I79" t="s">
        <v>1988</v>
      </c>
      <c r="J79" t="s">
        <v>1988</v>
      </c>
      <c r="K79" t="s">
        <v>527</v>
      </c>
      <c r="L79" s="37">
        <v>290387</v>
      </c>
    </row>
    <row r="80" spans="1:12" x14ac:dyDescent="0.2">
      <c r="A80" s="35">
        <v>43011</v>
      </c>
      <c r="B80" s="67">
        <v>307500</v>
      </c>
      <c r="C80" t="s">
        <v>4165</v>
      </c>
      <c r="D80" t="s">
        <v>5651</v>
      </c>
      <c r="E80" t="s">
        <v>58</v>
      </c>
      <c r="F80" t="s">
        <v>59</v>
      </c>
      <c r="G80" s="36">
        <v>53</v>
      </c>
      <c r="H80" t="s">
        <v>4166</v>
      </c>
      <c r="I80" t="s">
        <v>2021</v>
      </c>
      <c r="J80" t="s">
        <v>306</v>
      </c>
      <c r="K80" t="s">
        <v>92</v>
      </c>
      <c r="L80" s="37">
        <v>827598</v>
      </c>
    </row>
    <row r="81" spans="1:12" x14ac:dyDescent="0.2">
      <c r="A81" s="35">
        <v>43011</v>
      </c>
      <c r="B81" s="67">
        <v>335000</v>
      </c>
      <c r="C81" t="s">
        <v>4192</v>
      </c>
      <c r="D81" t="s">
        <v>5653</v>
      </c>
      <c r="E81" t="s">
        <v>58</v>
      </c>
      <c r="F81" t="s">
        <v>59</v>
      </c>
      <c r="G81" s="24" t="s">
        <v>4193</v>
      </c>
      <c r="H81" t="s">
        <v>4194</v>
      </c>
      <c r="I81" t="s">
        <v>2328</v>
      </c>
      <c r="J81" t="s">
        <v>2329</v>
      </c>
      <c r="K81" t="s">
        <v>203</v>
      </c>
      <c r="L81" s="37">
        <v>299556</v>
      </c>
    </row>
    <row r="82" spans="1:12" x14ac:dyDescent="0.2">
      <c r="A82" s="35">
        <v>43011</v>
      </c>
      <c r="B82" s="67">
        <v>30000</v>
      </c>
      <c r="C82" t="s">
        <v>4159</v>
      </c>
      <c r="D82" t="s">
        <v>5649</v>
      </c>
      <c r="E82" t="s">
        <v>58</v>
      </c>
      <c r="F82" t="s">
        <v>64</v>
      </c>
      <c r="G82" s="24" t="s">
        <v>4160</v>
      </c>
      <c r="H82" t="s">
        <v>4161</v>
      </c>
      <c r="I82" t="s">
        <v>4162</v>
      </c>
      <c r="J82" t="s">
        <v>182</v>
      </c>
      <c r="K82" t="s">
        <v>175</v>
      </c>
      <c r="L82" s="37">
        <v>161401</v>
      </c>
    </row>
    <row r="83" spans="1:12" x14ac:dyDescent="0.2">
      <c r="A83" s="35">
        <v>43011</v>
      </c>
      <c r="B83" s="67">
        <v>97000</v>
      </c>
      <c r="C83" t="s">
        <v>4195</v>
      </c>
      <c r="D83" t="s">
        <v>5649</v>
      </c>
      <c r="E83" t="s">
        <v>58</v>
      </c>
      <c r="F83" t="s">
        <v>64</v>
      </c>
      <c r="G83" s="24" t="s">
        <v>4196</v>
      </c>
      <c r="H83" t="s">
        <v>4197</v>
      </c>
      <c r="I83" t="s">
        <v>2055</v>
      </c>
      <c r="J83" t="s">
        <v>153</v>
      </c>
      <c r="K83" t="s">
        <v>153</v>
      </c>
      <c r="L83" s="37">
        <v>320037</v>
      </c>
    </row>
    <row r="84" spans="1:12" x14ac:dyDescent="0.2">
      <c r="A84" s="35">
        <v>43011</v>
      </c>
      <c r="B84" s="67">
        <v>125000</v>
      </c>
      <c r="C84" t="s">
        <v>3434</v>
      </c>
      <c r="D84" t="s">
        <v>5649</v>
      </c>
      <c r="E84" t="s">
        <v>58</v>
      </c>
      <c r="F84" t="s">
        <v>64</v>
      </c>
      <c r="G84" s="24" t="s">
        <v>4147</v>
      </c>
      <c r="H84" t="s">
        <v>3436</v>
      </c>
      <c r="I84" t="s">
        <v>426</v>
      </c>
      <c r="J84" t="s">
        <v>426</v>
      </c>
      <c r="K84" t="s">
        <v>426</v>
      </c>
      <c r="L84" s="37">
        <v>1164023</v>
      </c>
    </row>
    <row r="85" spans="1:12" x14ac:dyDescent="0.2">
      <c r="A85" s="35">
        <v>43011</v>
      </c>
      <c r="B85" s="67">
        <v>115000</v>
      </c>
      <c r="C85" t="s">
        <v>892</v>
      </c>
      <c r="D85" t="s">
        <v>5650</v>
      </c>
      <c r="E85" t="s">
        <v>106</v>
      </c>
      <c r="F85" t="s">
        <v>59</v>
      </c>
      <c r="G85" s="36">
        <v>7</v>
      </c>
      <c r="H85" t="s">
        <v>893</v>
      </c>
      <c r="I85" t="s">
        <v>894</v>
      </c>
      <c r="J85" t="s">
        <v>894</v>
      </c>
      <c r="K85" t="s">
        <v>894</v>
      </c>
      <c r="L85" s="37">
        <v>1023642</v>
      </c>
    </row>
    <row r="86" spans="1:12" x14ac:dyDescent="0.2">
      <c r="A86" s="35">
        <v>43011</v>
      </c>
      <c r="B86" s="67">
        <v>429995</v>
      </c>
      <c r="C86" t="s">
        <v>4184</v>
      </c>
      <c r="D86" t="s">
        <v>5653</v>
      </c>
      <c r="E86" t="s">
        <v>106</v>
      </c>
      <c r="F86" t="s">
        <v>59</v>
      </c>
      <c r="G86" s="36">
        <v>8</v>
      </c>
      <c r="H86" t="s">
        <v>2387</v>
      </c>
      <c r="I86" t="s">
        <v>876</v>
      </c>
      <c r="J86" t="s">
        <v>876</v>
      </c>
      <c r="K86" t="s">
        <v>487</v>
      </c>
      <c r="L86" s="37">
        <v>948516</v>
      </c>
    </row>
    <row r="87" spans="1:12" x14ac:dyDescent="0.2">
      <c r="A87" s="35">
        <v>43011</v>
      </c>
      <c r="B87" s="67">
        <v>20000</v>
      </c>
      <c r="C87" t="s">
        <v>4182</v>
      </c>
      <c r="D87" t="s">
        <v>5651</v>
      </c>
      <c r="E87" t="s">
        <v>58</v>
      </c>
      <c r="F87" t="s">
        <v>59</v>
      </c>
      <c r="G87" s="36">
        <v>1</v>
      </c>
      <c r="H87" t="s">
        <v>4183</v>
      </c>
      <c r="I87" t="s">
        <v>2791</v>
      </c>
      <c r="J87" t="s">
        <v>1517</v>
      </c>
      <c r="K87" t="s">
        <v>549</v>
      </c>
      <c r="L87" s="37">
        <v>406528</v>
      </c>
    </row>
    <row r="88" spans="1:12" x14ac:dyDescent="0.2">
      <c r="A88" s="35">
        <v>43012</v>
      </c>
      <c r="B88" s="67">
        <v>83500</v>
      </c>
      <c r="C88" t="s">
        <v>4209</v>
      </c>
      <c r="D88" t="s">
        <v>5650</v>
      </c>
      <c r="E88" t="s">
        <v>58</v>
      </c>
      <c r="F88" t="s">
        <v>64</v>
      </c>
      <c r="G88" s="24" t="s">
        <v>4210</v>
      </c>
      <c r="H88" t="s">
        <v>1856</v>
      </c>
      <c r="I88" t="s">
        <v>4211</v>
      </c>
      <c r="J88" t="s">
        <v>1300</v>
      </c>
      <c r="K88" t="s">
        <v>187</v>
      </c>
      <c r="L88" s="37">
        <v>462399</v>
      </c>
    </row>
    <row r="89" spans="1:12" x14ac:dyDescent="0.2">
      <c r="A89" s="35">
        <v>43012</v>
      </c>
      <c r="B89" s="67">
        <v>88000</v>
      </c>
      <c r="C89" t="s">
        <v>4219</v>
      </c>
      <c r="D89" t="s">
        <v>5653</v>
      </c>
      <c r="E89" t="s">
        <v>58</v>
      </c>
      <c r="F89" t="s">
        <v>59</v>
      </c>
      <c r="G89" s="36">
        <v>342</v>
      </c>
      <c r="H89" t="s">
        <v>4220</v>
      </c>
      <c r="I89" t="s">
        <v>464</v>
      </c>
      <c r="J89" t="s">
        <v>465</v>
      </c>
      <c r="K89" t="s">
        <v>465</v>
      </c>
      <c r="L89" s="37">
        <v>1205482</v>
      </c>
    </row>
    <row r="90" spans="1:12" x14ac:dyDescent="0.2">
      <c r="A90" s="35">
        <v>43012</v>
      </c>
      <c r="B90" s="67">
        <v>69000</v>
      </c>
      <c r="C90" t="s">
        <v>334</v>
      </c>
      <c r="D90" t="s">
        <v>5649</v>
      </c>
      <c r="E90" t="s">
        <v>58</v>
      </c>
      <c r="F90" t="s">
        <v>64</v>
      </c>
      <c r="G90" s="24" t="s">
        <v>4239</v>
      </c>
      <c r="H90" t="s">
        <v>336</v>
      </c>
      <c r="I90" t="s">
        <v>165</v>
      </c>
      <c r="J90" t="s">
        <v>165</v>
      </c>
      <c r="K90" t="s">
        <v>166</v>
      </c>
      <c r="L90" s="37">
        <v>520706</v>
      </c>
    </row>
    <row r="91" spans="1:12" x14ac:dyDescent="0.2">
      <c r="A91" s="35">
        <v>43012</v>
      </c>
      <c r="B91" s="67">
        <v>1575000</v>
      </c>
      <c r="C91" t="s">
        <v>4212</v>
      </c>
      <c r="D91" t="s">
        <v>5650</v>
      </c>
      <c r="E91" t="s">
        <v>58</v>
      </c>
      <c r="F91" t="s">
        <v>59</v>
      </c>
      <c r="G91" s="36">
        <v>3</v>
      </c>
      <c r="H91" t="s">
        <v>4213</v>
      </c>
      <c r="I91" t="s">
        <v>103</v>
      </c>
      <c r="J91" t="s">
        <v>1135</v>
      </c>
      <c r="K91" t="s">
        <v>92</v>
      </c>
      <c r="L91" s="37">
        <v>876274</v>
      </c>
    </row>
    <row r="92" spans="1:12" x14ac:dyDescent="0.2">
      <c r="A92" s="35">
        <v>43012</v>
      </c>
      <c r="B92" s="67">
        <v>10825000</v>
      </c>
      <c r="C92" t="s">
        <v>4234</v>
      </c>
      <c r="D92" t="s">
        <v>5651</v>
      </c>
      <c r="E92" t="s">
        <v>58</v>
      </c>
      <c r="F92" t="s">
        <v>59</v>
      </c>
      <c r="G92" s="24" t="s">
        <v>4235</v>
      </c>
      <c r="H92" t="s">
        <v>110</v>
      </c>
      <c r="I92" t="s">
        <v>4236</v>
      </c>
      <c r="J92" t="s">
        <v>3128</v>
      </c>
      <c r="K92" t="s">
        <v>3128</v>
      </c>
      <c r="L92" s="37">
        <v>611739</v>
      </c>
    </row>
    <row r="93" spans="1:12" x14ac:dyDescent="0.2">
      <c r="A93" s="35">
        <v>43012</v>
      </c>
      <c r="B93" s="67">
        <v>420000</v>
      </c>
      <c r="C93" t="s">
        <v>4230</v>
      </c>
      <c r="D93" t="s">
        <v>5653</v>
      </c>
      <c r="E93" t="s">
        <v>58</v>
      </c>
      <c r="F93" t="s">
        <v>59</v>
      </c>
      <c r="G93" s="24" t="s">
        <v>4231</v>
      </c>
      <c r="H93" t="s">
        <v>4232</v>
      </c>
      <c r="I93" t="s">
        <v>4233</v>
      </c>
      <c r="J93" t="s">
        <v>508</v>
      </c>
      <c r="K93" t="s">
        <v>175</v>
      </c>
      <c r="L93" s="37">
        <v>680976</v>
      </c>
    </row>
    <row r="94" spans="1:12" x14ac:dyDescent="0.2">
      <c r="A94" s="35">
        <v>43012</v>
      </c>
      <c r="B94" s="67">
        <v>475000</v>
      </c>
      <c r="C94" t="s">
        <v>4225</v>
      </c>
      <c r="D94" t="s">
        <v>5649</v>
      </c>
      <c r="E94" t="s">
        <v>58</v>
      </c>
      <c r="F94" t="s">
        <v>64</v>
      </c>
      <c r="G94" s="24" t="s">
        <v>4226</v>
      </c>
      <c r="H94" t="s">
        <v>305</v>
      </c>
      <c r="I94" t="s">
        <v>103</v>
      </c>
      <c r="J94" t="s">
        <v>1272</v>
      </c>
      <c r="K94" t="s">
        <v>92</v>
      </c>
      <c r="L94" s="37">
        <v>889583</v>
      </c>
    </row>
    <row r="95" spans="1:12" x14ac:dyDescent="0.2">
      <c r="A95" s="35">
        <v>43012</v>
      </c>
      <c r="B95" s="67">
        <v>80000</v>
      </c>
      <c r="C95" t="s">
        <v>4241</v>
      </c>
      <c r="D95" t="s">
        <v>5649</v>
      </c>
      <c r="E95" t="s">
        <v>58</v>
      </c>
      <c r="F95" t="s">
        <v>64</v>
      </c>
      <c r="G95" s="24" t="s">
        <v>4242</v>
      </c>
      <c r="H95" t="s">
        <v>4243</v>
      </c>
      <c r="I95" t="s">
        <v>103</v>
      </c>
      <c r="J95" t="s">
        <v>1045</v>
      </c>
      <c r="K95" t="s">
        <v>92</v>
      </c>
      <c r="L95" s="37">
        <v>701129</v>
      </c>
    </row>
    <row r="96" spans="1:12" x14ac:dyDescent="0.2">
      <c r="A96" s="35">
        <v>43012</v>
      </c>
      <c r="B96" s="67">
        <v>322500</v>
      </c>
      <c r="C96" t="s">
        <v>4237</v>
      </c>
      <c r="D96" t="s">
        <v>5649</v>
      </c>
      <c r="E96" t="s">
        <v>58</v>
      </c>
      <c r="F96" t="s">
        <v>64</v>
      </c>
      <c r="G96" s="36">
        <v>10</v>
      </c>
      <c r="H96" t="s">
        <v>4238</v>
      </c>
      <c r="I96" t="s">
        <v>103</v>
      </c>
      <c r="J96" t="s">
        <v>1168</v>
      </c>
      <c r="K96" t="s">
        <v>92</v>
      </c>
      <c r="L96" s="37">
        <v>244940</v>
      </c>
    </row>
    <row r="97" spans="1:12" x14ac:dyDescent="0.2">
      <c r="A97" s="35">
        <v>43012</v>
      </c>
      <c r="B97" s="67">
        <v>190000</v>
      </c>
      <c r="C97" t="s">
        <v>4217</v>
      </c>
      <c r="D97" t="s">
        <v>5652</v>
      </c>
      <c r="E97" t="s">
        <v>58</v>
      </c>
      <c r="F97" t="s">
        <v>59</v>
      </c>
      <c r="G97" s="24" t="s">
        <v>4218</v>
      </c>
      <c r="H97" t="s">
        <v>2240</v>
      </c>
      <c r="I97" t="s">
        <v>299</v>
      </c>
      <c r="J97" t="s">
        <v>230</v>
      </c>
      <c r="K97" t="s">
        <v>113</v>
      </c>
      <c r="L97" s="37">
        <v>567716</v>
      </c>
    </row>
    <row r="98" spans="1:12" x14ac:dyDescent="0.2">
      <c r="A98" s="35">
        <v>43012</v>
      </c>
      <c r="B98" s="67">
        <v>173000</v>
      </c>
      <c r="C98" t="s">
        <v>4214</v>
      </c>
      <c r="D98" t="s">
        <v>5649</v>
      </c>
      <c r="E98" t="s">
        <v>58</v>
      </c>
      <c r="F98" t="s">
        <v>64</v>
      </c>
      <c r="G98" s="24" t="s">
        <v>4215</v>
      </c>
      <c r="H98" t="s">
        <v>4216</v>
      </c>
      <c r="I98" t="s">
        <v>768</v>
      </c>
      <c r="J98" t="s">
        <v>769</v>
      </c>
      <c r="K98" t="s">
        <v>74</v>
      </c>
      <c r="L98" s="37">
        <v>1159118</v>
      </c>
    </row>
    <row r="99" spans="1:12" x14ac:dyDescent="0.2">
      <c r="A99" s="35">
        <v>43012</v>
      </c>
      <c r="B99" s="67">
        <v>225000</v>
      </c>
      <c r="C99" t="s">
        <v>4205</v>
      </c>
      <c r="D99" t="s">
        <v>5653</v>
      </c>
      <c r="E99" t="s">
        <v>58</v>
      </c>
      <c r="F99" t="s">
        <v>59</v>
      </c>
      <c r="G99" s="24" t="s">
        <v>4206</v>
      </c>
      <c r="H99" t="s">
        <v>4207</v>
      </c>
      <c r="I99" t="s">
        <v>4208</v>
      </c>
      <c r="J99" t="s">
        <v>831</v>
      </c>
      <c r="K99" t="s">
        <v>831</v>
      </c>
      <c r="L99" s="37">
        <v>455213</v>
      </c>
    </row>
    <row r="100" spans="1:12" x14ac:dyDescent="0.2">
      <c r="A100" s="35">
        <v>43012</v>
      </c>
      <c r="B100" s="67">
        <v>179995</v>
      </c>
      <c r="C100" t="s">
        <v>4227</v>
      </c>
      <c r="D100" t="s">
        <v>5650</v>
      </c>
      <c r="E100" t="s">
        <v>106</v>
      </c>
      <c r="F100" t="s">
        <v>59</v>
      </c>
      <c r="G100" s="36">
        <v>15</v>
      </c>
      <c r="H100" t="s">
        <v>4228</v>
      </c>
      <c r="I100" t="s">
        <v>4229</v>
      </c>
      <c r="J100" t="s">
        <v>734</v>
      </c>
      <c r="K100" t="s">
        <v>254</v>
      </c>
      <c r="L100" s="37">
        <v>815452</v>
      </c>
    </row>
    <row r="101" spans="1:12" x14ac:dyDescent="0.2">
      <c r="A101" s="35">
        <v>43012</v>
      </c>
      <c r="B101" s="67">
        <v>360000</v>
      </c>
      <c r="C101" t="s">
        <v>4223</v>
      </c>
      <c r="D101" t="s">
        <v>5653</v>
      </c>
      <c r="E101" t="s">
        <v>58</v>
      </c>
      <c r="F101" t="s">
        <v>59</v>
      </c>
      <c r="G101" s="36">
        <v>7</v>
      </c>
      <c r="H101" t="s">
        <v>4224</v>
      </c>
      <c r="I101" t="s">
        <v>534</v>
      </c>
      <c r="J101" t="s">
        <v>327</v>
      </c>
      <c r="K101" t="s">
        <v>328</v>
      </c>
      <c r="L101" s="37">
        <v>1171542</v>
      </c>
    </row>
    <row r="102" spans="1:12" x14ac:dyDescent="0.2">
      <c r="A102" s="35">
        <v>43012</v>
      </c>
      <c r="B102" s="67">
        <v>184995</v>
      </c>
      <c r="C102" t="s">
        <v>4221</v>
      </c>
      <c r="D102" t="s">
        <v>5653</v>
      </c>
      <c r="E102" t="s">
        <v>106</v>
      </c>
      <c r="F102" t="s">
        <v>59</v>
      </c>
      <c r="G102" s="36">
        <v>3</v>
      </c>
      <c r="H102" t="s">
        <v>4222</v>
      </c>
      <c r="I102" t="s">
        <v>1228</v>
      </c>
      <c r="J102" t="s">
        <v>3412</v>
      </c>
      <c r="K102" t="s">
        <v>3412</v>
      </c>
      <c r="L102" s="37">
        <v>819937</v>
      </c>
    </row>
    <row r="103" spans="1:12" x14ac:dyDescent="0.2">
      <c r="A103" s="35">
        <v>43012</v>
      </c>
      <c r="B103" s="67">
        <v>115000</v>
      </c>
      <c r="C103" t="s">
        <v>1723</v>
      </c>
      <c r="D103" t="s">
        <v>5649</v>
      </c>
      <c r="E103" t="s">
        <v>58</v>
      </c>
      <c r="F103" t="s">
        <v>64</v>
      </c>
      <c r="G103" s="24" t="s">
        <v>4240</v>
      </c>
      <c r="H103" t="s">
        <v>1725</v>
      </c>
      <c r="I103" t="s">
        <v>315</v>
      </c>
      <c r="J103" t="s">
        <v>316</v>
      </c>
      <c r="K103" t="s">
        <v>316</v>
      </c>
      <c r="L103" s="37">
        <v>577775</v>
      </c>
    </row>
    <row r="104" spans="1:12" x14ac:dyDescent="0.2">
      <c r="A104" s="35">
        <v>43013</v>
      </c>
      <c r="B104" s="67">
        <v>17500</v>
      </c>
      <c r="C104" t="s">
        <v>4250</v>
      </c>
      <c r="D104" t="s">
        <v>5653</v>
      </c>
      <c r="E104" t="s">
        <v>58</v>
      </c>
      <c r="F104" t="s">
        <v>64</v>
      </c>
      <c r="G104" s="24" t="s">
        <v>4251</v>
      </c>
      <c r="H104" t="s">
        <v>4252</v>
      </c>
      <c r="I104" t="s">
        <v>4253</v>
      </c>
      <c r="J104" t="s">
        <v>118</v>
      </c>
      <c r="K104" t="s">
        <v>118</v>
      </c>
      <c r="L104" s="37">
        <v>224023</v>
      </c>
    </row>
    <row r="105" spans="1:12" x14ac:dyDescent="0.2">
      <c r="A105" s="35">
        <v>43013</v>
      </c>
      <c r="B105" s="67">
        <v>43000</v>
      </c>
      <c r="C105" t="s">
        <v>4291</v>
      </c>
      <c r="D105" t="s">
        <v>5652</v>
      </c>
      <c r="E105" t="s">
        <v>58</v>
      </c>
      <c r="F105" t="s">
        <v>59</v>
      </c>
      <c r="G105" s="36">
        <v>66</v>
      </c>
      <c r="H105" t="s">
        <v>4292</v>
      </c>
      <c r="I105" t="s">
        <v>3143</v>
      </c>
      <c r="J105" t="s">
        <v>3143</v>
      </c>
      <c r="K105" t="s">
        <v>96</v>
      </c>
      <c r="L105" s="37">
        <v>406627</v>
      </c>
    </row>
    <row r="106" spans="1:12" x14ac:dyDescent="0.2">
      <c r="A106" s="35">
        <v>43013</v>
      </c>
      <c r="B106" s="67">
        <v>23000</v>
      </c>
      <c r="C106" t="s">
        <v>4272</v>
      </c>
      <c r="D106" t="s">
        <v>5651</v>
      </c>
      <c r="E106" t="s">
        <v>58</v>
      </c>
      <c r="F106" t="s">
        <v>64</v>
      </c>
      <c r="G106" s="24" t="s">
        <v>4273</v>
      </c>
      <c r="H106" t="s">
        <v>4274</v>
      </c>
      <c r="I106" t="s">
        <v>103</v>
      </c>
      <c r="J106" t="s">
        <v>471</v>
      </c>
      <c r="K106" t="s">
        <v>92</v>
      </c>
      <c r="L106" s="37">
        <v>1217290</v>
      </c>
    </row>
    <row r="107" spans="1:12" x14ac:dyDescent="0.2">
      <c r="A107" s="35">
        <v>43013</v>
      </c>
      <c r="B107" s="67">
        <v>42000</v>
      </c>
      <c r="C107" t="s">
        <v>4285</v>
      </c>
      <c r="D107" t="s">
        <v>5651</v>
      </c>
      <c r="E107" t="s">
        <v>58</v>
      </c>
      <c r="F107" t="s">
        <v>59</v>
      </c>
      <c r="G107" s="24" t="s">
        <v>4286</v>
      </c>
      <c r="H107" t="s">
        <v>4287</v>
      </c>
      <c r="I107" t="s">
        <v>1710</v>
      </c>
      <c r="J107" t="s">
        <v>910</v>
      </c>
      <c r="K107" t="s">
        <v>910</v>
      </c>
      <c r="L107" s="37">
        <v>600660</v>
      </c>
    </row>
    <row r="108" spans="1:12" x14ac:dyDescent="0.2">
      <c r="A108" s="35">
        <v>43013</v>
      </c>
      <c r="B108" s="67">
        <v>192000</v>
      </c>
      <c r="C108" t="s">
        <v>4266</v>
      </c>
      <c r="D108" t="s">
        <v>5649</v>
      </c>
      <c r="E108" t="s">
        <v>58</v>
      </c>
      <c r="F108" t="s">
        <v>64</v>
      </c>
      <c r="G108" s="24" t="s">
        <v>4267</v>
      </c>
      <c r="H108" t="s">
        <v>4268</v>
      </c>
      <c r="I108" t="s">
        <v>573</v>
      </c>
      <c r="J108" t="s">
        <v>1420</v>
      </c>
      <c r="K108" t="s">
        <v>1420</v>
      </c>
      <c r="L108" s="37">
        <v>981845</v>
      </c>
    </row>
    <row r="109" spans="1:12" x14ac:dyDescent="0.2">
      <c r="A109" s="35">
        <v>43013</v>
      </c>
      <c r="B109" s="67">
        <v>52000</v>
      </c>
      <c r="C109" t="s">
        <v>4257</v>
      </c>
      <c r="D109" t="s">
        <v>5652</v>
      </c>
      <c r="E109" t="s">
        <v>58</v>
      </c>
      <c r="F109" t="s">
        <v>59</v>
      </c>
      <c r="G109" s="24" t="s">
        <v>4258</v>
      </c>
      <c r="H109" t="s">
        <v>4259</v>
      </c>
      <c r="I109" t="s">
        <v>1752</v>
      </c>
      <c r="J109" t="s">
        <v>2227</v>
      </c>
      <c r="K109" t="s">
        <v>452</v>
      </c>
      <c r="L109" s="37">
        <v>1228145</v>
      </c>
    </row>
    <row r="110" spans="1:12" x14ac:dyDescent="0.2">
      <c r="A110" s="35">
        <v>43013</v>
      </c>
      <c r="B110" s="67">
        <v>112500</v>
      </c>
      <c r="C110" t="s">
        <v>97</v>
      </c>
      <c r="D110" t="s">
        <v>5649</v>
      </c>
      <c r="E110" t="s">
        <v>58</v>
      </c>
      <c r="F110" t="s">
        <v>64</v>
      </c>
      <c r="G110" s="24" t="s">
        <v>4260</v>
      </c>
      <c r="H110" t="s">
        <v>99</v>
      </c>
      <c r="I110" t="s">
        <v>61</v>
      </c>
      <c r="J110" t="s">
        <v>61</v>
      </c>
      <c r="K110" t="s">
        <v>62</v>
      </c>
      <c r="L110" s="37">
        <v>748728</v>
      </c>
    </row>
    <row r="111" spans="1:12" x14ac:dyDescent="0.2">
      <c r="A111" s="35">
        <v>43013</v>
      </c>
      <c r="B111" s="67">
        <v>395000</v>
      </c>
      <c r="C111" t="s">
        <v>4264</v>
      </c>
      <c r="D111" t="s">
        <v>5653</v>
      </c>
      <c r="E111" t="s">
        <v>58</v>
      </c>
      <c r="F111" t="s">
        <v>59</v>
      </c>
      <c r="G111" s="36">
        <v>77</v>
      </c>
      <c r="H111" t="s">
        <v>4265</v>
      </c>
      <c r="I111" t="s">
        <v>128</v>
      </c>
      <c r="J111" t="s">
        <v>182</v>
      </c>
      <c r="K111" t="s">
        <v>175</v>
      </c>
      <c r="L111" s="37">
        <v>315963</v>
      </c>
    </row>
    <row r="112" spans="1:12" x14ac:dyDescent="0.2">
      <c r="A112" s="35">
        <v>43013</v>
      </c>
      <c r="B112" s="67">
        <v>16000</v>
      </c>
      <c r="C112" t="s">
        <v>4255</v>
      </c>
      <c r="D112" t="s">
        <v>5650</v>
      </c>
      <c r="E112" t="s">
        <v>58</v>
      </c>
      <c r="F112" t="s">
        <v>59</v>
      </c>
      <c r="G112" s="36">
        <v>15</v>
      </c>
      <c r="H112" t="s">
        <v>4256</v>
      </c>
      <c r="I112" t="s">
        <v>1700</v>
      </c>
      <c r="J112" t="s">
        <v>1700</v>
      </c>
      <c r="K112" t="s">
        <v>1700</v>
      </c>
      <c r="L112" s="37">
        <v>637986</v>
      </c>
    </row>
    <row r="113" spans="1:12" x14ac:dyDescent="0.2">
      <c r="A113" s="35">
        <v>43013</v>
      </c>
      <c r="B113" s="67">
        <v>520000</v>
      </c>
      <c r="C113" t="s">
        <v>4269</v>
      </c>
      <c r="D113" t="s">
        <v>5649</v>
      </c>
      <c r="E113" t="s">
        <v>106</v>
      </c>
      <c r="F113" t="s">
        <v>64</v>
      </c>
      <c r="G113" s="24" t="s">
        <v>4270</v>
      </c>
      <c r="H113" t="s">
        <v>4271</v>
      </c>
      <c r="I113" t="s">
        <v>103</v>
      </c>
      <c r="J113" t="s">
        <v>1677</v>
      </c>
      <c r="K113" t="s">
        <v>92</v>
      </c>
      <c r="L113" s="37">
        <v>992274</v>
      </c>
    </row>
    <row r="114" spans="1:12" x14ac:dyDescent="0.2">
      <c r="A114" s="35">
        <v>43013</v>
      </c>
      <c r="B114" s="67">
        <v>45000</v>
      </c>
      <c r="C114" t="s">
        <v>4246</v>
      </c>
      <c r="D114" t="s">
        <v>5650</v>
      </c>
      <c r="E114" t="s">
        <v>106</v>
      </c>
      <c r="F114" t="s">
        <v>59</v>
      </c>
      <c r="G114" s="36">
        <v>5</v>
      </c>
      <c r="H114" t="s">
        <v>4247</v>
      </c>
      <c r="I114" t="s">
        <v>4248</v>
      </c>
      <c r="J114" t="s">
        <v>4249</v>
      </c>
      <c r="K114" t="s">
        <v>478</v>
      </c>
      <c r="L114" s="37">
        <v>234580</v>
      </c>
    </row>
    <row r="115" spans="1:12" x14ac:dyDescent="0.2">
      <c r="A115" s="35">
        <v>43013</v>
      </c>
      <c r="B115" s="67">
        <v>295000</v>
      </c>
      <c r="C115" t="s">
        <v>4275</v>
      </c>
      <c r="D115" t="s">
        <v>5653</v>
      </c>
      <c r="E115" t="s">
        <v>106</v>
      </c>
      <c r="F115" t="s">
        <v>59</v>
      </c>
      <c r="G115" s="24" t="s">
        <v>4276</v>
      </c>
      <c r="H115" t="s">
        <v>4277</v>
      </c>
      <c r="I115" t="s">
        <v>4278</v>
      </c>
      <c r="J115" t="s">
        <v>1121</v>
      </c>
      <c r="K115" t="s">
        <v>1121</v>
      </c>
      <c r="L115" s="37">
        <v>110498</v>
      </c>
    </row>
    <row r="116" spans="1:12" x14ac:dyDescent="0.2">
      <c r="A116" s="35">
        <v>43013</v>
      </c>
      <c r="B116" s="67">
        <v>38000</v>
      </c>
      <c r="C116" t="s">
        <v>4280</v>
      </c>
      <c r="D116" t="s">
        <v>5649</v>
      </c>
      <c r="E116" t="s">
        <v>58</v>
      </c>
      <c r="F116" t="s">
        <v>59</v>
      </c>
      <c r="G116" s="24" t="s">
        <v>4281</v>
      </c>
      <c r="H116" t="s">
        <v>4282</v>
      </c>
      <c r="I116" t="s">
        <v>4283</v>
      </c>
      <c r="J116" t="s">
        <v>4284</v>
      </c>
      <c r="K116" t="s">
        <v>203</v>
      </c>
      <c r="L116" s="37">
        <v>197479</v>
      </c>
    </row>
    <row r="117" spans="1:12" x14ac:dyDescent="0.2">
      <c r="A117" s="35">
        <v>43013</v>
      </c>
      <c r="B117" s="67">
        <v>179995</v>
      </c>
      <c r="C117" t="s">
        <v>1868</v>
      </c>
      <c r="D117" t="s">
        <v>5649</v>
      </c>
      <c r="E117" t="s">
        <v>58</v>
      </c>
      <c r="F117" t="s">
        <v>64</v>
      </c>
      <c r="G117" s="24" t="s">
        <v>4254</v>
      </c>
      <c r="H117" t="s">
        <v>1870</v>
      </c>
      <c r="I117" t="s">
        <v>103</v>
      </c>
      <c r="J117" t="s">
        <v>628</v>
      </c>
      <c r="K117" t="s">
        <v>92</v>
      </c>
      <c r="L117" s="37">
        <v>996132</v>
      </c>
    </row>
    <row r="118" spans="1:12" x14ac:dyDescent="0.2">
      <c r="A118" s="35">
        <v>43013</v>
      </c>
      <c r="B118" s="67">
        <v>437950</v>
      </c>
      <c r="C118" t="s">
        <v>4244</v>
      </c>
      <c r="D118" t="s">
        <v>5652</v>
      </c>
      <c r="E118" t="s">
        <v>106</v>
      </c>
      <c r="F118" t="s">
        <v>59</v>
      </c>
      <c r="G118" s="36">
        <v>3</v>
      </c>
      <c r="H118" t="s">
        <v>4245</v>
      </c>
      <c r="I118" t="s">
        <v>61</v>
      </c>
      <c r="J118" t="s">
        <v>61</v>
      </c>
      <c r="K118" t="s">
        <v>62</v>
      </c>
      <c r="L118" s="37">
        <v>1177245</v>
      </c>
    </row>
    <row r="119" spans="1:12" x14ac:dyDescent="0.2">
      <c r="A119" s="35">
        <v>43013</v>
      </c>
      <c r="B119" s="67">
        <v>219089</v>
      </c>
      <c r="C119" t="s">
        <v>4261</v>
      </c>
      <c r="D119" t="s">
        <v>5653</v>
      </c>
      <c r="E119" t="s">
        <v>58</v>
      </c>
      <c r="F119" t="s">
        <v>59</v>
      </c>
      <c r="G119" s="24" t="s">
        <v>4262</v>
      </c>
      <c r="H119" t="s">
        <v>4263</v>
      </c>
      <c r="I119" t="s">
        <v>477</v>
      </c>
      <c r="J119" t="s">
        <v>477</v>
      </c>
      <c r="K119" t="s">
        <v>478</v>
      </c>
      <c r="L119" s="37">
        <v>169328</v>
      </c>
    </row>
    <row r="120" spans="1:12" x14ac:dyDescent="0.2">
      <c r="A120" s="35">
        <v>43013</v>
      </c>
      <c r="B120" s="67">
        <v>293750</v>
      </c>
      <c r="C120" t="s">
        <v>4288</v>
      </c>
      <c r="D120" t="s">
        <v>5652</v>
      </c>
      <c r="E120" t="s">
        <v>58</v>
      </c>
      <c r="F120" t="s">
        <v>64</v>
      </c>
      <c r="G120" s="36">
        <v>26</v>
      </c>
      <c r="H120" t="s">
        <v>4289</v>
      </c>
      <c r="I120" t="s">
        <v>4290</v>
      </c>
      <c r="J120" t="s">
        <v>350</v>
      </c>
      <c r="K120" t="s">
        <v>350</v>
      </c>
      <c r="L120" s="37">
        <v>366177</v>
      </c>
    </row>
    <row r="121" spans="1:12" x14ac:dyDescent="0.2">
      <c r="A121" s="35">
        <v>43013</v>
      </c>
      <c r="B121" s="67">
        <v>40000</v>
      </c>
      <c r="C121" t="s">
        <v>2698</v>
      </c>
      <c r="D121" t="s">
        <v>5649</v>
      </c>
      <c r="E121" t="s">
        <v>58</v>
      </c>
      <c r="F121" t="s">
        <v>64</v>
      </c>
      <c r="G121" s="24" t="s">
        <v>4279</v>
      </c>
      <c r="H121" t="s">
        <v>2700</v>
      </c>
      <c r="I121" t="s">
        <v>573</v>
      </c>
      <c r="J121" t="s">
        <v>1420</v>
      </c>
      <c r="K121" t="s">
        <v>1420</v>
      </c>
      <c r="L121" s="37">
        <v>1213516</v>
      </c>
    </row>
    <row r="122" spans="1:12" x14ac:dyDescent="0.2">
      <c r="A122" s="35">
        <v>43014</v>
      </c>
      <c r="B122" s="67">
        <v>245000</v>
      </c>
      <c r="C122" t="s">
        <v>4295</v>
      </c>
      <c r="D122" t="s">
        <v>5653</v>
      </c>
      <c r="E122" t="s">
        <v>58</v>
      </c>
      <c r="F122" t="s">
        <v>59</v>
      </c>
      <c r="G122" s="36">
        <v>32</v>
      </c>
      <c r="H122" t="s">
        <v>4296</v>
      </c>
      <c r="I122" t="s">
        <v>4297</v>
      </c>
      <c r="J122" t="s">
        <v>2394</v>
      </c>
      <c r="K122" t="s">
        <v>386</v>
      </c>
      <c r="L122" s="37">
        <v>510371</v>
      </c>
    </row>
    <row r="123" spans="1:12" x14ac:dyDescent="0.2">
      <c r="A123" s="35">
        <v>43014</v>
      </c>
      <c r="B123" s="67">
        <v>160000</v>
      </c>
      <c r="C123" t="s">
        <v>4148</v>
      </c>
      <c r="D123" t="s">
        <v>5652</v>
      </c>
      <c r="E123" t="s">
        <v>58</v>
      </c>
      <c r="F123" t="s">
        <v>64</v>
      </c>
      <c r="G123" s="36">
        <v>12</v>
      </c>
      <c r="H123" t="s">
        <v>4149</v>
      </c>
      <c r="I123" t="s">
        <v>898</v>
      </c>
      <c r="J123" t="s">
        <v>898</v>
      </c>
      <c r="K123" t="s">
        <v>171</v>
      </c>
      <c r="L123" s="37">
        <v>1169440</v>
      </c>
    </row>
    <row r="124" spans="1:12" x14ac:dyDescent="0.2">
      <c r="A124" s="35">
        <v>43014</v>
      </c>
      <c r="B124" s="67">
        <v>296000</v>
      </c>
      <c r="C124" t="s">
        <v>4313</v>
      </c>
      <c r="D124" t="s">
        <v>5650</v>
      </c>
      <c r="E124" t="s">
        <v>106</v>
      </c>
      <c r="F124" t="s">
        <v>59</v>
      </c>
      <c r="G124" s="36">
        <v>5</v>
      </c>
      <c r="H124" t="s">
        <v>4314</v>
      </c>
      <c r="I124" t="s">
        <v>425</v>
      </c>
      <c r="J124" t="s">
        <v>2146</v>
      </c>
      <c r="K124" t="s">
        <v>328</v>
      </c>
      <c r="L124" s="37">
        <v>541880</v>
      </c>
    </row>
    <row r="125" spans="1:12" x14ac:dyDescent="0.2">
      <c r="A125" s="35">
        <v>43014</v>
      </c>
      <c r="B125" s="67">
        <v>152000</v>
      </c>
      <c r="C125" t="s">
        <v>2361</v>
      </c>
      <c r="D125" t="s">
        <v>5649</v>
      </c>
      <c r="E125" t="s">
        <v>58</v>
      </c>
      <c r="F125" t="s">
        <v>64</v>
      </c>
      <c r="G125" s="24" t="s">
        <v>4299</v>
      </c>
      <c r="H125" t="s">
        <v>2363</v>
      </c>
      <c r="I125" t="s">
        <v>1045</v>
      </c>
      <c r="J125" t="s">
        <v>1045</v>
      </c>
      <c r="K125" t="s">
        <v>92</v>
      </c>
      <c r="L125" s="37">
        <v>454430</v>
      </c>
    </row>
    <row r="126" spans="1:12" x14ac:dyDescent="0.2">
      <c r="A126" s="35">
        <v>43014</v>
      </c>
      <c r="B126" s="67">
        <v>73000</v>
      </c>
      <c r="C126" t="s">
        <v>4302</v>
      </c>
      <c r="D126" t="s">
        <v>5649</v>
      </c>
      <c r="E126" t="s">
        <v>58</v>
      </c>
      <c r="F126" t="s">
        <v>64</v>
      </c>
      <c r="G126" s="24" t="s">
        <v>4303</v>
      </c>
      <c r="H126" t="s">
        <v>4304</v>
      </c>
      <c r="I126" t="s">
        <v>103</v>
      </c>
      <c r="J126" t="s">
        <v>358</v>
      </c>
      <c r="K126" t="s">
        <v>92</v>
      </c>
      <c r="L126" s="37">
        <v>620675</v>
      </c>
    </row>
    <row r="127" spans="1:12" x14ac:dyDescent="0.2">
      <c r="A127" s="35">
        <v>43014</v>
      </c>
      <c r="B127" s="67">
        <v>439000</v>
      </c>
      <c r="C127" t="s">
        <v>4300</v>
      </c>
      <c r="D127" t="s">
        <v>5649</v>
      </c>
      <c r="E127" t="s">
        <v>106</v>
      </c>
      <c r="F127" t="s">
        <v>64</v>
      </c>
      <c r="G127" s="24" t="s">
        <v>4301</v>
      </c>
      <c r="H127" t="s">
        <v>305</v>
      </c>
      <c r="I127" t="s">
        <v>306</v>
      </c>
      <c r="J127" t="s">
        <v>306</v>
      </c>
      <c r="K127" t="s">
        <v>92</v>
      </c>
      <c r="L127" s="37">
        <v>681516</v>
      </c>
    </row>
    <row r="128" spans="1:12" x14ac:dyDescent="0.2">
      <c r="A128" s="35">
        <v>43014</v>
      </c>
      <c r="B128" s="67">
        <v>89000</v>
      </c>
      <c r="C128" t="s">
        <v>634</v>
      </c>
      <c r="D128" t="s">
        <v>5649</v>
      </c>
      <c r="E128" t="s">
        <v>58</v>
      </c>
      <c r="F128" t="s">
        <v>64</v>
      </c>
      <c r="G128" s="36">
        <v>34</v>
      </c>
      <c r="H128" t="s">
        <v>636</v>
      </c>
      <c r="I128" t="s">
        <v>103</v>
      </c>
      <c r="J128" t="s">
        <v>191</v>
      </c>
      <c r="K128" t="s">
        <v>92</v>
      </c>
      <c r="L128" s="37">
        <v>233576</v>
      </c>
    </row>
    <row r="129" spans="1:12" x14ac:dyDescent="0.2">
      <c r="A129" s="35">
        <v>43014</v>
      </c>
      <c r="B129" s="67">
        <v>585000</v>
      </c>
      <c r="C129" t="s">
        <v>4307</v>
      </c>
      <c r="D129" t="s">
        <v>5649</v>
      </c>
      <c r="E129" t="s">
        <v>58</v>
      </c>
      <c r="F129" t="s">
        <v>64</v>
      </c>
      <c r="G129" s="24" t="s">
        <v>4308</v>
      </c>
      <c r="H129" t="s">
        <v>4309</v>
      </c>
      <c r="I129" t="s">
        <v>103</v>
      </c>
      <c r="J129" t="s">
        <v>1135</v>
      </c>
      <c r="K129" t="s">
        <v>92</v>
      </c>
      <c r="L129" s="37">
        <v>1140384</v>
      </c>
    </row>
    <row r="130" spans="1:12" x14ac:dyDescent="0.2">
      <c r="A130" s="35">
        <v>43014</v>
      </c>
      <c r="B130" s="67">
        <v>190995</v>
      </c>
      <c r="C130" t="s">
        <v>4148</v>
      </c>
      <c r="D130" t="s">
        <v>5653</v>
      </c>
      <c r="E130" t="s">
        <v>58</v>
      </c>
      <c r="F130" t="s">
        <v>64</v>
      </c>
      <c r="G130" s="36">
        <v>14</v>
      </c>
      <c r="H130" t="s">
        <v>4149</v>
      </c>
      <c r="I130" t="s">
        <v>898</v>
      </c>
      <c r="J130" t="s">
        <v>898</v>
      </c>
      <c r="K130" t="s">
        <v>171</v>
      </c>
      <c r="L130" s="37">
        <v>581752</v>
      </c>
    </row>
    <row r="131" spans="1:12" x14ac:dyDescent="0.2">
      <c r="A131" s="35">
        <v>43014</v>
      </c>
      <c r="B131" s="67">
        <v>199995</v>
      </c>
      <c r="C131" t="s">
        <v>2186</v>
      </c>
      <c r="D131" t="s">
        <v>5649</v>
      </c>
      <c r="E131" t="s">
        <v>106</v>
      </c>
      <c r="F131" t="s">
        <v>64</v>
      </c>
      <c r="G131" s="24" t="s">
        <v>4298</v>
      </c>
      <c r="H131" t="s">
        <v>2187</v>
      </c>
      <c r="I131" t="s">
        <v>169</v>
      </c>
      <c r="J131" t="s">
        <v>169</v>
      </c>
      <c r="K131" t="s">
        <v>171</v>
      </c>
      <c r="L131" s="37">
        <v>320971</v>
      </c>
    </row>
    <row r="132" spans="1:12" x14ac:dyDescent="0.2">
      <c r="A132" s="35">
        <v>43014</v>
      </c>
      <c r="B132" s="67">
        <v>135000</v>
      </c>
      <c r="C132" t="s">
        <v>4322</v>
      </c>
      <c r="D132" t="s">
        <v>5650</v>
      </c>
      <c r="E132" t="s">
        <v>58</v>
      </c>
      <c r="F132" t="s">
        <v>64</v>
      </c>
      <c r="G132" s="36">
        <v>55</v>
      </c>
      <c r="H132" t="s">
        <v>4323</v>
      </c>
      <c r="I132" t="s">
        <v>639</v>
      </c>
      <c r="J132" t="s">
        <v>639</v>
      </c>
      <c r="K132" t="s">
        <v>171</v>
      </c>
      <c r="L132" s="37">
        <v>1058459</v>
      </c>
    </row>
    <row r="133" spans="1:12" x14ac:dyDescent="0.2">
      <c r="A133" s="35">
        <v>43014</v>
      </c>
      <c r="B133" s="67">
        <v>75000</v>
      </c>
      <c r="C133" t="s">
        <v>4310</v>
      </c>
      <c r="D133" t="s">
        <v>5651</v>
      </c>
      <c r="E133" t="s">
        <v>58</v>
      </c>
      <c r="F133" t="s">
        <v>59</v>
      </c>
      <c r="G133" s="24" t="s">
        <v>4311</v>
      </c>
      <c r="H133" t="s">
        <v>4312</v>
      </c>
      <c r="I133" t="s">
        <v>229</v>
      </c>
      <c r="J133" t="s">
        <v>230</v>
      </c>
      <c r="K133" t="s">
        <v>113</v>
      </c>
      <c r="L133" s="37">
        <v>718296</v>
      </c>
    </row>
    <row r="134" spans="1:12" x14ac:dyDescent="0.2">
      <c r="A134" s="35">
        <v>43014</v>
      </c>
      <c r="B134" s="67">
        <v>224995</v>
      </c>
      <c r="C134" t="s">
        <v>4293</v>
      </c>
      <c r="D134" t="s">
        <v>5652</v>
      </c>
      <c r="E134" t="s">
        <v>106</v>
      </c>
      <c r="F134" t="s">
        <v>59</v>
      </c>
      <c r="G134" s="36">
        <v>1</v>
      </c>
      <c r="H134" t="s">
        <v>4294</v>
      </c>
      <c r="I134" t="s">
        <v>2354</v>
      </c>
      <c r="J134" t="s">
        <v>2355</v>
      </c>
      <c r="K134" t="s">
        <v>704</v>
      </c>
      <c r="L134" s="37">
        <v>639702</v>
      </c>
    </row>
    <row r="135" spans="1:12" x14ac:dyDescent="0.2">
      <c r="A135" s="35">
        <v>43014</v>
      </c>
      <c r="B135" s="67">
        <v>217000</v>
      </c>
      <c r="C135" t="s">
        <v>4315</v>
      </c>
      <c r="D135" t="s">
        <v>5653</v>
      </c>
      <c r="E135" t="s">
        <v>58</v>
      </c>
      <c r="F135" t="s">
        <v>59</v>
      </c>
      <c r="G135" s="24" t="s">
        <v>3912</v>
      </c>
      <c r="H135" t="s">
        <v>4316</v>
      </c>
      <c r="I135" t="s">
        <v>4317</v>
      </c>
      <c r="J135" t="s">
        <v>1477</v>
      </c>
      <c r="K135" t="s">
        <v>487</v>
      </c>
      <c r="L135" s="37">
        <v>101164</v>
      </c>
    </row>
    <row r="136" spans="1:12" x14ac:dyDescent="0.2">
      <c r="A136" s="35">
        <v>43014</v>
      </c>
      <c r="B136" s="67">
        <v>171000</v>
      </c>
      <c r="C136" t="s">
        <v>4318</v>
      </c>
      <c r="D136" t="s">
        <v>5649</v>
      </c>
      <c r="E136" t="s">
        <v>58</v>
      </c>
      <c r="F136" t="s">
        <v>64</v>
      </c>
      <c r="G136" s="36">
        <v>44</v>
      </c>
      <c r="H136" t="s">
        <v>4319</v>
      </c>
      <c r="I136" t="s">
        <v>4320</v>
      </c>
      <c r="J136" t="s">
        <v>4321</v>
      </c>
      <c r="K136" t="s">
        <v>197</v>
      </c>
      <c r="L136" s="37">
        <v>688644</v>
      </c>
    </row>
    <row r="137" spans="1:12" x14ac:dyDescent="0.2">
      <c r="A137" s="35">
        <v>43014</v>
      </c>
      <c r="B137" s="67">
        <v>152950</v>
      </c>
      <c r="C137" t="s">
        <v>4305</v>
      </c>
      <c r="D137" t="s">
        <v>5652</v>
      </c>
      <c r="E137" t="s">
        <v>58</v>
      </c>
      <c r="F137" t="s">
        <v>64</v>
      </c>
      <c r="G137" s="36">
        <v>27</v>
      </c>
      <c r="H137" t="s">
        <v>4306</v>
      </c>
      <c r="I137" t="s">
        <v>2652</v>
      </c>
      <c r="J137" t="s">
        <v>1118</v>
      </c>
      <c r="K137" t="s">
        <v>1118</v>
      </c>
      <c r="L137" s="37">
        <v>280502</v>
      </c>
    </row>
    <row r="138" spans="1:12" x14ac:dyDescent="0.2">
      <c r="A138" s="35">
        <v>43015</v>
      </c>
      <c r="B138" s="67">
        <v>129000</v>
      </c>
      <c r="C138" t="s">
        <v>4362</v>
      </c>
      <c r="D138" t="s">
        <v>5652</v>
      </c>
      <c r="E138" t="s">
        <v>58</v>
      </c>
      <c r="F138" t="s">
        <v>59</v>
      </c>
      <c r="G138" s="36">
        <v>6</v>
      </c>
      <c r="H138" t="s">
        <v>4363</v>
      </c>
      <c r="I138" t="s">
        <v>2526</v>
      </c>
      <c r="J138" t="s">
        <v>2527</v>
      </c>
      <c r="K138" t="s">
        <v>2527</v>
      </c>
      <c r="L138" s="37">
        <v>127722</v>
      </c>
    </row>
    <row r="139" spans="1:12" x14ac:dyDescent="0.2">
      <c r="A139" s="35">
        <v>43015</v>
      </c>
      <c r="B139" s="67">
        <v>54000</v>
      </c>
      <c r="C139" t="s">
        <v>4365</v>
      </c>
      <c r="D139" t="s">
        <v>5653</v>
      </c>
      <c r="E139" t="s">
        <v>58</v>
      </c>
      <c r="F139" t="s">
        <v>59</v>
      </c>
      <c r="G139" s="36">
        <v>57</v>
      </c>
      <c r="H139" t="s">
        <v>4366</v>
      </c>
      <c r="I139" t="s">
        <v>1218</v>
      </c>
      <c r="J139" t="s">
        <v>1218</v>
      </c>
      <c r="K139" t="s">
        <v>1218</v>
      </c>
      <c r="L139" s="37">
        <v>1130587</v>
      </c>
    </row>
    <row r="140" spans="1:12" x14ac:dyDescent="0.2">
      <c r="A140" s="35">
        <v>43015</v>
      </c>
      <c r="B140" s="67">
        <v>395000</v>
      </c>
      <c r="C140" t="s">
        <v>4356</v>
      </c>
      <c r="D140" t="s">
        <v>5649</v>
      </c>
      <c r="E140" t="s">
        <v>58</v>
      </c>
      <c r="F140" t="s">
        <v>64</v>
      </c>
      <c r="G140" s="24" t="s">
        <v>4357</v>
      </c>
      <c r="H140" t="s">
        <v>4358</v>
      </c>
      <c r="I140" t="s">
        <v>306</v>
      </c>
      <c r="J140" t="s">
        <v>306</v>
      </c>
      <c r="K140" t="s">
        <v>92</v>
      </c>
      <c r="L140" s="37">
        <v>1032552</v>
      </c>
    </row>
    <row r="141" spans="1:12" x14ac:dyDescent="0.2">
      <c r="A141" s="35">
        <v>43015</v>
      </c>
      <c r="B141" s="67">
        <v>123000</v>
      </c>
      <c r="C141" t="s">
        <v>4344</v>
      </c>
      <c r="D141" t="s">
        <v>5652</v>
      </c>
      <c r="E141" t="s">
        <v>58</v>
      </c>
      <c r="F141" t="s">
        <v>59</v>
      </c>
      <c r="G141" s="24" t="s">
        <v>4345</v>
      </c>
      <c r="H141" t="s">
        <v>4346</v>
      </c>
      <c r="I141" t="s">
        <v>4347</v>
      </c>
      <c r="J141" t="s">
        <v>1768</v>
      </c>
      <c r="K141" t="s">
        <v>62</v>
      </c>
      <c r="L141" s="37">
        <v>611348</v>
      </c>
    </row>
    <row r="142" spans="1:12" x14ac:dyDescent="0.2">
      <c r="A142" s="35">
        <v>43015</v>
      </c>
      <c r="B142" s="67">
        <v>425000</v>
      </c>
      <c r="C142" t="s">
        <v>4336</v>
      </c>
      <c r="D142" t="s">
        <v>5652</v>
      </c>
      <c r="E142" t="s">
        <v>58</v>
      </c>
      <c r="F142" t="s">
        <v>59</v>
      </c>
      <c r="G142" s="24" t="s">
        <v>4337</v>
      </c>
      <c r="H142" t="s">
        <v>4338</v>
      </c>
      <c r="I142" t="s">
        <v>4339</v>
      </c>
      <c r="J142" t="s">
        <v>350</v>
      </c>
      <c r="K142" t="s">
        <v>350</v>
      </c>
      <c r="L142" s="37">
        <v>361481</v>
      </c>
    </row>
    <row r="143" spans="1:12" x14ac:dyDescent="0.2">
      <c r="A143" s="35">
        <v>43015</v>
      </c>
      <c r="B143" s="67">
        <v>267500</v>
      </c>
      <c r="C143" t="s">
        <v>4351</v>
      </c>
      <c r="D143" t="s">
        <v>5653</v>
      </c>
      <c r="E143" t="s">
        <v>58</v>
      </c>
      <c r="F143" t="s">
        <v>59</v>
      </c>
      <c r="G143" s="24" t="s">
        <v>4352</v>
      </c>
      <c r="H143" t="s">
        <v>927</v>
      </c>
      <c r="I143" t="s">
        <v>2220</v>
      </c>
      <c r="J143" t="s">
        <v>1474</v>
      </c>
      <c r="K143" t="s">
        <v>1474</v>
      </c>
      <c r="L143" s="37">
        <v>704175</v>
      </c>
    </row>
    <row r="144" spans="1:12" x14ac:dyDescent="0.2">
      <c r="A144" s="35">
        <v>43015</v>
      </c>
      <c r="B144" s="67">
        <v>240000</v>
      </c>
      <c r="C144" t="s">
        <v>1276</v>
      </c>
      <c r="D144" t="s">
        <v>5649</v>
      </c>
      <c r="E144" t="s">
        <v>58</v>
      </c>
      <c r="F144" t="s">
        <v>64</v>
      </c>
      <c r="G144" s="36">
        <v>12</v>
      </c>
      <c r="H144" t="s">
        <v>1277</v>
      </c>
      <c r="I144" t="s">
        <v>749</v>
      </c>
      <c r="J144" t="s">
        <v>749</v>
      </c>
      <c r="K144" t="s">
        <v>333</v>
      </c>
      <c r="L144" s="37">
        <v>570660</v>
      </c>
    </row>
    <row r="145" spans="1:12" x14ac:dyDescent="0.2">
      <c r="A145" s="35">
        <v>43015</v>
      </c>
      <c r="B145" s="67">
        <v>59000</v>
      </c>
      <c r="C145" t="s">
        <v>1276</v>
      </c>
      <c r="D145" t="s">
        <v>5649</v>
      </c>
      <c r="E145" t="s">
        <v>58</v>
      </c>
      <c r="F145" t="s">
        <v>64</v>
      </c>
      <c r="G145" s="36">
        <v>27</v>
      </c>
      <c r="H145" t="s">
        <v>1277</v>
      </c>
      <c r="I145" t="s">
        <v>749</v>
      </c>
      <c r="J145" t="s">
        <v>749</v>
      </c>
      <c r="K145" t="s">
        <v>333</v>
      </c>
      <c r="L145" s="37">
        <v>758453</v>
      </c>
    </row>
    <row r="146" spans="1:12" x14ac:dyDescent="0.2">
      <c r="A146" s="35">
        <v>43015</v>
      </c>
      <c r="B146" s="67">
        <v>71950</v>
      </c>
      <c r="C146" t="s">
        <v>4353</v>
      </c>
      <c r="D146" t="s">
        <v>5649</v>
      </c>
      <c r="E146" t="s">
        <v>58</v>
      </c>
      <c r="F146" t="s">
        <v>64</v>
      </c>
      <c r="G146" s="24" t="s">
        <v>4354</v>
      </c>
      <c r="H146" t="s">
        <v>2429</v>
      </c>
      <c r="I146" t="s">
        <v>616</v>
      </c>
      <c r="J146" t="s">
        <v>616</v>
      </c>
      <c r="K146" t="s">
        <v>617</v>
      </c>
      <c r="L146" s="37">
        <v>1175865</v>
      </c>
    </row>
    <row r="147" spans="1:12" x14ac:dyDescent="0.2">
      <c r="A147" s="35">
        <v>43015</v>
      </c>
      <c r="B147" s="67">
        <v>404950</v>
      </c>
      <c r="C147" t="s">
        <v>4341</v>
      </c>
      <c r="D147" t="s">
        <v>5649</v>
      </c>
      <c r="E147" t="s">
        <v>58</v>
      </c>
      <c r="F147" t="s">
        <v>64</v>
      </c>
      <c r="G147" s="24" t="s">
        <v>4342</v>
      </c>
      <c r="H147" t="s">
        <v>4343</v>
      </c>
      <c r="I147" t="s">
        <v>103</v>
      </c>
      <c r="J147" t="s">
        <v>403</v>
      </c>
      <c r="K147" t="s">
        <v>92</v>
      </c>
      <c r="L147" s="37">
        <v>320197</v>
      </c>
    </row>
    <row r="148" spans="1:12" x14ac:dyDescent="0.2">
      <c r="A148" s="35">
        <v>43015</v>
      </c>
      <c r="B148" s="67">
        <v>185000</v>
      </c>
      <c r="C148" t="s">
        <v>119</v>
      </c>
      <c r="D148" t="s">
        <v>5649</v>
      </c>
      <c r="E148" t="s">
        <v>106</v>
      </c>
      <c r="F148" t="s">
        <v>64</v>
      </c>
      <c r="G148" s="36">
        <v>55</v>
      </c>
      <c r="H148" t="s">
        <v>120</v>
      </c>
      <c r="I148" t="s">
        <v>121</v>
      </c>
      <c r="J148" t="s">
        <v>122</v>
      </c>
      <c r="K148" t="s">
        <v>92</v>
      </c>
      <c r="L148" s="37">
        <v>984619</v>
      </c>
    </row>
    <row r="149" spans="1:12" x14ac:dyDescent="0.2">
      <c r="A149" s="35">
        <v>43015</v>
      </c>
      <c r="B149" s="67">
        <v>39950</v>
      </c>
      <c r="C149" t="s">
        <v>2112</v>
      </c>
      <c r="D149" t="s">
        <v>5652</v>
      </c>
      <c r="E149" t="s">
        <v>58</v>
      </c>
      <c r="F149" t="s">
        <v>59</v>
      </c>
      <c r="G149" s="36">
        <v>2</v>
      </c>
      <c r="H149" t="s">
        <v>4340</v>
      </c>
      <c r="I149" t="s">
        <v>2115</v>
      </c>
      <c r="J149" t="s">
        <v>2116</v>
      </c>
      <c r="K149" t="s">
        <v>2116</v>
      </c>
      <c r="L149" s="37">
        <v>679070</v>
      </c>
    </row>
    <row r="150" spans="1:12" x14ac:dyDescent="0.2">
      <c r="A150" s="35">
        <v>43015</v>
      </c>
      <c r="B150" s="67">
        <v>52500</v>
      </c>
      <c r="C150" t="s">
        <v>4334</v>
      </c>
      <c r="D150" t="s">
        <v>5649</v>
      </c>
      <c r="E150" t="s">
        <v>106</v>
      </c>
      <c r="F150" t="s">
        <v>64</v>
      </c>
      <c r="G150" s="24" t="s">
        <v>4335</v>
      </c>
      <c r="H150" t="s">
        <v>3243</v>
      </c>
      <c r="I150" t="s">
        <v>616</v>
      </c>
      <c r="J150" t="s">
        <v>616</v>
      </c>
      <c r="K150" t="s">
        <v>617</v>
      </c>
      <c r="L150" s="37">
        <v>516355</v>
      </c>
    </row>
    <row r="151" spans="1:12" x14ac:dyDescent="0.2">
      <c r="A151" s="35">
        <v>43015</v>
      </c>
      <c r="B151" s="67">
        <v>107720</v>
      </c>
      <c r="C151" t="s">
        <v>1407</v>
      </c>
      <c r="D151" t="s">
        <v>5649</v>
      </c>
      <c r="E151" t="s">
        <v>58</v>
      </c>
      <c r="F151" t="s">
        <v>64</v>
      </c>
      <c r="G151" s="24" t="s">
        <v>4355</v>
      </c>
      <c r="H151" t="s">
        <v>1409</v>
      </c>
      <c r="I151" t="s">
        <v>368</v>
      </c>
      <c r="J151" t="s">
        <v>368</v>
      </c>
      <c r="K151" t="s">
        <v>96</v>
      </c>
      <c r="L151" s="37">
        <v>1094728</v>
      </c>
    </row>
    <row r="152" spans="1:12" x14ac:dyDescent="0.2">
      <c r="A152" s="35">
        <v>43015</v>
      </c>
      <c r="B152" s="67">
        <v>1139000</v>
      </c>
      <c r="C152" t="s">
        <v>4348</v>
      </c>
      <c r="D152" t="s">
        <v>5649</v>
      </c>
      <c r="E152" t="s">
        <v>58</v>
      </c>
      <c r="F152" t="s">
        <v>64</v>
      </c>
      <c r="G152" s="24" t="s">
        <v>4349</v>
      </c>
      <c r="H152" t="s">
        <v>4350</v>
      </c>
      <c r="I152" t="s">
        <v>103</v>
      </c>
      <c r="J152" t="s">
        <v>471</v>
      </c>
      <c r="K152" t="s">
        <v>92</v>
      </c>
      <c r="L152" s="37">
        <v>862759</v>
      </c>
    </row>
    <row r="153" spans="1:12" x14ac:dyDescent="0.2">
      <c r="A153" s="35">
        <v>43015</v>
      </c>
      <c r="B153" s="67">
        <v>159995</v>
      </c>
      <c r="C153" t="s">
        <v>1584</v>
      </c>
      <c r="D153" t="s">
        <v>5649</v>
      </c>
      <c r="E153" t="s">
        <v>58</v>
      </c>
      <c r="F153" t="s">
        <v>64</v>
      </c>
      <c r="G153" s="24" t="s">
        <v>4361</v>
      </c>
      <c r="H153" t="s">
        <v>1586</v>
      </c>
      <c r="I153" t="s">
        <v>991</v>
      </c>
      <c r="J153" t="s">
        <v>991</v>
      </c>
      <c r="K153" t="s">
        <v>222</v>
      </c>
      <c r="L153" s="37">
        <v>187250</v>
      </c>
    </row>
    <row r="154" spans="1:12" x14ac:dyDescent="0.2">
      <c r="A154" s="35">
        <v>43015</v>
      </c>
      <c r="B154" s="67">
        <v>265000</v>
      </c>
      <c r="C154" t="s">
        <v>4332</v>
      </c>
      <c r="D154" t="s">
        <v>5649</v>
      </c>
      <c r="E154" t="s">
        <v>106</v>
      </c>
      <c r="F154" t="s">
        <v>64</v>
      </c>
      <c r="G154" s="36">
        <v>7</v>
      </c>
      <c r="H154" t="s">
        <v>4333</v>
      </c>
      <c r="I154" t="s">
        <v>1925</v>
      </c>
      <c r="J154" t="s">
        <v>1925</v>
      </c>
      <c r="K154" t="s">
        <v>222</v>
      </c>
      <c r="L154" s="37">
        <v>996551</v>
      </c>
    </row>
    <row r="155" spans="1:12" x14ac:dyDescent="0.2">
      <c r="A155" s="35">
        <v>43015</v>
      </c>
      <c r="B155" s="67">
        <v>120000</v>
      </c>
      <c r="C155" t="s">
        <v>4324</v>
      </c>
      <c r="D155" t="s">
        <v>5650</v>
      </c>
      <c r="E155" t="s">
        <v>58</v>
      </c>
      <c r="F155" t="s">
        <v>59</v>
      </c>
      <c r="G155" s="36">
        <v>1</v>
      </c>
      <c r="H155" t="s">
        <v>4325</v>
      </c>
      <c r="I155" t="s">
        <v>61</v>
      </c>
      <c r="J155" t="s">
        <v>61</v>
      </c>
      <c r="K155" t="s">
        <v>62</v>
      </c>
      <c r="L155" s="37">
        <v>124351</v>
      </c>
    </row>
    <row r="156" spans="1:12" x14ac:dyDescent="0.2">
      <c r="A156" s="35">
        <v>43015</v>
      </c>
      <c r="B156" s="67">
        <v>195000</v>
      </c>
      <c r="C156" t="s">
        <v>2164</v>
      </c>
      <c r="D156" t="s">
        <v>5649</v>
      </c>
      <c r="E156" t="s">
        <v>58</v>
      </c>
      <c r="F156" t="s">
        <v>64</v>
      </c>
      <c r="G156" s="24" t="s">
        <v>4364</v>
      </c>
      <c r="H156" t="s">
        <v>2165</v>
      </c>
      <c r="I156" t="s">
        <v>103</v>
      </c>
      <c r="J156" t="s">
        <v>191</v>
      </c>
      <c r="K156" t="s">
        <v>92</v>
      </c>
      <c r="L156" s="37">
        <v>848577</v>
      </c>
    </row>
    <row r="157" spans="1:12" x14ac:dyDescent="0.2">
      <c r="A157" s="35">
        <v>43015</v>
      </c>
      <c r="B157" s="67">
        <v>100000</v>
      </c>
      <c r="C157" t="s">
        <v>4331</v>
      </c>
      <c r="D157" t="s">
        <v>5649</v>
      </c>
      <c r="E157" t="s">
        <v>58</v>
      </c>
      <c r="F157" t="s">
        <v>64</v>
      </c>
      <c r="G157" s="36">
        <v>42983</v>
      </c>
      <c r="H157" t="s">
        <v>720</v>
      </c>
      <c r="I157" t="s">
        <v>323</v>
      </c>
      <c r="J157" t="s">
        <v>149</v>
      </c>
      <c r="K157" t="s">
        <v>139</v>
      </c>
      <c r="L157" s="37">
        <v>202520</v>
      </c>
    </row>
    <row r="158" spans="1:12" x14ac:dyDescent="0.2">
      <c r="A158" s="35">
        <v>43015</v>
      </c>
      <c r="B158" s="67">
        <v>100000</v>
      </c>
      <c r="C158" t="s">
        <v>4326</v>
      </c>
      <c r="D158" t="s">
        <v>5653</v>
      </c>
      <c r="E158" t="s">
        <v>58</v>
      </c>
      <c r="F158" t="s">
        <v>59</v>
      </c>
      <c r="G158" s="24" t="s">
        <v>4327</v>
      </c>
      <c r="H158" t="s">
        <v>4328</v>
      </c>
      <c r="I158" t="s">
        <v>1140</v>
      </c>
      <c r="J158" t="s">
        <v>1140</v>
      </c>
      <c r="K158" t="s">
        <v>487</v>
      </c>
      <c r="L158" s="37">
        <v>1071997</v>
      </c>
    </row>
    <row r="159" spans="1:12" x14ac:dyDescent="0.2">
      <c r="A159" s="35">
        <v>43015</v>
      </c>
      <c r="B159" s="67">
        <v>438000</v>
      </c>
      <c r="C159" t="s">
        <v>4359</v>
      </c>
      <c r="D159" t="s">
        <v>5653</v>
      </c>
      <c r="E159" t="s">
        <v>58</v>
      </c>
      <c r="F159" t="s">
        <v>59</v>
      </c>
      <c r="G159" s="24" t="s">
        <v>3247</v>
      </c>
      <c r="H159" t="s">
        <v>4360</v>
      </c>
      <c r="I159" t="s">
        <v>2775</v>
      </c>
      <c r="J159" t="s">
        <v>764</v>
      </c>
      <c r="K159" t="s">
        <v>386</v>
      </c>
      <c r="L159" s="37">
        <v>117027</v>
      </c>
    </row>
    <row r="160" spans="1:12" x14ac:dyDescent="0.2">
      <c r="A160" s="35">
        <v>43015</v>
      </c>
      <c r="B160" s="67">
        <v>151200</v>
      </c>
      <c r="C160" t="s">
        <v>4329</v>
      </c>
      <c r="D160" t="s">
        <v>5651</v>
      </c>
      <c r="E160" t="s">
        <v>58</v>
      </c>
      <c r="F160" t="s">
        <v>59</v>
      </c>
      <c r="G160" s="36">
        <v>25</v>
      </c>
      <c r="H160" t="s">
        <v>4330</v>
      </c>
      <c r="I160" t="s">
        <v>616</v>
      </c>
      <c r="J160" t="s">
        <v>616</v>
      </c>
      <c r="K160" t="s">
        <v>617</v>
      </c>
      <c r="L160" s="37">
        <v>873447</v>
      </c>
    </row>
    <row r="161" spans="1:12" x14ac:dyDescent="0.2">
      <c r="A161" s="35">
        <v>43016</v>
      </c>
      <c r="B161" s="67">
        <v>104000</v>
      </c>
      <c r="C161" t="s">
        <v>644</v>
      </c>
      <c r="D161" t="s">
        <v>5649</v>
      </c>
      <c r="E161" t="s">
        <v>106</v>
      </c>
      <c r="F161" t="s">
        <v>64</v>
      </c>
      <c r="G161" s="24" t="s">
        <v>4386</v>
      </c>
      <c r="H161" t="s">
        <v>641</v>
      </c>
      <c r="I161" t="s">
        <v>354</v>
      </c>
      <c r="J161" t="s">
        <v>354</v>
      </c>
      <c r="K161" t="s">
        <v>187</v>
      </c>
      <c r="L161" s="37">
        <v>504135</v>
      </c>
    </row>
    <row r="162" spans="1:12" x14ac:dyDescent="0.2">
      <c r="A162" s="35">
        <v>43016</v>
      </c>
      <c r="B162" s="67">
        <v>117000</v>
      </c>
      <c r="C162" t="s">
        <v>4380</v>
      </c>
      <c r="D162" t="s">
        <v>5649</v>
      </c>
      <c r="E162" t="s">
        <v>58</v>
      </c>
      <c r="F162" t="s">
        <v>64</v>
      </c>
      <c r="G162" s="24" t="s">
        <v>4381</v>
      </c>
      <c r="H162" t="s">
        <v>4382</v>
      </c>
      <c r="I162" t="s">
        <v>1315</v>
      </c>
      <c r="J162" t="s">
        <v>1315</v>
      </c>
      <c r="K162" t="s">
        <v>113</v>
      </c>
      <c r="L162" s="37">
        <v>620650</v>
      </c>
    </row>
    <row r="163" spans="1:12" x14ac:dyDescent="0.2">
      <c r="A163" s="35">
        <v>43016</v>
      </c>
      <c r="B163" s="67">
        <v>1250000</v>
      </c>
      <c r="C163" t="s">
        <v>4414</v>
      </c>
      <c r="D163" t="s">
        <v>5653</v>
      </c>
      <c r="E163" t="s">
        <v>106</v>
      </c>
      <c r="F163" t="s">
        <v>59</v>
      </c>
      <c r="G163" s="36">
        <v>7</v>
      </c>
      <c r="H163" t="s">
        <v>4415</v>
      </c>
      <c r="I163" t="s">
        <v>1988</v>
      </c>
      <c r="J163" t="s">
        <v>1988</v>
      </c>
      <c r="K163" t="s">
        <v>527</v>
      </c>
      <c r="L163" s="37">
        <v>834849</v>
      </c>
    </row>
    <row r="164" spans="1:12" x14ac:dyDescent="0.2">
      <c r="A164" s="35">
        <v>43016</v>
      </c>
      <c r="B164" s="67">
        <v>289950</v>
      </c>
      <c r="C164" t="s">
        <v>188</v>
      </c>
      <c r="D164" t="s">
        <v>5649</v>
      </c>
      <c r="E164" t="s">
        <v>58</v>
      </c>
      <c r="F164" t="s">
        <v>64</v>
      </c>
      <c r="G164" s="24" t="s">
        <v>4402</v>
      </c>
      <c r="H164" t="s">
        <v>190</v>
      </c>
      <c r="I164" t="s">
        <v>103</v>
      </c>
      <c r="J164" t="s">
        <v>191</v>
      </c>
      <c r="K164" t="s">
        <v>92</v>
      </c>
      <c r="L164" s="37">
        <v>884305</v>
      </c>
    </row>
    <row r="165" spans="1:12" x14ac:dyDescent="0.2">
      <c r="A165" s="35">
        <v>43016</v>
      </c>
      <c r="B165" s="67">
        <v>325000</v>
      </c>
      <c r="C165" t="s">
        <v>4392</v>
      </c>
      <c r="D165" t="s">
        <v>5653</v>
      </c>
      <c r="E165" t="s">
        <v>58</v>
      </c>
      <c r="F165" t="s">
        <v>59</v>
      </c>
      <c r="G165" s="24" t="s">
        <v>4393</v>
      </c>
      <c r="H165" t="s">
        <v>4394</v>
      </c>
      <c r="I165" t="s">
        <v>4395</v>
      </c>
      <c r="J165" t="s">
        <v>248</v>
      </c>
      <c r="K165" t="s">
        <v>248</v>
      </c>
      <c r="L165" s="37">
        <v>973487</v>
      </c>
    </row>
    <row r="166" spans="1:12" x14ac:dyDescent="0.2">
      <c r="A166" s="35">
        <v>43016</v>
      </c>
      <c r="B166" s="67">
        <v>284950</v>
      </c>
      <c r="C166" t="s">
        <v>4387</v>
      </c>
      <c r="D166" t="s">
        <v>5649</v>
      </c>
      <c r="E166" t="s">
        <v>58</v>
      </c>
      <c r="F166" t="s">
        <v>64</v>
      </c>
      <c r="G166" s="24" t="s">
        <v>4388</v>
      </c>
      <c r="H166" t="s">
        <v>4389</v>
      </c>
      <c r="I166" t="s">
        <v>1427</v>
      </c>
      <c r="J166" t="s">
        <v>1532</v>
      </c>
      <c r="K166" t="s">
        <v>296</v>
      </c>
      <c r="L166" s="37">
        <v>166238</v>
      </c>
    </row>
    <row r="167" spans="1:12" x14ac:dyDescent="0.2">
      <c r="A167" s="35">
        <v>43016</v>
      </c>
      <c r="B167" s="67">
        <v>100000</v>
      </c>
      <c r="C167" t="s">
        <v>4369</v>
      </c>
      <c r="D167" t="s">
        <v>5653</v>
      </c>
      <c r="E167" t="s">
        <v>58</v>
      </c>
      <c r="F167" t="s">
        <v>59</v>
      </c>
      <c r="G167" s="24" t="s">
        <v>4370</v>
      </c>
      <c r="H167" t="s">
        <v>4371</v>
      </c>
      <c r="I167" t="s">
        <v>4372</v>
      </c>
      <c r="J167" t="s">
        <v>588</v>
      </c>
      <c r="K167" t="s">
        <v>244</v>
      </c>
      <c r="L167" s="37">
        <v>289162</v>
      </c>
    </row>
    <row r="168" spans="1:12" x14ac:dyDescent="0.2">
      <c r="A168" s="35">
        <v>43016</v>
      </c>
      <c r="B168" s="67">
        <v>274000</v>
      </c>
      <c r="C168" t="s">
        <v>4367</v>
      </c>
      <c r="D168" t="s">
        <v>5653</v>
      </c>
      <c r="E168" t="s">
        <v>58</v>
      </c>
      <c r="F168" t="s">
        <v>59</v>
      </c>
      <c r="G168" s="36">
        <v>2</v>
      </c>
      <c r="H168" t="s">
        <v>4368</v>
      </c>
      <c r="I168" t="s">
        <v>3409</v>
      </c>
      <c r="J168" t="s">
        <v>2355</v>
      </c>
      <c r="K168" t="s">
        <v>704</v>
      </c>
      <c r="L168" s="37">
        <v>248064</v>
      </c>
    </row>
    <row r="169" spans="1:12" x14ac:dyDescent="0.2">
      <c r="A169" s="35">
        <v>43016</v>
      </c>
      <c r="B169" s="67">
        <v>185000</v>
      </c>
      <c r="C169" t="s">
        <v>4377</v>
      </c>
      <c r="D169" t="s">
        <v>5651</v>
      </c>
      <c r="E169" t="s">
        <v>58</v>
      </c>
      <c r="F169" t="s">
        <v>59</v>
      </c>
      <c r="G169" s="24" t="s">
        <v>4378</v>
      </c>
      <c r="H169" t="s">
        <v>4379</v>
      </c>
      <c r="I169" t="s">
        <v>103</v>
      </c>
      <c r="J169" t="s">
        <v>358</v>
      </c>
      <c r="K169" t="s">
        <v>92</v>
      </c>
      <c r="L169" s="37">
        <v>489959</v>
      </c>
    </row>
    <row r="170" spans="1:12" x14ac:dyDescent="0.2">
      <c r="A170" s="35">
        <v>43016</v>
      </c>
      <c r="B170" s="67">
        <v>85000</v>
      </c>
      <c r="C170" t="s">
        <v>4418</v>
      </c>
      <c r="D170" t="s">
        <v>5649</v>
      </c>
      <c r="E170" t="s">
        <v>58</v>
      </c>
      <c r="F170" t="s">
        <v>64</v>
      </c>
      <c r="G170" s="36">
        <v>58</v>
      </c>
      <c r="H170" t="s">
        <v>4419</v>
      </c>
      <c r="I170" t="s">
        <v>3409</v>
      </c>
      <c r="J170" t="s">
        <v>3409</v>
      </c>
      <c r="K170" t="s">
        <v>704</v>
      </c>
      <c r="L170" s="37">
        <v>852070</v>
      </c>
    </row>
    <row r="171" spans="1:12" x14ac:dyDescent="0.2">
      <c r="A171" s="35">
        <v>43016</v>
      </c>
      <c r="B171" s="67">
        <v>445500</v>
      </c>
      <c r="C171" t="s">
        <v>4416</v>
      </c>
      <c r="D171" t="s">
        <v>5649</v>
      </c>
      <c r="E171" t="s">
        <v>58</v>
      </c>
      <c r="F171" t="s">
        <v>64</v>
      </c>
      <c r="G171" s="36">
        <v>31</v>
      </c>
      <c r="H171" t="s">
        <v>4417</v>
      </c>
      <c r="I171" t="s">
        <v>128</v>
      </c>
      <c r="J171" t="s">
        <v>685</v>
      </c>
      <c r="K171" t="s">
        <v>175</v>
      </c>
      <c r="L171" s="37">
        <v>409080</v>
      </c>
    </row>
    <row r="172" spans="1:12" x14ac:dyDescent="0.2">
      <c r="A172" s="35">
        <v>43016</v>
      </c>
      <c r="B172" s="67">
        <v>163000</v>
      </c>
      <c r="C172" t="s">
        <v>4411</v>
      </c>
      <c r="D172" t="s">
        <v>5650</v>
      </c>
      <c r="E172" t="s">
        <v>58</v>
      </c>
      <c r="F172" t="s">
        <v>59</v>
      </c>
      <c r="G172" s="36">
        <v>15</v>
      </c>
      <c r="H172" t="s">
        <v>4412</v>
      </c>
      <c r="I172" t="s">
        <v>331</v>
      </c>
      <c r="J172" t="s">
        <v>332</v>
      </c>
      <c r="K172" t="s">
        <v>333</v>
      </c>
      <c r="L172" s="37">
        <v>539262</v>
      </c>
    </row>
    <row r="173" spans="1:12" x14ac:dyDescent="0.2">
      <c r="A173" s="35">
        <v>43016</v>
      </c>
      <c r="B173" s="67">
        <v>545000</v>
      </c>
      <c r="C173" t="s">
        <v>4399</v>
      </c>
      <c r="D173" t="s">
        <v>5649</v>
      </c>
      <c r="E173" t="s">
        <v>106</v>
      </c>
      <c r="F173" t="s">
        <v>64</v>
      </c>
      <c r="G173" s="24" t="s">
        <v>4400</v>
      </c>
      <c r="H173" t="s">
        <v>4401</v>
      </c>
      <c r="I173" t="s">
        <v>103</v>
      </c>
      <c r="J173" t="s">
        <v>1272</v>
      </c>
      <c r="K173" t="s">
        <v>92</v>
      </c>
      <c r="L173" s="37">
        <v>522587</v>
      </c>
    </row>
    <row r="174" spans="1:12" x14ac:dyDescent="0.2">
      <c r="A174" s="35">
        <v>43016</v>
      </c>
      <c r="B174" s="67">
        <v>123995</v>
      </c>
      <c r="C174" t="s">
        <v>4390</v>
      </c>
      <c r="D174" t="s">
        <v>5652</v>
      </c>
      <c r="E174" t="s">
        <v>106</v>
      </c>
      <c r="F174" t="s">
        <v>59</v>
      </c>
      <c r="G174" s="36">
        <v>35</v>
      </c>
      <c r="H174" t="s">
        <v>4391</v>
      </c>
      <c r="I174" t="s">
        <v>1222</v>
      </c>
      <c r="J174" t="s">
        <v>1223</v>
      </c>
      <c r="K174" t="s">
        <v>1223</v>
      </c>
      <c r="L174" s="37">
        <v>717858</v>
      </c>
    </row>
    <row r="175" spans="1:12" x14ac:dyDescent="0.2">
      <c r="A175" s="35">
        <v>43016</v>
      </c>
      <c r="B175" s="67">
        <v>415000</v>
      </c>
      <c r="C175" t="s">
        <v>4375</v>
      </c>
      <c r="D175" t="s">
        <v>5649</v>
      </c>
      <c r="E175" t="s">
        <v>58</v>
      </c>
      <c r="F175" t="s">
        <v>64</v>
      </c>
      <c r="G175" s="36">
        <v>173</v>
      </c>
      <c r="H175" t="s">
        <v>4376</v>
      </c>
      <c r="I175" t="s">
        <v>103</v>
      </c>
      <c r="J175" t="s">
        <v>648</v>
      </c>
      <c r="K175" t="s">
        <v>92</v>
      </c>
      <c r="L175" s="37">
        <v>1135351</v>
      </c>
    </row>
    <row r="176" spans="1:12" x14ac:dyDescent="0.2">
      <c r="A176" s="35">
        <v>43016</v>
      </c>
      <c r="B176" s="67">
        <v>61950</v>
      </c>
      <c r="C176" t="s">
        <v>2427</v>
      </c>
      <c r="D176" t="s">
        <v>5649</v>
      </c>
      <c r="E176" t="s">
        <v>106</v>
      </c>
      <c r="F176" t="s">
        <v>64</v>
      </c>
      <c r="G176" s="24" t="s">
        <v>4408</v>
      </c>
      <c r="H176" t="s">
        <v>2429</v>
      </c>
      <c r="I176" t="s">
        <v>616</v>
      </c>
      <c r="J176" t="s">
        <v>616</v>
      </c>
      <c r="K176" t="s">
        <v>617</v>
      </c>
      <c r="L176" s="37">
        <v>268184</v>
      </c>
    </row>
    <row r="177" spans="1:12" x14ac:dyDescent="0.2">
      <c r="A177" s="35">
        <v>43016</v>
      </c>
      <c r="B177" s="67">
        <v>55000</v>
      </c>
      <c r="C177" t="s">
        <v>4403</v>
      </c>
      <c r="D177" t="s">
        <v>5652</v>
      </c>
      <c r="E177" t="s">
        <v>58</v>
      </c>
      <c r="F177" t="s">
        <v>59</v>
      </c>
      <c r="G177" s="36">
        <v>117</v>
      </c>
      <c r="H177" t="s">
        <v>4404</v>
      </c>
      <c r="I177" t="s">
        <v>4405</v>
      </c>
      <c r="J177" t="s">
        <v>1700</v>
      </c>
      <c r="K177" t="s">
        <v>1700</v>
      </c>
      <c r="L177" s="37">
        <v>1059190</v>
      </c>
    </row>
    <row r="178" spans="1:12" x14ac:dyDescent="0.2">
      <c r="A178" s="35">
        <v>43016</v>
      </c>
      <c r="B178" s="67">
        <v>187500</v>
      </c>
      <c r="C178" t="s">
        <v>4383</v>
      </c>
      <c r="D178" t="s">
        <v>5649</v>
      </c>
      <c r="E178" t="s">
        <v>106</v>
      </c>
      <c r="F178" t="s">
        <v>64</v>
      </c>
      <c r="G178" s="24" t="s">
        <v>4384</v>
      </c>
      <c r="H178" t="s">
        <v>4385</v>
      </c>
      <c r="I178" t="s">
        <v>1315</v>
      </c>
      <c r="J178" t="s">
        <v>1315</v>
      </c>
      <c r="K178" t="s">
        <v>113</v>
      </c>
      <c r="L178" s="37">
        <v>102278</v>
      </c>
    </row>
    <row r="179" spans="1:12" x14ac:dyDescent="0.2">
      <c r="A179" s="35">
        <v>43016</v>
      </c>
      <c r="B179" s="67">
        <v>29950</v>
      </c>
      <c r="C179" t="s">
        <v>4396</v>
      </c>
      <c r="D179" t="s">
        <v>5649</v>
      </c>
      <c r="E179" t="s">
        <v>58</v>
      </c>
      <c r="F179" t="s">
        <v>64</v>
      </c>
      <c r="G179" s="36">
        <v>14</v>
      </c>
      <c r="H179" t="s">
        <v>4397</v>
      </c>
      <c r="I179" t="s">
        <v>4398</v>
      </c>
      <c r="J179" t="s">
        <v>544</v>
      </c>
      <c r="K179" t="s">
        <v>544</v>
      </c>
      <c r="L179" s="37">
        <v>155110</v>
      </c>
    </row>
    <row r="180" spans="1:12" x14ac:dyDescent="0.2">
      <c r="A180" s="35">
        <v>43016</v>
      </c>
      <c r="B180" s="67">
        <v>135000</v>
      </c>
      <c r="C180" t="s">
        <v>4409</v>
      </c>
      <c r="D180" t="s">
        <v>5651</v>
      </c>
      <c r="E180" t="s">
        <v>58</v>
      </c>
      <c r="F180" t="s">
        <v>59</v>
      </c>
      <c r="G180" s="36">
        <v>29</v>
      </c>
      <c r="H180" t="s">
        <v>4410</v>
      </c>
      <c r="I180" t="s">
        <v>4339</v>
      </c>
      <c r="J180" t="s">
        <v>350</v>
      </c>
      <c r="K180" t="s">
        <v>350</v>
      </c>
      <c r="L180" s="37">
        <v>1049427</v>
      </c>
    </row>
    <row r="181" spans="1:12" x14ac:dyDescent="0.2">
      <c r="A181" s="35">
        <v>43016</v>
      </c>
      <c r="B181" s="67">
        <v>55000</v>
      </c>
      <c r="C181" t="s">
        <v>4413</v>
      </c>
      <c r="D181" t="s">
        <v>5650</v>
      </c>
      <c r="E181" t="s">
        <v>58</v>
      </c>
      <c r="F181" t="s">
        <v>59</v>
      </c>
      <c r="G181" s="36">
        <v>3</v>
      </c>
      <c r="H181" t="s">
        <v>697</v>
      </c>
      <c r="I181" t="s">
        <v>876</v>
      </c>
      <c r="J181" t="s">
        <v>486</v>
      </c>
      <c r="K181" t="s">
        <v>487</v>
      </c>
      <c r="L181" s="37">
        <v>1230937</v>
      </c>
    </row>
    <row r="182" spans="1:12" x14ac:dyDescent="0.2">
      <c r="A182" s="35">
        <v>43016</v>
      </c>
      <c r="B182" s="67">
        <v>75000</v>
      </c>
      <c r="C182" t="s">
        <v>4373</v>
      </c>
      <c r="D182" t="s">
        <v>5649</v>
      </c>
      <c r="E182" t="s">
        <v>58</v>
      </c>
      <c r="F182" t="s">
        <v>64</v>
      </c>
      <c r="G182" s="36">
        <v>38</v>
      </c>
      <c r="H182" t="s">
        <v>4374</v>
      </c>
      <c r="I182" t="s">
        <v>602</v>
      </c>
      <c r="J182" t="s">
        <v>602</v>
      </c>
      <c r="K182" t="s">
        <v>96</v>
      </c>
      <c r="L182" s="37">
        <v>534913</v>
      </c>
    </row>
    <row r="183" spans="1:12" x14ac:dyDescent="0.2">
      <c r="A183" s="35">
        <v>43016</v>
      </c>
      <c r="B183" s="67">
        <v>180000</v>
      </c>
      <c r="C183" t="s">
        <v>4406</v>
      </c>
      <c r="D183" t="s">
        <v>5652</v>
      </c>
      <c r="E183" t="s">
        <v>58</v>
      </c>
      <c r="F183" t="s">
        <v>59</v>
      </c>
      <c r="G183" s="24" t="s">
        <v>1681</v>
      </c>
      <c r="H183" t="s">
        <v>4407</v>
      </c>
      <c r="I183" t="s">
        <v>2441</v>
      </c>
      <c r="J183" t="s">
        <v>2441</v>
      </c>
      <c r="K183" t="s">
        <v>2441</v>
      </c>
      <c r="L183" s="37">
        <v>907089</v>
      </c>
    </row>
    <row r="184" spans="1:12" x14ac:dyDescent="0.2">
      <c r="A184" s="35">
        <v>43017</v>
      </c>
      <c r="B184" s="67">
        <v>116994</v>
      </c>
      <c r="C184" t="s">
        <v>937</v>
      </c>
      <c r="D184" t="s">
        <v>5651</v>
      </c>
      <c r="E184" t="s">
        <v>106</v>
      </c>
      <c r="F184" t="s">
        <v>64</v>
      </c>
      <c r="G184" s="24" t="s">
        <v>4447</v>
      </c>
      <c r="H184" t="s">
        <v>939</v>
      </c>
      <c r="I184" t="s">
        <v>749</v>
      </c>
      <c r="J184" t="s">
        <v>749</v>
      </c>
      <c r="K184" t="s">
        <v>333</v>
      </c>
      <c r="L184" s="37">
        <v>441157</v>
      </c>
    </row>
    <row r="185" spans="1:12" x14ac:dyDescent="0.2">
      <c r="A185" s="35">
        <v>43017</v>
      </c>
      <c r="B185" s="67">
        <v>390000</v>
      </c>
      <c r="C185" t="s">
        <v>4429</v>
      </c>
      <c r="D185" t="s">
        <v>5653</v>
      </c>
      <c r="E185" t="s">
        <v>58</v>
      </c>
      <c r="F185" t="s">
        <v>59</v>
      </c>
      <c r="G185" s="24" t="s">
        <v>4430</v>
      </c>
      <c r="H185" t="s">
        <v>4431</v>
      </c>
      <c r="I185" t="s">
        <v>1281</v>
      </c>
      <c r="J185" t="s">
        <v>1281</v>
      </c>
      <c r="K185" t="s">
        <v>222</v>
      </c>
      <c r="L185" s="37">
        <v>235536</v>
      </c>
    </row>
    <row r="186" spans="1:12" x14ac:dyDescent="0.2">
      <c r="A186" s="35">
        <v>43017</v>
      </c>
      <c r="B186" s="67">
        <v>46000</v>
      </c>
      <c r="C186" t="s">
        <v>4448</v>
      </c>
      <c r="D186" t="s">
        <v>5649</v>
      </c>
      <c r="E186" t="s">
        <v>58</v>
      </c>
      <c r="F186" t="s">
        <v>64</v>
      </c>
      <c r="G186" s="24" t="s">
        <v>4449</v>
      </c>
      <c r="H186" t="s">
        <v>4450</v>
      </c>
      <c r="I186" t="s">
        <v>121</v>
      </c>
      <c r="J186" t="s">
        <v>122</v>
      </c>
      <c r="K186" t="s">
        <v>92</v>
      </c>
      <c r="L186" s="37">
        <v>1149748</v>
      </c>
    </row>
    <row r="187" spans="1:12" x14ac:dyDescent="0.2">
      <c r="A187" s="35">
        <v>43017</v>
      </c>
      <c r="B187" s="67">
        <v>250000</v>
      </c>
      <c r="C187" t="s">
        <v>4427</v>
      </c>
      <c r="D187" t="s">
        <v>5650</v>
      </c>
      <c r="E187" t="s">
        <v>58</v>
      </c>
      <c r="F187" t="s">
        <v>64</v>
      </c>
      <c r="G187" s="36">
        <v>29</v>
      </c>
      <c r="H187" t="s">
        <v>4428</v>
      </c>
      <c r="I187" t="s">
        <v>1807</v>
      </c>
      <c r="J187" t="s">
        <v>888</v>
      </c>
      <c r="K187" t="s">
        <v>888</v>
      </c>
      <c r="L187" s="37">
        <v>1046569</v>
      </c>
    </row>
    <row r="188" spans="1:12" x14ac:dyDescent="0.2">
      <c r="A188" s="35">
        <v>43017</v>
      </c>
      <c r="B188" s="67">
        <v>394950</v>
      </c>
      <c r="C188" t="s">
        <v>2900</v>
      </c>
      <c r="D188" t="s">
        <v>5652</v>
      </c>
      <c r="E188" t="s">
        <v>106</v>
      </c>
      <c r="F188" t="s">
        <v>64</v>
      </c>
      <c r="G188" s="36">
        <v>10</v>
      </c>
      <c r="H188" t="s">
        <v>2901</v>
      </c>
      <c r="I188" t="s">
        <v>2902</v>
      </c>
      <c r="J188" t="s">
        <v>1532</v>
      </c>
      <c r="K188" t="s">
        <v>296</v>
      </c>
      <c r="L188" s="37">
        <v>663409</v>
      </c>
    </row>
    <row r="189" spans="1:12" x14ac:dyDescent="0.2">
      <c r="A189" s="35">
        <v>43017</v>
      </c>
      <c r="B189" s="67">
        <v>231000</v>
      </c>
      <c r="C189" t="s">
        <v>4442</v>
      </c>
      <c r="D189" t="s">
        <v>5653</v>
      </c>
      <c r="E189" t="s">
        <v>58</v>
      </c>
      <c r="F189" t="s">
        <v>59</v>
      </c>
      <c r="G189" s="24" t="s">
        <v>4443</v>
      </c>
      <c r="H189" t="s">
        <v>862</v>
      </c>
      <c r="I189" t="s">
        <v>464</v>
      </c>
      <c r="J189" t="s">
        <v>465</v>
      </c>
      <c r="K189" t="s">
        <v>465</v>
      </c>
      <c r="L189" s="37">
        <v>811206</v>
      </c>
    </row>
    <row r="190" spans="1:12" x14ac:dyDescent="0.2">
      <c r="A190" s="35">
        <v>43017</v>
      </c>
      <c r="B190" s="67">
        <v>344995</v>
      </c>
      <c r="C190" t="s">
        <v>4424</v>
      </c>
      <c r="D190" t="s">
        <v>5653</v>
      </c>
      <c r="E190" t="s">
        <v>58</v>
      </c>
      <c r="F190" t="s">
        <v>59</v>
      </c>
      <c r="G190" s="36">
        <v>1</v>
      </c>
      <c r="H190" t="s">
        <v>4425</v>
      </c>
      <c r="I190" t="s">
        <v>4426</v>
      </c>
      <c r="J190" t="s">
        <v>843</v>
      </c>
      <c r="K190" t="s">
        <v>69</v>
      </c>
      <c r="L190" s="37">
        <v>808857</v>
      </c>
    </row>
    <row r="191" spans="1:12" x14ac:dyDescent="0.2">
      <c r="A191" s="35">
        <v>43017</v>
      </c>
      <c r="B191" s="67">
        <v>160000</v>
      </c>
      <c r="C191" t="s">
        <v>4445</v>
      </c>
      <c r="D191" t="s">
        <v>5649</v>
      </c>
      <c r="E191" t="s">
        <v>106</v>
      </c>
      <c r="F191" t="s">
        <v>64</v>
      </c>
      <c r="G191" s="36">
        <v>100</v>
      </c>
      <c r="H191" t="s">
        <v>4446</v>
      </c>
      <c r="I191" t="s">
        <v>507</v>
      </c>
      <c r="J191" t="s">
        <v>508</v>
      </c>
      <c r="K191" t="s">
        <v>175</v>
      </c>
      <c r="L191" s="37">
        <v>695184</v>
      </c>
    </row>
    <row r="192" spans="1:12" x14ac:dyDescent="0.2">
      <c r="A192" s="35">
        <v>43017</v>
      </c>
      <c r="B192" s="67">
        <v>37950</v>
      </c>
      <c r="C192" t="s">
        <v>4420</v>
      </c>
      <c r="D192" t="s">
        <v>5650</v>
      </c>
      <c r="E192" t="s">
        <v>58</v>
      </c>
      <c r="F192" t="s">
        <v>59</v>
      </c>
      <c r="G192" s="36">
        <v>29</v>
      </c>
      <c r="H192" t="s">
        <v>4421</v>
      </c>
      <c r="I192" t="s">
        <v>354</v>
      </c>
      <c r="J192" t="s">
        <v>354</v>
      </c>
      <c r="K192" t="s">
        <v>187</v>
      </c>
      <c r="L192" s="37">
        <v>299522</v>
      </c>
    </row>
    <row r="193" spans="1:12" x14ac:dyDescent="0.2">
      <c r="A193" s="35">
        <v>43017</v>
      </c>
      <c r="B193" s="67">
        <v>165000</v>
      </c>
      <c r="C193" t="s">
        <v>4451</v>
      </c>
      <c r="D193" t="s">
        <v>5652</v>
      </c>
      <c r="E193" t="s">
        <v>58</v>
      </c>
      <c r="F193" t="s">
        <v>59</v>
      </c>
      <c r="G193" s="36">
        <v>288</v>
      </c>
      <c r="H193" t="s">
        <v>2722</v>
      </c>
      <c r="I193" t="s">
        <v>354</v>
      </c>
      <c r="J193" t="s">
        <v>354</v>
      </c>
      <c r="K193" t="s">
        <v>187</v>
      </c>
      <c r="L193" s="37">
        <v>647995</v>
      </c>
    </row>
    <row r="194" spans="1:12" x14ac:dyDescent="0.2">
      <c r="A194" s="35">
        <v>43017</v>
      </c>
      <c r="B194" s="67">
        <v>120000</v>
      </c>
      <c r="C194" t="s">
        <v>1913</v>
      </c>
      <c r="D194" t="s">
        <v>5649</v>
      </c>
      <c r="E194" t="s">
        <v>106</v>
      </c>
      <c r="F194" t="s">
        <v>64</v>
      </c>
      <c r="G194" s="36">
        <v>12</v>
      </c>
      <c r="H194" t="s">
        <v>1914</v>
      </c>
      <c r="I194" t="s">
        <v>1915</v>
      </c>
      <c r="J194" t="s">
        <v>831</v>
      </c>
      <c r="K194" t="s">
        <v>831</v>
      </c>
      <c r="L194" s="37">
        <v>277719</v>
      </c>
    </row>
    <row r="195" spans="1:12" x14ac:dyDescent="0.2">
      <c r="A195" s="35">
        <v>43017</v>
      </c>
      <c r="B195" s="67">
        <v>100000</v>
      </c>
      <c r="C195" t="s">
        <v>4422</v>
      </c>
      <c r="D195" t="s">
        <v>5653</v>
      </c>
      <c r="E195" t="s">
        <v>58</v>
      </c>
      <c r="F195" t="s">
        <v>59</v>
      </c>
      <c r="G195" s="36">
        <v>4</v>
      </c>
      <c r="H195" t="s">
        <v>4423</v>
      </c>
      <c r="I195" t="s">
        <v>3377</v>
      </c>
      <c r="J195" t="s">
        <v>365</v>
      </c>
      <c r="K195" t="s">
        <v>187</v>
      </c>
      <c r="L195" s="37">
        <v>1138046</v>
      </c>
    </row>
    <row r="196" spans="1:12" x14ac:dyDescent="0.2">
      <c r="A196" s="35">
        <v>43017</v>
      </c>
      <c r="B196" s="67">
        <v>345000</v>
      </c>
      <c r="C196" t="s">
        <v>4436</v>
      </c>
      <c r="D196" t="s">
        <v>5650</v>
      </c>
      <c r="E196" t="s">
        <v>106</v>
      </c>
      <c r="F196" t="s">
        <v>59</v>
      </c>
      <c r="G196" s="36">
        <v>20</v>
      </c>
      <c r="H196" t="s">
        <v>4437</v>
      </c>
      <c r="I196" t="s">
        <v>4438</v>
      </c>
      <c r="J196" t="s">
        <v>508</v>
      </c>
      <c r="K196" t="s">
        <v>175</v>
      </c>
      <c r="L196" s="37">
        <v>940361</v>
      </c>
    </row>
    <row r="197" spans="1:12" x14ac:dyDescent="0.2">
      <c r="A197" s="35">
        <v>43017</v>
      </c>
      <c r="B197" s="67">
        <v>625000</v>
      </c>
      <c r="C197" t="s">
        <v>4434</v>
      </c>
      <c r="D197" t="s">
        <v>5653</v>
      </c>
      <c r="E197" t="s">
        <v>106</v>
      </c>
      <c r="F197" t="s">
        <v>64</v>
      </c>
      <c r="G197" s="36">
        <v>40</v>
      </c>
      <c r="H197" t="s">
        <v>4435</v>
      </c>
      <c r="I197" t="s">
        <v>517</v>
      </c>
      <c r="J197" t="s">
        <v>518</v>
      </c>
      <c r="K197" t="s">
        <v>175</v>
      </c>
      <c r="L197" s="37">
        <v>1158887</v>
      </c>
    </row>
    <row r="198" spans="1:12" x14ac:dyDescent="0.2">
      <c r="A198" s="35">
        <v>43017</v>
      </c>
      <c r="B198" s="67">
        <v>69000</v>
      </c>
      <c r="C198" t="s">
        <v>334</v>
      </c>
      <c r="D198" t="s">
        <v>5649</v>
      </c>
      <c r="E198" t="s">
        <v>58</v>
      </c>
      <c r="F198" t="s">
        <v>64</v>
      </c>
      <c r="G198" s="24" t="s">
        <v>4444</v>
      </c>
      <c r="H198" t="s">
        <v>336</v>
      </c>
      <c r="I198" t="s">
        <v>165</v>
      </c>
      <c r="J198" t="s">
        <v>165</v>
      </c>
      <c r="K198" t="s">
        <v>166</v>
      </c>
      <c r="L198" s="37">
        <v>564198</v>
      </c>
    </row>
    <row r="199" spans="1:12" x14ac:dyDescent="0.2">
      <c r="A199" s="35">
        <v>43017</v>
      </c>
      <c r="B199" s="67">
        <v>520000</v>
      </c>
      <c r="C199" t="s">
        <v>4432</v>
      </c>
      <c r="D199" t="s">
        <v>5653</v>
      </c>
      <c r="E199" t="s">
        <v>58</v>
      </c>
      <c r="F199" t="s">
        <v>59</v>
      </c>
      <c r="G199" s="36">
        <v>1</v>
      </c>
      <c r="H199" t="s">
        <v>4433</v>
      </c>
      <c r="I199" t="s">
        <v>4211</v>
      </c>
      <c r="J199" t="s">
        <v>1300</v>
      </c>
      <c r="K199" t="s">
        <v>187</v>
      </c>
      <c r="L199" s="37">
        <v>787621</v>
      </c>
    </row>
    <row r="200" spans="1:12" x14ac:dyDescent="0.2">
      <c r="A200" s="35">
        <v>43017</v>
      </c>
      <c r="B200" s="67">
        <v>3725000</v>
      </c>
      <c r="C200" t="s">
        <v>4439</v>
      </c>
      <c r="D200" t="s">
        <v>5653</v>
      </c>
      <c r="E200" t="s">
        <v>58</v>
      </c>
      <c r="F200" t="s">
        <v>59</v>
      </c>
      <c r="G200" s="36">
        <v>3</v>
      </c>
      <c r="H200" t="s">
        <v>4440</v>
      </c>
      <c r="I200" t="s">
        <v>3865</v>
      </c>
      <c r="J200" t="s">
        <v>273</v>
      </c>
      <c r="K200" t="s">
        <v>273</v>
      </c>
      <c r="L200" s="37">
        <v>565058</v>
      </c>
    </row>
    <row r="201" spans="1:12" x14ac:dyDescent="0.2">
      <c r="A201" s="35">
        <v>43017</v>
      </c>
      <c r="B201" s="67">
        <v>155000</v>
      </c>
      <c r="C201" t="s">
        <v>1276</v>
      </c>
      <c r="D201" t="s">
        <v>5649</v>
      </c>
      <c r="E201" t="s">
        <v>58</v>
      </c>
      <c r="F201" t="s">
        <v>64</v>
      </c>
      <c r="G201" s="36">
        <v>57</v>
      </c>
      <c r="H201" t="s">
        <v>1277</v>
      </c>
      <c r="I201" t="s">
        <v>749</v>
      </c>
      <c r="J201" t="s">
        <v>749</v>
      </c>
      <c r="K201" t="s">
        <v>333</v>
      </c>
      <c r="L201" s="37">
        <v>811144</v>
      </c>
    </row>
    <row r="202" spans="1:12" x14ac:dyDescent="0.2">
      <c r="A202" s="35">
        <v>43017</v>
      </c>
      <c r="B202" s="67">
        <v>156000</v>
      </c>
      <c r="C202" t="s">
        <v>2698</v>
      </c>
      <c r="D202" t="s">
        <v>5649</v>
      </c>
      <c r="E202" t="s">
        <v>58</v>
      </c>
      <c r="F202" t="s">
        <v>64</v>
      </c>
      <c r="G202" s="24" t="s">
        <v>4441</v>
      </c>
      <c r="H202" t="s">
        <v>2700</v>
      </c>
      <c r="I202" t="s">
        <v>573</v>
      </c>
      <c r="J202" t="s">
        <v>1420</v>
      </c>
      <c r="K202" t="s">
        <v>1420</v>
      </c>
      <c r="L202" s="37">
        <v>941711</v>
      </c>
    </row>
    <row r="203" spans="1:12" x14ac:dyDescent="0.2">
      <c r="A203" s="35">
        <v>43018</v>
      </c>
      <c r="B203" s="67">
        <v>145000</v>
      </c>
      <c r="C203" t="s">
        <v>4494</v>
      </c>
      <c r="D203" t="s">
        <v>5650</v>
      </c>
      <c r="E203" t="s">
        <v>58</v>
      </c>
      <c r="F203" t="s">
        <v>59</v>
      </c>
      <c r="G203" s="36">
        <v>140</v>
      </c>
      <c r="H203" t="s">
        <v>4495</v>
      </c>
      <c r="I203" t="s">
        <v>2371</v>
      </c>
      <c r="J203" t="s">
        <v>2371</v>
      </c>
      <c r="K203" t="s">
        <v>2371</v>
      </c>
      <c r="L203" s="37">
        <v>570017</v>
      </c>
    </row>
    <row r="204" spans="1:12" x14ac:dyDescent="0.2">
      <c r="A204" s="35">
        <v>43018</v>
      </c>
      <c r="B204" s="67">
        <v>90000</v>
      </c>
      <c r="C204" t="s">
        <v>4472</v>
      </c>
      <c r="D204" t="s">
        <v>5650</v>
      </c>
      <c r="E204" t="s">
        <v>58</v>
      </c>
      <c r="F204" t="s">
        <v>59</v>
      </c>
      <c r="G204" s="36">
        <v>141</v>
      </c>
      <c r="H204" t="s">
        <v>4473</v>
      </c>
      <c r="I204" t="s">
        <v>3036</v>
      </c>
      <c r="J204" t="s">
        <v>2588</v>
      </c>
      <c r="K204" t="s">
        <v>2588</v>
      </c>
      <c r="L204" s="37">
        <v>1002728</v>
      </c>
    </row>
    <row r="205" spans="1:12" x14ac:dyDescent="0.2">
      <c r="A205" s="35">
        <v>43018</v>
      </c>
      <c r="B205" s="67">
        <v>464950</v>
      </c>
      <c r="C205" t="s">
        <v>4463</v>
      </c>
      <c r="D205" t="s">
        <v>5653</v>
      </c>
      <c r="E205" t="s">
        <v>106</v>
      </c>
      <c r="F205" t="s">
        <v>64</v>
      </c>
      <c r="G205" s="36">
        <v>8</v>
      </c>
      <c r="H205" t="s">
        <v>4464</v>
      </c>
      <c r="I205" t="s">
        <v>2902</v>
      </c>
      <c r="J205" t="s">
        <v>1532</v>
      </c>
      <c r="K205" t="s">
        <v>296</v>
      </c>
      <c r="L205" s="37">
        <v>1185701</v>
      </c>
    </row>
    <row r="206" spans="1:12" x14ac:dyDescent="0.2">
      <c r="A206" s="35">
        <v>43018</v>
      </c>
      <c r="B206" s="67">
        <v>74000</v>
      </c>
      <c r="C206" t="s">
        <v>4460</v>
      </c>
      <c r="D206" t="s">
        <v>5652</v>
      </c>
      <c r="E206" t="s">
        <v>58</v>
      </c>
      <c r="F206" t="s">
        <v>59</v>
      </c>
      <c r="G206" s="24" t="s">
        <v>1895</v>
      </c>
      <c r="H206" t="s">
        <v>4461</v>
      </c>
      <c r="I206" t="s">
        <v>573</v>
      </c>
      <c r="J206" t="s">
        <v>1420</v>
      </c>
      <c r="K206" t="s">
        <v>1420</v>
      </c>
      <c r="L206" s="37">
        <v>1176319</v>
      </c>
    </row>
    <row r="207" spans="1:12" x14ac:dyDescent="0.2">
      <c r="A207" s="35">
        <v>43018</v>
      </c>
      <c r="B207" s="67">
        <v>118957</v>
      </c>
      <c r="C207" t="s">
        <v>4496</v>
      </c>
      <c r="D207" t="s">
        <v>5650</v>
      </c>
      <c r="E207" t="s">
        <v>58</v>
      </c>
      <c r="F207" t="s">
        <v>59</v>
      </c>
      <c r="G207" s="36">
        <v>13</v>
      </c>
      <c r="H207" t="s">
        <v>4497</v>
      </c>
      <c r="I207" t="s">
        <v>658</v>
      </c>
      <c r="J207" t="s">
        <v>659</v>
      </c>
      <c r="K207" t="s">
        <v>659</v>
      </c>
      <c r="L207" s="37">
        <v>637363</v>
      </c>
    </row>
    <row r="208" spans="1:12" x14ac:dyDescent="0.2">
      <c r="A208" s="35">
        <v>43018</v>
      </c>
      <c r="B208" s="67">
        <v>800000</v>
      </c>
      <c r="C208" t="s">
        <v>4470</v>
      </c>
      <c r="D208" t="s">
        <v>5653</v>
      </c>
      <c r="E208" t="s">
        <v>58</v>
      </c>
      <c r="F208" t="s">
        <v>59</v>
      </c>
      <c r="G208" s="36">
        <v>41</v>
      </c>
      <c r="H208" t="s">
        <v>4471</v>
      </c>
      <c r="I208" t="s">
        <v>1988</v>
      </c>
      <c r="J208" t="s">
        <v>1988</v>
      </c>
      <c r="K208" t="s">
        <v>527</v>
      </c>
      <c r="L208" s="37">
        <v>125347</v>
      </c>
    </row>
    <row r="209" spans="1:12" x14ac:dyDescent="0.2">
      <c r="A209" s="35">
        <v>43018</v>
      </c>
      <c r="B209" s="67">
        <v>155000</v>
      </c>
      <c r="C209" t="s">
        <v>4477</v>
      </c>
      <c r="D209" t="s">
        <v>5650</v>
      </c>
      <c r="E209" t="s">
        <v>58</v>
      </c>
      <c r="F209" t="s">
        <v>59</v>
      </c>
      <c r="G209" s="24" t="s">
        <v>4478</v>
      </c>
      <c r="H209" t="s">
        <v>3328</v>
      </c>
      <c r="I209" t="s">
        <v>3146</v>
      </c>
      <c r="J209" t="s">
        <v>3147</v>
      </c>
      <c r="K209" t="s">
        <v>328</v>
      </c>
      <c r="L209" s="37">
        <v>541664</v>
      </c>
    </row>
    <row r="210" spans="1:12" x14ac:dyDescent="0.2">
      <c r="A210" s="35">
        <v>43018</v>
      </c>
      <c r="B210" s="67">
        <v>72000</v>
      </c>
      <c r="C210" t="s">
        <v>4486</v>
      </c>
      <c r="D210" t="s">
        <v>5650</v>
      </c>
      <c r="E210" t="s">
        <v>58</v>
      </c>
      <c r="F210" t="s">
        <v>59</v>
      </c>
      <c r="G210" s="36">
        <v>28</v>
      </c>
      <c r="H210" t="s">
        <v>4487</v>
      </c>
      <c r="I210" t="s">
        <v>4488</v>
      </c>
      <c r="J210" t="s">
        <v>945</v>
      </c>
      <c r="K210" t="s">
        <v>166</v>
      </c>
      <c r="L210" s="37">
        <v>231284</v>
      </c>
    </row>
    <row r="211" spans="1:12" x14ac:dyDescent="0.2">
      <c r="A211" s="35">
        <v>43018</v>
      </c>
      <c r="B211" s="67">
        <v>395000</v>
      </c>
      <c r="C211" t="s">
        <v>4489</v>
      </c>
      <c r="D211" t="s">
        <v>5653</v>
      </c>
      <c r="E211" t="s">
        <v>58</v>
      </c>
      <c r="F211" t="s">
        <v>59</v>
      </c>
      <c r="G211" s="24" t="s">
        <v>4490</v>
      </c>
      <c r="H211" t="s">
        <v>3282</v>
      </c>
      <c r="I211" t="s">
        <v>3540</v>
      </c>
      <c r="J211" t="s">
        <v>327</v>
      </c>
      <c r="K211" t="s">
        <v>328</v>
      </c>
      <c r="L211" s="37">
        <v>322989</v>
      </c>
    </row>
    <row r="212" spans="1:12" x14ac:dyDescent="0.2">
      <c r="A212" s="35">
        <v>43018</v>
      </c>
      <c r="B212" s="67">
        <v>92500</v>
      </c>
      <c r="C212" t="s">
        <v>4457</v>
      </c>
      <c r="D212" t="s">
        <v>5650</v>
      </c>
      <c r="E212" t="s">
        <v>58</v>
      </c>
      <c r="F212" t="s">
        <v>59</v>
      </c>
      <c r="G212" s="24" t="s">
        <v>4458</v>
      </c>
      <c r="H212" t="s">
        <v>4459</v>
      </c>
      <c r="I212" t="s">
        <v>3015</v>
      </c>
      <c r="J212" t="s">
        <v>3016</v>
      </c>
      <c r="K212" t="s">
        <v>1851</v>
      </c>
      <c r="L212" s="37">
        <v>1232747</v>
      </c>
    </row>
    <row r="213" spans="1:12" x14ac:dyDescent="0.2">
      <c r="A213" s="35">
        <v>43018</v>
      </c>
      <c r="B213" s="67">
        <v>340000</v>
      </c>
      <c r="C213" t="s">
        <v>4479</v>
      </c>
      <c r="D213" t="s">
        <v>5649</v>
      </c>
      <c r="E213" t="s">
        <v>58</v>
      </c>
      <c r="F213" t="s">
        <v>64</v>
      </c>
      <c r="G213" s="24" t="s">
        <v>4480</v>
      </c>
      <c r="H213" t="s">
        <v>1970</v>
      </c>
      <c r="I213" t="s">
        <v>103</v>
      </c>
      <c r="J213" t="s">
        <v>471</v>
      </c>
      <c r="K213" t="s">
        <v>92</v>
      </c>
      <c r="L213" s="37">
        <v>633451</v>
      </c>
    </row>
    <row r="214" spans="1:12" x14ac:dyDescent="0.2">
      <c r="A214" s="35">
        <v>43018</v>
      </c>
      <c r="B214" s="67">
        <v>105500</v>
      </c>
      <c r="C214" t="s">
        <v>4491</v>
      </c>
      <c r="D214" t="s">
        <v>5652</v>
      </c>
      <c r="E214" t="s">
        <v>58</v>
      </c>
      <c r="F214" t="s">
        <v>59</v>
      </c>
      <c r="G214" s="36">
        <v>17</v>
      </c>
      <c r="H214" t="s">
        <v>4492</v>
      </c>
      <c r="I214" t="s">
        <v>4493</v>
      </c>
      <c r="J214" t="s">
        <v>831</v>
      </c>
      <c r="K214" t="s">
        <v>831</v>
      </c>
      <c r="L214" s="37">
        <v>450734</v>
      </c>
    </row>
    <row r="215" spans="1:12" x14ac:dyDescent="0.2">
      <c r="A215" s="35">
        <v>43018</v>
      </c>
      <c r="B215" s="67">
        <v>283995</v>
      </c>
      <c r="C215" t="s">
        <v>4106</v>
      </c>
      <c r="D215" t="s">
        <v>5653</v>
      </c>
      <c r="E215" t="s">
        <v>106</v>
      </c>
      <c r="F215" t="s">
        <v>64</v>
      </c>
      <c r="G215" s="36">
        <v>36</v>
      </c>
      <c r="H215" t="s">
        <v>4107</v>
      </c>
      <c r="I215" t="s">
        <v>2898</v>
      </c>
      <c r="J215" t="s">
        <v>2899</v>
      </c>
      <c r="K215" t="s">
        <v>2899</v>
      </c>
      <c r="L215" s="37">
        <v>776920</v>
      </c>
    </row>
    <row r="216" spans="1:12" x14ac:dyDescent="0.2">
      <c r="A216" s="35">
        <v>43018</v>
      </c>
      <c r="B216" s="67">
        <v>72000</v>
      </c>
      <c r="C216" t="s">
        <v>4481</v>
      </c>
      <c r="D216" t="s">
        <v>5649</v>
      </c>
      <c r="E216" t="s">
        <v>58</v>
      </c>
      <c r="F216" t="s">
        <v>64</v>
      </c>
      <c r="G216" s="24" t="s">
        <v>4482</v>
      </c>
      <c r="H216" t="s">
        <v>851</v>
      </c>
      <c r="I216" t="s">
        <v>169</v>
      </c>
      <c r="J216" t="s">
        <v>169</v>
      </c>
      <c r="K216" t="s">
        <v>171</v>
      </c>
      <c r="L216" s="37">
        <v>373161</v>
      </c>
    </row>
    <row r="217" spans="1:12" x14ac:dyDescent="0.2">
      <c r="A217" s="35">
        <v>43018</v>
      </c>
      <c r="B217" s="67">
        <v>325000</v>
      </c>
      <c r="C217" t="s">
        <v>4474</v>
      </c>
      <c r="D217" t="s">
        <v>5652</v>
      </c>
      <c r="E217" t="s">
        <v>58</v>
      </c>
      <c r="F217" t="s">
        <v>59</v>
      </c>
      <c r="G217" s="36">
        <v>52</v>
      </c>
      <c r="H217" t="s">
        <v>4475</v>
      </c>
      <c r="I217" t="s">
        <v>4476</v>
      </c>
      <c r="J217" t="s">
        <v>820</v>
      </c>
      <c r="K217" t="s">
        <v>820</v>
      </c>
      <c r="L217" s="37">
        <v>997109</v>
      </c>
    </row>
    <row r="218" spans="1:12" x14ac:dyDescent="0.2">
      <c r="A218" s="35">
        <v>43018</v>
      </c>
      <c r="B218" s="67">
        <v>235000</v>
      </c>
      <c r="C218" t="s">
        <v>2965</v>
      </c>
      <c r="D218" t="s">
        <v>5649</v>
      </c>
      <c r="E218" t="s">
        <v>106</v>
      </c>
      <c r="F218" t="s">
        <v>64</v>
      </c>
      <c r="G218" s="24" t="s">
        <v>4462</v>
      </c>
      <c r="H218" t="s">
        <v>2967</v>
      </c>
      <c r="I218" t="s">
        <v>411</v>
      </c>
      <c r="J218" t="s">
        <v>411</v>
      </c>
      <c r="K218" t="s">
        <v>222</v>
      </c>
      <c r="L218" s="37">
        <v>124752</v>
      </c>
    </row>
    <row r="219" spans="1:12" x14ac:dyDescent="0.2">
      <c r="A219" s="35">
        <v>43018</v>
      </c>
      <c r="B219" s="67">
        <v>145000</v>
      </c>
      <c r="C219" t="s">
        <v>4467</v>
      </c>
      <c r="D219" t="s">
        <v>5649</v>
      </c>
      <c r="E219" t="s">
        <v>58</v>
      </c>
      <c r="F219" t="s">
        <v>64</v>
      </c>
      <c r="G219" s="24" t="s">
        <v>4468</v>
      </c>
      <c r="H219" t="s">
        <v>4469</v>
      </c>
      <c r="I219" t="s">
        <v>573</v>
      </c>
      <c r="J219" t="s">
        <v>1420</v>
      </c>
      <c r="K219" t="s">
        <v>1420</v>
      </c>
      <c r="L219" s="37">
        <v>1149022</v>
      </c>
    </row>
    <row r="220" spans="1:12" x14ac:dyDescent="0.2">
      <c r="A220" s="35">
        <v>43018</v>
      </c>
      <c r="B220" s="67">
        <v>210000</v>
      </c>
      <c r="C220" t="s">
        <v>4452</v>
      </c>
      <c r="D220" t="s">
        <v>5649</v>
      </c>
      <c r="E220" t="s">
        <v>58</v>
      </c>
      <c r="F220" t="s">
        <v>64</v>
      </c>
      <c r="G220" s="24" t="s">
        <v>4453</v>
      </c>
      <c r="H220" t="s">
        <v>4325</v>
      </c>
      <c r="I220" t="s">
        <v>4454</v>
      </c>
      <c r="J220" t="s">
        <v>3907</v>
      </c>
      <c r="K220" t="s">
        <v>92</v>
      </c>
      <c r="L220" s="37">
        <v>962031</v>
      </c>
    </row>
    <row r="221" spans="1:12" x14ac:dyDescent="0.2">
      <c r="A221" s="35">
        <v>43018</v>
      </c>
      <c r="B221" s="67">
        <v>295000</v>
      </c>
      <c r="C221" t="s">
        <v>4465</v>
      </c>
      <c r="D221" t="s">
        <v>5651</v>
      </c>
      <c r="E221" t="s">
        <v>58</v>
      </c>
      <c r="F221" t="s">
        <v>59</v>
      </c>
      <c r="G221" s="24" t="s">
        <v>4466</v>
      </c>
      <c r="H221" t="s">
        <v>542</v>
      </c>
      <c r="I221" t="s">
        <v>421</v>
      </c>
      <c r="J221" t="s">
        <v>144</v>
      </c>
      <c r="K221" t="s">
        <v>144</v>
      </c>
      <c r="L221" s="37">
        <v>1004015</v>
      </c>
    </row>
    <row r="222" spans="1:12" x14ac:dyDescent="0.2">
      <c r="A222" s="35">
        <v>43018</v>
      </c>
      <c r="B222" s="67">
        <v>320000</v>
      </c>
      <c r="C222" t="s">
        <v>4483</v>
      </c>
      <c r="D222" t="s">
        <v>5649</v>
      </c>
      <c r="E222" t="s">
        <v>58</v>
      </c>
      <c r="F222" t="s">
        <v>64</v>
      </c>
      <c r="G222" s="24" t="s">
        <v>4484</v>
      </c>
      <c r="H222" t="s">
        <v>4485</v>
      </c>
      <c r="I222" t="s">
        <v>221</v>
      </c>
      <c r="J222" t="s">
        <v>221</v>
      </c>
      <c r="K222" t="s">
        <v>222</v>
      </c>
      <c r="L222" s="37">
        <v>619051</v>
      </c>
    </row>
    <row r="223" spans="1:12" x14ac:dyDescent="0.2">
      <c r="A223" s="35">
        <v>43018</v>
      </c>
      <c r="B223" s="67">
        <v>287000</v>
      </c>
      <c r="C223" t="s">
        <v>4455</v>
      </c>
      <c r="D223" t="s">
        <v>5649</v>
      </c>
      <c r="E223" t="s">
        <v>58</v>
      </c>
      <c r="F223" t="s">
        <v>64</v>
      </c>
      <c r="G223" s="24" t="s">
        <v>4456</v>
      </c>
      <c r="H223" t="s">
        <v>711</v>
      </c>
      <c r="I223" t="s">
        <v>3536</v>
      </c>
      <c r="J223" t="s">
        <v>1094</v>
      </c>
      <c r="K223" t="s">
        <v>62</v>
      </c>
      <c r="L223" s="37">
        <v>762704</v>
      </c>
    </row>
    <row r="224" spans="1:12" x14ac:dyDescent="0.2">
      <c r="A224" s="35">
        <v>43019</v>
      </c>
      <c r="B224" s="67">
        <v>325000</v>
      </c>
      <c r="C224" t="s">
        <v>4529</v>
      </c>
      <c r="D224" t="s">
        <v>5650</v>
      </c>
      <c r="E224" t="s">
        <v>58</v>
      </c>
      <c r="F224" t="s">
        <v>59</v>
      </c>
      <c r="G224" s="36">
        <v>33</v>
      </c>
      <c r="H224" t="s">
        <v>4530</v>
      </c>
      <c r="I224" t="s">
        <v>1988</v>
      </c>
      <c r="J224" t="s">
        <v>1988</v>
      </c>
      <c r="K224" t="s">
        <v>527</v>
      </c>
      <c r="L224" s="37">
        <v>673713</v>
      </c>
    </row>
    <row r="225" spans="1:12" x14ac:dyDescent="0.2">
      <c r="A225" s="35">
        <v>43019</v>
      </c>
      <c r="B225" s="67">
        <v>81000</v>
      </c>
      <c r="C225" t="s">
        <v>4516</v>
      </c>
      <c r="D225" t="s">
        <v>5649</v>
      </c>
      <c r="E225" t="s">
        <v>58</v>
      </c>
      <c r="F225" t="s">
        <v>64</v>
      </c>
      <c r="G225" s="24" t="s">
        <v>4517</v>
      </c>
      <c r="H225" t="s">
        <v>4518</v>
      </c>
      <c r="I225" t="s">
        <v>1946</v>
      </c>
      <c r="J225" t="s">
        <v>273</v>
      </c>
      <c r="K225" t="s">
        <v>273</v>
      </c>
      <c r="L225" s="37">
        <v>1075204</v>
      </c>
    </row>
    <row r="226" spans="1:12" x14ac:dyDescent="0.2">
      <c r="A226" s="35">
        <v>43019</v>
      </c>
      <c r="B226" s="67">
        <v>215000</v>
      </c>
      <c r="C226" t="s">
        <v>4511</v>
      </c>
      <c r="D226" t="s">
        <v>5649</v>
      </c>
      <c r="E226" t="s">
        <v>58</v>
      </c>
      <c r="F226" t="s">
        <v>64</v>
      </c>
      <c r="G226" s="24" t="s">
        <v>4512</v>
      </c>
      <c r="H226" t="s">
        <v>4513</v>
      </c>
      <c r="I226" t="s">
        <v>1372</v>
      </c>
      <c r="J226" t="s">
        <v>655</v>
      </c>
      <c r="K226" t="s">
        <v>655</v>
      </c>
      <c r="L226" s="37">
        <v>1070298</v>
      </c>
    </row>
    <row r="227" spans="1:12" x14ac:dyDescent="0.2">
      <c r="A227" s="35">
        <v>43019</v>
      </c>
      <c r="B227" s="67">
        <v>50000</v>
      </c>
      <c r="C227" t="s">
        <v>4544</v>
      </c>
      <c r="D227" t="s">
        <v>5650</v>
      </c>
      <c r="E227" t="s">
        <v>58</v>
      </c>
      <c r="F227" t="s">
        <v>59</v>
      </c>
      <c r="G227" s="36">
        <v>8</v>
      </c>
      <c r="H227" t="s">
        <v>4545</v>
      </c>
      <c r="I227" t="s">
        <v>354</v>
      </c>
      <c r="J227" t="s">
        <v>354</v>
      </c>
      <c r="K227" t="s">
        <v>187</v>
      </c>
      <c r="L227" s="37">
        <v>309182</v>
      </c>
    </row>
    <row r="228" spans="1:12" x14ac:dyDescent="0.2">
      <c r="A228" s="35">
        <v>43019</v>
      </c>
      <c r="B228" s="67">
        <v>139950</v>
      </c>
      <c r="C228" t="s">
        <v>2717</v>
      </c>
      <c r="D228" t="s">
        <v>5649</v>
      </c>
      <c r="E228" t="s">
        <v>106</v>
      </c>
      <c r="F228" t="s">
        <v>64</v>
      </c>
      <c r="G228" s="36">
        <v>36</v>
      </c>
      <c r="H228" t="s">
        <v>2719</v>
      </c>
      <c r="I228" t="s">
        <v>258</v>
      </c>
      <c r="J228" t="s">
        <v>258</v>
      </c>
      <c r="K228" t="s">
        <v>166</v>
      </c>
      <c r="L228" s="37">
        <v>610244</v>
      </c>
    </row>
    <row r="229" spans="1:12" x14ac:dyDescent="0.2">
      <c r="A229" s="35">
        <v>43019</v>
      </c>
      <c r="B229" s="67">
        <v>480000</v>
      </c>
      <c r="C229" t="s">
        <v>4522</v>
      </c>
      <c r="D229" t="s">
        <v>5651</v>
      </c>
      <c r="E229" t="s">
        <v>58</v>
      </c>
      <c r="F229" t="s">
        <v>59</v>
      </c>
      <c r="G229" s="24" t="s">
        <v>4523</v>
      </c>
      <c r="H229" t="s">
        <v>4524</v>
      </c>
      <c r="I229" t="s">
        <v>1159</v>
      </c>
      <c r="J229" t="s">
        <v>1160</v>
      </c>
      <c r="K229" t="s">
        <v>74</v>
      </c>
      <c r="L229" s="37">
        <v>104672</v>
      </c>
    </row>
    <row r="230" spans="1:12" x14ac:dyDescent="0.2">
      <c r="A230" s="35">
        <v>43019</v>
      </c>
      <c r="B230" s="67">
        <v>250000</v>
      </c>
      <c r="C230" t="s">
        <v>4541</v>
      </c>
      <c r="D230" t="s">
        <v>5653</v>
      </c>
      <c r="E230" t="s">
        <v>58</v>
      </c>
      <c r="F230" t="s">
        <v>59</v>
      </c>
      <c r="G230" s="36">
        <v>17</v>
      </c>
      <c r="H230" t="s">
        <v>4542</v>
      </c>
      <c r="I230" t="s">
        <v>4543</v>
      </c>
      <c r="J230" t="s">
        <v>1309</v>
      </c>
      <c r="K230" t="s">
        <v>333</v>
      </c>
      <c r="L230" s="37">
        <v>325426</v>
      </c>
    </row>
    <row r="231" spans="1:12" x14ac:dyDescent="0.2">
      <c r="A231" s="35">
        <v>43019</v>
      </c>
      <c r="B231" s="67">
        <v>435000</v>
      </c>
      <c r="C231" t="s">
        <v>4536</v>
      </c>
      <c r="D231" t="s">
        <v>5653</v>
      </c>
      <c r="E231" t="s">
        <v>58</v>
      </c>
      <c r="F231" t="s">
        <v>59</v>
      </c>
      <c r="G231" s="24" t="s">
        <v>4537</v>
      </c>
      <c r="H231" t="s">
        <v>3282</v>
      </c>
      <c r="I231" t="s">
        <v>169</v>
      </c>
      <c r="J231" t="s">
        <v>169</v>
      </c>
      <c r="K231" t="s">
        <v>171</v>
      </c>
      <c r="L231" s="37">
        <v>411340</v>
      </c>
    </row>
    <row r="232" spans="1:12" x14ac:dyDescent="0.2">
      <c r="A232" s="35">
        <v>43019</v>
      </c>
      <c r="B232" s="67">
        <v>123573</v>
      </c>
      <c r="C232" t="s">
        <v>4520</v>
      </c>
      <c r="D232" t="s">
        <v>5649</v>
      </c>
      <c r="E232" t="s">
        <v>58</v>
      </c>
      <c r="F232" t="s">
        <v>64</v>
      </c>
      <c r="G232" s="24" t="s">
        <v>179</v>
      </c>
      <c r="H232" t="s">
        <v>4521</v>
      </c>
      <c r="I232" t="s">
        <v>4320</v>
      </c>
      <c r="J232" t="s">
        <v>4321</v>
      </c>
      <c r="K232" t="s">
        <v>197</v>
      </c>
      <c r="L232" s="37">
        <v>1128052</v>
      </c>
    </row>
    <row r="233" spans="1:12" x14ac:dyDescent="0.2">
      <c r="A233" s="35">
        <v>43019</v>
      </c>
      <c r="B233" s="67">
        <v>220000</v>
      </c>
      <c r="C233" t="s">
        <v>1276</v>
      </c>
      <c r="D233" t="s">
        <v>5649</v>
      </c>
      <c r="E233" t="s">
        <v>58</v>
      </c>
      <c r="F233" t="s">
        <v>64</v>
      </c>
      <c r="G233" s="36">
        <v>44</v>
      </c>
      <c r="H233" t="s">
        <v>1277</v>
      </c>
      <c r="I233" t="s">
        <v>749</v>
      </c>
      <c r="J233" t="s">
        <v>749</v>
      </c>
      <c r="K233" t="s">
        <v>333</v>
      </c>
      <c r="L233" s="37">
        <v>509161</v>
      </c>
    </row>
    <row r="234" spans="1:12" x14ac:dyDescent="0.2">
      <c r="A234" s="35">
        <v>43019</v>
      </c>
      <c r="B234" s="67">
        <v>161000</v>
      </c>
      <c r="C234" t="s">
        <v>4509</v>
      </c>
      <c r="D234" t="s">
        <v>5649</v>
      </c>
      <c r="E234" t="s">
        <v>58</v>
      </c>
      <c r="F234" t="s">
        <v>64</v>
      </c>
      <c r="G234" s="36">
        <v>23</v>
      </c>
      <c r="H234" t="s">
        <v>4510</v>
      </c>
      <c r="I234" t="s">
        <v>103</v>
      </c>
      <c r="J234" t="s">
        <v>1084</v>
      </c>
      <c r="K234" t="s">
        <v>92</v>
      </c>
      <c r="L234" s="37">
        <v>480003</v>
      </c>
    </row>
    <row r="235" spans="1:12" x14ac:dyDescent="0.2">
      <c r="A235" s="35">
        <v>43019</v>
      </c>
      <c r="B235" s="67">
        <v>699000</v>
      </c>
      <c r="C235" t="s">
        <v>4519</v>
      </c>
      <c r="D235" t="s">
        <v>5653</v>
      </c>
      <c r="E235" t="s">
        <v>58</v>
      </c>
      <c r="F235" t="s">
        <v>59</v>
      </c>
      <c r="G235" s="36">
        <v>31</v>
      </c>
      <c r="H235" t="s">
        <v>4304</v>
      </c>
      <c r="I235" t="s">
        <v>4347</v>
      </c>
      <c r="J235" t="s">
        <v>1768</v>
      </c>
      <c r="K235" t="s">
        <v>62</v>
      </c>
      <c r="L235" s="37">
        <v>990975</v>
      </c>
    </row>
    <row r="236" spans="1:12" x14ac:dyDescent="0.2">
      <c r="A236" s="35">
        <v>43019</v>
      </c>
      <c r="B236" s="67">
        <v>73000</v>
      </c>
      <c r="C236" t="s">
        <v>1527</v>
      </c>
      <c r="D236" t="s">
        <v>5649</v>
      </c>
      <c r="E236" t="s">
        <v>58</v>
      </c>
      <c r="F236" t="s">
        <v>64</v>
      </c>
      <c r="G236" s="24" t="s">
        <v>4538</v>
      </c>
      <c r="H236" t="s">
        <v>1529</v>
      </c>
      <c r="I236" t="s">
        <v>103</v>
      </c>
      <c r="J236" t="s">
        <v>358</v>
      </c>
      <c r="K236" t="s">
        <v>92</v>
      </c>
      <c r="L236" s="37">
        <v>1015692</v>
      </c>
    </row>
    <row r="237" spans="1:12" x14ac:dyDescent="0.2">
      <c r="A237" s="35">
        <v>43019</v>
      </c>
      <c r="B237" s="67">
        <v>45000</v>
      </c>
      <c r="C237" t="s">
        <v>1413</v>
      </c>
      <c r="D237" t="s">
        <v>5649</v>
      </c>
      <c r="E237" t="s">
        <v>58</v>
      </c>
      <c r="F237" t="s">
        <v>64</v>
      </c>
      <c r="G237" s="24" t="s">
        <v>4546</v>
      </c>
      <c r="H237" t="s">
        <v>1415</v>
      </c>
      <c r="I237" t="s">
        <v>1416</v>
      </c>
      <c r="J237" t="s">
        <v>998</v>
      </c>
      <c r="K237" t="s">
        <v>617</v>
      </c>
      <c r="L237" s="37">
        <v>671504</v>
      </c>
    </row>
    <row r="238" spans="1:12" x14ac:dyDescent="0.2">
      <c r="A238" s="35">
        <v>43019</v>
      </c>
      <c r="B238" s="67">
        <v>165000</v>
      </c>
      <c r="C238" t="s">
        <v>4504</v>
      </c>
      <c r="D238" t="s">
        <v>5650</v>
      </c>
      <c r="E238" t="s">
        <v>106</v>
      </c>
      <c r="F238" t="s">
        <v>59</v>
      </c>
      <c r="G238" s="36">
        <v>14</v>
      </c>
      <c r="H238" t="s">
        <v>4505</v>
      </c>
      <c r="I238" t="s">
        <v>3260</v>
      </c>
      <c r="J238" t="s">
        <v>118</v>
      </c>
      <c r="K238" t="s">
        <v>118</v>
      </c>
      <c r="L238" s="37">
        <v>1168236</v>
      </c>
    </row>
    <row r="239" spans="1:12" x14ac:dyDescent="0.2">
      <c r="A239" s="35">
        <v>43019</v>
      </c>
      <c r="B239" s="67">
        <v>1380000</v>
      </c>
      <c r="C239" t="s">
        <v>979</v>
      </c>
      <c r="D239" t="s">
        <v>5649</v>
      </c>
      <c r="E239" t="s">
        <v>58</v>
      </c>
      <c r="F239" t="s">
        <v>64</v>
      </c>
      <c r="G239" s="24" t="s">
        <v>4527</v>
      </c>
      <c r="H239" t="s">
        <v>494</v>
      </c>
      <c r="I239" t="s">
        <v>103</v>
      </c>
      <c r="J239" t="s">
        <v>226</v>
      </c>
      <c r="K239" t="s">
        <v>92</v>
      </c>
      <c r="L239" s="37">
        <v>888271</v>
      </c>
    </row>
    <row r="240" spans="1:12" x14ac:dyDescent="0.2">
      <c r="A240" s="35">
        <v>43019</v>
      </c>
      <c r="B240" s="67">
        <v>180000</v>
      </c>
      <c r="C240" t="s">
        <v>4531</v>
      </c>
      <c r="D240" t="s">
        <v>5653</v>
      </c>
      <c r="E240" t="s">
        <v>58</v>
      </c>
      <c r="F240" t="s">
        <v>59</v>
      </c>
      <c r="G240" s="36">
        <v>7</v>
      </c>
      <c r="H240" t="s">
        <v>4532</v>
      </c>
      <c r="I240" t="s">
        <v>1078</v>
      </c>
      <c r="J240" t="s">
        <v>998</v>
      </c>
      <c r="K240" t="s">
        <v>617</v>
      </c>
      <c r="L240" s="37">
        <v>1149180</v>
      </c>
    </row>
    <row r="241" spans="1:12" x14ac:dyDescent="0.2">
      <c r="A241" s="35">
        <v>43019</v>
      </c>
      <c r="B241" s="67">
        <v>1000000</v>
      </c>
      <c r="C241" t="s">
        <v>4498</v>
      </c>
      <c r="D241" t="s">
        <v>5651</v>
      </c>
      <c r="E241" t="s">
        <v>58</v>
      </c>
      <c r="F241" t="s">
        <v>59</v>
      </c>
      <c r="G241" s="36">
        <v>6</v>
      </c>
      <c r="H241" t="s">
        <v>4499</v>
      </c>
      <c r="I241" t="s">
        <v>258</v>
      </c>
      <c r="J241" t="s">
        <v>258</v>
      </c>
      <c r="K241" t="s">
        <v>166</v>
      </c>
      <c r="L241" s="37">
        <v>699525</v>
      </c>
    </row>
    <row r="242" spans="1:12" x14ac:dyDescent="0.2">
      <c r="A242" s="35">
        <v>43019</v>
      </c>
      <c r="B242" s="67">
        <v>82500</v>
      </c>
      <c r="C242" t="s">
        <v>4525</v>
      </c>
      <c r="D242" t="s">
        <v>5649</v>
      </c>
      <c r="E242" t="s">
        <v>58</v>
      </c>
      <c r="F242" t="s">
        <v>64</v>
      </c>
      <c r="G242" s="36">
        <v>108</v>
      </c>
      <c r="H242" t="s">
        <v>4526</v>
      </c>
      <c r="I242" t="s">
        <v>103</v>
      </c>
      <c r="J242" t="s">
        <v>1293</v>
      </c>
      <c r="K242" t="s">
        <v>92</v>
      </c>
      <c r="L242" s="37">
        <v>748880</v>
      </c>
    </row>
    <row r="243" spans="1:12" x14ac:dyDescent="0.2">
      <c r="A243" s="35">
        <v>43019</v>
      </c>
      <c r="B243" s="67">
        <v>4863663</v>
      </c>
      <c r="C243" t="s">
        <v>4506</v>
      </c>
      <c r="D243" t="s">
        <v>5651</v>
      </c>
      <c r="E243" t="s">
        <v>58</v>
      </c>
      <c r="F243" t="s">
        <v>59</v>
      </c>
      <c r="G243" s="36">
        <v>4</v>
      </c>
      <c r="H243" t="s">
        <v>4507</v>
      </c>
      <c r="I243" t="s">
        <v>1660</v>
      </c>
      <c r="J243" t="s">
        <v>1660</v>
      </c>
      <c r="K243" t="s">
        <v>133</v>
      </c>
      <c r="L243" s="37">
        <v>1115572</v>
      </c>
    </row>
    <row r="244" spans="1:12" x14ac:dyDescent="0.2">
      <c r="A244" s="35">
        <v>43019</v>
      </c>
      <c r="B244" s="67">
        <v>94000</v>
      </c>
      <c r="C244" t="s">
        <v>981</v>
      </c>
      <c r="D244" t="s">
        <v>5649</v>
      </c>
      <c r="E244" t="s">
        <v>58</v>
      </c>
      <c r="F244" t="s">
        <v>64</v>
      </c>
      <c r="G244" s="24" t="s">
        <v>4528</v>
      </c>
      <c r="H244" t="s">
        <v>228</v>
      </c>
      <c r="I244" t="s">
        <v>664</v>
      </c>
      <c r="J244" t="s">
        <v>665</v>
      </c>
      <c r="K244" t="s">
        <v>617</v>
      </c>
      <c r="L244" s="37">
        <v>999327</v>
      </c>
    </row>
    <row r="245" spans="1:12" x14ac:dyDescent="0.2">
      <c r="A245" s="35">
        <v>43019</v>
      </c>
      <c r="B245" s="67">
        <v>250000</v>
      </c>
      <c r="C245" t="s">
        <v>4500</v>
      </c>
      <c r="D245" t="s">
        <v>5653</v>
      </c>
      <c r="E245" t="s">
        <v>58</v>
      </c>
      <c r="F245" t="s">
        <v>59</v>
      </c>
      <c r="G245" s="24" t="s">
        <v>4501</v>
      </c>
      <c r="H245" t="s">
        <v>4502</v>
      </c>
      <c r="I245" t="s">
        <v>4503</v>
      </c>
      <c r="J245" t="s">
        <v>182</v>
      </c>
      <c r="K245" t="s">
        <v>175</v>
      </c>
      <c r="L245" s="37">
        <v>1103241</v>
      </c>
    </row>
    <row r="246" spans="1:12" x14ac:dyDescent="0.2">
      <c r="A246" s="35">
        <v>43019</v>
      </c>
      <c r="B246" s="67">
        <v>126995</v>
      </c>
      <c r="C246" t="s">
        <v>4533</v>
      </c>
      <c r="D246" t="s">
        <v>5652</v>
      </c>
      <c r="E246" t="s">
        <v>106</v>
      </c>
      <c r="F246" t="s">
        <v>59</v>
      </c>
      <c r="G246" s="36">
        <v>53</v>
      </c>
      <c r="H246" t="s">
        <v>4534</v>
      </c>
      <c r="I246" t="s">
        <v>4535</v>
      </c>
      <c r="J246" t="s">
        <v>170</v>
      </c>
      <c r="K246" t="s">
        <v>171</v>
      </c>
      <c r="L246" s="37">
        <v>718013</v>
      </c>
    </row>
    <row r="247" spans="1:12" x14ac:dyDescent="0.2">
      <c r="A247" s="35">
        <v>43019</v>
      </c>
      <c r="B247" s="67">
        <v>243500</v>
      </c>
      <c r="C247" t="s">
        <v>4539</v>
      </c>
      <c r="D247" t="s">
        <v>5650</v>
      </c>
      <c r="E247" t="s">
        <v>58</v>
      </c>
      <c r="F247" t="s">
        <v>59</v>
      </c>
      <c r="G247" s="36">
        <v>14</v>
      </c>
      <c r="H247" t="s">
        <v>4540</v>
      </c>
      <c r="I247" t="s">
        <v>991</v>
      </c>
      <c r="J247" t="s">
        <v>991</v>
      </c>
      <c r="K247" t="s">
        <v>222</v>
      </c>
      <c r="L247" s="37">
        <v>913925</v>
      </c>
    </row>
    <row r="248" spans="1:12" x14ac:dyDescent="0.2">
      <c r="A248" s="35">
        <v>43019</v>
      </c>
      <c r="B248" s="67">
        <v>390000</v>
      </c>
      <c r="C248" t="s">
        <v>4514</v>
      </c>
      <c r="D248" t="s">
        <v>5653</v>
      </c>
      <c r="E248" t="s">
        <v>58</v>
      </c>
      <c r="F248" t="s">
        <v>59</v>
      </c>
      <c r="G248" s="36">
        <v>2</v>
      </c>
      <c r="H248" t="s">
        <v>4515</v>
      </c>
      <c r="I248" t="s">
        <v>441</v>
      </c>
      <c r="J248" t="s">
        <v>441</v>
      </c>
      <c r="K248" t="s">
        <v>441</v>
      </c>
      <c r="L248" s="37">
        <v>692281</v>
      </c>
    </row>
    <row r="249" spans="1:12" x14ac:dyDescent="0.2">
      <c r="A249" s="35">
        <v>43019</v>
      </c>
      <c r="B249" s="67">
        <v>90000</v>
      </c>
      <c r="C249" t="s">
        <v>644</v>
      </c>
      <c r="D249" t="s">
        <v>5649</v>
      </c>
      <c r="E249" t="s">
        <v>106</v>
      </c>
      <c r="F249" t="s">
        <v>64</v>
      </c>
      <c r="G249" s="24" t="s">
        <v>4508</v>
      </c>
      <c r="H249" t="s">
        <v>641</v>
      </c>
      <c r="I249" t="s">
        <v>354</v>
      </c>
      <c r="J249" t="s">
        <v>354</v>
      </c>
      <c r="K249" t="s">
        <v>187</v>
      </c>
      <c r="L249" s="37">
        <v>362781</v>
      </c>
    </row>
    <row r="250" spans="1:12" x14ac:dyDescent="0.2">
      <c r="A250" s="35">
        <v>43020</v>
      </c>
      <c r="B250" s="67">
        <v>700000</v>
      </c>
      <c r="C250" t="s">
        <v>4558</v>
      </c>
      <c r="D250" t="s">
        <v>5651</v>
      </c>
      <c r="E250" t="s">
        <v>58</v>
      </c>
      <c r="F250" t="s">
        <v>59</v>
      </c>
      <c r="G250" s="24" t="s">
        <v>4559</v>
      </c>
      <c r="H250" t="s">
        <v>4557</v>
      </c>
      <c r="I250" t="s">
        <v>128</v>
      </c>
      <c r="J250" t="s">
        <v>128</v>
      </c>
      <c r="K250" t="s">
        <v>128</v>
      </c>
      <c r="L250" s="37">
        <v>1195406</v>
      </c>
    </row>
    <row r="251" spans="1:12" x14ac:dyDescent="0.2">
      <c r="A251" s="35">
        <v>43020</v>
      </c>
      <c r="B251" s="67">
        <v>189995</v>
      </c>
      <c r="C251" t="s">
        <v>3939</v>
      </c>
      <c r="D251" t="s">
        <v>5650</v>
      </c>
      <c r="E251" t="s">
        <v>58</v>
      </c>
      <c r="F251" t="s">
        <v>64</v>
      </c>
      <c r="G251" s="36">
        <v>2</v>
      </c>
      <c r="H251" t="s">
        <v>3940</v>
      </c>
      <c r="I251" t="s">
        <v>898</v>
      </c>
      <c r="J251" t="s">
        <v>898</v>
      </c>
      <c r="K251" t="s">
        <v>171</v>
      </c>
      <c r="L251" s="37">
        <v>943581</v>
      </c>
    </row>
    <row r="252" spans="1:12" x14ac:dyDescent="0.2">
      <c r="A252" s="35">
        <v>43020</v>
      </c>
      <c r="B252" s="67">
        <v>1040000</v>
      </c>
      <c r="C252" t="s">
        <v>4595</v>
      </c>
      <c r="D252" t="s">
        <v>5653</v>
      </c>
      <c r="E252" t="s">
        <v>106</v>
      </c>
      <c r="F252" t="s">
        <v>59</v>
      </c>
      <c r="G252" s="36">
        <v>4</v>
      </c>
      <c r="H252" t="s">
        <v>4596</v>
      </c>
      <c r="I252" t="s">
        <v>4597</v>
      </c>
      <c r="J252" t="s">
        <v>1189</v>
      </c>
      <c r="K252" t="s">
        <v>69</v>
      </c>
      <c r="L252" s="37">
        <v>668969</v>
      </c>
    </row>
    <row r="253" spans="1:12" x14ac:dyDescent="0.2">
      <c r="A253" s="35">
        <v>43020</v>
      </c>
      <c r="B253" s="67">
        <v>4500000</v>
      </c>
      <c r="C253" t="s">
        <v>4551</v>
      </c>
      <c r="D253" t="s">
        <v>5651</v>
      </c>
      <c r="E253" t="s">
        <v>58</v>
      </c>
      <c r="F253" t="s">
        <v>59</v>
      </c>
      <c r="G253" s="36">
        <v>293</v>
      </c>
      <c r="H253" t="s">
        <v>4552</v>
      </c>
      <c r="I253" t="s">
        <v>137</v>
      </c>
      <c r="J253" t="s">
        <v>137</v>
      </c>
      <c r="K253" t="s">
        <v>139</v>
      </c>
      <c r="L253" s="37">
        <v>709803</v>
      </c>
    </row>
    <row r="254" spans="1:12" x14ac:dyDescent="0.2">
      <c r="A254" s="35">
        <v>43020</v>
      </c>
      <c r="B254" s="67">
        <v>65000</v>
      </c>
      <c r="C254" t="s">
        <v>4608</v>
      </c>
      <c r="D254" t="s">
        <v>5649</v>
      </c>
      <c r="E254" t="s">
        <v>58</v>
      </c>
      <c r="F254" t="s">
        <v>64</v>
      </c>
      <c r="G254" s="24" t="s">
        <v>4609</v>
      </c>
      <c r="H254" t="s">
        <v>4610</v>
      </c>
      <c r="I254" t="s">
        <v>2043</v>
      </c>
      <c r="J254" t="s">
        <v>2043</v>
      </c>
      <c r="K254" t="s">
        <v>2043</v>
      </c>
      <c r="L254" s="37">
        <v>1075143</v>
      </c>
    </row>
    <row r="255" spans="1:12" x14ac:dyDescent="0.2">
      <c r="A255" s="35">
        <v>43020</v>
      </c>
      <c r="B255" s="67">
        <v>225000</v>
      </c>
      <c r="C255" t="s">
        <v>4593</v>
      </c>
      <c r="D255" t="s">
        <v>5653</v>
      </c>
      <c r="E255" t="s">
        <v>58</v>
      </c>
      <c r="F255" t="s">
        <v>59</v>
      </c>
      <c r="G255" s="36">
        <v>4</v>
      </c>
      <c r="H255" t="s">
        <v>4594</v>
      </c>
      <c r="I255" t="s">
        <v>755</v>
      </c>
      <c r="J255" t="s">
        <v>756</v>
      </c>
      <c r="K255" t="s">
        <v>478</v>
      </c>
      <c r="L255" s="37">
        <v>162485</v>
      </c>
    </row>
    <row r="256" spans="1:12" x14ac:dyDescent="0.2">
      <c r="A256" s="35">
        <v>43020</v>
      </c>
      <c r="B256" s="67">
        <v>164000</v>
      </c>
      <c r="C256" t="s">
        <v>4572</v>
      </c>
      <c r="D256" t="s">
        <v>5649</v>
      </c>
      <c r="E256" t="s">
        <v>58</v>
      </c>
      <c r="F256" t="s">
        <v>64</v>
      </c>
      <c r="G256" s="24" t="s">
        <v>4573</v>
      </c>
      <c r="H256" t="s">
        <v>305</v>
      </c>
      <c r="I256" t="s">
        <v>964</v>
      </c>
      <c r="J256" t="s">
        <v>263</v>
      </c>
      <c r="K256" t="s">
        <v>264</v>
      </c>
      <c r="L256" s="37">
        <v>334018</v>
      </c>
    </row>
    <row r="257" spans="1:12" x14ac:dyDescent="0.2">
      <c r="A257" s="35">
        <v>43020</v>
      </c>
      <c r="B257" s="67">
        <v>405000</v>
      </c>
      <c r="C257" t="s">
        <v>4605</v>
      </c>
      <c r="D257" t="s">
        <v>5652</v>
      </c>
      <c r="E257" t="s">
        <v>58</v>
      </c>
      <c r="F257" t="s">
        <v>59</v>
      </c>
      <c r="G257" s="24" t="s">
        <v>4606</v>
      </c>
      <c r="H257" t="s">
        <v>4607</v>
      </c>
      <c r="I257" t="s">
        <v>810</v>
      </c>
      <c r="J257" t="s">
        <v>253</v>
      </c>
      <c r="K257" t="s">
        <v>254</v>
      </c>
      <c r="L257" s="37">
        <v>248044</v>
      </c>
    </row>
    <row r="258" spans="1:12" x14ac:dyDescent="0.2">
      <c r="A258" s="35">
        <v>43020</v>
      </c>
      <c r="B258" s="67">
        <v>284000</v>
      </c>
      <c r="C258" t="s">
        <v>4584</v>
      </c>
      <c r="D258" t="s">
        <v>5649</v>
      </c>
      <c r="E258" t="s">
        <v>106</v>
      </c>
      <c r="F258" t="s">
        <v>64</v>
      </c>
      <c r="G258" s="24" t="s">
        <v>4585</v>
      </c>
      <c r="H258" t="s">
        <v>4586</v>
      </c>
      <c r="I258" t="s">
        <v>411</v>
      </c>
      <c r="J258" t="s">
        <v>411</v>
      </c>
      <c r="K258" t="s">
        <v>222</v>
      </c>
      <c r="L258" s="37">
        <v>1001773</v>
      </c>
    </row>
    <row r="259" spans="1:12" x14ac:dyDescent="0.2">
      <c r="A259" s="35">
        <v>43020</v>
      </c>
      <c r="B259" s="67">
        <v>135000</v>
      </c>
      <c r="C259" t="s">
        <v>4553</v>
      </c>
      <c r="D259" t="s">
        <v>5650</v>
      </c>
      <c r="E259" t="s">
        <v>58</v>
      </c>
      <c r="F259" t="s">
        <v>59</v>
      </c>
      <c r="G259" s="36">
        <v>5</v>
      </c>
      <c r="H259" t="s">
        <v>4554</v>
      </c>
      <c r="I259" t="s">
        <v>61</v>
      </c>
      <c r="J259" t="s">
        <v>212</v>
      </c>
      <c r="K259" t="s">
        <v>62</v>
      </c>
      <c r="L259" s="37">
        <v>661911</v>
      </c>
    </row>
    <row r="260" spans="1:12" x14ac:dyDescent="0.2">
      <c r="A260" s="35">
        <v>43020</v>
      </c>
      <c r="B260" s="67">
        <v>184000</v>
      </c>
      <c r="C260" t="s">
        <v>4590</v>
      </c>
      <c r="D260" t="s">
        <v>5649</v>
      </c>
      <c r="E260" t="s">
        <v>58</v>
      </c>
      <c r="F260" t="s">
        <v>64</v>
      </c>
      <c r="G260" s="24" t="s">
        <v>4591</v>
      </c>
      <c r="H260" t="s">
        <v>4592</v>
      </c>
      <c r="I260" t="s">
        <v>128</v>
      </c>
      <c r="J260" t="s">
        <v>128</v>
      </c>
      <c r="K260" t="s">
        <v>128</v>
      </c>
      <c r="L260" s="37">
        <v>285974</v>
      </c>
    </row>
    <row r="261" spans="1:12" x14ac:dyDescent="0.2">
      <c r="A261" s="35">
        <v>43020</v>
      </c>
      <c r="B261" s="67">
        <v>312500</v>
      </c>
      <c r="C261" t="s">
        <v>4587</v>
      </c>
      <c r="D261" t="s">
        <v>5649</v>
      </c>
      <c r="E261" t="s">
        <v>58</v>
      </c>
      <c r="F261" t="s">
        <v>64</v>
      </c>
      <c r="G261" s="36">
        <v>97</v>
      </c>
      <c r="H261" t="s">
        <v>4588</v>
      </c>
      <c r="I261" t="s">
        <v>4589</v>
      </c>
      <c r="J261" t="s">
        <v>295</v>
      </c>
      <c r="K261" t="s">
        <v>296</v>
      </c>
      <c r="L261" s="37">
        <v>596643</v>
      </c>
    </row>
    <row r="262" spans="1:12" x14ac:dyDescent="0.2">
      <c r="A262" s="35">
        <v>43020</v>
      </c>
      <c r="B262" s="67">
        <v>237500</v>
      </c>
      <c r="C262" t="s">
        <v>4576</v>
      </c>
      <c r="D262" t="s">
        <v>5653</v>
      </c>
      <c r="E262" t="s">
        <v>58</v>
      </c>
      <c r="F262" t="s">
        <v>59</v>
      </c>
      <c r="G262" s="24" t="s">
        <v>4577</v>
      </c>
      <c r="H262" t="s">
        <v>4578</v>
      </c>
      <c r="I262" t="s">
        <v>4579</v>
      </c>
      <c r="J262" t="s">
        <v>764</v>
      </c>
      <c r="K262" t="s">
        <v>386</v>
      </c>
      <c r="L262" s="37">
        <v>1117381</v>
      </c>
    </row>
    <row r="263" spans="1:12" x14ac:dyDescent="0.2">
      <c r="A263" s="35">
        <v>43020</v>
      </c>
      <c r="B263" s="67">
        <v>47000</v>
      </c>
      <c r="C263" t="s">
        <v>4602</v>
      </c>
      <c r="D263" t="s">
        <v>5649</v>
      </c>
      <c r="E263" t="s">
        <v>58</v>
      </c>
      <c r="F263" t="s">
        <v>64</v>
      </c>
      <c r="G263" s="36">
        <v>2</v>
      </c>
      <c r="H263" t="s">
        <v>4603</v>
      </c>
      <c r="I263" t="s">
        <v>4604</v>
      </c>
      <c r="J263" t="s">
        <v>3147</v>
      </c>
      <c r="K263" t="s">
        <v>328</v>
      </c>
      <c r="L263" s="37">
        <v>756431</v>
      </c>
    </row>
    <row r="264" spans="1:12" x14ac:dyDescent="0.2">
      <c r="A264" s="35">
        <v>43020</v>
      </c>
      <c r="B264" s="67">
        <v>50000</v>
      </c>
      <c r="C264" t="s">
        <v>4600</v>
      </c>
      <c r="D264" t="s">
        <v>5650</v>
      </c>
      <c r="E264" t="s">
        <v>58</v>
      </c>
      <c r="F264" t="s">
        <v>64</v>
      </c>
      <c r="G264" s="36">
        <v>2</v>
      </c>
      <c r="H264" t="s">
        <v>4601</v>
      </c>
      <c r="I264" t="s">
        <v>368</v>
      </c>
      <c r="J264" t="s">
        <v>368</v>
      </c>
      <c r="K264" t="s">
        <v>96</v>
      </c>
      <c r="L264" s="37">
        <v>349338</v>
      </c>
    </row>
    <row r="265" spans="1:12" x14ac:dyDescent="0.2">
      <c r="A265" s="35">
        <v>43020</v>
      </c>
      <c r="B265" s="67">
        <v>115000</v>
      </c>
      <c r="C265" t="s">
        <v>4569</v>
      </c>
      <c r="D265" t="s">
        <v>5653</v>
      </c>
      <c r="E265" t="s">
        <v>58</v>
      </c>
      <c r="F265" t="s">
        <v>59</v>
      </c>
      <c r="G265" s="24" t="s">
        <v>4570</v>
      </c>
      <c r="H265" t="s">
        <v>4571</v>
      </c>
      <c r="I265" t="s">
        <v>3456</v>
      </c>
      <c r="J265" t="s">
        <v>3456</v>
      </c>
      <c r="K265" t="s">
        <v>3456</v>
      </c>
      <c r="L265" s="37">
        <v>988278</v>
      </c>
    </row>
    <row r="266" spans="1:12" x14ac:dyDescent="0.2">
      <c r="A266" s="35">
        <v>43020</v>
      </c>
      <c r="B266" s="67">
        <v>350000</v>
      </c>
      <c r="C266" t="s">
        <v>4564</v>
      </c>
      <c r="D266" t="s">
        <v>5652</v>
      </c>
      <c r="E266" t="s">
        <v>58</v>
      </c>
      <c r="F266" t="s">
        <v>59</v>
      </c>
      <c r="G266" s="36">
        <v>86</v>
      </c>
      <c r="H266" t="s">
        <v>4565</v>
      </c>
      <c r="I266" t="s">
        <v>873</v>
      </c>
      <c r="J266" t="s">
        <v>182</v>
      </c>
      <c r="K266" t="s">
        <v>175</v>
      </c>
      <c r="L266" s="37">
        <v>245046</v>
      </c>
    </row>
    <row r="267" spans="1:12" x14ac:dyDescent="0.2">
      <c r="A267" s="35">
        <v>43020</v>
      </c>
      <c r="B267" s="67">
        <v>127000</v>
      </c>
      <c r="C267" t="s">
        <v>4560</v>
      </c>
      <c r="D267" t="s">
        <v>5649</v>
      </c>
      <c r="E267" t="s">
        <v>58</v>
      </c>
      <c r="F267" t="s">
        <v>64</v>
      </c>
      <c r="G267" s="36">
        <v>41</v>
      </c>
      <c r="H267" t="s">
        <v>4561</v>
      </c>
      <c r="I267" t="s">
        <v>1577</v>
      </c>
      <c r="J267" t="s">
        <v>1577</v>
      </c>
      <c r="K267" t="s">
        <v>1577</v>
      </c>
      <c r="L267" s="37">
        <v>782837</v>
      </c>
    </row>
    <row r="268" spans="1:12" x14ac:dyDescent="0.2">
      <c r="A268" s="35">
        <v>43020</v>
      </c>
      <c r="B268" s="67">
        <v>102000</v>
      </c>
      <c r="C268" t="s">
        <v>4574</v>
      </c>
      <c r="D268" t="s">
        <v>5652</v>
      </c>
      <c r="E268" t="s">
        <v>58</v>
      </c>
      <c r="F268" t="s">
        <v>59</v>
      </c>
      <c r="G268" s="36">
        <v>943</v>
      </c>
      <c r="H268" t="s">
        <v>4575</v>
      </c>
      <c r="I268" t="s">
        <v>547</v>
      </c>
      <c r="J268" t="s">
        <v>2241</v>
      </c>
      <c r="K268" t="s">
        <v>2241</v>
      </c>
      <c r="L268" s="37">
        <v>608724</v>
      </c>
    </row>
    <row r="269" spans="1:12" x14ac:dyDescent="0.2">
      <c r="A269" s="35">
        <v>43020</v>
      </c>
      <c r="B269" s="67">
        <v>640000</v>
      </c>
      <c r="C269" t="s">
        <v>4580</v>
      </c>
      <c r="D269" t="s">
        <v>5649</v>
      </c>
      <c r="E269" t="s">
        <v>58</v>
      </c>
      <c r="F269" t="s">
        <v>64</v>
      </c>
      <c r="G269" s="24" t="s">
        <v>4581</v>
      </c>
      <c r="H269" t="s">
        <v>4582</v>
      </c>
      <c r="I269" t="s">
        <v>103</v>
      </c>
      <c r="J269" t="s">
        <v>373</v>
      </c>
      <c r="K269" t="s">
        <v>92</v>
      </c>
      <c r="L269" s="37">
        <v>874077</v>
      </c>
    </row>
    <row r="270" spans="1:12" x14ac:dyDescent="0.2">
      <c r="A270" s="35">
        <v>43020</v>
      </c>
      <c r="B270" s="67">
        <v>230000</v>
      </c>
      <c r="C270" t="s">
        <v>4614</v>
      </c>
      <c r="D270" t="s">
        <v>5650</v>
      </c>
      <c r="E270" t="s">
        <v>58</v>
      </c>
      <c r="F270" t="s">
        <v>59</v>
      </c>
      <c r="G270" s="36">
        <v>18</v>
      </c>
      <c r="H270" t="s">
        <v>4615</v>
      </c>
      <c r="I270" t="s">
        <v>103</v>
      </c>
      <c r="J270" t="s">
        <v>1045</v>
      </c>
      <c r="K270" t="s">
        <v>92</v>
      </c>
      <c r="L270" s="37">
        <v>1066238</v>
      </c>
    </row>
    <row r="271" spans="1:12" x14ac:dyDescent="0.2">
      <c r="A271" s="35">
        <v>43020</v>
      </c>
      <c r="B271" s="67">
        <v>118000</v>
      </c>
      <c r="C271" t="s">
        <v>4611</v>
      </c>
      <c r="D271" t="s">
        <v>5652</v>
      </c>
      <c r="E271" t="s">
        <v>58</v>
      </c>
      <c r="F271" t="s">
        <v>59</v>
      </c>
      <c r="G271" s="36">
        <v>13</v>
      </c>
      <c r="H271" t="s">
        <v>4612</v>
      </c>
      <c r="I271" t="s">
        <v>4613</v>
      </c>
      <c r="J271" t="s">
        <v>1474</v>
      </c>
      <c r="K271" t="s">
        <v>1474</v>
      </c>
      <c r="L271" s="37">
        <v>371912</v>
      </c>
    </row>
    <row r="272" spans="1:12" x14ac:dyDescent="0.2">
      <c r="A272" s="35">
        <v>43020</v>
      </c>
      <c r="B272" s="67">
        <v>200000</v>
      </c>
      <c r="C272" t="s">
        <v>4562</v>
      </c>
      <c r="D272" t="s">
        <v>5650</v>
      </c>
      <c r="E272" t="s">
        <v>58</v>
      </c>
      <c r="F272" t="s">
        <v>59</v>
      </c>
      <c r="G272" s="36">
        <v>112</v>
      </c>
      <c r="H272" t="s">
        <v>4563</v>
      </c>
      <c r="I272" t="s">
        <v>103</v>
      </c>
      <c r="J272" t="s">
        <v>628</v>
      </c>
      <c r="K272" t="s">
        <v>92</v>
      </c>
      <c r="L272" s="37">
        <v>1026878</v>
      </c>
    </row>
    <row r="273" spans="1:12" x14ac:dyDescent="0.2">
      <c r="A273" s="35">
        <v>43020</v>
      </c>
      <c r="B273" s="67">
        <v>179950</v>
      </c>
      <c r="C273" t="s">
        <v>4547</v>
      </c>
      <c r="D273" t="s">
        <v>5653</v>
      </c>
      <c r="E273" t="s">
        <v>58</v>
      </c>
      <c r="F273" t="s">
        <v>59</v>
      </c>
      <c r="G273" s="24" t="s">
        <v>4548</v>
      </c>
      <c r="H273" t="s">
        <v>4549</v>
      </c>
      <c r="I273" t="s">
        <v>4550</v>
      </c>
      <c r="J273" t="s">
        <v>3128</v>
      </c>
      <c r="K273" t="s">
        <v>3128</v>
      </c>
      <c r="L273" s="37">
        <v>919289</v>
      </c>
    </row>
    <row r="274" spans="1:12" x14ac:dyDescent="0.2">
      <c r="A274" s="35">
        <v>43020</v>
      </c>
      <c r="B274" s="67">
        <v>142500</v>
      </c>
      <c r="C274" t="s">
        <v>4566</v>
      </c>
      <c r="D274" t="s">
        <v>5652</v>
      </c>
      <c r="E274" t="s">
        <v>58</v>
      </c>
      <c r="F274" t="s">
        <v>59</v>
      </c>
      <c r="G274" s="24" t="s">
        <v>4567</v>
      </c>
      <c r="H274" t="s">
        <v>4568</v>
      </c>
      <c r="I274" t="s">
        <v>137</v>
      </c>
      <c r="J274" t="s">
        <v>138</v>
      </c>
      <c r="K274" t="s">
        <v>139</v>
      </c>
      <c r="L274" s="37">
        <v>582676</v>
      </c>
    </row>
    <row r="275" spans="1:12" x14ac:dyDescent="0.2">
      <c r="A275" s="35">
        <v>43020</v>
      </c>
      <c r="B275" s="67">
        <v>154950</v>
      </c>
      <c r="C275" t="s">
        <v>4555</v>
      </c>
      <c r="D275" t="s">
        <v>5649</v>
      </c>
      <c r="E275" t="s">
        <v>58</v>
      </c>
      <c r="F275" t="s">
        <v>64</v>
      </c>
      <c r="G275" s="24" t="s">
        <v>4556</v>
      </c>
      <c r="H275" t="s">
        <v>4557</v>
      </c>
      <c r="I275" t="s">
        <v>1250</v>
      </c>
      <c r="J275" t="s">
        <v>1250</v>
      </c>
      <c r="K275" t="s">
        <v>92</v>
      </c>
      <c r="L275" s="37">
        <v>1207883</v>
      </c>
    </row>
    <row r="276" spans="1:12" x14ac:dyDescent="0.2">
      <c r="A276" s="35">
        <v>43020</v>
      </c>
      <c r="B276" s="67">
        <v>495000</v>
      </c>
      <c r="C276" t="s">
        <v>4598</v>
      </c>
      <c r="D276" t="s">
        <v>5649</v>
      </c>
      <c r="E276" t="s">
        <v>58</v>
      </c>
      <c r="F276" t="s">
        <v>64</v>
      </c>
      <c r="G276" s="36">
        <v>20</v>
      </c>
      <c r="H276" t="s">
        <v>4599</v>
      </c>
      <c r="I276" t="s">
        <v>103</v>
      </c>
      <c r="J276" t="s">
        <v>1231</v>
      </c>
      <c r="K276" t="s">
        <v>92</v>
      </c>
      <c r="L276" s="37">
        <v>841742</v>
      </c>
    </row>
    <row r="277" spans="1:12" x14ac:dyDescent="0.2">
      <c r="A277" s="35">
        <v>43020</v>
      </c>
      <c r="B277" s="67">
        <v>175000</v>
      </c>
      <c r="C277" t="s">
        <v>2374</v>
      </c>
      <c r="D277" t="s">
        <v>5649</v>
      </c>
      <c r="E277" t="s">
        <v>106</v>
      </c>
      <c r="F277" t="s">
        <v>64</v>
      </c>
      <c r="G277" s="24" t="s">
        <v>4583</v>
      </c>
      <c r="H277" t="s">
        <v>2376</v>
      </c>
      <c r="I277" t="s">
        <v>103</v>
      </c>
      <c r="J277" t="s">
        <v>239</v>
      </c>
      <c r="K277" t="s">
        <v>92</v>
      </c>
      <c r="L277" s="37">
        <v>632767</v>
      </c>
    </row>
    <row r="278" spans="1:12" x14ac:dyDescent="0.2">
      <c r="A278" s="35">
        <v>43021</v>
      </c>
      <c r="B278" s="67">
        <v>95000</v>
      </c>
      <c r="C278" t="s">
        <v>4650</v>
      </c>
      <c r="D278" t="s">
        <v>5650</v>
      </c>
      <c r="E278" t="s">
        <v>58</v>
      </c>
      <c r="F278" t="s">
        <v>59</v>
      </c>
      <c r="G278" s="36">
        <v>19</v>
      </c>
      <c r="H278" t="s">
        <v>1472</v>
      </c>
      <c r="I278" t="s">
        <v>186</v>
      </c>
      <c r="J278" t="s">
        <v>186</v>
      </c>
      <c r="K278" t="s">
        <v>187</v>
      </c>
      <c r="L278" s="37">
        <v>137175</v>
      </c>
    </row>
    <row r="279" spans="1:12" x14ac:dyDescent="0.2">
      <c r="A279" s="35">
        <v>43021</v>
      </c>
      <c r="B279" s="67">
        <v>232795</v>
      </c>
      <c r="C279" t="s">
        <v>4642</v>
      </c>
      <c r="D279" t="s">
        <v>5652</v>
      </c>
      <c r="E279" t="s">
        <v>106</v>
      </c>
      <c r="F279" t="s">
        <v>59</v>
      </c>
      <c r="G279" s="36">
        <v>227</v>
      </c>
      <c r="H279" t="s">
        <v>4643</v>
      </c>
      <c r="I279" t="s">
        <v>592</v>
      </c>
      <c r="J279" t="s">
        <v>593</v>
      </c>
      <c r="K279" t="s">
        <v>203</v>
      </c>
      <c r="L279" s="37">
        <v>1195551</v>
      </c>
    </row>
    <row r="280" spans="1:12" x14ac:dyDescent="0.2">
      <c r="A280" s="35">
        <v>43021</v>
      </c>
      <c r="B280" s="67">
        <v>230000</v>
      </c>
      <c r="C280" t="s">
        <v>1704</v>
      </c>
      <c r="D280" t="s">
        <v>5649</v>
      </c>
      <c r="E280" t="s">
        <v>58</v>
      </c>
      <c r="F280" t="s">
        <v>64</v>
      </c>
      <c r="G280" s="24" t="s">
        <v>4644</v>
      </c>
      <c r="H280" t="s">
        <v>1706</v>
      </c>
      <c r="I280" t="s">
        <v>103</v>
      </c>
      <c r="J280" t="s">
        <v>471</v>
      </c>
      <c r="K280" t="s">
        <v>92</v>
      </c>
      <c r="L280" s="37">
        <v>515378</v>
      </c>
    </row>
    <row r="281" spans="1:12" x14ac:dyDescent="0.2">
      <c r="A281" s="35">
        <v>43021</v>
      </c>
      <c r="B281" s="67">
        <v>100000</v>
      </c>
      <c r="C281" t="s">
        <v>4648</v>
      </c>
      <c r="D281" t="s">
        <v>5649</v>
      </c>
      <c r="E281" t="s">
        <v>58</v>
      </c>
      <c r="F281" t="s">
        <v>64</v>
      </c>
      <c r="G281" s="36">
        <v>82</v>
      </c>
      <c r="H281" t="s">
        <v>4649</v>
      </c>
      <c r="I281" t="s">
        <v>103</v>
      </c>
      <c r="J281" t="s">
        <v>1272</v>
      </c>
      <c r="K281" t="s">
        <v>92</v>
      </c>
      <c r="L281" s="37">
        <v>669699</v>
      </c>
    </row>
    <row r="282" spans="1:12" x14ac:dyDescent="0.2">
      <c r="A282" s="35">
        <v>43021</v>
      </c>
      <c r="B282" s="67">
        <v>164000</v>
      </c>
      <c r="C282" t="s">
        <v>4645</v>
      </c>
      <c r="D282" t="s">
        <v>5649</v>
      </c>
      <c r="E282" t="s">
        <v>58</v>
      </c>
      <c r="F282" t="s">
        <v>64</v>
      </c>
      <c r="G282" s="24" t="s">
        <v>4646</v>
      </c>
      <c r="H282" t="s">
        <v>4647</v>
      </c>
      <c r="I282" t="s">
        <v>103</v>
      </c>
      <c r="J282" t="s">
        <v>471</v>
      </c>
      <c r="K282" t="s">
        <v>92</v>
      </c>
      <c r="L282" s="37">
        <v>834934</v>
      </c>
    </row>
    <row r="283" spans="1:12" x14ac:dyDescent="0.2">
      <c r="A283" s="35">
        <v>43021</v>
      </c>
      <c r="B283" s="67">
        <v>350000</v>
      </c>
      <c r="C283" t="s">
        <v>4658</v>
      </c>
      <c r="D283" t="s">
        <v>5653</v>
      </c>
      <c r="E283" t="s">
        <v>58</v>
      </c>
      <c r="F283" t="s">
        <v>59</v>
      </c>
      <c r="G283" s="24" t="s">
        <v>4659</v>
      </c>
      <c r="H283" t="s">
        <v>4660</v>
      </c>
      <c r="I283" t="s">
        <v>592</v>
      </c>
      <c r="J283" t="s">
        <v>593</v>
      </c>
      <c r="K283" t="s">
        <v>203</v>
      </c>
      <c r="L283" s="37">
        <v>734443</v>
      </c>
    </row>
    <row r="284" spans="1:12" x14ac:dyDescent="0.2">
      <c r="A284" s="35">
        <v>43021</v>
      </c>
      <c r="B284" s="67">
        <v>135500</v>
      </c>
      <c r="C284" t="s">
        <v>4656</v>
      </c>
      <c r="D284" t="s">
        <v>5650</v>
      </c>
      <c r="E284" t="s">
        <v>58</v>
      </c>
      <c r="F284" t="s">
        <v>59</v>
      </c>
      <c r="G284" s="24" t="s">
        <v>3663</v>
      </c>
      <c r="H284" t="s">
        <v>4657</v>
      </c>
      <c r="I284" t="s">
        <v>2684</v>
      </c>
      <c r="J284" t="s">
        <v>716</v>
      </c>
      <c r="K284" t="s">
        <v>254</v>
      </c>
      <c r="L284" s="37">
        <v>400929</v>
      </c>
    </row>
    <row r="285" spans="1:12" x14ac:dyDescent="0.2">
      <c r="A285" s="35">
        <v>43021</v>
      </c>
      <c r="B285" s="67">
        <v>99000</v>
      </c>
      <c r="C285" t="s">
        <v>4640</v>
      </c>
      <c r="D285" t="s">
        <v>5652</v>
      </c>
      <c r="E285" t="s">
        <v>58</v>
      </c>
      <c r="F285" t="s">
        <v>59</v>
      </c>
      <c r="G285" s="24" t="s">
        <v>4641</v>
      </c>
      <c r="H285" t="s">
        <v>305</v>
      </c>
      <c r="I285" t="s">
        <v>3102</v>
      </c>
      <c r="J285" t="s">
        <v>153</v>
      </c>
      <c r="K285" t="s">
        <v>153</v>
      </c>
      <c r="L285" s="37">
        <v>192385</v>
      </c>
    </row>
    <row r="286" spans="1:12" x14ac:dyDescent="0.2">
      <c r="A286" s="35">
        <v>43021</v>
      </c>
      <c r="B286" s="67">
        <v>122000</v>
      </c>
      <c r="C286" t="s">
        <v>4620</v>
      </c>
      <c r="D286" t="s">
        <v>5649</v>
      </c>
      <c r="E286" t="s">
        <v>58</v>
      </c>
      <c r="F286" t="s">
        <v>64</v>
      </c>
      <c r="G286" s="24" t="s">
        <v>4621</v>
      </c>
      <c r="H286" t="s">
        <v>4622</v>
      </c>
      <c r="I286" t="s">
        <v>4623</v>
      </c>
      <c r="J286" t="s">
        <v>391</v>
      </c>
      <c r="K286" t="s">
        <v>62</v>
      </c>
      <c r="L286" s="37">
        <v>654724</v>
      </c>
    </row>
    <row r="287" spans="1:12" x14ac:dyDescent="0.2">
      <c r="A287" s="35">
        <v>43021</v>
      </c>
      <c r="B287" s="67">
        <v>375000</v>
      </c>
      <c r="C287" t="s">
        <v>4654</v>
      </c>
      <c r="D287" t="s">
        <v>5653</v>
      </c>
      <c r="E287" t="s">
        <v>106</v>
      </c>
      <c r="F287" t="s">
        <v>59</v>
      </c>
      <c r="G287" s="36">
        <v>3</v>
      </c>
      <c r="H287" t="s">
        <v>4655</v>
      </c>
      <c r="I287" t="s">
        <v>131</v>
      </c>
      <c r="J287" t="s">
        <v>743</v>
      </c>
      <c r="K287" t="s">
        <v>743</v>
      </c>
      <c r="L287" s="37">
        <v>774395</v>
      </c>
    </row>
    <row r="288" spans="1:12" x14ac:dyDescent="0.2">
      <c r="A288" s="35">
        <v>43021</v>
      </c>
      <c r="B288" s="67">
        <v>99000</v>
      </c>
      <c r="C288" t="s">
        <v>4651</v>
      </c>
      <c r="D288" t="s">
        <v>5649</v>
      </c>
      <c r="E288" t="s">
        <v>58</v>
      </c>
      <c r="F288" t="s">
        <v>64</v>
      </c>
      <c r="G288" s="24" t="s">
        <v>4652</v>
      </c>
      <c r="H288" t="s">
        <v>4653</v>
      </c>
      <c r="I288" t="s">
        <v>103</v>
      </c>
      <c r="J288" t="s">
        <v>1293</v>
      </c>
      <c r="K288" t="s">
        <v>92</v>
      </c>
      <c r="L288" s="37">
        <v>1204208</v>
      </c>
    </row>
    <row r="289" spans="1:12" x14ac:dyDescent="0.2">
      <c r="A289" s="35">
        <v>43021</v>
      </c>
      <c r="B289" s="67">
        <v>265000</v>
      </c>
      <c r="C289" t="s">
        <v>4636</v>
      </c>
      <c r="D289" t="s">
        <v>5649</v>
      </c>
      <c r="E289" t="s">
        <v>58</v>
      </c>
      <c r="F289" t="s">
        <v>64</v>
      </c>
      <c r="G289" s="24" t="s">
        <v>4637</v>
      </c>
      <c r="H289" t="s">
        <v>4638</v>
      </c>
      <c r="I289" t="s">
        <v>103</v>
      </c>
      <c r="J289" t="s">
        <v>191</v>
      </c>
      <c r="K289" t="s">
        <v>92</v>
      </c>
      <c r="L289" s="37">
        <v>1180711</v>
      </c>
    </row>
    <row r="290" spans="1:12" x14ac:dyDescent="0.2">
      <c r="A290" s="35">
        <v>43021</v>
      </c>
      <c r="B290" s="67">
        <v>285000</v>
      </c>
      <c r="C290" t="s">
        <v>409</v>
      </c>
      <c r="D290" t="s">
        <v>5649</v>
      </c>
      <c r="E290" t="s">
        <v>58</v>
      </c>
      <c r="F290" t="s">
        <v>64</v>
      </c>
      <c r="G290" s="36">
        <v>93</v>
      </c>
      <c r="H290" t="s">
        <v>410</v>
      </c>
      <c r="I290" t="s">
        <v>411</v>
      </c>
      <c r="J290" t="s">
        <v>411</v>
      </c>
      <c r="K290" t="s">
        <v>222</v>
      </c>
      <c r="L290" s="37">
        <v>117159</v>
      </c>
    </row>
    <row r="291" spans="1:12" x14ac:dyDescent="0.2">
      <c r="A291" s="35">
        <v>43021</v>
      </c>
      <c r="B291" s="67">
        <v>20000</v>
      </c>
      <c r="C291" t="s">
        <v>4616</v>
      </c>
      <c r="D291" t="s">
        <v>5650</v>
      </c>
      <c r="E291" t="s">
        <v>58</v>
      </c>
      <c r="F291" t="s">
        <v>59</v>
      </c>
      <c r="G291" s="24" t="s">
        <v>674</v>
      </c>
      <c r="H291" t="s">
        <v>4617</v>
      </c>
      <c r="I291" t="s">
        <v>1078</v>
      </c>
      <c r="J291" t="s">
        <v>998</v>
      </c>
      <c r="K291" t="s">
        <v>617</v>
      </c>
      <c r="L291" s="37">
        <v>563874</v>
      </c>
    </row>
    <row r="292" spans="1:12" x14ac:dyDescent="0.2">
      <c r="A292" s="35">
        <v>43021</v>
      </c>
      <c r="B292" s="67">
        <v>75000</v>
      </c>
      <c r="C292" t="s">
        <v>4629</v>
      </c>
      <c r="D292" t="s">
        <v>5653</v>
      </c>
      <c r="E292" t="s">
        <v>58</v>
      </c>
      <c r="F292" t="s">
        <v>59</v>
      </c>
      <c r="G292" s="24" t="s">
        <v>4630</v>
      </c>
      <c r="H292" t="s">
        <v>4631</v>
      </c>
      <c r="I292" t="s">
        <v>4632</v>
      </c>
      <c r="J292" t="s">
        <v>2116</v>
      </c>
      <c r="K292" t="s">
        <v>2116</v>
      </c>
      <c r="L292" s="37">
        <v>378341</v>
      </c>
    </row>
    <row r="293" spans="1:12" x14ac:dyDescent="0.2">
      <c r="A293" s="35">
        <v>43021</v>
      </c>
      <c r="B293" s="67">
        <v>118000</v>
      </c>
      <c r="C293" t="s">
        <v>4634</v>
      </c>
      <c r="D293" t="s">
        <v>5653</v>
      </c>
      <c r="E293" t="s">
        <v>58</v>
      </c>
      <c r="F293" t="s">
        <v>59</v>
      </c>
      <c r="G293" s="36">
        <v>1</v>
      </c>
      <c r="H293" t="s">
        <v>4635</v>
      </c>
      <c r="I293" t="s">
        <v>3629</v>
      </c>
      <c r="J293" t="s">
        <v>2355</v>
      </c>
      <c r="K293" t="s">
        <v>704</v>
      </c>
      <c r="L293" s="37">
        <v>354915</v>
      </c>
    </row>
    <row r="294" spans="1:12" x14ac:dyDescent="0.2">
      <c r="A294" s="35">
        <v>43021</v>
      </c>
      <c r="B294" s="67">
        <v>190000</v>
      </c>
      <c r="C294" t="s">
        <v>1276</v>
      </c>
      <c r="D294" t="s">
        <v>5649</v>
      </c>
      <c r="E294" t="s">
        <v>58</v>
      </c>
      <c r="F294" t="s">
        <v>64</v>
      </c>
      <c r="G294" s="36">
        <v>48</v>
      </c>
      <c r="H294" t="s">
        <v>1277</v>
      </c>
      <c r="I294" t="s">
        <v>749</v>
      </c>
      <c r="J294" t="s">
        <v>749</v>
      </c>
      <c r="K294" t="s">
        <v>333</v>
      </c>
      <c r="L294" s="37">
        <v>552896</v>
      </c>
    </row>
    <row r="295" spans="1:12" x14ac:dyDescent="0.2">
      <c r="A295" s="35">
        <v>43021</v>
      </c>
      <c r="B295" s="67">
        <v>174832</v>
      </c>
      <c r="C295" t="s">
        <v>4627</v>
      </c>
      <c r="D295" t="s">
        <v>5649</v>
      </c>
      <c r="E295" t="s">
        <v>58</v>
      </c>
      <c r="F295" t="s">
        <v>64</v>
      </c>
      <c r="G295" s="36">
        <v>217</v>
      </c>
      <c r="H295" t="s">
        <v>4628</v>
      </c>
      <c r="I295" t="s">
        <v>234</v>
      </c>
      <c r="J295" t="s">
        <v>235</v>
      </c>
      <c r="K295" t="s">
        <v>113</v>
      </c>
      <c r="L295" s="37">
        <v>573051</v>
      </c>
    </row>
    <row r="296" spans="1:12" x14ac:dyDescent="0.2">
      <c r="A296" s="35">
        <v>43021</v>
      </c>
      <c r="B296" s="67">
        <v>67000</v>
      </c>
      <c r="C296" t="s">
        <v>4624</v>
      </c>
      <c r="D296" t="s">
        <v>5649</v>
      </c>
      <c r="E296" t="s">
        <v>58</v>
      </c>
      <c r="F296" t="s">
        <v>64</v>
      </c>
      <c r="G296" s="24" t="s">
        <v>4625</v>
      </c>
      <c r="H296" t="s">
        <v>4626</v>
      </c>
      <c r="I296" t="s">
        <v>1222</v>
      </c>
      <c r="J296" t="s">
        <v>1223</v>
      </c>
      <c r="K296" t="s">
        <v>1223</v>
      </c>
      <c r="L296" s="37">
        <v>886944</v>
      </c>
    </row>
    <row r="297" spans="1:12" x14ac:dyDescent="0.2">
      <c r="A297" s="35">
        <v>43021</v>
      </c>
      <c r="B297" s="67">
        <v>80000</v>
      </c>
      <c r="C297" t="s">
        <v>4618</v>
      </c>
      <c r="D297" t="s">
        <v>5652</v>
      </c>
      <c r="E297" t="s">
        <v>58</v>
      </c>
      <c r="F297" t="s">
        <v>59</v>
      </c>
      <c r="G297" s="36">
        <v>18</v>
      </c>
      <c r="H297" t="s">
        <v>4619</v>
      </c>
      <c r="I297" t="s">
        <v>616</v>
      </c>
      <c r="J297" t="s">
        <v>616</v>
      </c>
      <c r="K297" t="s">
        <v>617</v>
      </c>
      <c r="L297" s="37">
        <v>994605</v>
      </c>
    </row>
    <row r="298" spans="1:12" x14ac:dyDescent="0.2">
      <c r="A298" s="35">
        <v>43021</v>
      </c>
      <c r="B298" s="67">
        <v>1770000</v>
      </c>
      <c r="C298" t="s">
        <v>4639</v>
      </c>
      <c r="D298" t="s">
        <v>5650</v>
      </c>
      <c r="E298" t="s">
        <v>58</v>
      </c>
      <c r="F298" t="s">
        <v>59</v>
      </c>
      <c r="G298" s="36">
        <v>140</v>
      </c>
      <c r="H298" t="s">
        <v>2006</v>
      </c>
      <c r="I298" t="s">
        <v>103</v>
      </c>
      <c r="J298" t="s">
        <v>1135</v>
      </c>
      <c r="K298" t="s">
        <v>92</v>
      </c>
      <c r="L298" s="37">
        <v>696566</v>
      </c>
    </row>
    <row r="299" spans="1:12" x14ac:dyDescent="0.2">
      <c r="A299" s="35">
        <v>43021</v>
      </c>
      <c r="B299" s="67">
        <v>311150</v>
      </c>
      <c r="C299" t="s">
        <v>1744</v>
      </c>
      <c r="D299" t="s">
        <v>5649</v>
      </c>
      <c r="E299" t="s">
        <v>106</v>
      </c>
      <c r="F299" t="s">
        <v>64</v>
      </c>
      <c r="G299" s="24" t="s">
        <v>4633</v>
      </c>
      <c r="H299" t="s">
        <v>1746</v>
      </c>
      <c r="I299" t="s">
        <v>103</v>
      </c>
      <c r="J299" t="s">
        <v>1677</v>
      </c>
      <c r="K299" t="s">
        <v>92</v>
      </c>
      <c r="L299" s="37">
        <v>1089624</v>
      </c>
    </row>
    <row r="300" spans="1:12" x14ac:dyDescent="0.2">
      <c r="A300" s="35">
        <v>43021</v>
      </c>
      <c r="B300" s="67">
        <v>85000</v>
      </c>
      <c r="C300" t="s">
        <v>4664</v>
      </c>
      <c r="D300" t="s">
        <v>5653</v>
      </c>
      <c r="E300" t="s">
        <v>58</v>
      </c>
      <c r="F300" t="s">
        <v>59</v>
      </c>
      <c r="G300" s="36">
        <v>4</v>
      </c>
      <c r="H300" t="s">
        <v>4665</v>
      </c>
      <c r="I300" t="s">
        <v>1228</v>
      </c>
      <c r="J300" t="s">
        <v>2765</v>
      </c>
      <c r="K300" t="s">
        <v>527</v>
      </c>
      <c r="L300" s="37">
        <v>641270</v>
      </c>
    </row>
    <row r="301" spans="1:12" x14ac:dyDescent="0.2">
      <c r="A301" s="35">
        <v>43021</v>
      </c>
      <c r="B301" s="67">
        <v>69000</v>
      </c>
      <c r="C301" t="s">
        <v>4661</v>
      </c>
      <c r="D301" t="s">
        <v>5649</v>
      </c>
      <c r="E301" t="s">
        <v>58</v>
      </c>
      <c r="F301" t="s">
        <v>59</v>
      </c>
      <c r="G301" s="24" t="s">
        <v>4662</v>
      </c>
      <c r="H301" t="s">
        <v>4663</v>
      </c>
      <c r="I301" t="s">
        <v>345</v>
      </c>
      <c r="J301" t="s">
        <v>346</v>
      </c>
      <c r="K301" t="s">
        <v>346</v>
      </c>
      <c r="L301" s="37">
        <v>880207</v>
      </c>
    </row>
    <row r="302" spans="1:12" x14ac:dyDescent="0.2">
      <c r="A302" s="35">
        <v>43022</v>
      </c>
      <c r="B302" s="67">
        <v>399995</v>
      </c>
      <c r="C302" t="s">
        <v>3551</v>
      </c>
      <c r="D302" t="s">
        <v>5653</v>
      </c>
      <c r="E302" t="s">
        <v>106</v>
      </c>
      <c r="F302" t="s">
        <v>59</v>
      </c>
      <c r="G302" s="36">
        <v>8</v>
      </c>
      <c r="H302" t="s">
        <v>3552</v>
      </c>
      <c r="I302" t="s">
        <v>749</v>
      </c>
      <c r="J302" t="s">
        <v>749</v>
      </c>
      <c r="K302" t="s">
        <v>333</v>
      </c>
      <c r="L302" s="37">
        <v>535543</v>
      </c>
    </row>
    <row r="303" spans="1:12" x14ac:dyDescent="0.2">
      <c r="A303" s="35">
        <v>43022</v>
      </c>
      <c r="B303" s="67">
        <v>150000</v>
      </c>
      <c r="C303" t="s">
        <v>1276</v>
      </c>
      <c r="D303" t="s">
        <v>5649</v>
      </c>
      <c r="E303" t="s">
        <v>58</v>
      </c>
      <c r="F303" t="s">
        <v>64</v>
      </c>
      <c r="G303" s="36">
        <v>2</v>
      </c>
      <c r="H303" t="s">
        <v>1277</v>
      </c>
      <c r="I303" t="s">
        <v>749</v>
      </c>
      <c r="J303" t="s">
        <v>749</v>
      </c>
      <c r="K303" t="s">
        <v>333</v>
      </c>
      <c r="L303" s="37">
        <v>984949</v>
      </c>
    </row>
    <row r="304" spans="1:12" x14ac:dyDescent="0.2">
      <c r="A304" s="35">
        <v>43022</v>
      </c>
      <c r="B304" s="67">
        <v>234000</v>
      </c>
      <c r="C304" t="s">
        <v>2374</v>
      </c>
      <c r="D304" t="s">
        <v>5649</v>
      </c>
      <c r="E304" t="s">
        <v>58</v>
      </c>
      <c r="F304" t="s">
        <v>64</v>
      </c>
      <c r="G304" s="24" t="s">
        <v>4697</v>
      </c>
      <c r="H304" t="s">
        <v>2376</v>
      </c>
      <c r="I304" t="s">
        <v>103</v>
      </c>
      <c r="J304" t="s">
        <v>239</v>
      </c>
      <c r="K304" t="s">
        <v>92</v>
      </c>
      <c r="L304" s="37">
        <v>1210645</v>
      </c>
    </row>
    <row r="305" spans="1:12" x14ac:dyDescent="0.2">
      <c r="A305" s="35">
        <v>43022</v>
      </c>
      <c r="B305" s="67">
        <v>310000</v>
      </c>
      <c r="C305" t="s">
        <v>4675</v>
      </c>
      <c r="D305" t="s">
        <v>5651</v>
      </c>
      <c r="E305" t="s">
        <v>58</v>
      </c>
      <c r="F305" t="s">
        <v>64</v>
      </c>
      <c r="G305" s="24" t="s">
        <v>4676</v>
      </c>
      <c r="H305" t="s">
        <v>4677</v>
      </c>
      <c r="I305" t="s">
        <v>103</v>
      </c>
      <c r="J305" t="s">
        <v>191</v>
      </c>
      <c r="K305" t="s">
        <v>92</v>
      </c>
      <c r="L305" s="37">
        <v>1144697</v>
      </c>
    </row>
    <row r="306" spans="1:12" x14ac:dyDescent="0.2">
      <c r="A306" s="35">
        <v>43022</v>
      </c>
      <c r="B306" s="67">
        <v>115000</v>
      </c>
      <c r="C306" t="s">
        <v>1937</v>
      </c>
      <c r="D306" t="s">
        <v>5650</v>
      </c>
      <c r="E306" t="s">
        <v>106</v>
      </c>
      <c r="F306" t="s">
        <v>59</v>
      </c>
      <c r="G306" s="24" t="s">
        <v>4722</v>
      </c>
      <c r="H306" t="s">
        <v>1939</v>
      </c>
      <c r="I306" t="s">
        <v>1268</v>
      </c>
      <c r="J306" t="s">
        <v>1269</v>
      </c>
      <c r="K306" t="s">
        <v>1269</v>
      </c>
      <c r="L306" s="37">
        <v>1188157</v>
      </c>
    </row>
    <row r="307" spans="1:12" x14ac:dyDescent="0.2">
      <c r="A307" s="35">
        <v>43022</v>
      </c>
      <c r="B307" s="67">
        <v>365000</v>
      </c>
      <c r="C307" t="s">
        <v>4669</v>
      </c>
      <c r="D307" t="s">
        <v>5653</v>
      </c>
      <c r="E307" t="s">
        <v>106</v>
      </c>
      <c r="F307" t="s">
        <v>59</v>
      </c>
      <c r="G307" s="36">
        <v>34</v>
      </c>
      <c r="H307" t="s">
        <v>4670</v>
      </c>
      <c r="I307" t="s">
        <v>4671</v>
      </c>
      <c r="J307" t="s">
        <v>295</v>
      </c>
      <c r="K307" t="s">
        <v>296</v>
      </c>
      <c r="L307" s="37">
        <v>869810</v>
      </c>
    </row>
    <row r="308" spans="1:12" x14ac:dyDescent="0.2">
      <c r="A308" s="35">
        <v>43022</v>
      </c>
      <c r="B308" s="67">
        <v>271950</v>
      </c>
      <c r="C308" t="s">
        <v>4709</v>
      </c>
      <c r="D308" t="s">
        <v>5653</v>
      </c>
      <c r="E308" t="s">
        <v>106</v>
      </c>
      <c r="F308" t="s">
        <v>59</v>
      </c>
      <c r="G308" s="36">
        <v>1</v>
      </c>
      <c r="H308" t="s">
        <v>4710</v>
      </c>
      <c r="I308" t="s">
        <v>772</v>
      </c>
      <c r="J308" t="s">
        <v>773</v>
      </c>
      <c r="K308" t="s">
        <v>217</v>
      </c>
      <c r="L308" s="37">
        <v>462137</v>
      </c>
    </row>
    <row r="309" spans="1:12" x14ac:dyDescent="0.2">
      <c r="A309" s="35">
        <v>43022</v>
      </c>
      <c r="B309" s="67">
        <v>80000</v>
      </c>
      <c r="C309" t="s">
        <v>4718</v>
      </c>
      <c r="D309" t="s">
        <v>5650</v>
      </c>
      <c r="E309" t="s">
        <v>58</v>
      </c>
      <c r="F309" t="s">
        <v>59</v>
      </c>
      <c r="G309" s="24" t="s">
        <v>308</v>
      </c>
      <c r="H309" t="s">
        <v>4719</v>
      </c>
      <c r="I309" t="s">
        <v>103</v>
      </c>
      <c r="J309" t="s">
        <v>1293</v>
      </c>
      <c r="K309" t="s">
        <v>92</v>
      </c>
      <c r="L309" s="37">
        <v>1152388</v>
      </c>
    </row>
    <row r="310" spans="1:12" x14ac:dyDescent="0.2">
      <c r="A310" s="35">
        <v>43022</v>
      </c>
      <c r="B310" s="67">
        <v>510000</v>
      </c>
      <c r="C310" t="s">
        <v>4685</v>
      </c>
      <c r="D310" t="s">
        <v>5649</v>
      </c>
      <c r="E310" t="s">
        <v>58</v>
      </c>
      <c r="F310" t="s">
        <v>64</v>
      </c>
      <c r="G310" s="36">
        <v>53</v>
      </c>
      <c r="H310" t="s">
        <v>1318</v>
      </c>
      <c r="I310" t="s">
        <v>103</v>
      </c>
      <c r="J310" t="s">
        <v>403</v>
      </c>
      <c r="K310" t="s">
        <v>92</v>
      </c>
      <c r="L310" s="37">
        <v>562537</v>
      </c>
    </row>
    <row r="311" spans="1:12" x14ac:dyDescent="0.2">
      <c r="A311" s="35">
        <v>43022</v>
      </c>
      <c r="B311" s="67">
        <v>346000</v>
      </c>
      <c r="C311" t="s">
        <v>4687</v>
      </c>
      <c r="D311" t="s">
        <v>5649</v>
      </c>
      <c r="E311" t="s">
        <v>58</v>
      </c>
      <c r="F311" t="s">
        <v>64</v>
      </c>
      <c r="G311" s="24" t="s">
        <v>4688</v>
      </c>
      <c r="H311" t="s">
        <v>4689</v>
      </c>
      <c r="I311" t="s">
        <v>103</v>
      </c>
      <c r="J311" t="s">
        <v>239</v>
      </c>
      <c r="K311" t="s">
        <v>92</v>
      </c>
      <c r="L311" s="37">
        <v>994532</v>
      </c>
    </row>
    <row r="312" spans="1:12" x14ac:dyDescent="0.2">
      <c r="A312" s="35">
        <v>43022</v>
      </c>
      <c r="B312" s="67">
        <v>135000</v>
      </c>
      <c r="C312" t="s">
        <v>4723</v>
      </c>
      <c r="D312" t="s">
        <v>5653</v>
      </c>
      <c r="E312" t="s">
        <v>58</v>
      </c>
      <c r="F312" t="s">
        <v>59</v>
      </c>
      <c r="G312" s="24" t="s">
        <v>4724</v>
      </c>
      <c r="H312" t="s">
        <v>4725</v>
      </c>
      <c r="I312" t="s">
        <v>4726</v>
      </c>
      <c r="J312" t="s">
        <v>565</v>
      </c>
      <c r="K312" t="s">
        <v>312</v>
      </c>
      <c r="L312" s="37">
        <v>912133</v>
      </c>
    </row>
    <row r="313" spans="1:12" x14ac:dyDescent="0.2">
      <c r="A313" s="35">
        <v>43022</v>
      </c>
      <c r="B313" s="67">
        <v>180000</v>
      </c>
      <c r="C313" t="s">
        <v>4698</v>
      </c>
      <c r="D313" t="s">
        <v>5652</v>
      </c>
      <c r="E313" t="s">
        <v>106</v>
      </c>
      <c r="F313" t="s">
        <v>59</v>
      </c>
      <c r="G313" s="36">
        <v>9</v>
      </c>
      <c r="H313" t="s">
        <v>4699</v>
      </c>
      <c r="I313" t="s">
        <v>156</v>
      </c>
      <c r="J313" t="s">
        <v>558</v>
      </c>
      <c r="K313" t="s">
        <v>487</v>
      </c>
      <c r="L313" s="37">
        <v>986995</v>
      </c>
    </row>
    <row r="314" spans="1:12" x14ac:dyDescent="0.2">
      <c r="A314" s="35">
        <v>43022</v>
      </c>
      <c r="B314" s="67">
        <v>93000</v>
      </c>
      <c r="C314" t="s">
        <v>2399</v>
      </c>
      <c r="D314" t="s">
        <v>5650</v>
      </c>
      <c r="E314" t="s">
        <v>58</v>
      </c>
      <c r="F314" t="s">
        <v>59</v>
      </c>
      <c r="G314" s="24" t="s">
        <v>2400</v>
      </c>
      <c r="H314" t="s">
        <v>2401</v>
      </c>
      <c r="I314" t="s">
        <v>1405</v>
      </c>
      <c r="J314" t="s">
        <v>1406</v>
      </c>
      <c r="K314" t="s">
        <v>62</v>
      </c>
      <c r="L314" s="37">
        <v>154633</v>
      </c>
    </row>
    <row r="315" spans="1:12" x14ac:dyDescent="0.2">
      <c r="A315" s="35">
        <v>43022</v>
      </c>
      <c r="B315" s="67">
        <v>86000</v>
      </c>
      <c r="C315" t="s">
        <v>2633</v>
      </c>
      <c r="D315" t="s">
        <v>5649</v>
      </c>
      <c r="E315" t="s">
        <v>58</v>
      </c>
      <c r="F315" t="s">
        <v>64</v>
      </c>
      <c r="G315" s="24" t="s">
        <v>4672</v>
      </c>
      <c r="H315" t="s">
        <v>2635</v>
      </c>
      <c r="I315" t="s">
        <v>1807</v>
      </c>
      <c r="J315" t="s">
        <v>1807</v>
      </c>
      <c r="K315" t="s">
        <v>1807</v>
      </c>
      <c r="L315" s="37">
        <v>959377</v>
      </c>
    </row>
    <row r="316" spans="1:12" x14ac:dyDescent="0.2">
      <c r="A316" s="35">
        <v>43022</v>
      </c>
      <c r="B316" s="67">
        <v>120000</v>
      </c>
      <c r="C316" t="s">
        <v>4690</v>
      </c>
      <c r="D316" t="s">
        <v>5650</v>
      </c>
      <c r="E316" t="s">
        <v>58</v>
      </c>
      <c r="F316" t="s">
        <v>59</v>
      </c>
      <c r="G316" s="24" t="s">
        <v>3080</v>
      </c>
      <c r="H316" t="s">
        <v>4691</v>
      </c>
      <c r="I316" t="s">
        <v>384</v>
      </c>
      <c r="J316" t="s">
        <v>384</v>
      </c>
      <c r="K316" t="s">
        <v>386</v>
      </c>
      <c r="L316" s="37">
        <v>1170651</v>
      </c>
    </row>
    <row r="317" spans="1:12" x14ac:dyDescent="0.2">
      <c r="A317" s="35">
        <v>43022</v>
      </c>
      <c r="B317" s="67">
        <v>1700000</v>
      </c>
      <c r="C317" t="s">
        <v>4666</v>
      </c>
      <c r="D317" t="s">
        <v>5651</v>
      </c>
      <c r="E317" t="s">
        <v>58</v>
      </c>
      <c r="F317" t="s">
        <v>59</v>
      </c>
      <c r="G317" s="36">
        <v>7</v>
      </c>
      <c r="H317" t="s">
        <v>4667</v>
      </c>
      <c r="I317" t="s">
        <v>1946</v>
      </c>
      <c r="J317" t="s">
        <v>273</v>
      </c>
      <c r="K317" t="s">
        <v>273</v>
      </c>
      <c r="L317" s="37">
        <v>260082</v>
      </c>
    </row>
    <row r="318" spans="1:12" x14ac:dyDescent="0.2">
      <c r="A318" s="35">
        <v>43022</v>
      </c>
      <c r="B318" s="67">
        <v>249950</v>
      </c>
      <c r="C318" t="s">
        <v>2545</v>
      </c>
      <c r="D318" t="s">
        <v>5653</v>
      </c>
      <c r="E318" t="s">
        <v>58</v>
      </c>
      <c r="F318" t="s">
        <v>59</v>
      </c>
      <c r="G318" s="24" t="s">
        <v>4703</v>
      </c>
      <c r="H318" t="s">
        <v>2547</v>
      </c>
      <c r="I318" t="s">
        <v>873</v>
      </c>
      <c r="J318" t="s">
        <v>182</v>
      </c>
      <c r="K318" t="s">
        <v>175</v>
      </c>
      <c r="L318" s="37">
        <v>531098</v>
      </c>
    </row>
    <row r="319" spans="1:12" x14ac:dyDescent="0.2">
      <c r="A319" s="35">
        <v>43022</v>
      </c>
      <c r="B319" s="67">
        <v>250000</v>
      </c>
      <c r="C319" t="s">
        <v>4680</v>
      </c>
      <c r="D319" t="s">
        <v>5653</v>
      </c>
      <c r="E319" t="s">
        <v>58</v>
      </c>
      <c r="F319" t="s">
        <v>59</v>
      </c>
      <c r="G319" s="24" t="s">
        <v>4681</v>
      </c>
      <c r="H319" t="s">
        <v>4682</v>
      </c>
      <c r="I319" t="s">
        <v>4683</v>
      </c>
      <c r="J319" t="s">
        <v>4684</v>
      </c>
      <c r="K319" t="s">
        <v>487</v>
      </c>
      <c r="L319" s="37">
        <v>745395</v>
      </c>
    </row>
    <row r="320" spans="1:12" x14ac:dyDescent="0.2">
      <c r="A320" s="35">
        <v>43022</v>
      </c>
      <c r="B320" s="67">
        <v>245000</v>
      </c>
      <c r="C320" t="s">
        <v>4711</v>
      </c>
      <c r="D320" t="s">
        <v>5653</v>
      </c>
      <c r="E320" t="s">
        <v>58</v>
      </c>
      <c r="F320" t="s">
        <v>59</v>
      </c>
      <c r="G320" s="24" t="s">
        <v>4712</v>
      </c>
      <c r="H320" t="s">
        <v>4713</v>
      </c>
      <c r="I320" t="s">
        <v>181</v>
      </c>
      <c r="J320" t="s">
        <v>182</v>
      </c>
      <c r="K320" t="s">
        <v>175</v>
      </c>
      <c r="L320" s="37">
        <v>1055395</v>
      </c>
    </row>
    <row r="321" spans="1:12" x14ac:dyDescent="0.2">
      <c r="A321" s="35">
        <v>43022</v>
      </c>
      <c r="B321" s="67">
        <v>250000</v>
      </c>
      <c r="C321" t="s">
        <v>4692</v>
      </c>
      <c r="D321" t="s">
        <v>5652</v>
      </c>
      <c r="E321" t="s">
        <v>58</v>
      </c>
      <c r="F321" t="s">
        <v>59</v>
      </c>
      <c r="G321" s="24" t="s">
        <v>4693</v>
      </c>
      <c r="H321" t="s">
        <v>305</v>
      </c>
      <c r="I321" t="s">
        <v>1633</v>
      </c>
      <c r="J321" t="s">
        <v>1634</v>
      </c>
      <c r="K321" t="s">
        <v>1634</v>
      </c>
      <c r="L321" s="37">
        <v>342042</v>
      </c>
    </row>
    <row r="322" spans="1:12" x14ac:dyDescent="0.2">
      <c r="A322" s="35">
        <v>43022</v>
      </c>
      <c r="B322" s="67">
        <v>105000</v>
      </c>
      <c r="C322" t="s">
        <v>3719</v>
      </c>
      <c r="D322" t="s">
        <v>5651</v>
      </c>
      <c r="E322" t="s">
        <v>58</v>
      </c>
      <c r="F322" t="s">
        <v>64</v>
      </c>
      <c r="G322" s="24" t="s">
        <v>4694</v>
      </c>
      <c r="H322" t="s">
        <v>401</v>
      </c>
      <c r="I322" t="s">
        <v>3409</v>
      </c>
      <c r="J322" t="s">
        <v>3409</v>
      </c>
      <c r="K322" t="s">
        <v>704</v>
      </c>
      <c r="L322" s="37">
        <v>497872</v>
      </c>
    </row>
    <row r="323" spans="1:12" x14ac:dyDescent="0.2">
      <c r="A323" s="35">
        <v>43022</v>
      </c>
      <c r="B323" s="67">
        <v>150500</v>
      </c>
      <c r="C323" t="s">
        <v>4678</v>
      </c>
      <c r="D323" t="s">
        <v>5652</v>
      </c>
      <c r="E323" t="s">
        <v>58</v>
      </c>
      <c r="F323" t="s">
        <v>59</v>
      </c>
      <c r="G323" s="36">
        <v>9</v>
      </c>
      <c r="H323" t="s">
        <v>4679</v>
      </c>
      <c r="I323" t="s">
        <v>547</v>
      </c>
      <c r="J323" t="s">
        <v>651</v>
      </c>
      <c r="K323" t="s">
        <v>549</v>
      </c>
      <c r="L323" s="37">
        <v>943592</v>
      </c>
    </row>
    <row r="324" spans="1:12" x14ac:dyDescent="0.2">
      <c r="A324" s="35">
        <v>43022</v>
      </c>
      <c r="B324" s="67">
        <v>123000</v>
      </c>
      <c r="C324" t="s">
        <v>1212</v>
      </c>
      <c r="D324" t="s">
        <v>5650</v>
      </c>
      <c r="E324" t="s">
        <v>58</v>
      </c>
      <c r="F324" t="s">
        <v>59</v>
      </c>
      <c r="G324" s="24" t="s">
        <v>4700</v>
      </c>
      <c r="H324" t="s">
        <v>1214</v>
      </c>
      <c r="I324" t="s">
        <v>795</v>
      </c>
      <c r="J324" t="s">
        <v>1215</v>
      </c>
      <c r="K324" t="s">
        <v>487</v>
      </c>
      <c r="L324" s="37">
        <v>256271</v>
      </c>
    </row>
    <row r="325" spans="1:12" x14ac:dyDescent="0.2">
      <c r="A325" s="35">
        <v>43022</v>
      </c>
      <c r="B325" s="67">
        <v>88000</v>
      </c>
      <c r="C325" t="s">
        <v>4714</v>
      </c>
      <c r="D325" t="s">
        <v>5650</v>
      </c>
      <c r="E325" t="s">
        <v>58</v>
      </c>
      <c r="F325" t="s">
        <v>59</v>
      </c>
      <c r="G325" s="24" t="s">
        <v>4715</v>
      </c>
      <c r="H325" t="s">
        <v>4716</v>
      </c>
      <c r="I325" t="s">
        <v>4717</v>
      </c>
      <c r="J325" t="s">
        <v>365</v>
      </c>
      <c r="K325" t="s">
        <v>187</v>
      </c>
      <c r="L325" s="37">
        <v>100219</v>
      </c>
    </row>
    <row r="326" spans="1:12" x14ac:dyDescent="0.2">
      <c r="A326" s="35">
        <v>43022</v>
      </c>
      <c r="B326" s="67">
        <v>212500</v>
      </c>
      <c r="C326" t="s">
        <v>4695</v>
      </c>
      <c r="D326" t="s">
        <v>5650</v>
      </c>
      <c r="E326" t="s">
        <v>58</v>
      </c>
      <c r="F326" t="s">
        <v>59</v>
      </c>
      <c r="G326" s="36">
        <v>10</v>
      </c>
      <c r="H326" t="s">
        <v>4696</v>
      </c>
      <c r="I326" t="s">
        <v>749</v>
      </c>
      <c r="J326" t="s">
        <v>553</v>
      </c>
      <c r="K326" t="s">
        <v>333</v>
      </c>
      <c r="L326" s="37">
        <v>473878</v>
      </c>
    </row>
    <row r="327" spans="1:12" x14ac:dyDescent="0.2">
      <c r="A327" s="35">
        <v>43022</v>
      </c>
      <c r="B327" s="67">
        <v>270000</v>
      </c>
      <c r="C327" t="s">
        <v>4707</v>
      </c>
      <c r="D327" t="s">
        <v>5653</v>
      </c>
      <c r="E327" t="s">
        <v>58</v>
      </c>
      <c r="F327" t="s">
        <v>59</v>
      </c>
      <c r="G327" s="24" t="s">
        <v>2585</v>
      </c>
      <c r="H327" t="s">
        <v>4708</v>
      </c>
      <c r="I327" t="s">
        <v>3934</v>
      </c>
      <c r="J327" t="s">
        <v>3934</v>
      </c>
      <c r="K327" t="s">
        <v>452</v>
      </c>
      <c r="L327" s="37">
        <v>520784</v>
      </c>
    </row>
    <row r="328" spans="1:12" x14ac:dyDescent="0.2">
      <c r="A328" s="35">
        <v>43022</v>
      </c>
      <c r="B328" s="67">
        <v>73500</v>
      </c>
      <c r="C328" t="s">
        <v>4704</v>
      </c>
      <c r="D328" t="s">
        <v>5651</v>
      </c>
      <c r="E328" t="s">
        <v>58</v>
      </c>
      <c r="F328" t="s">
        <v>59</v>
      </c>
      <c r="G328" s="36">
        <v>2</v>
      </c>
      <c r="H328" t="s">
        <v>4705</v>
      </c>
      <c r="I328" t="s">
        <v>4706</v>
      </c>
      <c r="J328" t="s">
        <v>2974</v>
      </c>
      <c r="K328" t="s">
        <v>527</v>
      </c>
      <c r="L328" s="37">
        <v>506325</v>
      </c>
    </row>
    <row r="329" spans="1:12" x14ac:dyDescent="0.2">
      <c r="A329" s="35">
        <v>43022</v>
      </c>
      <c r="B329" s="67">
        <v>69950</v>
      </c>
      <c r="C329" t="s">
        <v>4673</v>
      </c>
      <c r="D329" t="s">
        <v>5649</v>
      </c>
      <c r="E329" t="s">
        <v>58</v>
      </c>
      <c r="F329" t="s">
        <v>59</v>
      </c>
      <c r="G329" s="36">
        <v>39</v>
      </c>
      <c r="H329" t="s">
        <v>280</v>
      </c>
      <c r="I329" t="s">
        <v>4674</v>
      </c>
      <c r="J329" t="s">
        <v>4674</v>
      </c>
      <c r="K329" t="s">
        <v>659</v>
      </c>
      <c r="L329" s="37">
        <v>674801</v>
      </c>
    </row>
    <row r="330" spans="1:12" x14ac:dyDescent="0.2">
      <c r="A330" s="35">
        <v>43022</v>
      </c>
      <c r="B330" s="67">
        <v>330000</v>
      </c>
      <c r="C330" t="s">
        <v>4720</v>
      </c>
      <c r="D330" t="s">
        <v>5650</v>
      </c>
      <c r="E330" t="s">
        <v>58</v>
      </c>
      <c r="F330" t="s">
        <v>59</v>
      </c>
      <c r="G330" s="36">
        <v>71</v>
      </c>
      <c r="H330" t="s">
        <v>4721</v>
      </c>
      <c r="I330" t="s">
        <v>3906</v>
      </c>
      <c r="J330" t="s">
        <v>3907</v>
      </c>
      <c r="K330" t="s">
        <v>92</v>
      </c>
      <c r="L330" s="37">
        <v>977344</v>
      </c>
    </row>
    <row r="331" spans="1:12" x14ac:dyDescent="0.2">
      <c r="A331" s="35">
        <v>43022</v>
      </c>
      <c r="B331" s="67">
        <v>610000</v>
      </c>
      <c r="C331" t="s">
        <v>747</v>
      </c>
      <c r="D331" t="s">
        <v>5651</v>
      </c>
      <c r="E331" t="s">
        <v>58</v>
      </c>
      <c r="F331" t="s">
        <v>59</v>
      </c>
      <c r="G331" s="36">
        <v>10</v>
      </c>
      <c r="H331" t="s">
        <v>748</v>
      </c>
      <c r="I331" t="s">
        <v>749</v>
      </c>
      <c r="J331" t="s">
        <v>749</v>
      </c>
      <c r="K331" t="s">
        <v>333</v>
      </c>
      <c r="L331" s="37">
        <v>388114</v>
      </c>
    </row>
    <row r="332" spans="1:12" x14ac:dyDescent="0.2">
      <c r="A332" s="35">
        <v>43022</v>
      </c>
      <c r="B332" s="67">
        <v>124999</v>
      </c>
      <c r="C332" t="s">
        <v>4668</v>
      </c>
      <c r="D332" t="s">
        <v>5649</v>
      </c>
      <c r="E332" t="s">
        <v>58</v>
      </c>
      <c r="F332" t="s">
        <v>64</v>
      </c>
      <c r="G332" s="36">
        <v>51</v>
      </c>
      <c r="H332" t="s">
        <v>4328</v>
      </c>
      <c r="I332" t="s">
        <v>1152</v>
      </c>
      <c r="J332" t="s">
        <v>848</v>
      </c>
      <c r="K332" t="s">
        <v>203</v>
      </c>
      <c r="L332" s="37">
        <v>124047</v>
      </c>
    </row>
    <row r="333" spans="1:12" x14ac:dyDescent="0.2">
      <c r="A333" s="35">
        <v>43022</v>
      </c>
      <c r="B333" s="67">
        <v>75000</v>
      </c>
      <c r="C333" t="s">
        <v>1436</v>
      </c>
      <c r="D333" t="s">
        <v>5650</v>
      </c>
      <c r="E333" t="s">
        <v>106</v>
      </c>
      <c r="F333" t="s">
        <v>59</v>
      </c>
      <c r="G333" s="36">
        <v>19</v>
      </c>
      <c r="H333" t="s">
        <v>1437</v>
      </c>
      <c r="I333" t="s">
        <v>512</v>
      </c>
      <c r="J333" t="s">
        <v>1438</v>
      </c>
      <c r="K333" t="s">
        <v>478</v>
      </c>
      <c r="L333" s="37">
        <v>976580</v>
      </c>
    </row>
    <row r="334" spans="1:12" x14ac:dyDescent="0.2">
      <c r="A334" s="35">
        <v>43022</v>
      </c>
      <c r="B334" s="67">
        <v>47415</v>
      </c>
      <c r="C334" t="s">
        <v>4701</v>
      </c>
      <c r="D334" t="s">
        <v>5650</v>
      </c>
      <c r="E334" t="s">
        <v>106</v>
      </c>
      <c r="F334" t="s">
        <v>59</v>
      </c>
      <c r="G334" s="36">
        <v>6</v>
      </c>
      <c r="H334" t="s">
        <v>4702</v>
      </c>
      <c r="I334" t="s">
        <v>433</v>
      </c>
      <c r="J334" t="s">
        <v>433</v>
      </c>
      <c r="K334" t="s">
        <v>386</v>
      </c>
      <c r="L334" s="37">
        <v>748864</v>
      </c>
    </row>
    <row r="335" spans="1:12" x14ac:dyDescent="0.2">
      <c r="A335" s="35">
        <v>43022</v>
      </c>
      <c r="B335" s="67">
        <v>558333</v>
      </c>
      <c r="C335" t="s">
        <v>1439</v>
      </c>
      <c r="D335" t="s">
        <v>5649</v>
      </c>
      <c r="E335" t="s">
        <v>58</v>
      </c>
      <c r="F335" t="s">
        <v>64</v>
      </c>
      <c r="G335" s="24" t="s">
        <v>4686</v>
      </c>
      <c r="H335" t="s">
        <v>1441</v>
      </c>
      <c r="I335" t="s">
        <v>103</v>
      </c>
      <c r="J335" t="s">
        <v>854</v>
      </c>
      <c r="K335" t="s">
        <v>92</v>
      </c>
      <c r="L335" s="37">
        <v>154236</v>
      </c>
    </row>
    <row r="336" spans="1:12" x14ac:dyDescent="0.2">
      <c r="A336" s="35">
        <v>43023</v>
      </c>
      <c r="B336" s="67">
        <v>375000</v>
      </c>
      <c r="C336" t="s">
        <v>4727</v>
      </c>
      <c r="D336" t="s">
        <v>5650</v>
      </c>
      <c r="E336" t="s">
        <v>58</v>
      </c>
      <c r="F336" t="s">
        <v>59</v>
      </c>
      <c r="G336" s="36">
        <v>1</v>
      </c>
      <c r="H336" t="s">
        <v>4728</v>
      </c>
      <c r="I336" t="s">
        <v>397</v>
      </c>
      <c r="J336" t="s">
        <v>398</v>
      </c>
      <c r="K336" t="s">
        <v>175</v>
      </c>
      <c r="L336" s="37">
        <v>487470</v>
      </c>
    </row>
    <row r="337" spans="1:12" x14ac:dyDescent="0.2">
      <c r="A337" s="35">
        <v>43023</v>
      </c>
      <c r="B337" s="67">
        <v>340000</v>
      </c>
      <c r="C337" t="s">
        <v>4765</v>
      </c>
      <c r="D337" t="s">
        <v>5649</v>
      </c>
      <c r="E337" t="s">
        <v>58</v>
      </c>
      <c r="F337" t="s">
        <v>59</v>
      </c>
      <c r="G337" s="24" t="s">
        <v>4766</v>
      </c>
      <c r="H337" t="s">
        <v>4767</v>
      </c>
      <c r="I337" t="s">
        <v>103</v>
      </c>
      <c r="J337" t="s">
        <v>191</v>
      </c>
      <c r="K337" t="s">
        <v>92</v>
      </c>
      <c r="L337" s="37">
        <v>1164257</v>
      </c>
    </row>
    <row r="338" spans="1:12" x14ac:dyDescent="0.2">
      <c r="A338" s="35">
        <v>43023</v>
      </c>
      <c r="B338" s="67">
        <v>49995</v>
      </c>
      <c r="C338" t="s">
        <v>4748</v>
      </c>
      <c r="D338" t="s">
        <v>5649</v>
      </c>
      <c r="E338" t="s">
        <v>106</v>
      </c>
      <c r="F338" t="s">
        <v>64</v>
      </c>
      <c r="G338" s="24" t="s">
        <v>4749</v>
      </c>
      <c r="H338" t="s">
        <v>4750</v>
      </c>
      <c r="I338" t="s">
        <v>4751</v>
      </c>
      <c r="J338" t="s">
        <v>4752</v>
      </c>
      <c r="K338" t="s">
        <v>222</v>
      </c>
      <c r="L338" s="37">
        <v>930252</v>
      </c>
    </row>
    <row r="339" spans="1:12" x14ac:dyDescent="0.2">
      <c r="A339" s="35">
        <v>43023</v>
      </c>
      <c r="B339" s="67">
        <v>852700</v>
      </c>
      <c r="C339" t="s">
        <v>4758</v>
      </c>
      <c r="D339" t="s">
        <v>5653</v>
      </c>
      <c r="E339" t="s">
        <v>58</v>
      </c>
      <c r="F339" t="s">
        <v>59</v>
      </c>
      <c r="G339" s="24" t="s">
        <v>4759</v>
      </c>
      <c r="H339" t="s">
        <v>4760</v>
      </c>
      <c r="I339" t="s">
        <v>873</v>
      </c>
      <c r="J339" t="s">
        <v>182</v>
      </c>
      <c r="K339" t="s">
        <v>175</v>
      </c>
      <c r="L339" s="37">
        <v>297663</v>
      </c>
    </row>
    <row r="340" spans="1:12" x14ac:dyDescent="0.2">
      <c r="A340" s="35">
        <v>43023</v>
      </c>
      <c r="B340" s="67">
        <v>121500</v>
      </c>
      <c r="C340" t="s">
        <v>4742</v>
      </c>
      <c r="D340" t="s">
        <v>5650</v>
      </c>
      <c r="E340" t="s">
        <v>58</v>
      </c>
      <c r="F340" t="s">
        <v>59</v>
      </c>
      <c r="G340" s="36">
        <v>48</v>
      </c>
      <c r="H340" t="s">
        <v>4743</v>
      </c>
      <c r="I340" t="s">
        <v>4744</v>
      </c>
      <c r="J340" t="s">
        <v>1828</v>
      </c>
      <c r="K340" t="s">
        <v>478</v>
      </c>
      <c r="L340" s="37">
        <v>844513</v>
      </c>
    </row>
    <row r="341" spans="1:12" x14ac:dyDescent="0.2">
      <c r="A341" s="35">
        <v>43023</v>
      </c>
      <c r="B341" s="67">
        <v>129950</v>
      </c>
      <c r="C341" t="s">
        <v>4735</v>
      </c>
      <c r="D341" t="s">
        <v>5653</v>
      </c>
      <c r="E341" t="s">
        <v>106</v>
      </c>
      <c r="F341" t="s">
        <v>59</v>
      </c>
      <c r="G341" s="36">
        <v>3</v>
      </c>
      <c r="H341" t="s">
        <v>4736</v>
      </c>
      <c r="I341" t="s">
        <v>3934</v>
      </c>
      <c r="J341" t="s">
        <v>3934</v>
      </c>
      <c r="K341" t="s">
        <v>452</v>
      </c>
      <c r="L341" s="37">
        <v>263093</v>
      </c>
    </row>
    <row r="342" spans="1:12" x14ac:dyDescent="0.2">
      <c r="A342" s="35">
        <v>43023</v>
      </c>
      <c r="B342" s="67">
        <v>149000</v>
      </c>
      <c r="C342" t="s">
        <v>4745</v>
      </c>
      <c r="D342" t="s">
        <v>5653</v>
      </c>
      <c r="E342" t="s">
        <v>58</v>
      </c>
      <c r="F342" t="s">
        <v>59</v>
      </c>
      <c r="G342" s="24" t="s">
        <v>4746</v>
      </c>
      <c r="H342" t="s">
        <v>4747</v>
      </c>
      <c r="I342" t="s">
        <v>1140</v>
      </c>
      <c r="J342" t="s">
        <v>1140</v>
      </c>
      <c r="K342" t="s">
        <v>487</v>
      </c>
      <c r="L342" s="37">
        <v>816743</v>
      </c>
    </row>
    <row r="343" spans="1:12" x14ac:dyDescent="0.2">
      <c r="A343" s="35">
        <v>43023</v>
      </c>
      <c r="B343" s="67">
        <v>172000</v>
      </c>
      <c r="C343" t="s">
        <v>1584</v>
      </c>
      <c r="D343" t="s">
        <v>5649</v>
      </c>
      <c r="E343" t="s">
        <v>106</v>
      </c>
      <c r="F343" t="s">
        <v>64</v>
      </c>
      <c r="G343" s="24" t="s">
        <v>4761</v>
      </c>
      <c r="H343" t="s">
        <v>1586</v>
      </c>
      <c r="I343" t="s">
        <v>991</v>
      </c>
      <c r="J343" t="s">
        <v>991</v>
      </c>
      <c r="K343" t="s">
        <v>222</v>
      </c>
      <c r="L343" s="37">
        <v>462265</v>
      </c>
    </row>
    <row r="344" spans="1:12" x14ac:dyDescent="0.2">
      <c r="A344" s="35">
        <v>43023</v>
      </c>
      <c r="B344" s="67">
        <v>249950</v>
      </c>
      <c r="C344" t="s">
        <v>4737</v>
      </c>
      <c r="D344" t="s">
        <v>5650</v>
      </c>
      <c r="E344" t="s">
        <v>58</v>
      </c>
      <c r="F344" t="s">
        <v>59</v>
      </c>
      <c r="G344" s="36">
        <v>2</v>
      </c>
      <c r="H344" t="s">
        <v>4738</v>
      </c>
      <c r="I344" t="s">
        <v>795</v>
      </c>
      <c r="J344" t="s">
        <v>1215</v>
      </c>
      <c r="K344" t="s">
        <v>487</v>
      </c>
      <c r="L344" s="37">
        <v>751543</v>
      </c>
    </row>
    <row r="345" spans="1:12" x14ac:dyDescent="0.2">
      <c r="A345" s="35">
        <v>43023</v>
      </c>
      <c r="B345" s="67">
        <v>219955</v>
      </c>
      <c r="C345" t="s">
        <v>4729</v>
      </c>
      <c r="D345" t="s">
        <v>5653</v>
      </c>
      <c r="E345" t="s">
        <v>106</v>
      </c>
      <c r="F345" t="s">
        <v>59</v>
      </c>
      <c r="G345" s="36">
        <v>30</v>
      </c>
      <c r="H345" t="s">
        <v>4730</v>
      </c>
      <c r="I345" t="s">
        <v>749</v>
      </c>
      <c r="J345" t="s">
        <v>544</v>
      </c>
      <c r="K345" t="s">
        <v>544</v>
      </c>
      <c r="L345" s="37">
        <v>515363</v>
      </c>
    </row>
    <row r="346" spans="1:12" x14ac:dyDescent="0.2">
      <c r="A346" s="35">
        <v>43023</v>
      </c>
      <c r="B346" s="67">
        <v>22000</v>
      </c>
      <c r="C346" t="s">
        <v>4731</v>
      </c>
      <c r="D346" t="s">
        <v>5649</v>
      </c>
      <c r="E346" t="s">
        <v>58</v>
      </c>
      <c r="F346" t="s">
        <v>64</v>
      </c>
      <c r="G346" s="36">
        <v>9</v>
      </c>
      <c r="H346" t="s">
        <v>4732</v>
      </c>
      <c r="I346" t="s">
        <v>1309</v>
      </c>
      <c r="J346" t="s">
        <v>1309</v>
      </c>
      <c r="K346" t="s">
        <v>333</v>
      </c>
      <c r="L346" s="37">
        <v>230269</v>
      </c>
    </row>
    <row r="347" spans="1:12" x14ac:dyDescent="0.2">
      <c r="A347" s="35">
        <v>43023</v>
      </c>
      <c r="B347" s="67">
        <v>71010</v>
      </c>
      <c r="C347" t="s">
        <v>4739</v>
      </c>
      <c r="D347" t="s">
        <v>5650</v>
      </c>
      <c r="E347" t="s">
        <v>58</v>
      </c>
      <c r="F347" t="s">
        <v>64</v>
      </c>
      <c r="G347" s="24" t="s">
        <v>4740</v>
      </c>
      <c r="H347" t="s">
        <v>4741</v>
      </c>
      <c r="I347" t="s">
        <v>315</v>
      </c>
      <c r="J347" t="s">
        <v>316</v>
      </c>
      <c r="K347" t="s">
        <v>316</v>
      </c>
      <c r="L347" s="37">
        <v>724806</v>
      </c>
    </row>
    <row r="348" spans="1:12" x14ac:dyDescent="0.2">
      <c r="A348" s="35">
        <v>43023</v>
      </c>
      <c r="B348" s="67">
        <v>810000</v>
      </c>
      <c r="C348" t="s">
        <v>4771</v>
      </c>
      <c r="D348" t="s">
        <v>5649</v>
      </c>
      <c r="E348" t="s">
        <v>58</v>
      </c>
      <c r="F348" t="s">
        <v>64</v>
      </c>
      <c r="G348" s="24" t="s">
        <v>4772</v>
      </c>
      <c r="H348" t="s">
        <v>4773</v>
      </c>
      <c r="I348" t="s">
        <v>103</v>
      </c>
      <c r="J348" t="s">
        <v>403</v>
      </c>
      <c r="K348" t="s">
        <v>92</v>
      </c>
      <c r="L348" s="37">
        <v>997116</v>
      </c>
    </row>
    <row r="349" spans="1:12" x14ac:dyDescent="0.2">
      <c r="A349" s="35">
        <v>43023</v>
      </c>
      <c r="B349" s="67">
        <v>395000</v>
      </c>
      <c r="C349" t="s">
        <v>4768</v>
      </c>
      <c r="D349" t="s">
        <v>5653</v>
      </c>
      <c r="E349" t="s">
        <v>58</v>
      </c>
      <c r="F349" t="s">
        <v>59</v>
      </c>
      <c r="G349" s="24" t="s">
        <v>4769</v>
      </c>
      <c r="H349" t="s">
        <v>4770</v>
      </c>
      <c r="I349" t="s">
        <v>78</v>
      </c>
      <c r="J349" t="s">
        <v>79</v>
      </c>
      <c r="K349" t="s">
        <v>79</v>
      </c>
      <c r="L349" s="37">
        <v>988334</v>
      </c>
    </row>
    <row r="350" spans="1:12" x14ac:dyDescent="0.2">
      <c r="A350" s="35">
        <v>43023</v>
      </c>
      <c r="B350" s="67">
        <v>185000</v>
      </c>
      <c r="C350" t="s">
        <v>4755</v>
      </c>
      <c r="D350" t="s">
        <v>5653</v>
      </c>
      <c r="E350" t="s">
        <v>58</v>
      </c>
      <c r="F350" t="s">
        <v>59</v>
      </c>
      <c r="G350" s="24" t="s">
        <v>4756</v>
      </c>
      <c r="H350" t="s">
        <v>929</v>
      </c>
      <c r="I350" t="s">
        <v>4757</v>
      </c>
      <c r="J350" t="s">
        <v>1118</v>
      </c>
      <c r="K350" t="s">
        <v>1118</v>
      </c>
      <c r="L350" s="37">
        <v>169227</v>
      </c>
    </row>
    <row r="351" spans="1:12" x14ac:dyDescent="0.2">
      <c r="A351" s="35">
        <v>43023</v>
      </c>
      <c r="B351" s="67">
        <v>343000</v>
      </c>
      <c r="C351" t="s">
        <v>4753</v>
      </c>
      <c r="D351" t="s">
        <v>5651</v>
      </c>
      <c r="E351" t="s">
        <v>58</v>
      </c>
      <c r="F351" t="s">
        <v>59</v>
      </c>
      <c r="G351" s="36">
        <v>134</v>
      </c>
      <c r="H351" t="s">
        <v>4754</v>
      </c>
      <c r="I351" t="s">
        <v>1622</v>
      </c>
      <c r="J351" t="s">
        <v>1622</v>
      </c>
      <c r="K351" t="s">
        <v>222</v>
      </c>
      <c r="L351" s="37">
        <v>698817</v>
      </c>
    </row>
    <row r="352" spans="1:12" x14ac:dyDescent="0.2">
      <c r="A352" s="35">
        <v>43023</v>
      </c>
      <c r="B352" s="67">
        <v>33000</v>
      </c>
      <c r="C352" t="s">
        <v>4776</v>
      </c>
      <c r="D352" t="s">
        <v>5649</v>
      </c>
      <c r="E352" t="s">
        <v>58</v>
      </c>
      <c r="F352" t="s">
        <v>64</v>
      </c>
      <c r="G352" s="36">
        <v>9</v>
      </c>
      <c r="H352" t="s">
        <v>4777</v>
      </c>
      <c r="I352" t="s">
        <v>1795</v>
      </c>
      <c r="J352" t="s">
        <v>1795</v>
      </c>
      <c r="K352" t="s">
        <v>175</v>
      </c>
      <c r="L352" s="37">
        <v>899426</v>
      </c>
    </row>
    <row r="353" spans="1:12" x14ac:dyDescent="0.2">
      <c r="A353" s="35">
        <v>43023</v>
      </c>
      <c r="B353" s="67">
        <v>575000</v>
      </c>
      <c r="C353" t="s">
        <v>4774</v>
      </c>
      <c r="D353" t="s">
        <v>5650</v>
      </c>
      <c r="E353" t="s">
        <v>58</v>
      </c>
      <c r="F353" t="s">
        <v>59</v>
      </c>
      <c r="G353" s="36">
        <v>155</v>
      </c>
      <c r="H353" t="s">
        <v>4775</v>
      </c>
      <c r="I353" t="s">
        <v>1988</v>
      </c>
      <c r="J353" t="s">
        <v>1988</v>
      </c>
      <c r="K353" t="s">
        <v>527</v>
      </c>
      <c r="L353" s="37">
        <v>1037479</v>
      </c>
    </row>
    <row r="354" spans="1:12" x14ac:dyDescent="0.2">
      <c r="A354" s="35">
        <v>43023</v>
      </c>
      <c r="B354" s="67">
        <v>279000</v>
      </c>
      <c r="C354" t="s">
        <v>4762</v>
      </c>
      <c r="D354" t="s">
        <v>5652</v>
      </c>
      <c r="E354" t="s">
        <v>58</v>
      </c>
      <c r="F354" t="s">
        <v>59</v>
      </c>
      <c r="G354" s="24" t="s">
        <v>4763</v>
      </c>
      <c r="H354" t="s">
        <v>4764</v>
      </c>
      <c r="I354" t="s">
        <v>654</v>
      </c>
      <c r="J354" t="s">
        <v>655</v>
      </c>
      <c r="K354" t="s">
        <v>655</v>
      </c>
      <c r="L354" s="37">
        <v>209422</v>
      </c>
    </row>
    <row r="355" spans="1:12" x14ac:dyDescent="0.2">
      <c r="A355" s="35">
        <v>43023</v>
      </c>
      <c r="B355" s="67">
        <v>129999</v>
      </c>
      <c r="C355" t="s">
        <v>4733</v>
      </c>
      <c r="D355" t="s">
        <v>5650</v>
      </c>
      <c r="E355" t="s">
        <v>106</v>
      </c>
      <c r="F355" t="s">
        <v>59</v>
      </c>
      <c r="G355" s="36">
        <v>48</v>
      </c>
      <c r="H355" t="s">
        <v>4734</v>
      </c>
      <c r="I355" t="s">
        <v>1222</v>
      </c>
      <c r="J355" t="s">
        <v>1223</v>
      </c>
      <c r="K355" t="s">
        <v>1223</v>
      </c>
      <c r="L355" s="37">
        <v>145695</v>
      </c>
    </row>
    <row r="356" spans="1:12" x14ac:dyDescent="0.2">
      <c r="A356" s="35">
        <v>43024</v>
      </c>
      <c r="B356" s="67">
        <v>72500</v>
      </c>
      <c r="C356" t="s">
        <v>4815</v>
      </c>
      <c r="D356" t="s">
        <v>5650</v>
      </c>
      <c r="E356" t="s">
        <v>58</v>
      </c>
      <c r="F356" t="s">
        <v>59</v>
      </c>
      <c r="G356" s="36">
        <v>40</v>
      </c>
      <c r="H356" t="s">
        <v>4764</v>
      </c>
      <c r="I356" t="s">
        <v>898</v>
      </c>
      <c r="J356" t="s">
        <v>898</v>
      </c>
      <c r="K356" t="s">
        <v>171</v>
      </c>
      <c r="L356" s="37">
        <v>766521</v>
      </c>
    </row>
    <row r="357" spans="1:12" x14ac:dyDescent="0.2">
      <c r="A357" s="35">
        <v>43024</v>
      </c>
      <c r="B357" s="67">
        <v>68750</v>
      </c>
      <c r="C357" t="s">
        <v>4778</v>
      </c>
      <c r="D357" t="s">
        <v>5649</v>
      </c>
      <c r="E357" t="s">
        <v>58</v>
      </c>
      <c r="F357" t="s">
        <v>59</v>
      </c>
      <c r="G357" s="36">
        <v>4</v>
      </c>
      <c r="H357" t="s">
        <v>4779</v>
      </c>
      <c r="I357" t="s">
        <v>1828</v>
      </c>
      <c r="J357" t="s">
        <v>1828</v>
      </c>
      <c r="K357" t="s">
        <v>478</v>
      </c>
      <c r="L357" s="37">
        <v>300378</v>
      </c>
    </row>
    <row r="358" spans="1:12" x14ac:dyDescent="0.2">
      <c r="A358" s="35">
        <v>43024</v>
      </c>
      <c r="B358" s="67">
        <v>185000</v>
      </c>
      <c r="C358" t="s">
        <v>119</v>
      </c>
      <c r="D358" t="s">
        <v>5649</v>
      </c>
      <c r="E358" t="s">
        <v>106</v>
      </c>
      <c r="F358" t="s">
        <v>64</v>
      </c>
      <c r="G358" s="36">
        <v>39</v>
      </c>
      <c r="H358" t="s">
        <v>120</v>
      </c>
      <c r="I358" t="s">
        <v>121</v>
      </c>
      <c r="J358" t="s">
        <v>122</v>
      </c>
      <c r="K358" t="s">
        <v>92</v>
      </c>
      <c r="L358" s="37">
        <v>1034979</v>
      </c>
    </row>
    <row r="359" spans="1:12" x14ac:dyDescent="0.2">
      <c r="A359" s="35">
        <v>43024</v>
      </c>
      <c r="B359" s="67">
        <v>235000</v>
      </c>
      <c r="C359" t="s">
        <v>4780</v>
      </c>
      <c r="D359" t="s">
        <v>5649</v>
      </c>
      <c r="E359" t="s">
        <v>58</v>
      </c>
      <c r="F359" t="s">
        <v>64</v>
      </c>
      <c r="G359" s="24" t="s">
        <v>4781</v>
      </c>
      <c r="H359" t="s">
        <v>4782</v>
      </c>
      <c r="I359" t="s">
        <v>4783</v>
      </c>
      <c r="J359" t="s">
        <v>68</v>
      </c>
      <c r="K359" t="s">
        <v>69</v>
      </c>
      <c r="L359" s="37">
        <v>121502</v>
      </c>
    </row>
    <row r="360" spans="1:12" x14ac:dyDescent="0.2">
      <c r="A360" s="35">
        <v>43024</v>
      </c>
      <c r="B360" s="67">
        <v>165000</v>
      </c>
      <c r="C360" t="s">
        <v>1584</v>
      </c>
      <c r="D360" t="s">
        <v>5649</v>
      </c>
      <c r="E360" t="s">
        <v>58</v>
      </c>
      <c r="F360" t="s">
        <v>64</v>
      </c>
      <c r="G360" s="24" t="s">
        <v>4810</v>
      </c>
      <c r="H360" t="s">
        <v>1586</v>
      </c>
      <c r="I360" t="s">
        <v>991</v>
      </c>
      <c r="J360" t="s">
        <v>991</v>
      </c>
      <c r="K360" t="s">
        <v>222</v>
      </c>
      <c r="L360" s="37">
        <v>282400</v>
      </c>
    </row>
    <row r="361" spans="1:12" x14ac:dyDescent="0.2">
      <c r="A361" s="35">
        <v>43024</v>
      </c>
      <c r="B361" s="67">
        <v>93500</v>
      </c>
      <c r="C361" t="s">
        <v>4820</v>
      </c>
      <c r="D361" t="s">
        <v>5650</v>
      </c>
      <c r="E361" t="s">
        <v>58</v>
      </c>
      <c r="F361" t="s">
        <v>59</v>
      </c>
      <c r="G361" s="36">
        <v>5</v>
      </c>
      <c r="H361" t="s">
        <v>4821</v>
      </c>
      <c r="I361" t="s">
        <v>602</v>
      </c>
      <c r="J361" t="s">
        <v>602</v>
      </c>
      <c r="K361" t="s">
        <v>96</v>
      </c>
      <c r="L361" s="37">
        <v>250138</v>
      </c>
    </row>
    <row r="362" spans="1:12" x14ac:dyDescent="0.2">
      <c r="A362" s="35">
        <v>43024</v>
      </c>
      <c r="B362" s="67">
        <v>175000</v>
      </c>
      <c r="C362" t="s">
        <v>255</v>
      </c>
      <c r="D362" t="s">
        <v>5649</v>
      </c>
      <c r="E362" t="s">
        <v>106</v>
      </c>
      <c r="F362" t="s">
        <v>64</v>
      </c>
      <c r="G362" s="24" t="s">
        <v>4816</v>
      </c>
      <c r="H362" t="s">
        <v>257</v>
      </c>
      <c r="I362" t="s">
        <v>258</v>
      </c>
      <c r="J362" t="s">
        <v>258</v>
      </c>
      <c r="K362" t="s">
        <v>166</v>
      </c>
      <c r="L362" s="37">
        <v>1037281</v>
      </c>
    </row>
    <row r="363" spans="1:12" x14ac:dyDescent="0.2">
      <c r="A363" s="35">
        <v>43024</v>
      </c>
      <c r="B363" s="67">
        <v>990000</v>
      </c>
      <c r="C363" t="s">
        <v>4825</v>
      </c>
      <c r="D363" t="s">
        <v>5652</v>
      </c>
      <c r="E363" t="s">
        <v>58</v>
      </c>
      <c r="F363" t="s">
        <v>59</v>
      </c>
      <c r="G363" s="24" t="s">
        <v>4826</v>
      </c>
      <c r="H363" t="s">
        <v>4827</v>
      </c>
      <c r="I363" t="s">
        <v>306</v>
      </c>
      <c r="J363" t="s">
        <v>306</v>
      </c>
      <c r="K363" t="s">
        <v>92</v>
      </c>
      <c r="L363" s="37">
        <v>981783</v>
      </c>
    </row>
    <row r="364" spans="1:12" x14ac:dyDescent="0.2">
      <c r="A364" s="35">
        <v>43024</v>
      </c>
      <c r="B364" s="67">
        <v>97500</v>
      </c>
      <c r="C364" t="s">
        <v>4790</v>
      </c>
      <c r="D364" t="s">
        <v>5653</v>
      </c>
      <c r="E364" t="s">
        <v>58</v>
      </c>
      <c r="F364" t="s">
        <v>59</v>
      </c>
      <c r="G364" s="24" t="s">
        <v>4791</v>
      </c>
      <c r="H364" t="s">
        <v>3328</v>
      </c>
      <c r="I364" t="s">
        <v>323</v>
      </c>
      <c r="J364" t="s">
        <v>149</v>
      </c>
      <c r="K364" t="s">
        <v>139</v>
      </c>
      <c r="L364" s="37">
        <v>329626</v>
      </c>
    </row>
    <row r="365" spans="1:12" x14ac:dyDescent="0.2">
      <c r="A365" s="35">
        <v>43024</v>
      </c>
      <c r="B365" s="67">
        <v>13174</v>
      </c>
      <c r="C365" t="s">
        <v>4802</v>
      </c>
      <c r="D365" t="s">
        <v>5651</v>
      </c>
      <c r="E365" t="s">
        <v>106</v>
      </c>
      <c r="F365" t="s">
        <v>64</v>
      </c>
      <c r="G365" s="24" t="s">
        <v>4803</v>
      </c>
      <c r="H365" t="s">
        <v>4804</v>
      </c>
      <c r="I365" t="s">
        <v>103</v>
      </c>
      <c r="J365" t="s">
        <v>373</v>
      </c>
      <c r="K365" t="s">
        <v>92</v>
      </c>
      <c r="L365" s="37">
        <v>593192</v>
      </c>
    </row>
    <row r="366" spans="1:12" x14ac:dyDescent="0.2">
      <c r="A366" s="35">
        <v>43024</v>
      </c>
      <c r="B366" s="67">
        <v>305995</v>
      </c>
      <c r="C366" t="s">
        <v>4823</v>
      </c>
      <c r="D366" t="s">
        <v>5653</v>
      </c>
      <c r="E366" t="s">
        <v>106</v>
      </c>
      <c r="F366" t="s">
        <v>59</v>
      </c>
      <c r="G366" s="36">
        <v>10</v>
      </c>
      <c r="H366" t="s">
        <v>4824</v>
      </c>
      <c r="I366" t="s">
        <v>156</v>
      </c>
      <c r="J366" t="s">
        <v>157</v>
      </c>
      <c r="K366" t="s">
        <v>157</v>
      </c>
      <c r="L366" s="37">
        <v>858995</v>
      </c>
    </row>
    <row r="367" spans="1:12" x14ac:dyDescent="0.2">
      <c r="A367" s="35">
        <v>43024</v>
      </c>
      <c r="B367" s="67">
        <v>104000</v>
      </c>
      <c r="C367" t="s">
        <v>3059</v>
      </c>
      <c r="D367" t="s">
        <v>5649</v>
      </c>
      <c r="E367" t="s">
        <v>106</v>
      </c>
      <c r="F367" t="s">
        <v>64</v>
      </c>
      <c r="G367" s="24" t="s">
        <v>4819</v>
      </c>
      <c r="H367" t="s">
        <v>521</v>
      </c>
      <c r="I367" t="s">
        <v>361</v>
      </c>
      <c r="J367" t="s">
        <v>361</v>
      </c>
      <c r="K367" t="s">
        <v>133</v>
      </c>
      <c r="L367" s="37">
        <v>1074630</v>
      </c>
    </row>
    <row r="368" spans="1:12" x14ac:dyDescent="0.2">
      <c r="A368" s="35">
        <v>43024</v>
      </c>
      <c r="B368" s="67">
        <v>389363</v>
      </c>
      <c r="C368" t="s">
        <v>4796</v>
      </c>
      <c r="D368" t="s">
        <v>5649</v>
      </c>
      <c r="E368" t="s">
        <v>58</v>
      </c>
      <c r="F368" t="s">
        <v>64</v>
      </c>
      <c r="G368" s="24" t="s">
        <v>4797</v>
      </c>
      <c r="H368" t="s">
        <v>4798</v>
      </c>
      <c r="I368" t="s">
        <v>103</v>
      </c>
      <c r="J368" t="s">
        <v>471</v>
      </c>
      <c r="K368" t="s">
        <v>92</v>
      </c>
      <c r="L368" s="37">
        <v>249780</v>
      </c>
    </row>
    <row r="369" spans="1:12" x14ac:dyDescent="0.2">
      <c r="A369" s="35">
        <v>43024</v>
      </c>
      <c r="B369" s="67">
        <v>95000</v>
      </c>
      <c r="C369" t="s">
        <v>4811</v>
      </c>
      <c r="D369" t="s">
        <v>5649</v>
      </c>
      <c r="E369" t="s">
        <v>58</v>
      </c>
      <c r="F369" t="s">
        <v>64</v>
      </c>
      <c r="G369" s="24" t="s">
        <v>4812</v>
      </c>
      <c r="H369" t="s">
        <v>4813</v>
      </c>
      <c r="I369" t="s">
        <v>4814</v>
      </c>
      <c r="J369" t="s">
        <v>1101</v>
      </c>
      <c r="K369" t="s">
        <v>254</v>
      </c>
      <c r="L369" s="37">
        <v>1052135</v>
      </c>
    </row>
    <row r="370" spans="1:12" x14ac:dyDescent="0.2">
      <c r="A370" s="35">
        <v>43024</v>
      </c>
      <c r="B370" s="67">
        <v>113000</v>
      </c>
      <c r="C370" t="s">
        <v>4817</v>
      </c>
      <c r="D370" t="s">
        <v>5650</v>
      </c>
      <c r="E370" t="s">
        <v>58</v>
      </c>
      <c r="F370" t="s">
        <v>64</v>
      </c>
      <c r="G370" s="36">
        <v>6</v>
      </c>
      <c r="H370" t="s">
        <v>4818</v>
      </c>
      <c r="I370" t="s">
        <v>707</v>
      </c>
      <c r="J370" t="s">
        <v>708</v>
      </c>
      <c r="K370" t="s">
        <v>296</v>
      </c>
      <c r="L370" s="37">
        <v>871555</v>
      </c>
    </row>
    <row r="371" spans="1:12" x14ac:dyDescent="0.2">
      <c r="A371" s="35">
        <v>43024</v>
      </c>
      <c r="B371" s="67">
        <v>335000</v>
      </c>
      <c r="C371" t="s">
        <v>4784</v>
      </c>
      <c r="D371" t="s">
        <v>5653</v>
      </c>
      <c r="E371" t="s">
        <v>58</v>
      </c>
      <c r="F371" t="s">
        <v>59</v>
      </c>
      <c r="G371" s="36">
        <v>5</v>
      </c>
      <c r="H371" t="s">
        <v>4785</v>
      </c>
      <c r="I371" t="s">
        <v>1188</v>
      </c>
      <c r="J371" t="s">
        <v>1189</v>
      </c>
      <c r="K371" t="s">
        <v>69</v>
      </c>
      <c r="L371" s="37">
        <v>353503</v>
      </c>
    </row>
    <row r="372" spans="1:12" x14ac:dyDescent="0.2">
      <c r="A372" s="35">
        <v>43024</v>
      </c>
      <c r="B372" s="67">
        <v>70000</v>
      </c>
      <c r="C372" t="s">
        <v>4799</v>
      </c>
      <c r="D372" t="s">
        <v>5650</v>
      </c>
      <c r="E372" t="s">
        <v>58</v>
      </c>
      <c r="F372" t="s">
        <v>59</v>
      </c>
      <c r="G372" s="36">
        <v>64</v>
      </c>
      <c r="H372" t="s">
        <v>4800</v>
      </c>
      <c r="I372" t="s">
        <v>4801</v>
      </c>
      <c r="J372" t="s">
        <v>1118</v>
      </c>
      <c r="K372" t="s">
        <v>1118</v>
      </c>
      <c r="L372" s="37">
        <v>615400</v>
      </c>
    </row>
    <row r="373" spans="1:12" x14ac:dyDescent="0.2">
      <c r="A373" s="35">
        <v>43024</v>
      </c>
      <c r="B373" s="67">
        <v>111500</v>
      </c>
      <c r="C373" t="s">
        <v>4786</v>
      </c>
      <c r="D373" t="s">
        <v>5653</v>
      </c>
      <c r="E373" t="s">
        <v>106</v>
      </c>
      <c r="F373" t="s">
        <v>59</v>
      </c>
      <c r="G373" s="36">
        <v>9</v>
      </c>
      <c r="H373" t="s">
        <v>4787</v>
      </c>
      <c r="I373" t="s">
        <v>128</v>
      </c>
      <c r="J373" t="s">
        <v>685</v>
      </c>
      <c r="K373" t="s">
        <v>175</v>
      </c>
      <c r="L373" s="37">
        <v>1227963</v>
      </c>
    </row>
    <row r="374" spans="1:12" x14ac:dyDescent="0.2">
      <c r="A374" s="35">
        <v>43024</v>
      </c>
      <c r="B374" s="67">
        <v>381000</v>
      </c>
      <c r="C374" t="s">
        <v>4828</v>
      </c>
      <c r="D374" t="s">
        <v>5653</v>
      </c>
      <c r="E374" t="s">
        <v>58</v>
      </c>
      <c r="F374" t="s">
        <v>59</v>
      </c>
      <c r="G374" s="24" t="s">
        <v>308</v>
      </c>
      <c r="H374" t="s">
        <v>4829</v>
      </c>
      <c r="I374" t="s">
        <v>441</v>
      </c>
      <c r="J374" t="s">
        <v>441</v>
      </c>
      <c r="K374" t="s">
        <v>441</v>
      </c>
      <c r="L374" s="37">
        <v>477554</v>
      </c>
    </row>
    <row r="375" spans="1:12" x14ac:dyDescent="0.2">
      <c r="A375" s="35">
        <v>43024</v>
      </c>
      <c r="B375" s="67">
        <v>276000</v>
      </c>
      <c r="C375" t="s">
        <v>3589</v>
      </c>
      <c r="D375" t="s">
        <v>5653</v>
      </c>
      <c r="E375" t="s">
        <v>106</v>
      </c>
      <c r="F375" t="s">
        <v>59</v>
      </c>
      <c r="G375" s="36">
        <v>26</v>
      </c>
      <c r="H375" t="s">
        <v>3590</v>
      </c>
      <c r="I375" t="s">
        <v>156</v>
      </c>
      <c r="J375" t="s">
        <v>558</v>
      </c>
      <c r="K375" t="s">
        <v>487</v>
      </c>
      <c r="L375" s="37">
        <v>921940</v>
      </c>
    </row>
    <row r="376" spans="1:12" x14ac:dyDescent="0.2">
      <c r="A376" s="35">
        <v>43024</v>
      </c>
      <c r="B376" s="67">
        <v>154000</v>
      </c>
      <c r="C376" t="s">
        <v>4788</v>
      </c>
      <c r="D376" t="s">
        <v>5652</v>
      </c>
      <c r="E376" t="s">
        <v>58</v>
      </c>
      <c r="F376" t="s">
        <v>59</v>
      </c>
      <c r="G376" s="24" t="s">
        <v>4789</v>
      </c>
      <c r="H376" t="s">
        <v>401</v>
      </c>
      <c r="I376" t="s">
        <v>1178</v>
      </c>
      <c r="J376" t="s">
        <v>273</v>
      </c>
      <c r="K376" t="s">
        <v>273</v>
      </c>
      <c r="L376" s="37">
        <v>718230</v>
      </c>
    </row>
    <row r="377" spans="1:12" x14ac:dyDescent="0.2">
      <c r="A377" s="35">
        <v>43024</v>
      </c>
      <c r="B377" s="67">
        <v>199750</v>
      </c>
      <c r="C377" t="s">
        <v>2217</v>
      </c>
      <c r="D377" t="s">
        <v>5649</v>
      </c>
      <c r="E377" t="s">
        <v>106</v>
      </c>
      <c r="F377" t="s">
        <v>64</v>
      </c>
      <c r="G377" s="24" t="s">
        <v>4822</v>
      </c>
      <c r="H377" t="s">
        <v>2219</v>
      </c>
      <c r="I377" t="s">
        <v>2220</v>
      </c>
      <c r="J377" t="s">
        <v>144</v>
      </c>
      <c r="K377" t="s">
        <v>144</v>
      </c>
      <c r="L377" s="37">
        <v>778856</v>
      </c>
    </row>
    <row r="378" spans="1:12" x14ac:dyDescent="0.2">
      <c r="A378" s="35">
        <v>43024</v>
      </c>
      <c r="B378" s="67">
        <v>310000</v>
      </c>
      <c r="C378" t="s">
        <v>4792</v>
      </c>
      <c r="D378" t="s">
        <v>5653</v>
      </c>
      <c r="E378" t="s">
        <v>106</v>
      </c>
      <c r="F378" t="s">
        <v>59</v>
      </c>
      <c r="G378" s="24" t="s">
        <v>4793</v>
      </c>
      <c r="H378" t="s">
        <v>4794</v>
      </c>
      <c r="I378" t="s">
        <v>169</v>
      </c>
      <c r="J378" t="s">
        <v>4795</v>
      </c>
      <c r="K378" t="s">
        <v>487</v>
      </c>
      <c r="L378" s="37">
        <v>288312</v>
      </c>
    </row>
    <row r="379" spans="1:12" x14ac:dyDescent="0.2">
      <c r="A379" s="35">
        <v>43024</v>
      </c>
      <c r="B379" s="67">
        <v>97000</v>
      </c>
      <c r="C379" t="s">
        <v>4807</v>
      </c>
      <c r="D379" t="s">
        <v>5650</v>
      </c>
      <c r="E379" t="s">
        <v>58</v>
      </c>
      <c r="F379" t="s">
        <v>59</v>
      </c>
      <c r="G379" s="24" t="s">
        <v>4808</v>
      </c>
      <c r="H379" t="s">
        <v>4809</v>
      </c>
      <c r="I379" t="s">
        <v>407</v>
      </c>
      <c r="J379" t="s">
        <v>408</v>
      </c>
      <c r="K379" t="s">
        <v>328</v>
      </c>
      <c r="L379" s="37">
        <v>642169</v>
      </c>
    </row>
    <row r="380" spans="1:12" x14ac:dyDescent="0.2">
      <c r="A380" s="35">
        <v>43024</v>
      </c>
      <c r="B380" s="67">
        <v>85000</v>
      </c>
      <c r="C380" t="s">
        <v>4805</v>
      </c>
      <c r="D380" t="s">
        <v>5650</v>
      </c>
      <c r="E380" t="s">
        <v>58</v>
      </c>
      <c r="F380" t="s">
        <v>59</v>
      </c>
      <c r="G380" s="36">
        <v>48</v>
      </c>
      <c r="H380" t="s">
        <v>4806</v>
      </c>
      <c r="I380" t="s">
        <v>354</v>
      </c>
      <c r="J380" t="s">
        <v>354</v>
      </c>
      <c r="K380" t="s">
        <v>187</v>
      </c>
      <c r="L380" s="37">
        <v>1219619</v>
      </c>
    </row>
    <row r="381" spans="1:12" x14ac:dyDescent="0.2">
      <c r="A381" s="35">
        <v>43025</v>
      </c>
      <c r="B381" s="67">
        <v>399950</v>
      </c>
      <c r="C381" t="s">
        <v>4838</v>
      </c>
      <c r="D381" t="s">
        <v>5653</v>
      </c>
      <c r="E381" t="s">
        <v>58</v>
      </c>
      <c r="F381" t="s">
        <v>59</v>
      </c>
      <c r="G381" s="24" t="s">
        <v>4839</v>
      </c>
      <c r="H381" t="s">
        <v>4840</v>
      </c>
      <c r="I381" t="s">
        <v>444</v>
      </c>
      <c r="J381" t="s">
        <v>394</v>
      </c>
      <c r="K381" t="s">
        <v>203</v>
      </c>
      <c r="L381" s="37">
        <v>657456</v>
      </c>
    </row>
    <row r="382" spans="1:12" x14ac:dyDescent="0.2">
      <c r="A382" s="35">
        <v>43025</v>
      </c>
      <c r="B382" s="67">
        <v>300000</v>
      </c>
      <c r="C382" t="s">
        <v>4858</v>
      </c>
      <c r="D382" t="s">
        <v>5649</v>
      </c>
      <c r="E382" t="s">
        <v>58</v>
      </c>
      <c r="F382" t="s">
        <v>64</v>
      </c>
      <c r="G382" s="36">
        <v>2</v>
      </c>
      <c r="H382" t="s">
        <v>4859</v>
      </c>
      <c r="I382" t="s">
        <v>103</v>
      </c>
      <c r="J382" t="s">
        <v>239</v>
      </c>
      <c r="K382" t="s">
        <v>92</v>
      </c>
      <c r="L382" s="37">
        <v>267784</v>
      </c>
    </row>
    <row r="383" spans="1:12" x14ac:dyDescent="0.2">
      <c r="A383" s="35">
        <v>43025</v>
      </c>
      <c r="B383" s="67">
        <v>305000</v>
      </c>
      <c r="C383" t="s">
        <v>4845</v>
      </c>
      <c r="D383" t="s">
        <v>5649</v>
      </c>
      <c r="E383" t="s">
        <v>106</v>
      </c>
      <c r="F383" t="s">
        <v>64</v>
      </c>
      <c r="G383" s="24" t="s">
        <v>4846</v>
      </c>
      <c r="H383" t="s">
        <v>641</v>
      </c>
      <c r="I383" t="s">
        <v>842</v>
      </c>
      <c r="J383" t="s">
        <v>4847</v>
      </c>
      <c r="K383" t="s">
        <v>69</v>
      </c>
      <c r="L383" s="37">
        <v>257486</v>
      </c>
    </row>
    <row r="384" spans="1:12" x14ac:dyDescent="0.2">
      <c r="A384" s="35">
        <v>43025</v>
      </c>
      <c r="B384" s="67">
        <v>70000</v>
      </c>
      <c r="C384" t="s">
        <v>4872</v>
      </c>
      <c r="D384" t="s">
        <v>5651</v>
      </c>
      <c r="E384" t="s">
        <v>58</v>
      </c>
      <c r="F384" t="s">
        <v>59</v>
      </c>
      <c r="G384" s="24" t="s">
        <v>4873</v>
      </c>
      <c r="H384" t="s">
        <v>4874</v>
      </c>
      <c r="I384" t="s">
        <v>247</v>
      </c>
      <c r="J384" t="s">
        <v>248</v>
      </c>
      <c r="K384" t="s">
        <v>248</v>
      </c>
      <c r="L384" s="37">
        <v>321933</v>
      </c>
    </row>
    <row r="385" spans="1:12" x14ac:dyDescent="0.2">
      <c r="A385" s="35">
        <v>43025</v>
      </c>
      <c r="B385" s="67">
        <v>190000</v>
      </c>
      <c r="C385" t="s">
        <v>4864</v>
      </c>
      <c r="D385" t="s">
        <v>5649</v>
      </c>
      <c r="E385" t="s">
        <v>58</v>
      </c>
      <c r="F385" t="s">
        <v>64</v>
      </c>
      <c r="G385" s="24" t="s">
        <v>4865</v>
      </c>
      <c r="H385" t="s">
        <v>4866</v>
      </c>
      <c r="I385" t="s">
        <v>103</v>
      </c>
      <c r="J385" t="s">
        <v>1677</v>
      </c>
      <c r="K385" t="s">
        <v>92</v>
      </c>
      <c r="L385" s="37">
        <v>317587</v>
      </c>
    </row>
    <row r="386" spans="1:12" x14ac:dyDescent="0.2">
      <c r="A386" s="35">
        <v>43025</v>
      </c>
      <c r="B386" s="67">
        <v>620000</v>
      </c>
      <c r="C386" t="s">
        <v>1060</v>
      </c>
      <c r="D386" t="s">
        <v>5653</v>
      </c>
      <c r="E386" t="s">
        <v>58</v>
      </c>
      <c r="F386" t="s">
        <v>59</v>
      </c>
      <c r="G386" s="36">
        <v>2</v>
      </c>
      <c r="H386" t="s">
        <v>1061</v>
      </c>
      <c r="I386" t="s">
        <v>1062</v>
      </c>
      <c r="J386" t="s">
        <v>381</v>
      </c>
      <c r="K386" t="s">
        <v>381</v>
      </c>
      <c r="L386" s="37">
        <v>413743</v>
      </c>
    </row>
    <row r="387" spans="1:12" x14ac:dyDescent="0.2">
      <c r="A387" s="35">
        <v>43025</v>
      </c>
      <c r="B387" s="67">
        <v>610000</v>
      </c>
      <c r="C387" t="s">
        <v>4878</v>
      </c>
      <c r="D387" t="s">
        <v>5653</v>
      </c>
      <c r="E387" t="s">
        <v>106</v>
      </c>
      <c r="F387" t="s">
        <v>59</v>
      </c>
      <c r="G387" s="36">
        <v>10</v>
      </c>
      <c r="H387" t="s">
        <v>4879</v>
      </c>
      <c r="I387" t="s">
        <v>4880</v>
      </c>
      <c r="J387" t="s">
        <v>327</v>
      </c>
      <c r="K387" t="s">
        <v>328</v>
      </c>
      <c r="L387" s="37">
        <v>662077</v>
      </c>
    </row>
    <row r="388" spans="1:12" x14ac:dyDescent="0.2">
      <c r="A388" s="35">
        <v>43025</v>
      </c>
      <c r="B388" s="67">
        <v>281950</v>
      </c>
      <c r="C388" t="s">
        <v>4841</v>
      </c>
      <c r="D388" t="s">
        <v>5650</v>
      </c>
      <c r="E388" t="s">
        <v>58</v>
      </c>
      <c r="F388" t="s">
        <v>59</v>
      </c>
      <c r="G388" s="36">
        <v>33</v>
      </c>
      <c r="H388" t="s">
        <v>4842</v>
      </c>
      <c r="I388" t="s">
        <v>1088</v>
      </c>
      <c r="J388" t="s">
        <v>1088</v>
      </c>
      <c r="K388" t="s">
        <v>92</v>
      </c>
      <c r="L388" s="37">
        <v>236225</v>
      </c>
    </row>
    <row r="389" spans="1:12" x14ac:dyDescent="0.2">
      <c r="A389" s="35">
        <v>43025</v>
      </c>
      <c r="B389" s="67">
        <v>108338</v>
      </c>
      <c r="C389" t="s">
        <v>3802</v>
      </c>
      <c r="D389" t="s">
        <v>5649</v>
      </c>
      <c r="E389" t="s">
        <v>106</v>
      </c>
      <c r="F389" t="s">
        <v>64</v>
      </c>
      <c r="G389" s="24" t="s">
        <v>4832</v>
      </c>
      <c r="H389" t="s">
        <v>3804</v>
      </c>
      <c r="I389" t="s">
        <v>1372</v>
      </c>
      <c r="J389" t="s">
        <v>655</v>
      </c>
      <c r="K389" t="s">
        <v>655</v>
      </c>
      <c r="L389" s="37">
        <v>186392</v>
      </c>
    </row>
    <row r="390" spans="1:12" x14ac:dyDescent="0.2">
      <c r="A390" s="35">
        <v>43025</v>
      </c>
      <c r="B390" s="67">
        <v>79500</v>
      </c>
      <c r="C390" t="s">
        <v>1276</v>
      </c>
      <c r="D390" t="s">
        <v>5649</v>
      </c>
      <c r="E390" t="s">
        <v>58</v>
      </c>
      <c r="F390" t="s">
        <v>64</v>
      </c>
      <c r="G390" s="24" t="s">
        <v>1681</v>
      </c>
      <c r="H390" t="s">
        <v>1277</v>
      </c>
      <c r="I390" t="s">
        <v>749</v>
      </c>
      <c r="J390" t="s">
        <v>749</v>
      </c>
      <c r="K390" t="s">
        <v>333</v>
      </c>
      <c r="L390" s="37">
        <v>1209487</v>
      </c>
    </row>
    <row r="391" spans="1:12" x14ac:dyDescent="0.2">
      <c r="A391" s="35">
        <v>43025</v>
      </c>
      <c r="B391" s="67">
        <v>1241600</v>
      </c>
      <c r="C391" t="s">
        <v>370</v>
      </c>
      <c r="D391" t="s">
        <v>5649</v>
      </c>
      <c r="E391" t="s">
        <v>58</v>
      </c>
      <c r="F391" t="s">
        <v>64</v>
      </c>
      <c r="G391" s="24" t="s">
        <v>4848</v>
      </c>
      <c r="H391" t="s">
        <v>372</v>
      </c>
      <c r="I391" t="s">
        <v>103</v>
      </c>
      <c r="J391" t="s">
        <v>373</v>
      </c>
      <c r="K391" t="s">
        <v>92</v>
      </c>
      <c r="L391" s="37">
        <v>249131</v>
      </c>
    </row>
    <row r="392" spans="1:12" x14ac:dyDescent="0.2">
      <c r="A392" s="35">
        <v>43025</v>
      </c>
      <c r="B392" s="67">
        <v>125000</v>
      </c>
      <c r="C392" t="s">
        <v>4881</v>
      </c>
      <c r="D392" t="s">
        <v>5650</v>
      </c>
      <c r="E392" t="s">
        <v>58</v>
      </c>
      <c r="F392" t="s">
        <v>59</v>
      </c>
      <c r="G392" s="36">
        <v>63</v>
      </c>
      <c r="H392" t="s">
        <v>4882</v>
      </c>
      <c r="I392" t="s">
        <v>4883</v>
      </c>
      <c r="J392" t="s">
        <v>3279</v>
      </c>
      <c r="K392" t="s">
        <v>74</v>
      </c>
      <c r="L392" s="37">
        <v>238633</v>
      </c>
    </row>
    <row r="393" spans="1:12" x14ac:dyDescent="0.2">
      <c r="A393" s="35">
        <v>43025</v>
      </c>
      <c r="B393" s="67">
        <v>200000</v>
      </c>
      <c r="C393" t="s">
        <v>4867</v>
      </c>
      <c r="D393" t="s">
        <v>5652</v>
      </c>
      <c r="E393" t="s">
        <v>58</v>
      </c>
      <c r="F393" t="s">
        <v>59</v>
      </c>
      <c r="G393" s="24" t="s">
        <v>4868</v>
      </c>
      <c r="H393" t="s">
        <v>4869</v>
      </c>
      <c r="I393" t="s">
        <v>1228</v>
      </c>
      <c r="J393" t="s">
        <v>1814</v>
      </c>
      <c r="K393" t="s">
        <v>527</v>
      </c>
      <c r="L393" s="37">
        <v>1194850</v>
      </c>
    </row>
    <row r="394" spans="1:12" x14ac:dyDescent="0.2">
      <c r="A394" s="35">
        <v>43025</v>
      </c>
      <c r="B394" s="67">
        <v>45000</v>
      </c>
      <c r="C394" t="s">
        <v>4875</v>
      </c>
      <c r="D394" t="s">
        <v>5652</v>
      </c>
      <c r="E394" t="s">
        <v>58</v>
      </c>
      <c r="F394" t="s">
        <v>59</v>
      </c>
      <c r="G394" s="24" t="s">
        <v>4876</v>
      </c>
      <c r="H394" t="s">
        <v>4877</v>
      </c>
      <c r="I394" t="s">
        <v>3977</v>
      </c>
      <c r="J394" t="s">
        <v>1613</v>
      </c>
      <c r="K394" t="s">
        <v>704</v>
      </c>
      <c r="L394" s="37">
        <v>1025702</v>
      </c>
    </row>
    <row r="395" spans="1:12" x14ac:dyDescent="0.2">
      <c r="A395" s="35">
        <v>43025</v>
      </c>
      <c r="B395" s="67">
        <v>50000</v>
      </c>
      <c r="C395" t="s">
        <v>4849</v>
      </c>
      <c r="D395" t="s">
        <v>5651</v>
      </c>
      <c r="E395" t="s">
        <v>58</v>
      </c>
      <c r="F395" t="s">
        <v>59</v>
      </c>
      <c r="G395" s="36">
        <v>198</v>
      </c>
      <c r="H395" t="s">
        <v>305</v>
      </c>
      <c r="I395" t="s">
        <v>2371</v>
      </c>
      <c r="J395" t="s">
        <v>2371</v>
      </c>
      <c r="K395" t="s">
        <v>2371</v>
      </c>
      <c r="L395" s="37">
        <v>154438</v>
      </c>
    </row>
    <row r="396" spans="1:12" x14ac:dyDescent="0.2">
      <c r="A396" s="35">
        <v>43025</v>
      </c>
      <c r="B396" s="67">
        <v>282500</v>
      </c>
      <c r="C396" t="s">
        <v>4870</v>
      </c>
      <c r="D396" t="s">
        <v>5649</v>
      </c>
      <c r="E396" t="s">
        <v>58</v>
      </c>
      <c r="F396" t="s">
        <v>64</v>
      </c>
      <c r="G396" s="24" t="s">
        <v>4871</v>
      </c>
      <c r="H396" t="s">
        <v>788</v>
      </c>
      <c r="I396" t="s">
        <v>103</v>
      </c>
      <c r="J396" t="s">
        <v>1642</v>
      </c>
      <c r="K396" t="s">
        <v>92</v>
      </c>
      <c r="L396" s="37">
        <v>413611</v>
      </c>
    </row>
    <row r="397" spans="1:12" x14ac:dyDescent="0.2">
      <c r="A397" s="35">
        <v>43025</v>
      </c>
      <c r="B397" s="67">
        <v>187000</v>
      </c>
      <c r="C397" t="s">
        <v>4860</v>
      </c>
      <c r="D397" t="s">
        <v>5650</v>
      </c>
      <c r="E397" t="s">
        <v>58</v>
      </c>
      <c r="F397" t="s">
        <v>59</v>
      </c>
      <c r="G397" s="24" t="s">
        <v>4861</v>
      </c>
      <c r="H397" t="s">
        <v>4862</v>
      </c>
      <c r="I397" t="s">
        <v>4863</v>
      </c>
      <c r="J397" t="s">
        <v>4863</v>
      </c>
      <c r="K397" t="s">
        <v>4863</v>
      </c>
      <c r="L397" s="37">
        <v>1178066</v>
      </c>
    </row>
    <row r="398" spans="1:12" x14ac:dyDescent="0.2">
      <c r="A398" s="35">
        <v>43025</v>
      </c>
      <c r="B398" s="67">
        <v>245000</v>
      </c>
      <c r="C398" t="s">
        <v>4833</v>
      </c>
      <c r="D398" t="s">
        <v>5651</v>
      </c>
      <c r="E398" t="s">
        <v>58</v>
      </c>
      <c r="F398" t="s">
        <v>59</v>
      </c>
      <c r="G398" s="36">
        <v>40</v>
      </c>
      <c r="H398" t="s">
        <v>4834</v>
      </c>
      <c r="I398" t="s">
        <v>756</v>
      </c>
      <c r="J398" t="s">
        <v>756</v>
      </c>
      <c r="K398" t="s">
        <v>478</v>
      </c>
      <c r="L398" s="37">
        <v>1196398</v>
      </c>
    </row>
    <row r="399" spans="1:12" x14ac:dyDescent="0.2">
      <c r="A399" s="35">
        <v>43025</v>
      </c>
      <c r="B399" s="67">
        <v>208000</v>
      </c>
      <c r="C399" t="s">
        <v>4843</v>
      </c>
      <c r="D399" t="s">
        <v>5652</v>
      </c>
      <c r="E399" t="s">
        <v>58</v>
      </c>
      <c r="F399" t="s">
        <v>59</v>
      </c>
      <c r="G399" s="36">
        <v>1</v>
      </c>
      <c r="H399" t="s">
        <v>4844</v>
      </c>
      <c r="I399" t="s">
        <v>2220</v>
      </c>
      <c r="J399" t="s">
        <v>144</v>
      </c>
      <c r="K399" t="s">
        <v>144</v>
      </c>
      <c r="L399" s="37">
        <v>1004331</v>
      </c>
    </row>
    <row r="400" spans="1:12" x14ac:dyDescent="0.2">
      <c r="A400" s="35">
        <v>43025</v>
      </c>
      <c r="B400" s="67">
        <v>102500</v>
      </c>
      <c r="C400" t="s">
        <v>4855</v>
      </c>
      <c r="D400" t="s">
        <v>5653</v>
      </c>
      <c r="E400" t="s">
        <v>58</v>
      </c>
      <c r="F400" t="s">
        <v>59</v>
      </c>
      <c r="G400" s="24" t="s">
        <v>4856</v>
      </c>
      <c r="H400" t="s">
        <v>4857</v>
      </c>
      <c r="I400" t="s">
        <v>2282</v>
      </c>
      <c r="J400" t="s">
        <v>2283</v>
      </c>
      <c r="K400" t="s">
        <v>2283</v>
      </c>
      <c r="L400" s="37">
        <v>830901</v>
      </c>
    </row>
    <row r="401" spans="1:12" x14ac:dyDescent="0.2">
      <c r="A401" s="35">
        <v>43025</v>
      </c>
      <c r="B401" s="67">
        <v>115000</v>
      </c>
      <c r="C401" t="s">
        <v>347</v>
      </c>
      <c r="D401" t="s">
        <v>5652</v>
      </c>
      <c r="E401" t="s">
        <v>58</v>
      </c>
      <c r="F401" t="s">
        <v>59</v>
      </c>
      <c r="G401" s="36">
        <v>25</v>
      </c>
      <c r="H401" t="s">
        <v>348</v>
      </c>
      <c r="I401" t="s">
        <v>349</v>
      </c>
      <c r="J401" t="s">
        <v>350</v>
      </c>
      <c r="K401" t="s">
        <v>350</v>
      </c>
      <c r="L401" s="37">
        <v>1051702</v>
      </c>
    </row>
    <row r="402" spans="1:12" x14ac:dyDescent="0.2">
      <c r="A402" s="35">
        <v>43025</v>
      </c>
      <c r="B402" s="67">
        <v>105000</v>
      </c>
      <c r="C402" t="s">
        <v>2418</v>
      </c>
      <c r="D402" t="s">
        <v>5649</v>
      </c>
      <c r="E402" t="s">
        <v>58</v>
      </c>
      <c r="F402" t="s">
        <v>64</v>
      </c>
      <c r="G402" s="24" t="s">
        <v>4854</v>
      </c>
      <c r="H402" t="s">
        <v>2420</v>
      </c>
      <c r="I402" t="s">
        <v>654</v>
      </c>
      <c r="J402" t="s">
        <v>655</v>
      </c>
      <c r="K402" t="s">
        <v>655</v>
      </c>
      <c r="L402" s="37">
        <v>806228</v>
      </c>
    </row>
    <row r="403" spans="1:12" x14ac:dyDescent="0.2">
      <c r="A403" s="35">
        <v>43025</v>
      </c>
      <c r="B403" s="67">
        <v>895000</v>
      </c>
      <c r="C403" t="s">
        <v>4830</v>
      </c>
      <c r="D403" t="s">
        <v>5650</v>
      </c>
      <c r="E403" t="s">
        <v>58</v>
      </c>
      <c r="F403" t="s">
        <v>59</v>
      </c>
      <c r="G403" s="36">
        <v>2</v>
      </c>
      <c r="H403" t="s">
        <v>4831</v>
      </c>
      <c r="I403" t="s">
        <v>437</v>
      </c>
      <c r="J403" t="s">
        <v>437</v>
      </c>
      <c r="K403" t="s">
        <v>437</v>
      </c>
      <c r="L403" s="37">
        <v>239103</v>
      </c>
    </row>
    <row r="404" spans="1:12" x14ac:dyDescent="0.2">
      <c r="A404" s="35">
        <v>43025</v>
      </c>
      <c r="B404" s="67">
        <v>140000</v>
      </c>
      <c r="C404" t="s">
        <v>4835</v>
      </c>
      <c r="D404" t="s">
        <v>5651</v>
      </c>
      <c r="E404" t="s">
        <v>58</v>
      </c>
      <c r="F404" t="s">
        <v>59</v>
      </c>
      <c r="G404" s="24" t="s">
        <v>4836</v>
      </c>
      <c r="H404" t="s">
        <v>4837</v>
      </c>
      <c r="I404" t="s">
        <v>537</v>
      </c>
      <c r="J404" t="s">
        <v>537</v>
      </c>
      <c r="K404" t="s">
        <v>386</v>
      </c>
      <c r="L404" s="37">
        <v>308648</v>
      </c>
    </row>
    <row r="405" spans="1:12" x14ac:dyDescent="0.2">
      <c r="A405" s="35">
        <v>43025</v>
      </c>
      <c r="B405" s="67">
        <v>425000</v>
      </c>
      <c r="C405" t="s">
        <v>395</v>
      </c>
      <c r="D405" t="s">
        <v>5650</v>
      </c>
      <c r="E405" t="s">
        <v>106</v>
      </c>
      <c r="F405" t="s">
        <v>59</v>
      </c>
      <c r="G405" s="36">
        <v>107</v>
      </c>
      <c r="H405" t="s">
        <v>396</v>
      </c>
      <c r="I405" t="s">
        <v>397</v>
      </c>
      <c r="J405" t="s">
        <v>398</v>
      </c>
      <c r="K405" t="s">
        <v>175</v>
      </c>
      <c r="L405" s="37">
        <v>1015213</v>
      </c>
    </row>
    <row r="406" spans="1:12" x14ac:dyDescent="0.2">
      <c r="A406" s="35">
        <v>43025</v>
      </c>
      <c r="B406" s="67">
        <v>10101000</v>
      </c>
      <c r="C406" t="s">
        <v>4850</v>
      </c>
      <c r="D406" t="s">
        <v>5651</v>
      </c>
      <c r="E406" t="s">
        <v>58</v>
      </c>
      <c r="F406" t="s">
        <v>59</v>
      </c>
      <c r="G406" s="24" t="s">
        <v>4851</v>
      </c>
      <c r="H406" t="s">
        <v>4852</v>
      </c>
      <c r="I406" t="s">
        <v>4853</v>
      </c>
      <c r="J406" t="s">
        <v>1988</v>
      </c>
      <c r="K406" t="s">
        <v>527</v>
      </c>
      <c r="L406" s="37">
        <v>1200611</v>
      </c>
    </row>
    <row r="407" spans="1:12" x14ac:dyDescent="0.2">
      <c r="A407" s="35">
        <v>43026</v>
      </c>
      <c r="B407" s="67">
        <v>225000</v>
      </c>
      <c r="C407" t="s">
        <v>4901</v>
      </c>
      <c r="D407" t="s">
        <v>5649</v>
      </c>
      <c r="E407" t="s">
        <v>58</v>
      </c>
      <c r="F407" t="s">
        <v>64</v>
      </c>
      <c r="G407" s="24" t="s">
        <v>4902</v>
      </c>
      <c r="H407" t="s">
        <v>4903</v>
      </c>
      <c r="I407" t="s">
        <v>103</v>
      </c>
      <c r="J407" t="s">
        <v>226</v>
      </c>
      <c r="K407" t="s">
        <v>92</v>
      </c>
      <c r="L407" s="37">
        <v>1073311</v>
      </c>
    </row>
    <row r="408" spans="1:12" x14ac:dyDescent="0.2">
      <c r="A408" s="35">
        <v>43026</v>
      </c>
      <c r="B408" s="67">
        <v>390000</v>
      </c>
      <c r="C408" t="s">
        <v>4920</v>
      </c>
      <c r="D408" t="s">
        <v>5649</v>
      </c>
      <c r="E408" t="s">
        <v>106</v>
      </c>
      <c r="F408" t="s">
        <v>64</v>
      </c>
      <c r="G408" s="24" t="s">
        <v>4921</v>
      </c>
      <c r="H408" t="s">
        <v>4649</v>
      </c>
      <c r="I408" t="s">
        <v>103</v>
      </c>
      <c r="J408" t="s">
        <v>1272</v>
      </c>
      <c r="K408" t="s">
        <v>92</v>
      </c>
      <c r="L408" s="37">
        <v>724373</v>
      </c>
    </row>
    <row r="409" spans="1:12" x14ac:dyDescent="0.2">
      <c r="A409" s="35">
        <v>43026</v>
      </c>
      <c r="B409" s="67">
        <v>285000</v>
      </c>
      <c r="C409" t="s">
        <v>4884</v>
      </c>
      <c r="D409" t="s">
        <v>5649</v>
      </c>
      <c r="E409" t="s">
        <v>58</v>
      </c>
      <c r="F409" t="s">
        <v>64</v>
      </c>
      <c r="G409" s="36">
        <v>74</v>
      </c>
      <c r="H409" t="s">
        <v>4885</v>
      </c>
      <c r="I409" t="s">
        <v>103</v>
      </c>
      <c r="J409" t="s">
        <v>1677</v>
      </c>
      <c r="K409" t="s">
        <v>92</v>
      </c>
      <c r="L409" s="37">
        <v>1093900</v>
      </c>
    </row>
    <row r="410" spans="1:12" x14ac:dyDescent="0.2">
      <c r="A410" s="35">
        <v>43026</v>
      </c>
      <c r="B410" s="67">
        <v>290000</v>
      </c>
      <c r="C410" t="s">
        <v>4915</v>
      </c>
      <c r="D410" t="s">
        <v>5649</v>
      </c>
      <c r="E410" t="s">
        <v>58</v>
      </c>
      <c r="F410" t="s">
        <v>64</v>
      </c>
      <c r="G410" s="24" t="s">
        <v>4916</v>
      </c>
      <c r="H410" t="s">
        <v>401</v>
      </c>
      <c r="I410" t="s">
        <v>1372</v>
      </c>
      <c r="J410" t="s">
        <v>655</v>
      </c>
      <c r="K410" t="s">
        <v>655</v>
      </c>
      <c r="L410" s="37">
        <v>829093</v>
      </c>
    </row>
    <row r="411" spans="1:12" x14ac:dyDescent="0.2">
      <c r="A411" s="35">
        <v>43026</v>
      </c>
      <c r="B411" s="67">
        <v>282500</v>
      </c>
      <c r="C411" t="s">
        <v>4923</v>
      </c>
      <c r="D411" t="s">
        <v>5652</v>
      </c>
      <c r="E411" t="s">
        <v>106</v>
      </c>
      <c r="F411" t="s">
        <v>59</v>
      </c>
      <c r="G411" s="36">
        <v>1</v>
      </c>
      <c r="H411" t="s">
        <v>4924</v>
      </c>
      <c r="I411" t="s">
        <v>4925</v>
      </c>
      <c r="J411" t="s">
        <v>4925</v>
      </c>
      <c r="K411" t="s">
        <v>222</v>
      </c>
      <c r="L411" s="37">
        <v>348267</v>
      </c>
    </row>
    <row r="412" spans="1:12" x14ac:dyDescent="0.2">
      <c r="A412" s="35">
        <v>43026</v>
      </c>
      <c r="B412" s="67">
        <v>2555000</v>
      </c>
      <c r="C412" t="s">
        <v>4910</v>
      </c>
      <c r="D412" t="s">
        <v>5651</v>
      </c>
      <c r="E412" t="s">
        <v>58</v>
      </c>
      <c r="F412" t="s">
        <v>59</v>
      </c>
      <c r="G412" s="36">
        <v>2</v>
      </c>
      <c r="H412" t="s">
        <v>4911</v>
      </c>
      <c r="I412" t="s">
        <v>616</v>
      </c>
      <c r="J412" t="s">
        <v>616</v>
      </c>
      <c r="K412" t="s">
        <v>617</v>
      </c>
      <c r="L412" s="37">
        <v>901879</v>
      </c>
    </row>
    <row r="413" spans="1:12" x14ac:dyDescent="0.2">
      <c r="A413" s="35">
        <v>43026</v>
      </c>
      <c r="B413" s="67">
        <v>245000</v>
      </c>
      <c r="C413" t="s">
        <v>4899</v>
      </c>
      <c r="D413" t="s">
        <v>5653</v>
      </c>
      <c r="E413" t="s">
        <v>58</v>
      </c>
      <c r="F413" t="s">
        <v>59</v>
      </c>
      <c r="G413" s="36">
        <v>3</v>
      </c>
      <c r="H413" t="s">
        <v>4900</v>
      </c>
      <c r="I413" t="s">
        <v>904</v>
      </c>
      <c r="J413" t="s">
        <v>643</v>
      </c>
      <c r="K413" t="s">
        <v>264</v>
      </c>
      <c r="L413" s="37">
        <v>559432</v>
      </c>
    </row>
    <row r="414" spans="1:12" x14ac:dyDescent="0.2">
      <c r="A414" s="35">
        <v>43026</v>
      </c>
      <c r="B414" s="67">
        <v>230000</v>
      </c>
      <c r="C414" t="s">
        <v>4888</v>
      </c>
      <c r="D414" t="s">
        <v>5649</v>
      </c>
      <c r="E414" t="s">
        <v>58</v>
      </c>
      <c r="F414" t="s">
        <v>64</v>
      </c>
      <c r="G414" s="24" t="s">
        <v>4889</v>
      </c>
      <c r="H414" t="s">
        <v>4890</v>
      </c>
      <c r="I414" t="s">
        <v>4891</v>
      </c>
      <c r="J414" t="s">
        <v>2899</v>
      </c>
      <c r="K414" t="s">
        <v>2899</v>
      </c>
      <c r="L414" s="37">
        <v>545378</v>
      </c>
    </row>
    <row r="415" spans="1:12" x14ac:dyDescent="0.2">
      <c r="A415" s="35">
        <v>43026</v>
      </c>
      <c r="B415" s="67">
        <v>555000</v>
      </c>
      <c r="C415" t="s">
        <v>4904</v>
      </c>
      <c r="D415" t="s">
        <v>5650</v>
      </c>
      <c r="E415" t="s">
        <v>106</v>
      </c>
      <c r="F415" t="s">
        <v>64</v>
      </c>
      <c r="G415" s="36">
        <v>36</v>
      </c>
      <c r="H415" t="s">
        <v>4905</v>
      </c>
      <c r="I415" t="s">
        <v>481</v>
      </c>
      <c r="J415" t="s">
        <v>481</v>
      </c>
      <c r="K415" t="s">
        <v>312</v>
      </c>
      <c r="L415" s="37">
        <v>168417</v>
      </c>
    </row>
    <row r="416" spans="1:12" x14ac:dyDescent="0.2">
      <c r="A416" s="35">
        <v>43026</v>
      </c>
      <c r="B416" s="67">
        <v>475000</v>
      </c>
      <c r="C416" t="s">
        <v>1971</v>
      </c>
      <c r="D416" t="s">
        <v>5650</v>
      </c>
      <c r="E416" t="s">
        <v>58</v>
      </c>
      <c r="F416" t="s">
        <v>59</v>
      </c>
      <c r="G416" s="36">
        <v>13</v>
      </c>
      <c r="H416" t="s">
        <v>1972</v>
      </c>
      <c r="I416" t="s">
        <v>103</v>
      </c>
      <c r="J416" t="s">
        <v>291</v>
      </c>
      <c r="K416" t="s">
        <v>92</v>
      </c>
      <c r="L416" s="37">
        <v>828800</v>
      </c>
    </row>
    <row r="417" spans="1:12" x14ac:dyDescent="0.2">
      <c r="A417" s="35">
        <v>43026</v>
      </c>
      <c r="B417" s="67">
        <v>295000</v>
      </c>
      <c r="C417" t="s">
        <v>4927</v>
      </c>
      <c r="D417" t="s">
        <v>5649</v>
      </c>
      <c r="E417" t="s">
        <v>58</v>
      </c>
      <c r="F417" t="s">
        <v>64</v>
      </c>
      <c r="G417" s="24" t="s">
        <v>4928</v>
      </c>
      <c r="H417" t="s">
        <v>4929</v>
      </c>
      <c r="I417" t="s">
        <v>103</v>
      </c>
      <c r="J417" t="s">
        <v>358</v>
      </c>
      <c r="K417" t="s">
        <v>92</v>
      </c>
      <c r="L417" s="37">
        <v>1150173</v>
      </c>
    </row>
    <row r="418" spans="1:12" x14ac:dyDescent="0.2">
      <c r="A418" s="35">
        <v>43026</v>
      </c>
      <c r="B418" s="67">
        <v>950000</v>
      </c>
      <c r="C418" t="s">
        <v>4906</v>
      </c>
      <c r="D418" t="s">
        <v>5653</v>
      </c>
      <c r="E418" t="s">
        <v>58</v>
      </c>
      <c r="F418" t="s">
        <v>59</v>
      </c>
      <c r="G418" s="36">
        <v>29</v>
      </c>
      <c r="H418" t="s">
        <v>4907</v>
      </c>
      <c r="I418" t="s">
        <v>1250</v>
      </c>
      <c r="J418" t="s">
        <v>1250</v>
      </c>
      <c r="K418" t="s">
        <v>92</v>
      </c>
      <c r="L418" s="37">
        <v>591564</v>
      </c>
    </row>
    <row r="419" spans="1:12" x14ac:dyDescent="0.2">
      <c r="A419" s="35">
        <v>43026</v>
      </c>
      <c r="B419" s="67">
        <v>90000</v>
      </c>
      <c r="C419" t="s">
        <v>4917</v>
      </c>
      <c r="D419" t="s">
        <v>5652</v>
      </c>
      <c r="E419" t="s">
        <v>58</v>
      </c>
      <c r="F419" t="s">
        <v>59</v>
      </c>
      <c r="G419" s="24" t="s">
        <v>4918</v>
      </c>
      <c r="H419" t="s">
        <v>4919</v>
      </c>
      <c r="I419" t="s">
        <v>2716</v>
      </c>
      <c r="J419" t="s">
        <v>2716</v>
      </c>
      <c r="K419" t="s">
        <v>2716</v>
      </c>
      <c r="L419" s="37">
        <v>1228732</v>
      </c>
    </row>
    <row r="420" spans="1:12" x14ac:dyDescent="0.2">
      <c r="A420" s="35">
        <v>43026</v>
      </c>
      <c r="B420" s="67">
        <v>301000</v>
      </c>
      <c r="C420" t="s">
        <v>4908</v>
      </c>
      <c r="D420" t="s">
        <v>5651</v>
      </c>
      <c r="E420" t="s">
        <v>58</v>
      </c>
      <c r="F420" t="s">
        <v>59</v>
      </c>
      <c r="G420" s="24" t="s">
        <v>4909</v>
      </c>
      <c r="H420" t="s">
        <v>3035</v>
      </c>
      <c r="I420" t="s">
        <v>507</v>
      </c>
      <c r="J420" t="s">
        <v>508</v>
      </c>
      <c r="K420" t="s">
        <v>175</v>
      </c>
      <c r="L420" s="37">
        <v>161416</v>
      </c>
    </row>
    <row r="421" spans="1:12" x14ac:dyDescent="0.2">
      <c r="A421" s="35">
        <v>43026</v>
      </c>
      <c r="B421" s="67">
        <v>495000</v>
      </c>
      <c r="C421" t="s">
        <v>4894</v>
      </c>
      <c r="D421" t="s">
        <v>5653</v>
      </c>
      <c r="E421" t="s">
        <v>58</v>
      </c>
      <c r="F421" t="s">
        <v>59</v>
      </c>
      <c r="G421" s="36">
        <v>54</v>
      </c>
      <c r="H421" t="s">
        <v>4895</v>
      </c>
      <c r="I421" t="s">
        <v>3180</v>
      </c>
      <c r="J421" t="s">
        <v>1912</v>
      </c>
      <c r="K421" t="s">
        <v>704</v>
      </c>
      <c r="L421" s="37">
        <v>172515</v>
      </c>
    </row>
    <row r="422" spans="1:12" x14ac:dyDescent="0.2">
      <c r="A422" s="35">
        <v>43026</v>
      </c>
      <c r="B422" s="67">
        <v>164950</v>
      </c>
      <c r="C422" t="s">
        <v>4892</v>
      </c>
      <c r="D422" t="s">
        <v>5653</v>
      </c>
      <c r="E422" t="s">
        <v>106</v>
      </c>
      <c r="F422" t="s">
        <v>59</v>
      </c>
      <c r="G422" s="36">
        <v>22</v>
      </c>
      <c r="H422" t="s">
        <v>4893</v>
      </c>
      <c r="I422" t="s">
        <v>2612</v>
      </c>
      <c r="J422" t="s">
        <v>544</v>
      </c>
      <c r="K422" t="s">
        <v>544</v>
      </c>
      <c r="L422" s="37">
        <v>437143</v>
      </c>
    </row>
    <row r="423" spans="1:12" x14ac:dyDescent="0.2">
      <c r="A423" s="35">
        <v>43026</v>
      </c>
      <c r="B423" s="67">
        <v>375000</v>
      </c>
      <c r="C423" t="s">
        <v>4896</v>
      </c>
      <c r="D423" t="s">
        <v>5653</v>
      </c>
      <c r="E423" t="s">
        <v>58</v>
      </c>
      <c r="F423" t="s">
        <v>64</v>
      </c>
      <c r="G423" s="24" t="s">
        <v>4897</v>
      </c>
      <c r="H423" t="s">
        <v>4898</v>
      </c>
      <c r="I423" t="s">
        <v>447</v>
      </c>
      <c r="J423" t="s">
        <v>95</v>
      </c>
      <c r="K423" t="s">
        <v>96</v>
      </c>
      <c r="L423" s="37">
        <v>1093599</v>
      </c>
    </row>
    <row r="424" spans="1:12" x14ac:dyDescent="0.2">
      <c r="A424" s="35">
        <v>43026</v>
      </c>
      <c r="B424" s="67">
        <v>210000</v>
      </c>
      <c r="C424" t="s">
        <v>4912</v>
      </c>
      <c r="D424" t="s">
        <v>5650</v>
      </c>
      <c r="E424" t="s">
        <v>58</v>
      </c>
      <c r="F424" t="s">
        <v>59</v>
      </c>
      <c r="G424" s="24" t="s">
        <v>4913</v>
      </c>
      <c r="H424" t="s">
        <v>4914</v>
      </c>
      <c r="I424" t="s">
        <v>4201</v>
      </c>
      <c r="J424" t="s">
        <v>968</v>
      </c>
      <c r="K424" t="s">
        <v>328</v>
      </c>
      <c r="L424" s="37">
        <v>833893</v>
      </c>
    </row>
    <row r="425" spans="1:12" x14ac:dyDescent="0.2">
      <c r="A425" s="35">
        <v>43026</v>
      </c>
      <c r="B425" s="67">
        <v>162000</v>
      </c>
      <c r="C425" t="s">
        <v>4886</v>
      </c>
      <c r="D425" t="s">
        <v>5650</v>
      </c>
      <c r="E425" t="s">
        <v>58</v>
      </c>
      <c r="F425" t="s">
        <v>64</v>
      </c>
      <c r="G425" s="36">
        <v>3</v>
      </c>
      <c r="H425" t="s">
        <v>4887</v>
      </c>
      <c r="I425" t="s">
        <v>368</v>
      </c>
      <c r="J425" t="s">
        <v>368</v>
      </c>
      <c r="K425" t="s">
        <v>96</v>
      </c>
      <c r="L425" s="37">
        <v>313384</v>
      </c>
    </row>
    <row r="426" spans="1:12" x14ac:dyDescent="0.2">
      <c r="A426" s="35">
        <v>43026</v>
      </c>
      <c r="B426" s="67">
        <v>127304</v>
      </c>
      <c r="D426" t="s">
        <v>5651</v>
      </c>
      <c r="E426" t="s">
        <v>58</v>
      </c>
      <c r="F426" t="s">
        <v>59</v>
      </c>
      <c r="G426" s="24" t="s">
        <v>2455</v>
      </c>
      <c r="H426" t="s">
        <v>4922</v>
      </c>
      <c r="I426" t="s">
        <v>602</v>
      </c>
      <c r="J426" t="s">
        <v>602</v>
      </c>
      <c r="K426" t="s">
        <v>96</v>
      </c>
      <c r="L426" s="37">
        <v>120044</v>
      </c>
    </row>
    <row r="427" spans="1:12" x14ac:dyDescent="0.2">
      <c r="A427" s="35">
        <v>43026</v>
      </c>
      <c r="B427" s="67">
        <v>675000</v>
      </c>
      <c r="C427" t="s">
        <v>1226</v>
      </c>
      <c r="D427" t="s">
        <v>5653</v>
      </c>
      <c r="E427" t="s">
        <v>58</v>
      </c>
      <c r="F427" t="s">
        <v>59</v>
      </c>
      <c r="G427" s="36">
        <v>4</v>
      </c>
      <c r="H427" t="s">
        <v>1227</v>
      </c>
      <c r="I427" t="s">
        <v>1228</v>
      </c>
      <c r="J427" t="s">
        <v>132</v>
      </c>
      <c r="K427" t="s">
        <v>133</v>
      </c>
      <c r="L427" s="37">
        <v>298304</v>
      </c>
    </row>
    <row r="428" spans="1:12" x14ac:dyDescent="0.2">
      <c r="A428" s="35">
        <v>43026</v>
      </c>
      <c r="B428" s="67">
        <v>155000</v>
      </c>
      <c r="C428" t="s">
        <v>1584</v>
      </c>
      <c r="D428" t="s">
        <v>5649</v>
      </c>
      <c r="E428" t="s">
        <v>58</v>
      </c>
      <c r="F428" t="s">
        <v>64</v>
      </c>
      <c r="G428" s="24" t="s">
        <v>4926</v>
      </c>
      <c r="H428" t="s">
        <v>1586</v>
      </c>
      <c r="I428" t="s">
        <v>991</v>
      </c>
      <c r="J428" t="s">
        <v>991</v>
      </c>
      <c r="K428" t="s">
        <v>222</v>
      </c>
      <c r="L428" s="37">
        <v>257293</v>
      </c>
    </row>
    <row r="429" spans="1:12" x14ac:dyDescent="0.2">
      <c r="A429" s="35">
        <v>43026</v>
      </c>
      <c r="B429" s="67">
        <v>485000</v>
      </c>
      <c r="C429" t="s">
        <v>1383</v>
      </c>
      <c r="D429" t="s">
        <v>5653</v>
      </c>
      <c r="E429" t="s">
        <v>106</v>
      </c>
      <c r="F429" t="s">
        <v>59</v>
      </c>
      <c r="G429" s="36">
        <v>26</v>
      </c>
      <c r="H429" t="s">
        <v>1384</v>
      </c>
      <c r="I429" t="s">
        <v>1281</v>
      </c>
      <c r="J429" t="s">
        <v>1281</v>
      </c>
      <c r="K429" t="s">
        <v>222</v>
      </c>
      <c r="L429" s="37">
        <v>907750</v>
      </c>
    </row>
    <row r="430" spans="1:12" x14ac:dyDescent="0.2">
      <c r="A430" s="35">
        <v>43027</v>
      </c>
      <c r="B430" s="67">
        <v>314000</v>
      </c>
      <c r="C430" t="s">
        <v>4967</v>
      </c>
      <c r="D430" t="s">
        <v>5649</v>
      </c>
      <c r="E430" t="s">
        <v>58</v>
      </c>
      <c r="F430" t="s">
        <v>64</v>
      </c>
      <c r="G430" s="24" t="s">
        <v>4968</v>
      </c>
      <c r="H430" t="s">
        <v>4969</v>
      </c>
      <c r="I430" t="s">
        <v>103</v>
      </c>
      <c r="J430" t="s">
        <v>1231</v>
      </c>
      <c r="K430" t="s">
        <v>92</v>
      </c>
      <c r="L430" s="37">
        <v>343514</v>
      </c>
    </row>
    <row r="431" spans="1:12" x14ac:dyDescent="0.2">
      <c r="A431" s="35">
        <v>43027</v>
      </c>
      <c r="B431" s="67">
        <v>146160</v>
      </c>
      <c r="C431" t="s">
        <v>4977</v>
      </c>
      <c r="D431" t="s">
        <v>5649</v>
      </c>
      <c r="E431" t="s">
        <v>106</v>
      </c>
      <c r="F431" t="s">
        <v>64</v>
      </c>
      <c r="G431" s="24" t="s">
        <v>4978</v>
      </c>
      <c r="H431" t="s">
        <v>4979</v>
      </c>
      <c r="I431" t="s">
        <v>616</v>
      </c>
      <c r="J431" t="s">
        <v>616</v>
      </c>
      <c r="K431" t="s">
        <v>617</v>
      </c>
      <c r="L431" s="37">
        <v>553765</v>
      </c>
    </row>
    <row r="432" spans="1:12" x14ac:dyDescent="0.2">
      <c r="A432" s="35">
        <v>43027</v>
      </c>
      <c r="B432" s="67">
        <v>180000</v>
      </c>
      <c r="C432" t="s">
        <v>2816</v>
      </c>
      <c r="D432" t="s">
        <v>5649</v>
      </c>
      <c r="E432" t="s">
        <v>58</v>
      </c>
      <c r="F432" t="s">
        <v>59</v>
      </c>
      <c r="G432" s="36">
        <v>30</v>
      </c>
      <c r="H432" t="s">
        <v>2818</v>
      </c>
      <c r="I432" t="s">
        <v>384</v>
      </c>
      <c r="J432" t="s">
        <v>384</v>
      </c>
      <c r="K432" t="s">
        <v>386</v>
      </c>
      <c r="L432" s="37">
        <v>353693</v>
      </c>
    </row>
    <row r="433" spans="1:12" x14ac:dyDescent="0.2">
      <c r="A433" s="35">
        <v>43027</v>
      </c>
      <c r="B433" s="67">
        <v>477500</v>
      </c>
      <c r="C433" t="s">
        <v>4930</v>
      </c>
      <c r="D433" t="s">
        <v>5649</v>
      </c>
      <c r="E433" t="s">
        <v>58</v>
      </c>
      <c r="F433" t="s">
        <v>64</v>
      </c>
      <c r="G433" s="36">
        <v>42</v>
      </c>
      <c r="H433" t="s">
        <v>4931</v>
      </c>
      <c r="I433" t="s">
        <v>103</v>
      </c>
      <c r="J433" t="s">
        <v>226</v>
      </c>
      <c r="K433" t="s">
        <v>92</v>
      </c>
      <c r="L433" s="37">
        <v>846856</v>
      </c>
    </row>
    <row r="434" spans="1:12" x14ac:dyDescent="0.2">
      <c r="A434" s="35">
        <v>43027</v>
      </c>
      <c r="B434" s="67">
        <v>217000</v>
      </c>
      <c r="C434" t="s">
        <v>4938</v>
      </c>
      <c r="D434" t="s">
        <v>5649</v>
      </c>
      <c r="E434" t="s">
        <v>106</v>
      </c>
      <c r="F434" t="s">
        <v>64</v>
      </c>
      <c r="G434" s="24" t="s">
        <v>335</v>
      </c>
      <c r="H434" t="s">
        <v>4939</v>
      </c>
      <c r="I434" t="s">
        <v>201</v>
      </c>
      <c r="J434" t="s">
        <v>202</v>
      </c>
      <c r="K434" t="s">
        <v>203</v>
      </c>
      <c r="L434" s="37">
        <v>1040142</v>
      </c>
    </row>
    <row r="435" spans="1:12" x14ac:dyDescent="0.2">
      <c r="A435" s="35">
        <v>43027</v>
      </c>
      <c r="B435" s="67">
        <v>159995</v>
      </c>
      <c r="C435" t="s">
        <v>1285</v>
      </c>
      <c r="D435" t="s">
        <v>5652</v>
      </c>
      <c r="E435" t="s">
        <v>58</v>
      </c>
      <c r="F435" t="s">
        <v>59</v>
      </c>
      <c r="G435" s="36">
        <v>14</v>
      </c>
      <c r="H435" t="s">
        <v>1286</v>
      </c>
      <c r="I435" t="s">
        <v>898</v>
      </c>
      <c r="J435" t="s">
        <v>898</v>
      </c>
      <c r="K435" t="s">
        <v>171</v>
      </c>
      <c r="L435" s="37">
        <v>1001166</v>
      </c>
    </row>
    <row r="436" spans="1:12" x14ac:dyDescent="0.2">
      <c r="A436" s="35">
        <v>43027</v>
      </c>
      <c r="B436" s="67">
        <v>288750</v>
      </c>
      <c r="C436" t="s">
        <v>4960</v>
      </c>
      <c r="D436" t="s">
        <v>5649</v>
      </c>
      <c r="E436" t="s">
        <v>58</v>
      </c>
      <c r="F436" t="s">
        <v>64</v>
      </c>
      <c r="G436" s="24" t="s">
        <v>4961</v>
      </c>
      <c r="H436" t="s">
        <v>4962</v>
      </c>
      <c r="I436" t="s">
        <v>103</v>
      </c>
      <c r="J436" t="s">
        <v>226</v>
      </c>
      <c r="K436" t="s">
        <v>92</v>
      </c>
      <c r="L436" s="37">
        <v>1177949</v>
      </c>
    </row>
    <row r="437" spans="1:12" x14ac:dyDescent="0.2">
      <c r="A437" s="35">
        <v>43027</v>
      </c>
      <c r="B437" s="67">
        <v>1260000</v>
      </c>
      <c r="C437" t="s">
        <v>4991</v>
      </c>
      <c r="D437" t="s">
        <v>5651</v>
      </c>
      <c r="E437" t="s">
        <v>58</v>
      </c>
      <c r="F437" t="s">
        <v>59</v>
      </c>
      <c r="G437" s="24" t="s">
        <v>4992</v>
      </c>
      <c r="H437" t="s">
        <v>4993</v>
      </c>
      <c r="I437" t="s">
        <v>411</v>
      </c>
      <c r="J437" t="s">
        <v>411</v>
      </c>
      <c r="K437" t="s">
        <v>222</v>
      </c>
      <c r="L437" s="37">
        <v>853987</v>
      </c>
    </row>
    <row r="438" spans="1:12" x14ac:dyDescent="0.2">
      <c r="A438" s="35">
        <v>43027</v>
      </c>
      <c r="B438" s="67">
        <v>2000000</v>
      </c>
      <c r="C438" t="s">
        <v>4980</v>
      </c>
      <c r="D438" t="s">
        <v>5651</v>
      </c>
      <c r="E438" t="s">
        <v>106</v>
      </c>
      <c r="F438" t="s">
        <v>59</v>
      </c>
      <c r="G438" s="24" t="s">
        <v>4981</v>
      </c>
      <c r="H438" t="s">
        <v>4982</v>
      </c>
      <c r="I438" t="s">
        <v>103</v>
      </c>
      <c r="J438" t="s">
        <v>1642</v>
      </c>
      <c r="K438" t="s">
        <v>92</v>
      </c>
      <c r="L438" s="37">
        <v>1201390</v>
      </c>
    </row>
    <row r="439" spans="1:12" x14ac:dyDescent="0.2">
      <c r="A439" s="35">
        <v>43027</v>
      </c>
      <c r="B439" s="67">
        <v>122000</v>
      </c>
      <c r="C439" t="s">
        <v>4994</v>
      </c>
      <c r="D439" t="s">
        <v>5653</v>
      </c>
      <c r="E439" t="s">
        <v>58</v>
      </c>
      <c r="F439" t="s">
        <v>59</v>
      </c>
      <c r="G439" s="36">
        <v>42</v>
      </c>
      <c r="H439" t="s">
        <v>4995</v>
      </c>
      <c r="I439" t="s">
        <v>945</v>
      </c>
      <c r="J439" t="s">
        <v>945</v>
      </c>
      <c r="K439" t="s">
        <v>166</v>
      </c>
      <c r="L439" s="37">
        <v>442440</v>
      </c>
    </row>
    <row r="440" spans="1:12" x14ac:dyDescent="0.2">
      <c r="A440" s="35">
        <v>43027</v>
      </c>
      <c r="B440" s="67">
        <v>90000</v>
      </c>
      <c r="C440" t="s">
        <v>4972</v>
      </c>
      <c r="D440" t="s">
        <v>5649</v>
      </c>
      <c r="E440" t="s">
        <v>58</v>
      </c>
      <c r="F440" t="s">
        <v>64</v>
      </c>
      <c r="G440" s="36">
        <v>16</v>
      </c>
      <c r="H440" t="s">
        <v>4973</v>
      </c>
      <c r="I440" t="s">
        <v>602</v>
      </c>
      <c r="J440" t="s">
        <v>602</v>
      </c>
      <c r="K440" t="s">
        <v>96</v>
      </c>
      <c r="L440" s="37">
        <v>934025</v>
      </c>
    </row>
    <row r="441" spans="1:12" x14ac:dyDescent="0.2">
      <c r="A441" s="35">
        <v>43027</v>
      </c>
      <c r="B441" s="67">
        <v>5500000</v>
      </c>
      <c r="C441" t="s">
        <v>4944</v>
      </c>
      <c r="D441" t="s">
        <v>5650</v>
      </c>
      <c r="E441" t="s">
        <v>58</v>
      </c>
      <c r="F441" t="s">
        <v>59</v>
      </c>
      <c r="G441" s="36">
        <v>33</v>
      </c>
      <c r="H441" t="s">
        <v>4945</v>
      </c>
      <c r="I441" t="s">
        <v>103</v>
      </c>
      <c r="J441" t="s">
        <v>373</v>
      </c>
      <c r="K441" t="s">
        <v>92</v>
      </c>
      <c r="L441" s="37">
        <v>742936</v>
      </c>
    </row>
    <row r="442" spans="1:12" x14ac:dyDescent="0.2">
      <c r="A442" s="35">
        <v>43027</v>
      </c>
      <c r="B442" s="67">
        <v>198500</v>
      </c>
      <c r="C442" t="s">
        <v>4974</v>
      </c>
      <c r="D442" t="s">
        <v>5649</v>
      </c>
      <c r="E442" t="s">
        <v>58</v>
      </c>
      <c r="F442" t="s">
        <v>64</v>
      </c>
      <c r="G442" s="24" t="s">
        <v>4975</v>
      </c>
      <c r="H442" t="s">
        <v>4976</v>
      </c>
      <c r="I442" t="s">
        <v>103</v>
      </c>
      <c r="J442" t="s">
        <v>191</v>
      </c>
      <c r="K442" t="s">
        <v>92</v>
      </c>
      <c r="L442" s="37">
        <v>233875</v>
      </c>
    </row>
    <row r="443" spans="1:12" x14ac:dyDescent="0.2">
      <c r="A443" s="35">
        <v>43027</v>
      </c>
      <c r="B443" s="67">
        <v>130000</v>
      </c>
      <c r="C443" t="s">
        <v>644</v>
      </c>
      <c r="D443" t="s">
        <v>5649</v>
      </c>
      <c r="E443" t="s">
        <v>106</v>
      </c>
      <c r="F443" t="s">
        <v>64</v>
      </c>
      <c r="G443" s="24" t="s">
        <v>4946</v>
      </c>
      <c r="H443" t="s">
        <v>641</v>
      </c>
      <c r="I443" t="s">
        <v>354</v>
      </c>
      <c r="J443" t="s">
        <v>354</v>
      </c>
      <c r="K443" t="s">
        <v>187</v>
      </c>
      <c r="L443" s="37">
        <v>424475</v>
      </c>
    </row>
    <row r="444" spans="1:12" x14ac:dyDescent="0.2">
      <c r="A444" s="35">
        <v>43027</v>
      </c>
      <c r="B444" s="67">
        <v>137995</v>
      </c>
      <c r="C444" t="s">
        <v>4947</v>
      </c>
      <c r="D444" t="s">
        <v>5652</v>
      </c>
      <c r="E444" t="s">
        <v>58</v>
      </c>
      <c r="F444" t="s">
        <v>59</v>
      </c>
      <c r="G444" s="36">
        <v>15</v>
      </c>
      <c r="H444" t="s">
        <v>4948</v>
      </c>
      <c r="I444" t="s">
        <v>577</v>
      </c>
      <c r="J444" t="s">
        <v>578</v>
      </c>
      <c r="K444" t="s">
        <v>578</v>
      </c>
      <c r="L444" s="37">
        <v>638014</v>
      </c>
    </row>
    <row r="445" spans="1:12" x14ac:dyDescent="0.2">
      <c r="A445" s="35">
        <v>43027</v>
      </c>
      <c r="B445" s="67">
        <v>350000</v>
      </c>
      <c r="C445" t="s">
        <v>4942</v>
      </c>
      <c r="D445" t="s">
        <v>5651</v>
      </c>
      <c r="E445" t="s">
        <v>58</v>
      </c>
      <c r="F445" t="s">
        <v>59</v>
      </c>
      <c r="G445" s="36">
        <v>29</v>
      </c>
      <c r="H445" t="s">
        <v>4943</v>
      </c>
      <c r="I445" t="s">
        <v>2555</v>
      </c>
      <c r="J445" t="s">
        <v>2556</v>
      </c>
      <c r="K445" t="s">
        <v>69</v>
      </c>
      <c r="L445" s="37">
        <v>556276</v>
      </c>
    </row>
    <row r="446" spans="1:12" x14ac:dyDescent="0.2">
      <c r="A446" s="35">
        <v>43027</v>
      </c>
      <c r="B446" s="67">
        <v>130000</v>
      </c>
      <c r="C446" t="s">
        <v>4963</v>
      </c>
      <c r="D446" t="s">
        <v>5649</v>
      </c>
      <c r="E446" t="s">
        <v>106</v>
      </c>
      <c r="F446" t="s">
        <v>64</v>
      </c>
      <c r="G446" s="24" t="s">
        <v>4964</v>
      </c>
      <c r="H446" t="s">
        <v>1271</v>
      </c>
      <c r="I446" t="s">
        <v>2371</v>
      </c>
      <c r="J446" t="s">
        <v>2371</v>
      </c>
      <c r="K446" t="s">
        <v>2371</v>
      </c>
      <c r="L446" s="37">
        <v>1098807</v>
      </c>
    </row>
    <row r="447" spans="1:12" x14ac:dyDescent="0.2">
      <c r="A447" s="35">
        <v>43027</v>
      </c>
      <c r="B447" s="67">
        <v>595000</v>
      </c>
      <c r="C447" t="s">
        <v>4985</v>
      </c>
      <c r="D447" t="s">
        <v>5653</v>
      </c>
      <c r="E447" t="s">
        <v>58</v>
      </c>
      <c r="F447" t="s">
        <v>59</v>
      </c>
      <c r="G447" s="24" t="s">
        <v>3199</v>
      </c>
      <c r="H447" t="s">
        <v>4986</v>
      </c>
      <c r="I447" t="s">
        <v>258</v>
      </c>
      <c r="J447" t="s">
        <v>1850</v>
      </c>
      <c r="K447" t="s">
        <v>1851</v>
      </c>
      <c r="L447" s="37">
        <v>772856</v>
      </c>
    </row>
    <row r="448" spans="1:12" x14ac:dyDescent="0.2">
      <c r="A448" s="35">
        <v>43027</v>
      </c>
      <c r="B448" s="67">
        <v>118555</v>
      </c>
      <c r="C448" t="s">
        <v>4983</v>
      </c>
      <c r="D448" t="s">
        <v>5651</v>
      </c>
      <c r="E448" t="s">
        <v>58</v>
      </c>
      <c r="F448" t="s">
        <v>59</v>
      </c>
      <c r="G448" s="36">
        <v>14</v>
      </c>
      <c r="H448" t="s">
        <v>4984</v>
      </c>
      <c r="I448" t="s">
        <v>137</v>
      </c>
      <c r="J448" t="s">
        <v>468</v>
      </c>
      <c r="K448" t="s">
        <v>139</v>
      </c>
      <c r="L448" s="37">
        <v>1089307</v>
      </c>
    </row>
    <row r="449" spans="1:12" x14ac:dyDescent="0.2">
      <c r="A449" s="35">
        <v>43027</v>
      </c>
      <c r="B449" s="67">
        <v>395000</v>
      </c>
      <c r="C449" t="s">
        <v>2257</v>
      </c>
      <c r="D449" t="s">
        <v>5653</v>
      </c>
      <c r="E449" t="s">
        <v>106</v>
      </c>
      <c r="F449" t="s">
        <v>59</v>
      </c>
      <c r="G449" s="36">
        <v>5</v>
      </c>
      <c r="H449" t="s">
        <v>2258</v>
      </c>
      <c r="I449" t="s">
        <v>1807</v>
      </c>
      <c r="J449" t="s">
        <v>437</v>
      </c>
      <c r="K449" t="s">
        <v>437</v>
      </c>
      <c r="L449" s="37">
        <v>883784</v>
      </c>
    </row>
    <row r="450" spans="1:12" x14ac:dyDescent="0.2">
      <c r="A450" s="35">
        <v>43027</v>
      </c>
      <c r="B450" s="67">
        <v>33000</v>
      </c>
      <c r="C450" t="s">
        <v>4940</v>
      </c>
      <c r="D450" t="s">
        <v>5650</v>
      </c>
      <c r="E450" t="s">
        <v>58</v>
      </c>
      <c r="F450" t="s">
        <v>59</v>
      </c>
      <c r="G450" s="36">
        <v>204</v>
      </c>
      <c r="H450" t="s">
        <v>4941</v>
      </c>
      <c r="I450" t="s">
        <v>1289</v>
      </c>
      <c r="J450" t="s">
        <v>1289</v>
      </c>
      <c r="K450" t="s">
        <v>1289</v>
      </c>
      <c r="L450" s="37">
        <v>187066</v>
      </c>
    </row>
    <row r="451" spans="1:12" x14ac:dyDescent="0.2">
      <c r="A451" s="35">
        <v>43027</v>
      </c>
      <c r="B451" s="67">
        <v>146999</v>
      </c>
      <c r="C451" t="s">
        <v>4949</v>
      </c>
      <c r="D451" t="s">
        <v>5650</v>
      </c>
      <c r="E451" t="s">
        <v>58</v>
      </c>
      <c r="F451" t="s">
        <v>59</v>
      </c>
      <c r="G451" s="36">
        <v>43</v>
      </c>
      <c r="H451" t="s">
        <v>4950</v>
      </c>
      <c r="I451" t="s">
        <v>1222</v>
      </c>
      <c r="J451" t="s">
        <v>1223</v>
      </c>
      <c r="K451" t="s">
        <v>1223</v>
      </c>
      <c r="L451" s="37">
        <v>434104</v>
      </c>
    </row>
    <row r="452" spans="1:12" x14ac:dyDescent="0.2">
      <c r="A452" s="35">
        <v>43027</v>
      </c>
      <c r="B452" s="67">
        <v>160000</v>
      </c>
      <c r="C452" t="s">
        <v>4951</v>
      </c>
      <c r="D452" t="s">
        <v>5653</v>
      </c>
      <c r="E452" t="s">
        <v>58</v>
      </c>
      <c r="F452" t="s">
        <v>59</v>
      </c>
      <c r="G452" s="36">
        <v>31</v>
      </c>
      <c r="H452" t="s">
        <v>4952</v>
      </c>
      <c r="I452" t="s">
        <v>2737</v>
      </c>
      <c r="J452" t="s">
        <v>1219</v>
      </c>
      <c r="K452" t="s">
        <v>217</v>
      </c>
      <c r="L452" s="37">
        <v>1221807</v>
      </c>
    </row>
    <row r="453" spans="1:12" x14ac:dyDescent="0.2">
      <c r="A453" s="35">
        <v>43027</v>
      </c>
      <c r="B453" s="67">
        <v>69000</v>
      </c>
      <c r="C453" t="s">
        <v>4958</v>
      </c>
      <c r="D453" t="s">
        <v>5652</v>
      </c>
      <c r="E453" t="s">
        <v>58</v>
      </c>
      <c r="F453" t="s">
        <v>59</v>
      </c>
      <c r="G453" s="24" t="s">
        <v>1681</v>
      </c>
      <c r="H453" t="s">
        <v>4959</v>
      </c>
      <c r="I453" t="s">
        <v>4853</v>
      </c>
      <c r="J453" t="s">
        <v>1814</v>
      </c>
      <c r="K453" t="s">
        <v>527</v>
      </c>
      <c r="L453" s="37">
        <v>512506</v>
      </c>
    </row>
    <row r="454" spans="1:12" x14ac:dyDescent="0.2">
      <c r="A454" s="35">
        <v>43027</v>
      </c>
      <c r="B454" s="67">
        <v>250000</v>
      </c>
      <c r="C454" t="s">
        <v>1359</v>
      </c>
      <c r="D454" t="s">
        <v>5652</v>
      </c>
      <c r="E454" t="s">
        <v>106</v>
      </c>
      <c r="F454" t="s">
        <v>59</v>
      </c>
      <c r="G454" s="36">
        <v>16</v>
      </c>
      <c r="H454" t="s">
        <v>1360</v>
      </c>
      <c r="I454" t="s">
        <v>234</v>
      </c>
      <c r="J454" t="s">
        <v>235</v>
      </c>
      <c r="K454" t="s">
        <v>113</v>
      </c>
      <c r="L454" s="37">
        <v>812441</v>
      </c>
    </row>
    <row r="455" spans="1:12" x14ac:dyDescent="0.2">
      <c r="A455" s="35">
        <v>43027</v>
      </c>
      <c r="B455" s="67">
        <v>85000</v>
      </c>
      <c r="C455" t="s">
        <v>4970</v>
      </c>
      <c r="D455" t="s">
        <v>5649</v>
      </c>
      <c r="E455" t="s">
        <v>58</v>
      </c>
      <c r="F455" t="s">
        <v>64</v>
      </c>
      <c r="G455" s="24" t="s">
        <v>2392</v>
      </c>
      <c r="H455" t="s">
        <v>4971</v>
      </c>
      <c r="I455" t="s">
        <v>103</v>
      </c>
      <c r="J455" t="s">
        <v>628</v>
      </c>
      <c r="K455" t="s">
        <v>92</v>
      </c>
      <c r="L455" s="37">
        <v>1151121</v>
      </c>
    </row>
    <row r="456" spans="1:12" x14ac:dyDescent="0.2">
      <c r="A456" s="35">
        <v>43027</v>
      </c>
      <c r="B456" s="67">
        <v>73100</v>
      </c>
      <c r="C456" t="s">
        <v>4953</v>
      </c>
      <c r="D456" t="s">
        <v>5653</v>
      </c>
      <c r="E456" t="s">
        <v>106</v>
      </c>
      <c r="F456" t="s">
        <v>59</v>
      </c>
      <c r="G456" s="24" t="s">
        <v>4954</v>
      </c>
      <c r="H456" t="s">
        <v>4955</v>
      </c>
      <c r="I456" t="s">
        <v>4956</v>
      </c>
      <c r="J456" t="s">
        <v>4957</v>
      </c>
      <c r="K456" t="s">
        <v>83</v>
      </c>
      <c r="L456" s="37">
        <v>378888</v>
      </c>
    </row>
    <row r="457" spans="1:12" x14ac:dyDescent="0.2">
      <c r="A457" s="35">
        <v>43027</v>
      </c>
      <c r="B457" s="67">
        <v>160000</v>
      </c>
      <c r="C457" t="s">
        <v>4965</v>
      </c>
      <c r="D457" t="s">
        <v>5650</v>
      </c>
      <c r="E457" t="s">
        <v>58</v>
      </c>
      <c r="F457" t="s">
        <v>64</v>
      </c>
      <c r="G457" s="36">
        <v>35</v>
      </c>
      <c r="H457" t="s">
        <v>4966</v>
      </c>
      <c r="I457" t="s">
        <v>1228</v>
      </c>
      <c r="J457" t="s">
        <v>3412</v>
      </c>
      <c r="K457" t="s">
        <v>3412</v>
      </c>
      <c r="L457" s="37">
        <v>1218228</v>
      </c>
    </row>
    <row r="458" spans="1:12" x14ac:dyDescent="0.2">
      <c r="A458" s="35">
        <v>43027</v>
      </c>
      <c r="B458" s="67">
        <v>167000</v>
      </c>
      <c r="C458" t="s">
        <v>4936</v>
      </c>
      <c r="D458" t="s">
        <v>5650</v>
      </c>
      <c r="E458" t="s">
        <v>58</v>
      </c>
      <c r="F458" t="s">
        <v>59</v>
      </c>
      <c r="G458" s="36">
        <v>8</v>
      </c>
      <c r="H458" t="s">
        <v>4937</v>
      </c>
      <c r="I458" t="s">
        <v>302</v>
      </c>
      <c r="J458" t="s">
        <v>302</v>
      </c>
      <c r="K458" t="s">
        <v>203</v>
      </c>
      <c r="L458" s="37">
        <v>860861</v>
      </c>
    </row>
    <row r="459" spans="1:12" x14ac:dyDescent="0.2">
      <c r="A459" s="35">
        <v>43027</v>
      </c>
      <c r="B459" s="67">
        <v>215000</v>
      </c>
      <c r="C459" t="s">
        <v>4932</v>
      </c>
      <c r="D459" t="s">
        <v>5649</v>
      </c>
      <c r="E459" t="s">
        <v>58</v>
      </c>
      <c r="F459" t="s">
        <v>64</v>
      </c>
      <c r="G459" s="24" t="s">
        <v>2330</v>
      </c>
      <c r="H459" t="s">
        <v>4933</v>
      </c>
      <c r="I459" t="s">
        <v>4934</v>
      </c>
      <c r="J459" t="s">
        <v>4935</v>
      </c>
      <c r="K459" t="s">
        <v>69</v>
      </c>
      <c r="L459" s="37">
        <v>279515</v>
      </c>
    </row>
    <row r="460" spans="1:12" x14ac:dyDescent="0.2">
      <c r="A460" s="35">
        <v>43027</v>
      </c>
      <c r="B460" s="67">
        <v>87000</v>
      </c>
      <c r="C460" t="s">
        <v>4987</v>
      </c>
      <c r="D460" t="s">
        <v>5653</v>
      </c>
      <c r="E460" t="s">
        <v>58</v>
      </c>
      <c r="F460" t="s">
        <v>59</v>
      </c>
      <c r="G460" s="24" t="s">
        <v>4988</v>
      </c>
      <c r="H460" t="s">
        <v>4989</v>
      </c>
      <c r="I460" t="s">
        <v>4990</v>
      </c>
      <c r="J460" t="s">
        <v>835</v>
      </c>
      <c r="K460" t="s">
        <v>835</v>
      </c>
      <c r="L460" s="37">
        <v>863486</v>
      </c>
    </row>
    <row r="461" spans="1:12" x14ac:dyDescent="0.2">
      <c r="A461" s="35">
        <v>43028</v>
      </c>
      <c r="B461" s="67">
        <v>940000</v>
      </c>
      <c r="C461" t="s">
        <v>5003</v>
      </c>
      <c r="D461" t="s">
        <v>5651</v>
      </c>
      <c r="E461" t="s">
        <v>58</v>
      </c>
      <c r="F461" t="s">
        <v>59</v>
      </c>
      <c r="G461" s="36">
        <v>2</v>
      </c>
      <c r="H461" t="s">
        <v>5004</v>
      </c>
      <c r="I461" t="s">
        <v>1988</v>
      </c>
      <c r="J461" t="s">
        <v>526</v>
      </c>
      <c r="K461" t="s">
        <v>527</v>
      </c>
      <c r="L461" s="37">
        <v>960623</v>
      </c>
    </row>
    <row r="462" spans="1:12" x14ac:dyDescent="0.2">
      <c r="A462" s="35">
        <v>43028</v>
      </c>
      <c r="B462" s="67">
        <v>300000</v>
      </c>
      <c r="C462" t="s">
        <v>1166</v>
      </c>
      <c r="D462" t="s">
        <v>5649</v>
      </c>
      <c r="E462" t="s">
        <v>58</v>
      </c>
      <c r="F462" t="s">
        <v>64</v>
      </c>
      <c r="G462" s="36">
        <v>12</v>
      </c>
      <c r="H462" t="s">
        <v>1167</v>
      </c>
      <c r="I462" t="s">
        <v>103</v>
      </c>
      <c r="J462" t="s">
        <v>1168</v>
      </c>
      <c r="K462" t="s">
        <v>92</v>
      </c>
      <c r="L462" s="37">
        <v>520587</v>
      </c>
    </row>
    <row r="463" spans="1:12" x14ac:dyDescent="0.2">
      <c r="A463" s="35">
        <v>43028</v>
      </c>
      <c r="B463" s="67">
        <v>480150</v>
      </c>
      <c r="C463" t="s">
        <v>1744</v>
      </c>
      <c r="D463" t="s">
        <v>5649</v>
      </c>
      <c r="E463" t="s">
        <v>106</v>
      </c>
      <c r="F463" t="s">
        <v>64</v>
      </c>
      <c r="G463" s="24" t="s">
        <v>5000</v>
      </c>
      <c r="H463" t="s">
        <v>1746</v>
      </c>
      <c r="I463" t="s">
        <v>103</v>
      </c>
      <c r="J463" t="s">
        <v>1677</v>
      </c>
      <c r="K463" t="s">
        <v>92</v>
      </c>
      <c r="L463" s="37">
        <v>294968</v>
      </c>
    </row>
    <row r="464" spans="1:12" x14ac:dyDescent="0.2">
      <c r="A464" s="35">
        <v>43028</v>
      </c>
      <c r="B464" s="67">
        <v>73140</v>
      </c>
      <c r="C464" t="s">
        <v>1063</v>
      </c>
      <c r="D464" t="s">
        <v>5649</v>
      </c>
      <c r="E464" t="s">
        <v>106</v>
      </c>
      <c r="F464" t="s">
        <v>64</v>
      </c>
      <c r="G464" s="24" t="s">
        <v>5025</v>
      </c>
      <c r="H464" t="s">
        <v>1065</v>
      </c>
      <c r="I464" t="s">
        <v>1066</v>
      </c>
      <c r="J464" t="s">
        <v>1067</v>
      </c>
      <c r="K464" t="s">
        <v>83</v>
      </c>
      <c r="L464" s="37">
        <v>612389</v>
      </c>
    </row>
    <row r="465" spans="1:12" x14ac:dyDescent="0.2">
      <c r="A465" s="35">
        <v>43028</v>
      </c>
      <c r="B465" s="67">
        <v>282995</v>
      </c>
      <c r="C465" t="s">
        <v>5011</v>
      </c>
      <c r="D465" t="s">
        <v>5653</v>
      </c>
      <c r="E465" t="s">
        <v>106</v>
      </c>
      <c r="F465" t="s">
        <v>64</v>
      </c>
      <c r="G465" s="36">
        <v>20</v>
      </c>
      <c r="H465" t="s">
        <v>5012</v>
      </c>
      <c r="I465" t="s">
        <v>5013</v>
      </c>
      <c r="J465" t="s">
        <v>2997</v>
      </c>
      <c r="K465" t="s">
        <v>83</v>
      </c>
      <c r="L465" s="37">
        <v>1156925</v>
      </c>
    </row>
    <row r="466" spans="1:12" x14ac:dyDescent="0.2">
      <c r="A466" s="35">
        <v>43028</v>
      </c>
      <c r="B466" s="67">
        <v>125000</v>
      </c>
      <c r="C466" t="s">
        <v>5021</v>
      </c>
      <c r="D466" t="s">
        <v>5652</v>
      </c>
      <c r="E466" t="s">
        <v>58</v>
      </c>
      <c r="F466" t="s">
        <v>59</v>
      </c>
      <c r="G466" s="36">
        <v>105</v>
      </c>
      <c r="H466" t="s">
        <v>5022</v>
      </c>
      <c r="I466" t="s">
        <v>91</v>
      </c>
      <c r="J466" t="s">
        <v>91</v>
      </c>
      <c r="K466" t="s">
        <v>92</v>
      </c>
      <c r="L466" s="37">
        <v>435005</v>
      </c>
    </row>
    <row r="467" spans="1:12" x14ac:dyDescent="0.2">
      <c r="A467" s="35">
        <v>43028</v>
      </c>
      <c r="B467" s="67">
        <v>78000</v>
      </c>
      <c r="C467" t="s">
        <v>1732</v>
      </c>
      <c r="D467" t="s">
        <v>5649</v>
      </c>
      <c r="E467" t="s">
        <v>58</v>
      </c>
      <c r="F467" t="s">
        <v>64</v>
      </c>
      <c r="G467" s="24" t="s">
        <v>5031</v>
      </c>
      <c r="H467" t="s">
        <v>1734</v>
      </c>
      <c r="I467" t="s">
        <v>361</v>
      </c>
      <c r="J467" t="s">
        <v>361</v>
      </c>
      <c r="K467" t="s">
        <v>133</v>
      </c>
      <c r="L467" s="37">
        <v>495212</v>
      </c>
    </row>
    <row r="468" spans="1:12" x14ac:dyDescent="0.2">
      <c r="A468" s="35">
        <v>43028</v>
      </c>
      <c r="B468" s="67">
        <v>222500</v>
      </c>
      <c r="C468" t="s">
        <v>5008</v>
      </c>
      <c r="D468" t="s">
        <v>5649</v>
      </c>
      <c r="E468" t="s">
        <v>58</v>
      </c>
      <c r="F468" t="s">
        <v>64</v>
      </c>
      <c r="G468" s="24" t="s">
        <v>5009</v>
      </c>
      <c r="H468" t="s">
        <v>5010</v>
      </c>
      <c r="I468" t="s">
        <v>3180</v>
      </c>
      <c r="J468" t="s">
        <v>703</v>
      </c>
      <c r="K468" t="s">
        <v>704</v>
      </c>
      <c r="L468" s="37">
        <v>1222782</v>
      </c>
    </row>
    <row r="469" spans="1:12" x14ac:dyDescent="0.2">
      <c r="A469" s="35">
        <v>43028</v>
      </c>
      <c r="B469" s="67">
        <v>480000</v>
      </c>
      <c r="C469" t="s">
        <v>5019</v>
      </c>
      <c r="D469" t="s">
        <v>5653</v>
      </c>
      <c r="E469" t="s">
        <v>58</v>
      </c>
      <c r="F469" t="s">
        <v>59</v>
      </c>
      <c r="G469" s="36">
        <v>13</v>
      </c>
      <c r="H469" t="s">
        <v>5020</v>
      </c>
      <c r="I469" t="s">
        <v>4283</v>
      </c>
      <c r="J469" t="s">
        <v>4284</v>
      </c>
      <c r="K469" t="s">
        <v>203</v>
      </c>
      <c r="L469" s="37">
        <v>702964</v>
      </c>
    </row>
    <row r="470" spans="1:12" x14ac:dyDescent="0.2">
      <c r="A470" s="35">
        <v>43028</v>
      </c>
      <c r="B470" s="67">
        <v>87500</v>
      </c>
      <c r="C470" t="s">
        <v>5032</v>
      </c>
      <c r="D470" t="s">
        <v>5651</v>
      </c>
      <c r="E470" t="s">
        <v>58</v>
      </c>
      <c r="F470" t="s">
        <v>59</v>
      </c>
      <c r="G470" s="36">
        <v>5</v>
      </c>
      <c r="H470" t="s">
        <v>5033</v>
      </c>
      <c r="I470" t="s">
        <v>2043</v>
      </c>
      <c r="J470" t="s">
        <v>2043</v>
      </c>
      <c r="K470" t="s">
        <v>2043</v>
      </c>
      <c r="L470" s="37">
        <v>677343</v>
      </c>
    </row>
    <row r="471" spans="1:12" x14ac:dyDescent="0.2">
      <c r="A471" s="35">
        <v>43028</v>
      </c>
      <c r="B471" s="67">
        <v>81000</v>
      </c>
      <c r="C471" t="s">
        <v>5005</v>
      </c>
      <c r="D471" t="s">
        <v>5649</v>
      </c>
      <c r="E471" t="s">
        <v>58</v>
      </c>
      <c r="F471" t="s">
        <v>64</v>
      </c>
      <c r="G471" s="24" t="s">
        <v>5006</v>
      </c>
      <c r="H471" t="s">
        <v>5007</v>
      </c>
      <c r="I471" t="s">
        <v>481</v>
      </c>
      <c r="J471" t="s">
        <v>482</v>
      </c>
      <c r="K471" t="s">
        <v>312</v>
      </c>
      <c r="L471" s="37">
        <v>848773</v>
      </c>
    </row>
    <row r="472" spans="1:12" x14ac:dyDescent="0.2">
      <c r="A472" s="35">
        <v>43028</v>
      </c>
      <c r="B472" s="67">
        <v>149950</v>
      </c>
      <c r="C472" t="s">
        <v>5014</v>
      </c>
      <c r="D472" t="s">
        <v>5652</v>
      </c>
      <c r="E472" t="s">
        <v>106</v>
      </c>
      <c r="F472" t="s">
        <v>59</v>
      </c>
      <c r="G472" s="36">
        <v>147</v>
      </c>
      <c r="H472" t="s">
        <v>5015</v>
      </c>
      <c r="I472" t="s">
        <v>3204</v>
      </c>
      <c r="J472" t="s">
        <v>544</v>
      </c>
      <c r="K472" t="s">
        <v>544</v>
      </c>
      <c r="L472" s="37">
        <v>135550</v>
      </c>
    </row>
    <row r="473" spans="1:12" x14ac:dyDescent="0.2">
      <c r="A473" s="35">
        <v>43028</v>
      </c>
      <c r="B473" s="67">
        <v>630000</v>
      </c>
      <c r="C473" t="s">
        <v>5023</v>
      </c>
      <c r="D473" t="s">
        <v>5652</v>
      </c>
      <c r="E473" t="s">
        <v>58</v>
      </c>
      <c r="F473" t="s">
        <v>59</v>
      </c>
      <c r="G473" s="36">
        <v>26</v>
      </c>
      <c r="H473" t="s">
        <v>5024</v>
      </c>
      <c r="I473" t="s">
        <v>103</v>
      </c>
      <c r="J473" t="s">
        <v>239</v>
      </c>
      <c r="K473" t="s">
        <v>92</v>
      </c>
      <c r="L473" s="37">
        <v>279964</v>
      </c>
    </row>
    <row r="474" spans="1:12" x14ac:dyDescent="0.2">
      <c r="A474" s="35">
        <v>43028</v>
      </c>
      <c r="B474" s="67">
        <v>57000</v>
      </c>
      <c r="C474" t="s">
        <v>5028</v>
      </c>
      <c r="D474" t="s">
        <v>5649</v>
      </c>
      <c r="E474" t="s">
        <v>58</v>
      </c>
      <c r="F474" t="s">
        <v>59</v>
      </c>
      <c r="G474" s="24" t="s">
        <v>5029</v>
      </c>
      <c r="H474" t="s">
        <v>5030</v>
      </c>
      <c r="I474" t="s">
        <v>258</v>
      </c>
      <c r="J474" t="s">
        <v>258</v>
      </c>
      <c r="K474" t="s">
        <v>166</v>
      </c>
      <c r="L474" s="37">
        <v>684666</v>
      </c>
    </row>
    <row r="475" spans="1:12" x14ac:dyDescent="0.2">
      <c r="A475" s="35">
        <v>43028</v>
      </c>
      <c r="B475" s="67">
        <v>220000</v>
      </c>
      <c r="C475" t="s">
        <v>5016</v>
      </c>
      <c r="D475" t="s">
        <v>5649</v>
      </c>
      <c r="E475" t="s">
        <v>58</v>
      </c>
      <c r="F475" t="s">
        <v>64</v>
      </c>
      <c r="G475" s="24" t="s">
        <v>5017</v>
      </c>
      <c r="H475" t="s">
        <v>5018</v>
      </c>
      <c r="I475" t="s">
        <v>517</v>
      </c>
      <c r="J475" t="s">
        <v>518</v>
      </c>
      <c r="K475" t="s">
        <v>175</v>
      </c>
      <c r="L475" s="37">
        <v>573939</v>
      </c>
    </row>
    <row r="476" spans="1:12" x14ac:dyDescent="0.2">
      <c r="A476" s="35">
        <v>43028</v>
      </c>
      <c r="B476" s="67">
        <v>120000</v>
      </c>
      <c r="C476" t="s">
        <v>5001</v>
      </c>
      <c r="D476" t="s">
        <v>5651</v>
      </c>
      <c r="E476" t="s">
        <v>58</v>
      </c>
      <c r="F476" t="s">
        <v>64</v>
      </c>
      <c r="G476" s="24" t="s">
        <v>5002</v>
      </c>
      <c r="H476" t="s">
        <v>1861</v>
      </c>
      <c r="I476" t="s">
        <v>1807</v>
      </c>
      <c r="J476" t="s">
        <v>1807</v>
      </c>
      <c r="K476" t="s">
        <v>1807</v>
      </c>
      <c r="L476" s="37">
        <v>1087599</v>
      </c>
    </row>
    <row r="477" spans="1:12" x14ac:dyDescent="0.2">
      <c r="A477" s="35">
        <v>43028</v>
      </c>
      <c r="B477" s="67">
        <v>112000</v>
      </c>
      <c r="C477" t="s">
        <v>4996</v>
      </c>
      <c r="D477" t="s">
        <v>5652</v>
      </c>
      <c r="E477" t="s">
        <v>106</v>
      </c>
      <c r="F477" t="s">
        <v>59</v>
      </c>
      <c r="G477" s="36">
        <v>20</v>
      </c>
      <c r="H477" t="s">
        <v>4997</v>
      </c>
      <c r="I477" t="s">
        <v>1946</v>
      </c>
      <c r="J477" t="s">
        <v>273</v>
      </c>
      <c r="K477" t="s">
        <v>273</v>
      </c>
      <c r="L477" s="37">
        <v>1000524</v>
      </c>
    </row>
    <row r="478" spans="1:12" x14ac:dyDescent="0.2">
      <c r="A478" s="35">
        <v>43028</v>
      </c>
      <c r="B478" s="67">
        <v>424995</v>
      </c>
      <c r="C478" t="s">
        <v>5026</v>
      </c>
      <c r="D478" t="s">
        <v>5652</v>
      </c>
      <c r="E478" t="s">
        <v>106</v>
      </c>
      <c r="F478" t="s">
        <v>59</v>
      </c>
      <c r="G478" s="36">
        <v>42</v>
      </c>
      <c r="H478" t="s">
        <v>5027</v>
      </c>
      <c r="I478" t="s">
        <v>72</v>
      </c>
      <c r="J478" t="s">
        <v>73</v>
      </c>
      <c r="K478" t="s">
        <v>74</v>
      </c>
      <c r="L478" s="37">
        <v>355803</v>
      </c>
    </row>
    <row r="479" spans="1:12" x14ac:dyDescent="0.2">
      <c r="A479" s="35">
        <v>43028</v>
      </c>
      <c r="B479" s="67">
        <v>102000</v>
      </c>
      <c r="C479" t="s">
        <v>4998</v>
      </c>
      <c r="D479" t="s">
        <v>5652</v>
      </c>
      <c r="E479" t="s">
        <v>58</v>
      </c>
      <c r="F479" t="s">
        <v>59</v>
      </c>
      <c r="G479" s="24" t="s">
        <v>308</v>
      </c>
      <c r="H479" t="s">
        <v>4999</v>
      </c>
      <c r="I479" t="s">
        <v>103</v>
      </c>
      <c r="J479" t="s">
        <v>1642</v>
      </c>
      <c r="K479" t="s">
        <v>92</v>
      </c>
      <c r="L479" s="37">
        <v>263273</v>
      </c>
    </row>
    <row r="480" spans="1:12" x14ac:dyDescent="0.2">
      <c r="A480" s="35">
        <v>43029</v>
      </c>
      <c r="B480" s="67">
        <v>274950</v>
      </c>
      <c r="C480" t="s">
        <v>5067</v>
      </c>
      <c r="D480" t="s">
        <v>5653</v>
      </c>
      <c r="E480" t="s">
        <v>106</v>
      </c>
      <c r="F480" t="s">
        <v>59</v>
      </c>
      <c r="G480" s="36">
        <v>44</v>
      </c>
      <c r="H480" t="s">
        <v>5068</v>
      </c>
      <c r="I480" t="s">
        <v>772</v>
      </c>
      <c r="J480" t="s">
        <v>773</v>
      </c>
      <c r="K480" t="s">
        <v>217</v>
      </c>
      <c r="L480" s="37">
        <v>417312</v>
      </c>
    </row>
    <row r="481" spans="1:12" x14ac:dyDescent="0.2">
      <c r="A481" s="35">
        <v>43029</v>
      </c>
      <c r="B481" s="67">
        <v>156000</v>
      </c>
      <c r="C481" t="s">
        <v>5085</v>
      </c>
      <c r="D481" t="s">
        <v>5649</v>
      </c>
      <c r="E481" t="s">
        <v>58</v>
      </c>
      <c r="F481" t="s">
        <v>64</v>
      </c>
      <c r="G481" s="24" t="s">
        <v>5086</v>
      </c>
      <c r="H481" t="s">
        <v>5087</v>
      </c>
      <c r="I481" t="s">
        <v>3138</v>
      </c>
      <c r="J481" t="s">
        <v>1175</v>
      </c>
      <c r="K481" t="s">
        <v>1175</v>
      </c>
      <c r="L481" s="37">
        <v>1231662</v>
      </c>
    </row>
    <row r="482" spans="1:12" x14ac:dyDescent="0.2">
      <c r="A482" s="35">
        <v>43029</v>
      </c>
      <c r="B482" s="67">
        <v>200000</v>
      </c>
      <c r="C482" t="s">
        <v>3734</v>
      </c>
      <c r="D482" t="s">
        <v>5649</v>
      </c>
      <c r="E482" t="s">
        <v>58</v>
      </c>
      <c r="F482" t="s">
        <v>64</v>
      </c>
      <c r="G482" s="24" t="s">
        <v>5099</v>
      </c>
      <c r="H482" t="s">
        <v>3736</v>
      </c>
      <c r="I482" t="s">
        <v>972</v>
      </c>
      <c r="J482" t="s">
        <v>973</v>
      </c>
      <c r="K482" t="s">
        <v>973</v>
      </c>
      <c r="L482" s="37">
        <v>961662</v>
      </c>
    </row>
    <row r="483" spans="1:12" x14ac:dyDescent="0.2">
      <c r="A483" s="35">
        <v>43029</v>
      </c>
      <c r="B483" s="67">
        <v>100000</v>
      </c>
      <c r="C483" t="s">
        <v>5103</v>
      </c>
      <c r="D483" t="s">
        <v>5653</v>
      </c>
      <c r="E483" t="s">
        <v>106</v>
      </c>
      <c r="F483" t="s">
        <v>59</v>
      </c>
      <c r="G483" s="36">
        <v>6</v>
      </c>
      <c r="H483" t="s">
        <v>5104</v>
      </c>
      <c r="I483" t="s">
        <v>1308</v>
      </c>
      <c r="J483" t="s">
        <v>1309</v>
      </c>
      <c r="K483" t="s">
        <v>333</v>
      </c>
      <c r="L483" s="37">
        <v>1051118</v>
      </c>
    </row>
    <row r="484" spans="1:12" x14ac:dyDescent="0.2">
      <c r="A484" s="35">
        <v>43029</v>
      </c>
      <c r="B484" s="67">
        <v>160000</v>
      </c>
      <c r="C484" t="s">
        <v>5055</v>
      </c>
      <c r="D484" t="s">
        <v>5650</v>
      </c>
      <c r="E484" t="s">
        <v>58</v>
      </c>
      <c r="F484" t="s">
        <v>59</v>
      </c>
      <c r="G484" s="36">
        <v>6</v>
      </c>
      <c r="H484" t="s">
        <v>5056</v>
      </c>
      <c r="I484" t="s">
        <v>1315</v>
      </c>
      <c r="J484" t="s">
        <v>1315</v>
      </c>
      <c r="K484" t="s">
        <v>113</v>
      </c>
      <c r="L484" s="37">
        <v>114623</v>
      </c>
    </row>
    <row r="485" spans="1:12" x14ac:dyDescent="0.2">
      <c r="A485" s="35">
        <v>43029</v>
      </c>
      <c r="B485" s="67">
        <v>104150</v>
      </c>
      <c r="C485" t="s">
        <v>5049</v>
      </c>
      <c r="D485" t="s">
        <v>5650</v>
      </c>
      <c r="E485" t="s">
        <v>58</v>
      </c>
      <c r="F485" t="s">
        <v>59</v>
      </c>
      <c r="G485" s="36">
        <v>34</v>
      </c>
      <c r="H485" t="s">
        <v>5050</v>
      </c>
      <c r="I485" t="s">
        <v>577</v>
      </c>
      <c r="J485" t="s">
        <v>578</v>
      </c>
      <c r="K485" t="s">
        <v>578</v>
      </c>
      <c r="L485" s="37">
        <v>341302</v>
      </c>
    </row>
    <row r="486" spans="1:12" x14ac:dyDescent="0.2">
      <c r="A486" s="35">
        <v>43029</v>
      </c>
      <c r="B486" s="67">
        <v>229995</v>
      </c>
      <c r="C486" t="s">
        <v>5040</v>
      </c>
      <c r="D486" t="s">
        <v>5653</v>
      </c>
      <c r="E486" t="s">
        <v>106</v>
      </c>
      <c r="F486" t="s">
        <v>64</v>
      </c>
      <c r="G486" s="36">
        <v>3</v>
      </c>
      <c r="H486" t="s">
        <v>5041</v>
      </c>
      <c r="I486" t="s">
        <v>1946</v>
      </c>
      <c r="J486" t="s">
        <v>273</v>
      </c>
      <c r="K486" t="s">
        <v>273</v>
      </c>
      <c r="L486" s="37">
        <v>1139758</v>
      </c>
    </row>
    <row r="487" spans="1:12" x14ac:dyDescent="0.2">
      <c r="A487" s="35">
        <v>43029</v>
      </c>
      <c r="B487" s="67">
        <v>265500</v>
      </c>
      <c r="C487" t="s">
        <v>5051</v>
      </c>
      <c r="D487" t="s">
        <v>5653</v>
      </c>
      <c r="E487" t="s">
        <v>58</v>
      </c>
      <c r="F487" t="s">
        <v>59</v>
      </c>
      <c r="G487" s="24" t="s">
        <v>5052</v>
      </c>
      <c r="H487" t="s">
        <v>5053</v>
      </c>
      <c r="I487" t="s">
        <v>642</v>
      </c>
      <c r="J487" t="s">
        <v>643</v>
      </c>
      <c r="K487" t="s">
        <v>264</v>
      </c>
      <c r="L487" s="37">
        <v>778495</v>
      </c>
    </row>
    <row r="488" spans="1:12" x14ac:dyDescent="0.2">
      <c r="A488" s="35">
        <v>43029</v>
      </c>
      <c r="B488" s="67">
        <v>169995</v>
      </c>
      <c r="C488" t="s">
        <v>5047</v>
      </c>
      <c r="D488" t="s">
        <v>5649</v>
      </c>
      <c r="E488" t="s">
        <v>106</v>
      </c>
      <c r="F488" t="s">
        <v>64</v>
      </c>
      <c r="G488" s="36">
        <v>95</v>
      </c>
      <c r="H488" t="s">
        <v>5048</v>
      </c>
      <c r="I488" t="s">
        <v>991</v>
      </c>
      <c r="J488" t="s">
        <v>991</v>
      </c>
      <c r="K488" t="s">
        <v>222</v>
      </c>
      <c r="L488" s="37">
        <v>180658</v>
      </c>
    </row>
    <row r="489" spans="1:12" x14ac:dyDescent="0.2">
      <c r="A489" s="35">
        <v>43029</v>
      </c>
      <c r="B489" s="67">
        <v>195000</v>
      </c>
      <c r="C489" t="s">
        <v>5073</v>
      </c>
      <c r="D489" t="s">
        <v>5650</v>
      </c>
      <c r="E489" t="s">
        <v>58</v>
      </c>
      <c r="F489" t="s">
        <v>64</v>
      </c>
      <c r="G489" s="24" t="s">
        <v>2788</v>
      </c>
      <c r="H489" t="s">
        <v>5074</v>
      </c>
      <c r="I489" t="s">
        <v>522</v>
      </c>
      <c r="J489" t="s">
        <v>465</v>
      </c>
      <c r="K489" t="s">
        <v>465</v>
      </c>
      <c r="L489" s="37">
        <v>585620</v>
      </c>
    </row>
    <row r="490" spans="1:12" x14ac:dyDescent="0.2">
      <c r="A490" s="35">
        <v>43029</v>
      </c>
      <c r="B490" s="67">
        <v>167500</v>
      </c>
      <c r="C490" t="s">
        <v>5088</v>
      </c>
      <c r="D490" t="s">
        <v>5649</v>
      </c>
      <c r="E490" t="s">
        <v>58</v>
      </c>
      <c r="F490" t="s">
        <v>64</v>
      </c>
      <c r="G490" s="24" t="s">
        <v>5089</v>
      </c>
      <c r="H490" t="s">
        <v>3153</v>
      </c>
      <c r="I490" t="s">
        <v>1485</v>
      </c>
      <c r="J490" t="s">
        <v>888</v>
      </c>
      <c r="K490" t="s">
        <v>888</v>
      </c>
      <c r="L490" s="37">
        <v>240849</v>
      </c>
    </row>
    <row r="491" spans="1:12" x14ac:dyDescent="0.2">
      <c r="A491" s="35">
        <v>43029</v>
      </c>
      <c r="B491" s="67">
        <v>349950</v>
      </c>
      <c r="C491" t="s">
        <v>5077</v>
      </c>
      <c r="D491" t="s">
        <v>5649</v>
      </c>
      <c r="E491" t="s">
        <v>106</v>
      </c>
      <c r="F491" t="s">
        <v>64</v>
      </c>
      <c r="G491" s="24" t="s">
        <v>5078</v>
      </c>
      <c r="H491" t="s">
        <v>305</v>
      </c>
      <c r="I491" t="s">
        <v>1045</v>
      </c>
      <c r="J491" t="s">
        <v>1045</v>
      </c>
      <c r="K491" t="s">
        <v>92</v>
      </c>
      <c r="L491" s="37">
        <v>1140980</v>
      </c>
    </row>
    <row r="492" spans="1:12" x14ac:dyDescent="0.2">
      <c r="A492" s="35">
        <v>43029</v>
      </c>
      <c r="B492" s="67">
        <v>140000</v>
      </c>
      <c r="C492" t="s">
        <v>5057</v>
      </c>
      <c r="D492" t="s">
        <v>5650</v>
      </c>
      <c r="E492" t="s">
        <v>106</v>
      </c>
      <c r="F492" t="s">
        <v>59</v>
      </c>
      <c r="G492" s="36">
        <v>68</v>
      </c>
      <c r="H492" t="s">
        <v>5058</v>
      </c>
      <c r="I492" t="s">
        <v>5059</v>
      </c>
      <c r="J492" t="s">
        <v>465</v>
      </c>
      <c r="K492" t="s">
        <v>465</v>
      </c>
      <c r="L492" s="37">
        <v>259683</v>
      </c>
    </row>
    <row r="493" spans="1:12" x14ac:dyDescent="0.2">
      <c r="A493" s="35">
        <v>43029</v>
      </c>
      <c r="B493" s="67">
        <v>180000</v>
      </c>
      <c r="C493" t="s">
        <v>5090</v>
      </c>
      <c r="D493" t="s">
        <v>5649</v>
      </c>
      <c r="E493" t="s">
        <v>58</v>
      </c>
      <c r="F493" t="s">
        <v>64</v>
      </c>
      <c r="G493" s="24" t="s">
        <v>2459</v>
      </c>
      <c r="H493" t="s">
        <v>5091</v>
      </c>
      <c r="I493" t="s">
        <v>384</v>
      </c>
      <c r="J493" t="s">
        <v>384</v>
      </c>
      <c r="K493" t="s">
        <v>386</v>
      </c>
      <c r="L493" s="37">
        <v>585113</v>
      </c>
    </row>
    <row r="494" spans="1:12" x14ac:dyDescent="0.2">
      <c r="A494" s="35">
        <v>43029</v>
      </c>
      <c r="B494" s="67">
        <v>310000</v>
      </c>
      <c r="C494" t="s">
        <v>5094</v>
      </c>
      <c r="D494" t="s">
        <v>5652</v>
      </c>
      <c r="E494" t="s">
        <v>58</v>
      </c>
      <c r="F494" t="s">
        <v>59</v>
      </c>
      <c r="G494" s="24" t="s">
        <v>1628</v>
      </c>
      <c r="H494" t="s">
        <v>5095</v>
      </c>
      <c r="I494" t="s">
        <v>315</v>
      </c>
      <c r="J494" t="s">
        <v>316</v>
      </c>
      <c r="K494" t="s">
        <v>316</v>
      </c>
      <c r="L494" s="37">
        <v>214368</v>
      </c>
    </row>
    <row r="495" spans="1:12" x14ac:dyDescent="0.2">
      <c r="A495" s="35">
        <v>43029</v>
      </c>
      <c r="B495" s="67">
        <v>672650</v>
      </c>
      <c r="C495" t="s">
        <v>5036</v>
      </c>
      <c r="D495" t="s">
        <v>5653</v>
      </c>
      <c r="E495" t="s">
        <v>106</v>
      </c>
      <c r="F495" t="s">
        <v>59</v>
      </c>
      <c r="G495" s="36">
        <v>16</v>
      </c>
      <c r="H495" t="s">
        <v>5037</v>
      </c>
      <c r="I495" t="s">
        <v>733</v>
      </c>
      <c r="J495" t="s">
        <v>734</v>
      </c>
      <c r="K495" t="s">
        <v>254</v>
      </c>
      <c r="L495" s="37">
        <v>951167</v>
      </c>
    </row>
    <row r="496" spans="1:12" x14ac:dyDescent="0.2">
      <c r="A496" s="35">
        <v>43029</v>
      </c>
      <c r="B496" s="67">
        <v>108000</v>
      </c>
      <c r="C496" t="s">
        <v>5092</v>
      </c>
      <c r="D496" t="s">
        <v>5649</v>
      </c>
      <c r="E496" t="s">
        <v>58</v>
      </c>
      <c r="F496" t="s">
        <v>64</v>
      </c>
      <c r="G496" s="36">
        <v>15</v>
      </c>
      <c r="H496" t="s">
        <v>5093</v>
      </c>
      <c r="I496" t="s">
        <v>128</v>
      </c>
      <c r="J496" t="s">
        <v>182</v>
      </c>
      <c r="K496" t="s">
        <v>175</v>
      </c>
      <c r="L496" s="37">
        <v>419050</v>
      </c>
    </row>
    <row r="497" spans="1:12" x14ac:dyDescent="0.2">
      <c r="A497" s="35">
        <v>43029</v>
      </c>
      <c r="B497" s="67">
        <v>350000</v>
      </c>
      <c r="C497" t="s">
        <v>5063</v>
      </c>
      <c r="D497" t="s">
        <v>5653</v>
      </c>
      <c r="E497" t="s">
        <v>58</v>
      </c>
      <c r="F497" t="s">
        <v>59</v>
      </c>
      <c r="G497" s="24" t="s">
        <v>5064</v>
      </c>
      <c r="H497" t="s">
        <v>4394</v>
      </c>
      <c r="I497" t="s">
        <v>4623</v>
      </c>
      <c r="J497" t="s">
        <v>1768</v>
      </c>
      <c r="K497" t="s">
        <v>62</v>
      </c>
      <c r="L497" s="37">
        <v>943029</v>
      </c>
    </row>
    <row r="498" spans="1:12" x14ac:dyDescent="0.2">
      <c r="A498" s="35">
        <v>43029</v>
      </c>
      <c r="B498" s="67">
        <v>189500</v>
      </c>
      <c r="C498" t="s">
        <v>5060</v>
      </c>
      <c r="D498" t="s">
        <v>5649</v>
      </c>
      <c r="E498" t="s">
        <v>58</v>
      </c>
      <c r="F498" t="s">
        <v>64</v>
      </c>
      <c r="G498" s="24" t="s">
        <v>5061</v>
      </c>
      <c r="H498" t="s">
        <v>5062</v>
      </c>
      <c r="I498" t="s">
        <v>103</v>
      </c>
      <c r="J498" t="s">
        <v>403</v>
      </c>
      <c r="K498" t="s">
        <v>92</v>
      </c>
      <c r="L498" s="37">
        <v>618488</v>
      </c>
    </row>
    <row r="499" spans="1:12" x14ac:dyDescent="0.2">
      <c r="A499" s="35">
        <v>43029</v>
      </c>
      <c r="B499" s="67">
        <v>224950</v>
      </c>
      <c r="C499" t="s">
        <v>2998</v>
      </c>
      <c r="D499" t="s">
        <v>5649</v>
      </c>
      <c r="E499" t="s">
        <v>58</v>
      </c>
      <c r="F499" t="s">
        <v>64</v>
      </c>
      <c r="G499" s="24" t="s">
        <v>5098</v>
      </c>
      <c r="H499" t="s">
        <v>2999</v>
      </c>
      <c r="I499" t="s">
        <v>103</v>
      </c>
      <c r="J499" t="s">
        <v>291</v>
      </c>
      <c r="K499" t="s">
        <v>92</v>
      </c>
      <c r="L499" s="37">
        <v>122243</v>
      </c>
    </row>
    <row r="500" spans="1:12" x14ac:dyDescent="0.2">
      <c r="A500" s="35">
        <v>43029</v>
      </c>
      <c r="B500" s="67">
        <v>150000</v>
      </c>
      <c r="C500" t="s">
        <v>5054</v>
      </c>
      <c r="D500" t="s">
        <v>5653</v>
      </c>
      <c r="E500" t="s">
        <v>58</v>
      </c>
      <c r="F500" t="s">
        <v>59</v>
      </c>
      <c r="G500" s="36">
        <v>19</v>
      </c>
      <c r="H500" t="s">
        <v>81</v>
      </c>
      <c r="I500" t="s">
        <v>1608</v>
      </c>
      <c r="J500" t="s">
        <v>273</v>
      </c>
      <c r="K500" t="s">
        <v>273</v>
      </c>
      <c r="L500" s="37">
        <v>1028986</v>
      </c>
    </row>
    <row r="501" spans="1:12" x14ac:dyDescent="0.2">
      <c r="A501" s="35">
        <v>43029</v>
      </c>
      <c r="B501" s="67">
        <v>329950</v>
      </c>
      <c r="C501" t="s">
        <v>5071</v>
      </c>
      <c r="D501" t="s">
        <v>5653</v>
      </c>
      <c r="E501" t="s">
        <v>106</v>
      </c>
      <c r="F501" t="s">
        <v>59</v>
      </c>
      <c r="G501" s="36">
        <v>14</v>
      </c>
      <c r="H501" t="s">
        <v>5072</v>
      </c>
      <c r="I501" t="s">
        <v>2251</v>
      </c>
      <c r="J501" t="s">
        <v>2252</v>
      </c>
      <c r="K501" t="s">
        <v>175</v>
      </c>
      <c r="L501" s="37">
        <v>155234</v>
      </c>
    </row>
    <row r="502" spans="1:12" x14ac:dyDescent="0.2">
      <c r="A502" s="35">
        <v>43029</v>
      </c>
      <c r="B502" s="67">
        <v>308000</v>
      </c>
      <c r="C502" t="s">
        <v>5069</v>
      </c>
      <c r="D502" t="s">
        <v>5651</v>
      </c>
      <c r="E502" t="s">
        <v>58</v>
      </c>
      <c r="F502" t="s">
        <v>64</v>
      </c>
      <c r="G502" s="36">
        <v>204</v>
      </c>
      <c r="H502" t="s">
        <v>5070</v>
      </c>
      <c r="I502" t="s">
        <v>681</v>
      </c>
      <c r="J502" t="s">
        <v>624</v>
      </c>
      <c r="K502" t="s">
        <v>92</v>
      </c>
      <c r="L502" s="37">
        <v>625770</v>
      </c>
    </row>
    <row r="503" spans="1:12" x14ac:dyDescent="0.2">
      <c r="A503" s="35">
        <v>43029</v>
      </c>
      <c r="B503" s="67">
        <v>129950</v>
      </c>
      <c r="C503" t="s">
        <v>5081</v>
      </c>
      <c r="D503" t="s">
        <v>5652</v>
      </c>
      <c r="E503" t="s">
        <v>58</v>
      </c>
      <c r="F503" t="s">
        <v>59</v>
      </c>
      <c r="G503" s="24" t="s">
        <v>4854</v>
      </c>
      <c r="H503" t="s">
        <v>5082</v>
      </c>
      <c r="I503" t="s">
        <v>919</v>
      </c>
      <c r="J503" t="s">
        <v>978</v>
      </c>
      <c r="K503" t="s">
        <v>921</v>
      </c>
      <c r="L503" s="37">
        <v>715197</v>
      </c>
    </row>
    <row r="504" spans="1:12" x14ac:dyDescent="0.2">
      <c r="A504" s="35">
        <v>43029</v>
      </c>
      <c r="B504" s="67">
        <v>375000</v>
      </c>
      <c r="C504" t="s">
        <v>270</v>
      </c>
      <c r="D504" t="s">
        <v>5650</v>
      </c>
      <c r="E504" t="s">
        <v>106</v>
      </c>
      <c r="F504" t="s">
        <v>64</v>
      </c>
      <c r="G504" s="36">
        <v>16</v>
      </c>
      <c r="H504" t="s">
        <v>271</v>
      </c>
      <c r="I504" t="s">
        <v>272</v>
      </c>
      <c r="J504" t="s">
        <v>273</v>
      </c>
      <c r="K504" t="s">
        <v>273</v>
      </c>
      <c r="L504" s="37">
        <v>942892</v>
      </c>
    </row>
    <row r="505" spans="1:12" x14ac:dyDescent="0.2">
      <c r="A505" s="35">
        <v>43029</v>
      </c>
      <c r="B505" s="67">
        <v>165000</v>
      </c>
      <c r="C505" t="s">
        <v>5034</v>
      </c>
      <c r="D505" t="s">
        <v>5653</v>
      </c>
      <c r="E505" t="s">
        <v>58</v>
      </c>
      <c r="F505" t="s">
        <v>59</v>
      </c>
      <c r="G505" s="36">
        <v>35</v>
      </c>
      <c r="H505" t="s">
        <v>5035</v>
      </c>
      <c r="I505" t="s">
        <v>3524</v>
      </c>
      <c r="J505" t="s">
        <v>544</v>
      </c>
      <c r="K505" t="s">
        <v>544</v>
      </c>
      <c r="L505" s="37">
        <v>425786</v>
      </c>
    </row>
    <row r="506" spans="1:12" x14ac:dyDescent="0.2">
      <c r="A506" s="35">
        <v>43029</v>
      </c>
      <c r="B506" s="67">
        <v>116950</v>
      </c>
      <c r="C506" t="s">
        <v>5100</v>
      </c>
      <c r="D506" t="s">
        <v>5649</v>
      </c>
      <c r="E506" t="s">
        <v>106</v>
      </c>
      <c r="F506" t="s">
        <v>64</v>
      </c>
      <c r="G506" s="36">
        <v>32</v>
      </c>
      <c r="H506" t="s">
        <v>1679</v>
      </c>
      <c r="I506" t="s">
        <v>1093</v>
      </c>
      <c r="J506" t="s">
        <v>1094</v>
      </c>
      <c r="K506" t="s">
        <v>62</v>
      </c>
      <c r="L506" s="37">
        <v>257827</v>
      </c>
    </row>
    <row r="507" spans="1:12" x14ac:dyDescent="0.2">
      <c r="A507" s="35">
        <v>43029</v>
      </c>
      <c r="B507" s="67">
        <v>192500</v>
      </c>
      <c r="C507" t="s">
        <v>5101</v>
      </c>
      <c r="D507" t="s">
        <v>5653</v>
      </c>
      <c r="E507" t="s">
        <v>58</v>
      </c>
      <c r="F507" t="s">
        <v>59</v>
      </c>
      <c r="G507" s="36">
        <v>9</v>
      </c>
      <c r="H507" t="s">
        <v>5102</v>
      </c>
      <c r="I507" t="s">
        <v>1423</v>
      </c>
      <c r="J507" t="s">
        <v>1424</v>
      </c>
      <c r="K507" t="s">
        <v>921</v>
      </c>
      <c r="L507" s="37">
        <v>868770</v>
      </c>
    </row>
    <row r="508" spans="1:12" x14ac:dyDescent="0.2">
      <c r="A508" s="35">
        <v>43029</v>
      </c>
      <c r="B508" s="67">
        <v>180000</v>
      </c>
      <c r="C508" t="s">
        <v>5083</v>
      </c>
      <c r="D508" t="s">
        <v>5653</v>
      </c>
      <c r="E508" t="s">
        <v>58</v>
      </c>
      <c r="F508" t="s">
        <v>64</v>
      </c>
      <c r="G508" s="36">
        <v>21</v>
      </c>
      <c r="H508" t="s">
        <v>5084</v>
      </c>
      <c r="I508" t="s">
        <v>602</v>
      </c>
      <c r="J508" t="s">
        <v>602</v>
      </c>
      <c r="K508" t="s">
        <v>96</v>
      </c>
      <c r="L508" s="37">
        <v>777823</v>
      </c>
    </row>
    <row r="509" spans="1:12" x14ac:dyDescent="0.2">
      <c r="A509" s="35">
        <v>43029</v>
      </c>
      <c r="B509" s="67">
        <v>30000</v>
      </c>
      <c r="C509" t="s">
        <v>5065</v>
      </c>
      <c r="D509" t="s">
        <v>5650</v>
      </c>
      <c r="E509" t="s">
        <v>58</v>
      </c>
      <c r="F509" t="s">
        <v>59</v>
      </c>
      <c r="G509" s="36">
        <v>23</v>
      </c>
      <c r="H509" t="s">
        <v>5066</v>
      </c>
      <c r="I509" t="s">
        <v>1218</v>
      </c>
      <c r="J509" t="s">
        <v>1218</v>
      </c>
      <c r="K509" t="s">
        <v>1218</v>
      </c>
      <c r="L509" s="37">
        <v>275255</v>
      </c>
    </row>
    <row r="510" spans="1:12" x14ac:dyDescent="0.2">
      <c r="A510" s="35">
        <v>43029</v>
      </c>
      <c r="B510" s="67">
        <v>656995</v>
      </c>
      <c r="C510" t="s">
        <v>5045</v>
      </c>
      <c r="D510" t="s">
        <v>5653</v>
      </c>
      <c r="E510" t="s">
        <v>106</v>
      </c>
      <c r="F510" t="s">
        <v>59</v>
      </c>
      <c r="G510" s="36">
        <v>17</v>
      </c>
      <c r="H510" t="s">
        <v>5046</v>
      </c>
      <c r="I510" t="s">
        <v>1946</v>
      </c>
      <c r="J510" t="s">
        <v>144</v>
      </c>
      <c r="K510" t="s">
        <v>144</v>
      </c>
      <c r="L510" s="37">
        <v>475319</v>
      </c>
    </row>
    <row r="511" spans="1:12" x14ac:dyDescent="0.2">
      <c r="A511" s="35">
        <v>43029</v>
      </c>
      <c r="B511" s="67">
        <v>149995</v>
      </c>
      <c r="C511" t="s">
        <v>5038</v>
      </c>
      <c r="D511" t="s">
        <v>5650</v>
      </c>
      <c r="E511" t="s">
        <v>106</v>
      </c>
      <c r="F511" t="s">
        <v>64</v>
      </c>
      <c r="G511" s="36">
        <v>74</v>
      </c>
      <c r="H511" t="s">
        <v>5039</v>
      </c>
      <c r="I511" t="s">
        <v>319</v>
      </c>
      <c r="J511" t="s">
        <v>320</v>
      </c>
      <c r="K511" t="s">
        <v>83</v>
      </c>
      <c r="L511" s="37">
        <v>254445</v>
      </c>
    </row>
    <row r="512" spans="1:12" x14ac:dyDescent="0.2">
      <c r="A512" s="35">
        <v>43029</v>
      </c>
      <c r="B512" s="67">
        <v>27500</v>
      </c>
      <c r="C512" t="s">
        <v>5042</v>
      </c>
      <c r="D512" t="s">
        <v>5653</v>
      </c>
      <c r="E512" t="s">
        <v>58</v>
      </c>
      <c r="F512" t="s">
        <v>64</v>
      </c>
      <c r="G512" s="24" t="s">
        <v>5043</v>
      </c>
      <c r="H512" t="s">
        <v>5044</v>
      </c>
      <c r="I512" t="s">
        <v>2358</v>
      </c>
      <c r="J512" t="s">
        <v>2358</v>
      </c>
      <c r="K512" t="s">
        <v>139</v>
      </c>
      <c r="L512" s="37">
        <v>169172</v>
      </c>
    </row>
    <row r="513" spans="1:12" x14ac:dyDescent="0.2">
      <c r="A513" s="35">
        <v>43029</v>
      </c>
      <c r="B513" s="67">
        <v>50000</v>
      </c>
      <c r="C513" t="s">
        <v>5075</v>
      </c>
      <c r="D513" t="s">
        <v>5650</v>
      </c>
      <c r="E513" t="s">
        <v>106</v>
      </c>
      <c r="F513" t="s">
        <v>59</v>
      </c>
      <c r="G513" s="24" t="s">
        <v>4681</v>
      </c>
      <c r="H513" t="s">
        <v>5076</v>
      </c>
      <c r="I513" t="s">
        <v>876</v>
      </c>
      <c r="J513" t="s">
        <v>4795</v>
      </c>
      <c r="K513" t="s">
        <v>487</v>
      </c>
      <c r="L513" s="37">
        <v>975867</v>
      </c>
    </row>
    <row r="514" spans="1:12" x14ac:dyDescent="0.2">
      <c r="A514" s="35">
        <v>43029</v>
      </c>
      <c r="B514" s="67">
        <v>110220</v>
      </c>
      <c r="C514" t="s">
        <v>3728</v>
      </c>
      <c r="D514" t="s">
        <v>5649</v>
      </c>
      <c r="E514" t="s">
        <v>58</v>
      </c>
      <c r="F514" t="s">
        <v>64</v>
      </c>
      <c r="G514" s="24" t="s">
        <v>5096</v>
      </c>
      <c r="H514" t="s">
        <v>3730</v>
      </c>
      <c r="I514" t="s">
        <v>3731</v>
      </c>
      <c r="J514" t="s">
        <v>1642</v>
      </c>
      <c r="K514" t="s">
        <v>92</v>
      </c>
      <c r="L514" s="37">
        <v>995875</v>
      </c>
    </row>
    <row r="515" spans="1:12" x14ac:dyDescent="0.2">
      <c r="A515" s="35">
        <v>43029</v>
      </c>
      <c r="B515" s="67">
        <v>235000</v>
      </c>
      <c r="C515" t="s">
        <v>5105</v>
      </c>
      <c r="D515" t="s">
        <v>5650</v>
      </c>
      <c r="E515" t="s">
        <v>58</v>
      </c>
      <c r="F515" t="s">
        <v>59</v>
      </c>
      <c r="G515" s="36">
        <v>6</v>
      </c>
      <c r="H515" t="s">
        <v>5106</v>
      </c>
      <c r="I515" t="s">
        <v>2845</v>
      </c>
      <c r="J515" t="s">
        <v>820</v>
      </c>
      <c r="K515" t="s">
        <v>820</v>
      </c>
      <c r="L515" s="37">
        <v>1130359</v>
      </c>
    </row>
    <row r="516" spans="1:12" x14ac:dyDescent="0.2">
      <c r="A516" s="35">
        <v>43029</v>
      </c>
      <c r="B516" s="67">
        <v>112500</v>
      </c>
      <c r="C516" t="s">
        <v>5079</v>
      </c>
      <c r="D516" t="s">
        <v>5653</v>
      </c>
      <c r="E516" t="s">
        <v>106</v>
      </c>
      <c r="F516" t="s">
        <v>59</v>
      </c>
      <c r="G516" s="36">
        <v>32</v>
      </c>
      <c r="H516" t="s">
        <v>5080</v>
      </c>
      <c r="I516" t="s">
        <v>616</v>
      </c>
      <c r="J516" t="s">
        <v>616</v>
      </c>
      <c r="K516" t="s">
        <v>617</v>
      </c>
      <c r="L516" s="37">
        <v>316227</v>
      </c>
    </row>
    <row r="517" spans="1:12" x14ac:dyDescent="0.2">
      <c r="A517" s="35">
        <v>43029</v>
      </c>
      <c r="B517" s="67">
        <v>167000</v>
      </c>
      <c r="C517" t="s">
        <v>5097</v>
      </c>
      <c r="D517" t="s">
        <v>5650</v>
      </c>
      <c r="E517" t="s">
        <v>58</v>
      </c>
      <c r="F517" t="s">
        <v>59</v>
      </c>
      <c r="G517" s="36">
        <v>18</v>
      </c>
      <c r="H517" t="s">
        <v>4360</v>
      </c>
      <c r="I517" t="s">
        <v>455</v>
      </c>
      <c r="J517" t="s">
        <v>455</v>
      </c>
      <c r="K517" t="s">
        <v>333</v>
      </c>
      <c r="L517" s="37">
        <v>913482</v>
      </c>
    </row>
    <row r="518" spans="1:12" x14ac:dyDescent="0.2">
      <c r="A518" s="35">
        <v>43030</v>
      </c>
      <c r="B518" s="67">
        <v>170000</v>
      </c>
      <c r="C518" t="s">
        <v>5129</v>
      </c>
      <c r="D518" t="s">
        <v>5651</v>
      </c>
      <c r="E518" t="s">
        <v>58</v>
      </c>
      <c r="F518" t="s">
        <v>64</v>
      </c>
      <c r="G518" s="24" t="s">
        <v>5130</v>
      </c>
      <c r="H518" t="s">
        <v>305</v>
      </c>
      <c r="I518" t="s">
        <v>425</v>
      </c>
      <c r="J518" t="s">
        <v>2146</v>
      </c>
      <c r="K518" t="s">
        <v>328</v>
      </c>
      <c r="L518" s="37">
        <v>840839</v>
      </c>
    </row>
    <row r="519" spans="1:12" x14ac:dyDescent="0.2">
      <c r="A519" s="35">
        <v>43030</v>
      </c>
      <c r="B519" s="67">
        <v>100000</v>
      </c>
      <c r="C519" t="s">
        <v>5127</v>
      </c>
      <c r="D519" t="s">
        <v>5653</v>
      </c>
      <c r="E519" t="s">
        <v>58</v>
      </c>
      <c r="F519" t="s">
        <v>59</v>
      </c>
      <c r="G519" s="36">
        <v>1</v>
      </c>
      <c r="H519" t="s">
        <v>5128</v>
      </c>
      <c r="I519" t="s">
        <v>1355</v>
      </c>
      <c r="J519" t="s">
        <v>248</v>
      </c>
      <c r="K519" t="s">
        <v>248</v>
      </c>
      <c r="L519" s="37">
        <v>723567</v>
      </c>
    </row>
    <row r="520" spans="1:12" x14ac:dyDescent="0.2">
      <c r="A520" s="35">
        <v>43030</v>
      </c>
      <c r="B520" s="67">
        <v>249995</v>
      </c>
      <c r="C520" t="s">
        <v>5143</v>
      </c>
      <c r="D520" t="s">
        <v>5653</v>
      </c>
      <c r="E520" t="s">
        <v>106</v>
      </c>
      <c r="F520" t="s">
        <v>64</v>
      </c>
      <c r="G520" s="36">
        <v>36</v>
      </c>
      <c r="H520" t="s">
        <v>5144</v>
      </c>
      <c r="I520" t="s">
        <v>174</v>
      </c>
      <c r="J520" t="s">
        <v>174</v>
      </c>
      <c r="K520" t="s">
        <v>175</v>
      </c>
      <c r="L520" s="37">
        <v>514372</v>
      </c>
    </row>
    <row r="521" spans="1:12" x14ac:dyDescent="0.2">
      <c r="A521" s="35">
        <v>43030</v>
      </c>
      <c r="B521" s="67">
        <v>715000</v>
      </c>
      <c r="C521" t="s">
        <v>5159</v>
      </c>
      <c r="D521" t="s">
        <v>5649</v>
      </c>
      <c r="E521" t="s">
        <v>58</v>
      </c>
      <c r="F521" t="s">
        <v>64</v>
      </c>
      <c r="G521" s="24" t="s">
        <v>5160</v>
      </c>
      <c r="H521" t="s">
        <v>5161</v>
      </c>
      <c r="I521" t="s">
        <v>103</v>
      </c>
      <c r="J521" t="s">
        <v>239</v>
      </c>
      <c r="K521" t="s">
        <v>92</v>
      </c>
      <c r="L521" s="37">
        <v>1003839</v>
      </c>
    </row>
    <row r="522" spans="1:12" x14ac:dyDescent="0.2">
      <c r="A522" s="35">
        <v>43030</v>
      </c>
      <c r="B522" s="67">
        <v>74000</v>
      </c>
      <c r="C522" t="s">
        <v>5135</v>
      </c>
      <c r="D522" t="s">
        <v>5653</v>
      </c>
      <c r="E522" t="s">
        <v>58</v>
      </c>
      <c r="F522" t="s">
        <v>59</v>
      </c>
      <c r="G522" s="36">
        <v>8</v>
      </c>
      <c r="H522" t="s">
        <v>5136</v>
      </c>
      <c r="I522" t="s">
        <v>195</v>
      </c>
      <c r="J522" t="s">
        <v>196</v>
      </c>
      <c r="K522" t="s">
        <v>197</v>
      </c>
      <c r="L522" s="37">
        <v>288576</v>
      </c>
    </row>
    <row r="523" spans="1:12" x14ac:dyDescent="0.2">
      <c r="A523" s="35">
        <v>43030</v>
      </c>
      <c r="B523" s="67">
        <v>168000</v>
      </c>
      <c r="C523" t="s">
        <v>2795</v>
      </c>
      <c r="D523" t="s">
        <v>5649</v>
      </c>
      <c r="E523" t="s">
        <v>58</v>
      </c>
      <c r="F523" t="s">
        <v>64</v>
      </c>
      <c r="G523" s="24" t="s">
        <v>5131</v>
      </c>
      <c r="H523" t="s">
        <v>305</v>
      </c>
      <c r="I523" t="s">
        <v>1897</v>
      </c>
      <c r="J523" t="s">
        <v>1121</v>
      </c>
      <c r="K523" t="s">
        <v>1121</v>
      </c>
      <c r="L523" s="37">
        <v>884628</v>
      </c>
    </row>
    <row r="524" spans="1:12" x14ac:dyDescent="0.2">
      <c r="A524" s="35">
        <v>43030</v>
      </c>
      <c r="B524" s="67">
        <v>150000</v>
      </c>
      <c r="C524" t="s">
        <v>5151</v>
      </c>
      <c r="D524" t="s">
        <v>5649</v>
      </c>
      <c r="E524" t="s">
        <v>58</v>
      </c>
      <c r="F524" t="s">
        <v>64</v>
      </c>
      <c r="G524" s="24" t="s">
        <v>5152</v>
      </c>
      <c r="H524" t="s">
        <v>3282</v>
      </c>
      <c r="I524" t="s">
        <v>4783</v>
      </c>
      <c r="J524" t="s">
        <v>68</v>
      </c>
      <c r="K524" t="s">
        <v>69</v>
      </c>
      <c r="L524" s="37">
        <v>772811</v>
      </c>
    </row>
    <row r="525" spans="1:12" x14ac:dyDescent="0.2">
      <c r="A525" s="35">
        <v>43030</v>
      </c>
      <c r="B525" s="67">
        <v>75500</v>
      </c>
      <c r="C525" t="s">
        <v>5141</v>
      </c>
      <c r="D525" t="s">
        <v>5653</v>
      </c>
      <c r="E525" t="s">
        <v>106</v>
      </c>
      <c r="F525" t="s">
        <v>59</v>
      </c>
      <c r="G525" s="36">
        <v>11</v>
      </c>
      <c r="H525" t="s">
        <v>5142</v>
      </c>
      <c r="I525" t="s">
        <v>2131</v>
      </c>
      <c r="J525" t="s">
        <v>2132</v>
      </c>
      <c r="K525" t="s">
        <v>452</v>
      </c>
      <c r="L525" s="37">
        <v>804877</v>
      </c>
    </row>
    <row r="526" spans="1:12" x14ac:dyDescent="0.2">
      <c r="A526" s="35">
        <v>43030</v>
      </c>
      <c r="B526" s="67">
        <v>179000</v>
      </c>
      <c r="C526" t="s">
        <v>5118</v>
      </c>
      <c r="D526" t="s">
        <v>5653</v>
      </c>
      <c r="E526" t="s">
        <v>58</v>
      </c>
      <c r="F526" t="s">
        <v>59</v>
      </c>
      <c r="G526" s="24" t="s">
        <v>5119</v>
      </c>
      <c r="H526" t="s">
        <v>5120</v>
      </c>
      <c r="I526" t="s">
        <v>828</v>
      </c>
      <c r="J526" t="s">
        <v>828</v>
      </c>
      <c r="K526" t="s">
        <v>69</v>
      </c>
      <c r="L526" s="37">
        <v>1097900</v>
      </c>
    </row>
    <row r="527" spans="1:12" x14ac:dyDescent="0.2">
      <c r="A527" s="35">
        <v>43030</v>
      </c>
      <c r="B527" s="67">
        <v>830000</v>
      </c>
      <c r="C527" t="s">
        <v>5168</v>
      </c>
      <c r="D527" t="s">
        <v>5653</v>
      </c>
      <c r="E527" t="s">
        <v>106</v>
      </c>
      <c r="F527" t="s">
        <v>59</v>
      </c>
      <c r="G527" s="36">
        <v>10</v>
      </c>
      <c r="H527" t="s">
        <v>5169</v>
      </c>
      <c r="I527" t="s">
        <v>573</v>
      </c>
      <c r="J527" t="s">
        <v>2899</v>
      </c>
      <c r="K527" t="s">
        <v>2899</v>
      </c>
      <c r="L527" s="37">
        <v>1024808</v>
      </c>
    </row>
    <row r="528" spans="1:12" x14ac:dyDescent="0.2">
      <c r="A528" s="35">
        <v>43030</v>
      </c>
      <c r="B528" s="67">
        <v>84000</v>
      </c>
      <c r="C528" t="s">
        <v>5122</v>
      </c>
      <c r="D528" t="s">
        <v>5653</v>
      </c>
      <c r="E528" t="s">
        <v>58</v>
      </c>
      <c r="F528" t="s">
        <v>59</v>
      </c>
      <c r="G528" s="24" t="s">
        <v>5123</v>
      </c>
      <c r="H528" t="s">
        <v>1504</v>
      </c>
      <c r="I528" t="s">
        <v>5124</v>
      </c>
      <c r="J528" t="s">
        <v>544</v>
      </c>
      <c r="K528" t="s">
        <v>544</v>
      </c>
      <c r="L528" s="37">
        <v>948969</v>
      </c>
    </row>
    <row r="529" spans="1:12" x14ac:dyDescent="0.2">
      <c r="A529" s="35">
        <v>43030</v>
      </c>
      <c r="B529" s="67">
        <v>241500</v>
      </c>
      <c r="C529" t="s">
        <v>5125</v>
      </c>
      <c r="D529" t="s">
        <v>5653</v>
      </c>
      <c r="E529" t="s">
        <v>58</v>
      </c>
      <c r="F529" t="s">
        <v>64</v>
      </c>
      <c r="G529" s="36">
        <v>15</v>
      </c>
      <c r="H529" t="s">
        <v>5126</v>
      </c>
      <c r="I529" t="s">
        <v>602</v>
      </c>
      <c r="J529" t="s">
        <v>602</v>
      </c>
      <c r="K529" t="s">
        <v>96</v>
      </c>
      <c r="L529" s="37">
        <v>522887</v>
      </c>
    </row>
    <row r="530" spans="1:12" x14ac:dyDescent="0.2">
      <c r="A530" s="35">
        <v>43030</v>
      </c>
      <c r="B530" s="67">
        <v>1560000</v>
      </c>
      <c r="C530" t="s">
        <v>5139</v>
      </c>
      <c r="D530" t="s">
        <v>5651</v>
      </c>
      <c r="E530" t="s">
        <v>58</v>
      </c>
      <c r="F530" t="s">
        <v>59</v>
      </c>
      <c r="G530" s="36">
        <v>47</v>
      </c>
      <c r="H530" t="s">
        <v>5140</v>
      </c>
      <c r="I530" t="s">
        <v>3901</v>
      </c>
      <c r="J530" t="s">
        <v>3902</v>
      </c>
      <c r="K530" t="s">
        <v>296</v>
      </c>
      <c r="L530" s="37">
        <v>690377</v>
      </c>
    </row>
    <row r="531" spans="1:12" x14ac:dyDescent="0.2">
      <c r="A531" s="35">
        <v>43030</v>
      </c>
      <c r="B531" s="67">
        <v>575000</v>
      </c>
      <c r="C531" t="s">
        <v>5116</v>
      </c>
      <c r="D531" t="s">
        <v>5653</v>
      </c>
      <c r="E531" t="s">
        <v>106</v>
      </c>
      <c r="F531" t="s">
        <v>59</v>
      </c>
      <c r="G531" s="36">
        <v>90</v>
      </c>
      <c r="H531" t="s">
        <v>5117</v>
      </c>
      <c r="I531" t="s">
        <v>3162</v>
      </c>
      <c r="J531" t="s">
        <v>4321</v>
      </c>
      <c r="K531" t="s">
        <v>197</v>
      </c>
      <c r="L531" s="37">
        <v>711179</v>
      </c>
    </row>
    <row r="532" spans="1:12" x14ac:dyDescent="0.2">
      <c r="A532" s="35">
        <v>43030</v>
      </c>
      <c r="B532" s="67">
        <v>229750</v>
      </c>
      <c r="C532" t="s">
        <v>5107</v>
      </c>
      <c r="D532" t="s">
        <v>5653</v>
      </c>
      <c r="E532" t="s">
        <v>106</v>
      </c>
      <c r="F532" t="s">
        <v>64</v>
      </c>
      <c r="G532" s="36">
        <v>4</v>
      </c>
      <c r="H532" t="s">
        <v>5108</v>
      </c>
      <c r="I532" t="s">
        <v>82</v>
      </c>
      <c r="J532" t="s">
        <v>82</v>
      </c>
      <c r="K532" t="s">
        <v>83</v>
      </c>
      <c r="L532" s="37">
        <v>957862</v>
      </c>
    </row>
    <row r="533" spans="1:12" x14ac:dyDescent="0.2">
      <c r="A533" s="35">
        <v>43030</v>
      </c>
      <c r="B533" s="67">
        <v>245000</v>
      </c>
      <c r="C533" t="s">
        <v>5145</v>
      </c>
      <c r="D533" t="s">
        <v>5649</v>
      </c>
      <c r="E533" t="s">
        <v>58</v>
      </c>
      <c r="F533" t="s">
        <v>64</v>
      </c>
      <c r="G533" s="36">
        <v>1</v>
      </c>
      <c r="H533" t="s">
        <v>5146</v>
      </c>
      <c r="I533" t="s">
        <v>103</v>
      </c>
      <c r="J533" t="s">
        <v>226</v>
      </c>
      <c r="K533" t="s">
        <v>92</v>
      </c>
      <c r="L533" s="37">
        <v>1085774</v>
      </c>
    </row>
    <row r="534" spans="1:12" x14ac:dyDescent="0.2">
      <c r="A534" s="35">
        <v>43030</v>
      </c>
      <c r="B534" s="67">
        <v>130000</v>
      </c>
      <c r="C534" t="s">
        <v>644</v>
      </c>
      <c r="D534" t="s">
        <v>5649</v>
      </c>
      <c r="E534" t="s">
        <v>106</v>
      </c>
      <c r="F534" t="s">
        <v>64</v>
      </c>
      <c r="G534" s="24" t="s">
        <v>5121</v>
      </c>
      <c r="H534" t="s">
        <v>641</v>
      </c>
      <c r="I534" t="s">
        <v>354</v>
      </c>
      <c r="J534" t="s">
        <v>354</v>
      </c>
      <c r="K534" t="s">
        <v>187</v>
      </c>
      <c r="L534" s="37">
        <v>109658</v>
      </c>
    </row>
    <row r="535" spans="1:12" x14ac:dyDescent="0.2">
      <c r="A535" s="35">
        <v>43030</v>
      </c>
      <c r="B535" s="67">
        <v>154450</v>
      </c>
      <c r="C535" t="s">
        <v>5109</v>
      </c>
      <c r="D535" t="s">
        <v>5650</v>
      </c>
      <c r="E535" t="s">
        <v>106</v>
      </c>
      <c r="F535" t="s">
        <v>64</v>
      </c>
      <c r="G535" s="36">
        <v>27</v>
      </c>
      <c r="H535" t="s">
        <v>5110</v>
      </c>
      <c r="I535" t="s">
        <v>5111</v>
      </c>
      <c r="J535" t="s">
        <v>1140</v>
      </c>
      <c r="K535" t="s">
        <v>487</v>
      </c>
      <c r="L535" s="37">
        <v>442336</v>
      </c>
    </row>
    <row r="536" spans="1:12" x14ac:dyDescent="0.2">
      <c r="A536" s="35">
        <v>43030</v>
      </c>
      <c r="B536" s="67">
        <v>75000</v>
      </c>
      <c r="C536" t="s">
        <v>5162</v>
      </c>
      <c r="D536" t="s">
        <v>5649</v>
      </c>
      <c r="E536" t="s">
        <v>106</v>
      </c>
      <c r="F536" t="s">
        <v>64</v>
      </c>
      <c r="G536" s="24" t="s">
        <v>5163</v>
      </c>
      <c r="H536" t="s">
        <v>5164</v>
      </c>
      <c r="I536" t="s">
        <v>1634</v>
      </c>
      <c r="J536" t="s">
        <v>1634</v>
      </c>
      <c r="K536" t="s">
        <v>1634</v>
      </c>
      <c r="L536" s="37">
        <v>677642</v>
      </c>
    </row>
    <row r="537" spans="1:12" x14ac:dyDescent="0.2">
      <c r="A537" s="35">
        <v>43030</v>
      </c>
      <c r="B537" s="67">
        <v>75000</v>
      </c>
      <c r="C537" t="s">
        <v>4373</v>
      </c>
      <c r="D537" t="s">
        <v>5649</v>
      </c>
      <c r="E537" t="s">
        <v>58</v>
      </c>
      <c r="F537" t="s">
        <v>64</v>
      </c>
      <c r="G537" s="36">
        <v>42</v>
      </c>
      <c r="H537" t="s">
        <v>4374</v>
      </c>
      <c r="I537" t="s">
        <v>602</v>
      </c>
      <c r="J537" t="s">
        <v>602</v>
      </c>
      <c r="K537" t="s">
        <v>96</v>
      </c>
      <c r="L537" s="37">
        <v>474184</v>
      </c>
    </row>
    <row r="538" spans="1:12" x14ac:dyDescent="0.2">
      <c r="A538" s="35">
        <v>43030</v>
      </c>
      <c r="B538" s="67">
        <v>450000</v>
      </c>
      <c r="C538" t="s">
        <v>5165</v>
      </c>
      <c r="D538" t="s">
        <v>5649</v>
      </c>
      <c r="E538" t="s">
        <v>106</v>
      </c>
      <c r="F538" t="s">
        <v>64</v>
      </c>
      <c r="G538" s="24" t="s">
        <v>5166</v>
      </c>
      <c r="H538" t="s">
        <v>5167</v>
      </c>
      <c r="I538" t="s">
        <v>2371</v>
      </c>
      <c r="J538" t="s">
        <v>2371</v>
      </c>
      <c r="K538" t="s">
        <v>2371</v>
      </c>
      <c r="L538" s="37">
        <v>569797</v>
      </c>
    </row>
    <row r="539" spans="1:12" x14ac:dyDescent="0.2">
      <c r="A539" s="35">
        <v>43030</v>
      </c>
      <c r="B539" s="67">
        <v>80000</v>
      </c>
      <c r="C539" t="s">
        <v>329</v>
      </c>
      <c r="D539" t="s">
        <v>5649</v>
      </c>
      <c r="E539" t="s">
        <v>58</v>
      </c>
      <c r="F539" t="s">
        <v>64</v>
      </c>
      <c r="G539" s="36">
        <v>31</v>
      </c>
      <c r="H539" t="s">
        <v>330</v>
      </c>
      <c r="I539" t="s">
        <v>331</v>
      </c>
      <c r="J539" t="s">
        <v>332</v>
      </c>
      <c r="K539" t="s">
        <v>333</v>
      </c>
      <c r="L539" s="37">
        <v>994748</v>
      </c>
    </row>
    <row r="540" spans="1:12" x14ac:dyDescent="0.2">
      <c r="A540" s="35">
        <v>43030</v>
      </c>
      <c r="B540" s="67">
        <v>259950</v>
      </c>
      <c r="C540" t="s">
        <v>5157</v>
      </c>
      <c r="D540" t="s">
        <v>5652</v>
      </c>
      <c r="E540" t="s">
        <v>106</v>
      </c>
      <c r="F540" t="s">
        <v>59</v>
      </c>
      <c r="G540" s="36">
        <v>27</v>
      </c>
      <c r="H540" t="s">
        <v>5158</v>
      </c>
      <c r="I540" t="s">
        <v>1951</v>
      </c>
      <c r="J540" t="s">
        <v>518</v>
      </c>
      <c r="K540" t="s">
        <v>175</v>
      </c>
      <c r="L540" s="37">
        <v>192814</v>
      </c>
    </row>
    <row r="541" spans="1:12" x14ac:dyDescent="0.2">
      <c r="A541" s="35">
        <v>43030</v>
      </c>
      <c r="B541" s="67">
        <v>340000</v>
      </c>
      <c r="C541" t="s">
        <v>5132</v>
      </c>
      <c r="D541" t="s">
        <v>5652</v>
      </c>
      <c r="E541" t="s">
        <v>106</v>
      </c>
      <c r="F541" t="s">
        <v>59</v>
      </c>
      <c r="G541" s="36">
        <v>3</v>
      </c>
      <c r="H541" t="s">
        <v>5133</v>
      </c>
      <c r="I541" t="s">
        <v>5134</v>
      </c>
      <c r="J541" t="s">
        <v>2329</v>
      </c>
      <c r="K541" t="s">
        <v>203</v>
      </c>
      <c r="L541" s="37">
        <v>1058768</v>
      </c>
    </row>
    <row r="542" spans="1:12" x14ac:dyDescent="0.2">
      <c r="A542" s="35">
        <v>43030</v>
      </c>
      <c r="B542" s="67">
        <v>330000</v>
      </c>
      <c r="C542" t="s">
        <v>5153</v>
      </c>
      <c r="D542" t="s">
        <v>5653</v>
      </c>
      <c r="E542" t="s">
        <v>58</v>
      </c>
      <c r="F542" t="s">
        <v>59</v>
      </c>
      <c r="G542" s="24" t="s">
        <v>5154</v>
      </c>
      <c r="H542" t="s">
        <v>5155</v>
      </c>
      <c r="I542" t="s">
        <v>5156</v>
      </c>
      <c r="J542" t="s">
        <v>659</v>
      </c>
      <c r="K542" t="s">
        <v>659</v>
      </c>
      <c r="L542" s="37">
        <v>1111477</v>
      </c>
    </row>
    <row r="543" spans="1:12" x14ac:dyDescent="0.2">
      <c r="A543" s="35">
        <v>43030</v>
      </c>
      <c r="B543" s="67">
        <v>110000</v>
      </c>
      <c r="C543" t="s">
        <v>5147</v>
      </c>
      <c r="D543" t="s">
        <v>5649</v>
      </c>
      <c r="E543" t="s">
        <v>58</v>
      </c>
      <c r="F543" t="s">
        <v>64</v>
      </c>
      <c r="G543" s="24" t="s">
        <v>5148</v>
      </c>
      <c r="H543" t="s">
        <v>5149</v>
      </c>
      <c r="I543" t="s">
        <v>616</v>
      </c>
      <c r="J543" t="s">
        <v>616</v>
      </c>
      <c r="K543" t="s">
        <v>617</v>
      </c>
      <c r="L543" s="37">
        <v>1049000</v>
      </c>
    </row>
    <row r="544" spans="1:12" x14ac:dyDescent="0.2">
      <c r="A544" s="35">
        <v>43030</v>
      </c>
      <c r="B544" s="67">
        <v>210000</v>
      </c>
      <c r="C544" t="s">
        <v>5137</v>
      </c>
      <c r="D544" t="s">
        <v>5653</v>
      </c>
      <c r="E544" t="s">
        <v>58</v>
      </c>
      <c r="F544" t="s">
        <v>59</v>
      </c>
      <c r="G544" s="24" t="s">
        <v>674</v>
      </c>
      <c r="H544" t="s">
        <v>5138</v>
      </c>
      <c r="I544" t="s">
        <v>1144</v>
      </c>
      <c r="J544" t="s">
        <v>1145</v>
      </c>
      <c r="K544" t="s">
        <v>203</v>
      </c>
      <c r="L544" s="37">
        <v>1155895</v>
      </c>
    </row>
    <row r="545" spans="1:12" x14ac:dyDescent="0.2">
      <c r="A545" s="35">
        <v>43030</v>
      </c>
      <c r="B545" s="67">
        <v>399995</v>
      </c>
      <c r="C545" t="s">
        <v>5114</v>
      </c>
      <c r="D545" t="s">
        <v>5653</v>
      </c>
      <c r="E545" t="s">
        <v>58</v>
      </c>
      <c r="F545" t="s">
        <v>59</v>
      </c>
      <c r="G545" s="36">
        <v>6</v>
      </c>
      <c r="H545" t="s">
        <v>5115</v>
      </c>
      <c r="I545" t="s">
        <v>82</v>
      </c>
      <c r="J545" t="s">
        <v>82</v>
      </c>
      <c r="K545" t="s">
        <v>83</v>
      </c>
      <c r="L545" s="37">
        <v>1149335</v>
      </c>
    </row>
    <row r="546" spans="1:12" x14ac:dyDescent="0.2">
      <c r="A546" s="35">
        <v>43030</v>
      </c>
      <c r="B546" s="67">
        <v>115000</v>
      </c>
      <c r="C546" t="s">
        <v>1581</v>
      </c>
      <c r="D546" t="s">
        <v>5649</v>
      </c>
      <c r="E546" t="s">
        <v>58</v>
      </c>
      <c r="F546" t="s">
        <v>64</v>
      </c>
      <c r="G546" s="24" t="s">
        <v>5150</v>
      </c>
      <c r="H546" t="s">
        <v>1583</v>
      </c>
      <c r="I546" t="s">
        <v>573</v>
      </c>
      <c r="J546" t="s">
        <v>1420</v>
      </c>
      <c r="K546" t="s">
        <v>1420</v>
      </c>
      <c r="L546" s="37">
        <v>125306</v>
      </c>
    </row>
    <row r="547" spans="1:12" x14ac:dyDescent="0.2">
      <c r="A547" s="35">
        <v>43030</v>
      </c>
      <c r="B547" s="67">
        <v>125000</v>
      </c>
      <c r="C547" t="s">
        <v>1276</v>
      </c>
      <c r="D547" t="s">
        <v>5649</v>
      </c>
      <c r="E547" t="s">
        <v>58</v>
      </c>
      <c r="F547" t="s">
        <v>64</v>
      </c>
      <c r="G547" s="36">
        <v>42</v>
      </c>
      <c r="H547" t="s">
        <v>1277</v>
      </c>
      <c r="I547" t="s">
        <v>749</v>
      </c>
      <c r="J547" t="s">
        <v>749</v>
      </c>
      <c r="K547" t="s">
        <v>333</v>
      </c>
      <c r="L547" s="37">
        <v>723799</v>
      </c>
    </row>
    <row r="548" spans="1:12" x14ac:dyDescent="0.2">
      <c r="A548" s="35">
        <v>43030</v>
      </c>
      <c r="B548" s="67">
        <v>152705</v>
      </c>
      <c r="C548" t="s">
        <v>5112</v>
      </c>
      <c r="D548" t="s">
        <v>5653</v>
      </c>
      <c r="E548" t="s">
        <v>58</v>
      </c>
      <c r="F548" t="s">
        <v>59</v>
      </c>
      <c r="G548" s="24" t="s">
        <v>1681</v>
      </c>
      <c r="H548" t="s">
        <v>5113</v>
      </c>
      <c r="I548" t="s">
        <v>3102</v>
      </c>
      <c r="J548" t="s">
        <v>3103</v>
      </c>
      <c r="K548" t="s">
        <v>1851</v>
      </c>
      <c r="L548" s="37">
        <v>841509</v>
      </c>
    </row>
    <row r="549" spans="1:12" x14ac:dyDescent="0.2">
      <c r="A549" s="35">
        <v>43031</v>
      </c>
      <c r="B549" s="67">
        <v>236000</v>
      </c>
      <c r="C549" t="s">
        <v>5198</v>
      </c>
      <c r="D549" t="s">
        <v>5649</v>
      </c>
      <c r="E549" t="s">
        <v>58</v>
      </c>
      <c r="F549" t="s">
        <v>64</v>
      </c>
      <c r="G549" s="36">
        <v>73</v>
      </c>
      <c r="H549" t="s">
        <v>5199</v>
      </c>
      <c r="I549" t="s">
        <v>1231</v>
      </c>
      <c r="J549" t="s">
        <v>1231</v>
      </c>
      <c r="K549" t="s">
        <v>92</v>
      </c>
      <c r="L549" s="37">
        <v>167186</v>
      </c>
    </row>
    <row r="550" spans="1:12" x14ac:dyDescent="0.2">
      <c r="A550" s="35">
        <v>43031</v>
      </c>
      <c r="B550" s="67">
        <v>285000</v>
      </c>
      <c r="C550" t="s">
        <v>5180</v>
      </c>
      <c r="D550" t="s">
        <v>5650</v>
      </c>
      <c r="E550" t="s">
        <v>58</v>
      </c>
      <c r="F550" t="s">
        <v>64</v>
      </c>
      <c r="G550" s="24" t="s">
        <v>5181</v>
      </c>
      <c r="H550" t="s">
        <v>5182</v>
      </c>
      <c r="I550" t="s">
        <v>3906</v>
      </c>
      <c r="J550" t="s">
        <v>3907</v>
      </c>
      <c r="K550" t="s">
        <v>92</v>
      </c>
      <c r="L550" s="37">
        <v>1077894</v>
      </c>
    </row>
    <row r="551" spans="1:12" x14ac:dyDescent="0.2">
      <c r="A551" s="35">
        <v>43031</v>
      </c>
      <c r="B551" s="67">
        <v>638000</v>
      </c>
      <c r="C551" t="s">
        <v>5183</v>
      </c>
      <c r="D551" t="s">
        <v>5653</v>
      </c>
      <c r="E551" t="s">
        <v>58</v>
      </c>
      <c r="F551" t="s">
        <v>59</v>
      </c>
      <c r="G551" s="24" t="s">
        <v>5184</v>
      </c>
      <c r="H551" t="s">
        <v>5185</v>
      </c>
      <c r="I551" t="s">
        <v>2226</v>
      </c>
      <c r="J551" t="s">
        <v>2227</v>
      </c>
      <c r="K551" t="s">
        <v>452</v>
      </c>
      <c r="L551" s="37">
        <v>506664</v>
      </c>
    </row>
    <row r="552" spans="1:12" x14ac:dyDescent="0.2">
      <c r="A552" s="35">
        <v>43031</v>
      </c>
      <c r="B552" s="67">
        <v>580000</v>
      </c>
      <c r="C552" t="s">
        <v>5202</v>
      </c>
      <c r="D552" t="s">
        <v>5652</v>
      </c>
      <c r="E552" t="s">
        <v>58</v>
      </c>
      <c r="F552" t="s">
        <v>59</v>
      </c>
      <c r="G552" s="36">
        <v>63</v>
      </c>
      <c r="H552" t="s">
        <v>5203</v>
      </c>
      <c r="I552" t="s">
        <v>4233</v>
      </c>
      <c r="J552" t="s">
        <v>508</v>
      </c>
      <c r="K552" t="s">
        <v>175</v>
      </c>
      <c r="L552" s="37">
        <v>441387</v>
      </c>
    </row>
    <row r="553" spans="1:12" x14ac:dyDescent="0.2">
      <c r="A553" s="35">
        <v>43031</v>
      </c>
      <c r="B553" s="67">
        <v>295000</v>
      </c>
      <c r="C553" t="s">
        <v>5188</v>
      </c>
      <c r="D553" t="s">
        <v>5653</v>
      </c>
      <c r="E553" t="s">
        <v>106</v>
      </c>
      <c r="F553" t="s">
        <v>59</v>
      </c>
      <c r="G553" s="36">
        <v>26</v>
      </c>
      <c r="H553" t="s">
        <v>5189</v>
      </c>
      <c r="I553" t="s">
        <v>491</v>
      </c>
      <c r="J553" t="s">
        <v>491</v>
      </c>
      <c r="K553" t="s">
        <v>166</v>
      </c>
      <c r="L553" s="37">
        <v>794555</v>
      </c>
    </row>
    <row r="554" spans="1:12" x14ac:dyDescent="0.2">
      <c r="A554" s="35">
        <v>43031</v>
      </c>
      <c r="B554" s="67">
        <v>166995</v>
      </c>
      <c r="C554" t="s">
        <v>5205</v>
      </c>
      <c r="D554" t="s">
        <v>5650</v>
      </c>
      <c r="E554" t="s">
        <v>58</v>
      </c>
      <c r="F554" t="s">
        <v>64</v>
      </c>
      <c r="G554" s="36">
        <v>25</v>
      </c>
      <c r="H554" t="s">
        <v>5206</v>
      </c>
      <c r="I554" t="s">
        <v>898</v>
      </c>
      <c r="J554" t="s">
        <v>898</v>
      </c>
      <c r="K554" t="s">
        <v>171</v>
      </c>
      <c r="L554" s="37">
        <v>1192169</v>
      </c>
    </row>
    <row r="555" spans="1:12" x14ac:dyDescent="0.2">
      <c r="A555" s="35">
        <v>43031</v>
      </c>
      <c r="B555" s="67">
        <v>175000</v>
      </c>
      <c r="C555" t="s">
        <v>2748</v>
      </c>
      <c r="D555" t="s">
        <v>5653</v>
      </c>
      <c r="E555" t="s">
        <v>58</v>
      </c>
      <c r="F555" t="s">
        <v>59</v>
      </c>
      <c r="G555" s="24" t="s">
        <v>5196</v>
      </c>
      <c r="H555" t="s">
        <v>417</v>
      </c>
      <c r="I555" t="s">
        <v>1461</v>
      </c>
      <c r="J555" t="s">
        <v>138</v>
      </c>
      <c r="K555" t="s">
        <v>139</v>
      </c>
      <c r="L555" s="37">
        <v>1134432</v>
      </c>
    </row>
    <row r="556" spans="1:12" x14ac:dyDescent="0.2">
      <c r="A556" s="35">
        <v>43031</v>
      </c>
      <c r="B556" s="67">
        <v>685000</v>
      </c>
      <c r="C556" t="s">
        <v>5170</v>
      </c>
      <c r="D556" t="s">
        <v>5649</v>
      </c>
      <c r="E556" t="s">
        <v>106</v>
      </c>
      <c r="F556" t="s">
        <v>64</v>
      </c>
      <c r="G556" s="24" t="s">
        <v>5171</v>
      </c>
      <c r="H556" t="s">
        <v>1791</v>
      </c>
      <c r="I556" t="s">
        <v>103</v>
      </c>
      <c r="J556" t="s">
        <v>291</v>
      </c>
      <c r="K556" t="s">
        <v>92</v>
      </c>
      <c r="L556" s="37">
        <v>773547</v>
      </c>
    </row>
    <row r="557" spans="1:12" x14ac:dyDescent="0.2">
      <c r="A557" s="35">
        <v>43031</v>
      </c>
      <c r="B557" s="67">
        <v>208000</v>
      </c>
      <c r="C557" t="s">
        <v>1949</v>
      </c>
      <c r="D557" t="s">
        <v>5652</v>
      </c>
      <c r="E557" t="s">
        <v>106</v>
      </c>
      <c r="F557" t="s">
        <v>59</v>
      </c>
      <c r="G557" s="36">
        <v>26</v>
      </c>
      <c r="H557" t="s">
        <v>1950</v>
      </c>
      <c r="I557" t="s">
        <v>1951</v>
      </c>
      <c r="J557" t="s">
        <v>518</v>
      </c>
      <c r="K557" t="s">
        <v>175</v>
      </c>
      <c r="L557" s="37">
        <v>1130139</v>
      </c>
    </row>
    <row r="558" spans="1:12" x14ac:dyDescent="0.2">
      <c r="A558" s="35">
        <v>43031</v>
      </c>
      <c r="B558" s="67">
        <v>102625</v>
      </c>
      <c r="C558" t="s">
        <v>5174</v>
      </c>
      <c r="D558" t="s">
        <v>5651</v>
      </c>
      <c r="E558" t="s">
        <v>58</v>
      </c>
      <c r="F558" t="s">
        <v>59</v>
      </c>
      <c r="G558" s="24" t="s">
        <v>5175</v>
      </c>
      <c r="H558" t="s">
        <v>5176</v>
      </c>
      <c r="I558" t="s">
        <v>1622</v>
      </c>
      <c r="J558" t="s">
        <v>1622</v>
      </c>
      <c r="K558" t="s">
        <v>222</v>
      </c>
      <c r="L558" s="37">
        <v>485859</v>
      </c>
    </row>
    <row r="559" spans="1:12" x14ac:dyDescent="0.2">
      <c r="A559" s="35">
        <v>43031</v>
      </c>
      <c r="B559" s="67">
        <v>60000</v>
      </c>
      <c r="C559" t="s">
        <v>907</v>
      </c>
      <c r="D559" t="s">
        <v>5653</v>
      </c>
      <c r="E559" t="s">
        <v>58</v>
      </c>
      <c r="F559" t="s">
        <v>59</v>
      </c>
      <c r="G559" s="36">
        <v>40</v>
      </c>
      <c r="H559" t="s">
        <v>908</v>
      </c>
      <c r="I559" t="s">
        <v>909</v>
      </c>
      <c r="J559" t="s">
        <v>910</v>
      </c>
      <c r="K559" t="s">
        <v>910</v>
      </c>
      <c r="L559" s="37">
        <v>170377</v>
      </c>
    </row>
    <row r="560" spans="1:12" x14ac:dyDescent="0.2">
      <c r="A560" s="35">
        <v>43031</v>
      </c>
      <c r="B560" s="67">
        <v>260000</v>
      </c>
      <c r="C560" t="s">
        <v>2624</v>
      </c>
      <c r="D560" t="s">
        <v>5649</v>
      </c>
      <c r="E560" t="s">
        <v>106</v>
      </c>
      <c r="F560" t="s">
        <v>64</v>
      </c>
      <c r="G560" s="36">
        <v>7</v>
      </c>
      <c r="H560" t="s">
        <v>2625</v>
      </c>
      <c r="I560" t="s">
        <v>1807</v>
      </c>
      <c r="J560" t="s">
        <v>2626</v>
      </c>
      <c r="K560" t="s">
        <v>197</v>
      </c>
      <c r="L560" s="37">
        <v>1050191</v>
      </c>
    </row>
    <row r="561" spans="1:12" x14ac:dyDescent="0.2">
      <c r="A561" s="35">
        <v>43031</v>
      </c>
      <c r="B561" s="67">
        <v>488000</v>
      </c>
      <c r="C561" t="s">
        <v>5177</v>
      </c>
      <c r="D561" t="s">
        <v>5649</v>
      </c>
      <c r="E561" t="s">
        <v>58</v>
      </c>
      <c r="F561" t="s">
        <v>64</v>
      </c>
      <c r="G561" s="24" t="s">
        <v>5178</v>
      </c>
      <c r="H561" t="s">
        <v>5179</v>
      </c>
      <c r="I561" t="s">
        <v>103</v>
      </c>
      <c r="J561" t="s">
        <v>373</v>
      </c>
      <c r="K561" t="s">
        <v>92</v>
      </c>
      <c r="L561" s="37">
        <v>509749</v>
      </c>
    </row>
    <row r="562" spans="1:12" x14ac:dyDescent="0.2">
      <c r="A562" s="35">
        <v>43031</v>
      </c>
      <c r="B562" s="67">
        <v>218000</v>
      </c>
      <c r="C562" t="s">
        <v>5192</v>
      </c>
      <c r="D562" t="s">
        <v>5653</v>
      </c>
      <c r="E562" t="s">
        <v>58</v>
      </c>
      <c r="F562" t="s">
        <v>59</v>
      </c>
      <c r="G562" s="36">
        <v>34</v>
      </c>
      <c r="H562" t="s">
        <v>1327</v>
      </c>
      <c r="I562" t="s">
        <v>1328</v>
      </c>
      <c r="J562" t="s">
        <v>477</v>
      </c>
      <c r="K562" t="s">
        <v>478</v>
      </c>
      <c r="L562" s="37">
        <v>949704</v>
      </c>
    </row>
    <row r="563" spans="1:12" x14ac:dyDescent="0.2">
      <c r="A563" s="35">
        <v>43031</v>
      </c>
      <c r="B563" s="67">
        <v>774000</v>
      </c>
      <c r="C563" t="s">
        <v>979</v>
      </c>
      <c r="D563" t="s">
        <v>5649</v>
      </c>
      <c r="E563" t="s">
        <v>58</v>
      </c>
      <c r="F563" t="s">
        <v>64</v>
      </c>
      <c r="G563" s="24" t="s">
        <v>5197</v>
      </c>
      <c r="H563" t="s">
        <v>494</v>
      </c>
      <c r="I563" t="s">
        <v>103</v>
      </c>
      <c r="J563" t="s">
        <v>226</v>
      </c>
      <c r="K563" t="s">
        <v>92</v>
      </c>
      <c r="L563" s="37">
        <v>289758</v>
      </c>
    </row>
    <row r="564" spans="1:12" x14ac:dyDescent="0.2">
      <c r="A564" s="35">
        <v>43031</v>
      </c>
      <c r="B564" s="67">
        <v>136000</v>
      </c>
      <c r="C564" t="s">
        <v>5200</v>
      </c>
      <c r="D564" t="s">
        <v>5653</v>
      </c>
      <c r="E564" t="s">
        <v>58</v>
      </c>
      <c r="F564" t="s">
        <v>59</v>
      </c>
      <c r="G564" s="24" t="s">
        <v>5201</v>
      </c>
      <c r="H564" t="s">
        <v>3339</v>
      </c>
      <c r="I564" t="s">
        <v>152</v>
      </c>
      <c r="J564" t="s">
        <v>153</v>
      </c>
      <c r="K564" t="s">
        <v>153</v>
      </c>
      <c r="L564" s="37">
        <v>223359</v>
      </c>
    </row>
    <row r="565" spans="1:12" x14ac:dyDescent="0.2">
      <c r="A565" s="35">
        <v>43031</v>
      </c>
      <c r="B565" s="67">
        <v>221995</v>
      </c>
      <c r="C565" t="s">
        <v>5193</v>
      </c>
      <c r="D565" t="s">
        <v>5649</v>
      </c>
      <c r="E565" t="s">
        <v>58</v>
      </c>
      <c r="F565" t="s">
        <v>64</v>
      </c>
      <c r="G565" s="24" t="s">
        <v>5194</v>
      </c>
      <c r="H565" t="s">
        <v>5195</v>
      </c>
      <c r="I565" t="s">
        <v>268</v>
      </c>
      <c r="J565" t="s">
        <v>269</v>
      </c>
      <c r="K565" t="s">
        <v>92</v>
      </c>
      <c r="L565" s="37">
        <v>740136</v>
      </c>
    </row>
    <row r="566" spans="1:12" x14ac:dyDescent="0.2">
      <c r="A566" s="35">
        <v>43031</v>
      </c>
      <c r="B566" s="67">
        <v>170000</v>
      </c>
      <c r="C566" t="s">
        <v>5186</v>
      </c>
      <c r="D566" t="s">
        <v>5652</v>
      </c>
      <c r="E566" t="s">
        <v>58</v>
      </c>
      <c r="F566" t="s">
        <v>59</v>
      </c>
      <c r="G566" s="36">
        <v>4</v>
      </c>
      <c r="H566" t="s">
        <v>5187</v>
      </c>
      <c r="I566" t="s">
        <v>2055</v>
      </c>
      <c r="J566" t="s">
        <v>153</v>
      </c>
      <c r="K566" t="s">
        <v>153</v>
      </c>
      <c r="L566" s="37">
        <v>384780</v>
      </c>
    </row>
    <row r="567" spans="1:12" x14ac:dyDescent="0.2">
      <c r="A567" s="35">
        <v>43031</v>
      </c>
      <c r="B567" s="67">
        <v>376000</v>
      </c>
      <c r="C567" t="s">
        <v>2052</v>
      </c>
      <c r="D567" t="s">
        <v>5653</v>
      </c>
      <c r="E567" t="s">
        <v>58</v>
      </c>
      <c r="F567" t="s">
        <v>59</v>
      </c>
      <c r="G567" s="24" t="s">
        <v>5204</v>
      </c>
      <c r="H567" t="s">
        <v>2054</v>
      </c>
      <c r="I567" t="s">
        <v>2055</v>
      </c>
      <c r="J567" t="s">
        <v>153</v>
      </c>
      <c r="K567" t="s">
        <v>153</v>
      </c>
      <c r="L567" s="37">
        <v>980860</v>
      </c>
    </row>
    <row r="568" spans="1:12" x14ac:dyDescent="0.2">
      <c r="A568" s="35">
        <v>43031</v>
      </c>
      <c r="B568" s="67">
        <v>212500</v>
      </c>
      <c r="C568" t="s">
        <v>5172</v>
      </c>
      <c r="D568" t="s">
        <v>5652</v>
      </c>
      <c r="E568" t="s">
        <v>58</v>
      </c>
      <c r="F568" t="s">
        <v>59</v>
      </c>
      <c r="G568" s="24" t="s">
        <v>5173</v>
      </c>
      <c r="H568" t="s">
        <v>66</v>
      </c>
      <c r="I568" t="s">
        <v>361</v>
      </c>
      <c r="J568" t="s">
        <v>1660</v>
      </c>
      <c r="K568" t="s">
        <v>133</v>
      </c>
      <c r="L568" s="37">
        <v>101240</v>
      </c>
    </row>
    <row r="569" spans="1:12" x14ac:dyDescent="0.2">
      <c r="A569" s="35">
        <v>43031</v>
      </c>
      <c r="B569" s="67">
        <v>705000</v>
      </c>
      <c r="C569" t="s">
        <v>5190</v>
      </c>
      <c r="D569" t="s">
        <v>5650</v>
      </c>
      <c r="E569" t="s">
        <v>58</v>
      </c>
      <c r="F569" t="s">
        <v>59</v>
      </c>
      <c r="G569" s="36">
        <v>66</v>
      </c>
      <c r="H569" t="s">
        <v>5191</v>
      </c>
      <c r="I569" t="s">
        <v>103</v>
      </c>
      <c r="J569" t="s">
        <v>239</v>
      </c>
      <c r="K569" t="s">
        <v>92</v>
      </c>
      <c r="L569" s="37">
        <v>802096</v>
      </c>
    </row>
    <row r="570" spans="1:12" x14ac:dyDescent="0.2">
      <c r="A570" s="35">
        <v>43032</v>
      </c>
      <c r="B570" s="67">
        <v>610000</v>
      </c>
      <c r="C570" t="s">
        <v>3091</v>
      </c>
      <c r="D570" t="s">
        <v>5649</v>
      </c>
      <c r="E570" t="s">
        <v>58</v>
      </c>
      <c r="F570" t="s">
        <v>64</v>
      </c>
      <c r="G570" s="24" t="s">
        <v>5248</v>
      </c>
      <c r="H570" t="s">
        <v>3092</v>
      </c>
      <c r="I570" t="s">
        <v>103</v>
      </c>
      <c r="J570" t="s">
        <v>1168</v>
      </c>
      <c r="K570" t="s">
        <v>92</v>
      </c>
      <c r="L570" s="37">
        <v>700176</v>
      </c>
    </row>
    <row r="571" spans="1:12" x14ac:dyDescent="0.2">
      <c r="A571" s="35">
        <v>43032</v>
      </c>
      <c r="B571" s="67">
        <v>358000</v>
      </c>
      <c r="C571" t="s">
        <v>5262</v>
      </c>
      <c r="D571" t="s">
        <v>5650</v>
      </c>
      <c r="E571" t="s">
        <v>106</v>
      </c>
      <c r="F571" t="s">
        <v>59</v>
      </c>
      <c r="G571" s="36">
        <v>9</v>
      </c>
      <c r="H571" t="s">
        <v>5263</v>
      </c>
      <c r="I571" t="s">
        <v>1925</v>
      </c>
      <c r="J571" t="s">
        <v>295</v>
      </c>
      <c r="K571" t="s">
        <v>296</v>
      </c>
      <c r="L571" s="37">
        <v>765600</v>
      </c>
    </row>
    <row r="572" spans="1:12" x14ac:dyDescent="0.2">
      <c r="A572" s="35">
        <v>43032</v>
      </c>
      <c r="B572" s="67">
        <v>3325000</v>
      </c>
      <c r="C572" t="s">
        <v>5207</v>
      </c>
      <c r="D572" t="s">
        <v>5651</v>
      </c>
      <c r="E572" t="s">
        <v>58</v>
      </c>
      <c r="F572" t="s">
        <v>59</v>
      </c>
      <c r="G572" s="36">
        <v>14</v>
      </c>
      <c r="H572" t="s">
        <v>5208</v>
      </c>
      <c r="I572" t="s">
        <v>512</v>
      </c>
      <c r="J572" t="s">
        <v>1165</v>
      </c>
      <c r="K572" t="s">
        <v>478</v>
      </c>
      <c r="L572" s="37">
        <v>1079178</v>
      </c>
    </row>
    <row r="573" spans="1:12" x14ac:dyDescent="0.2">
      <c r="A573" s="35">
        <v>43032</v>
      </c>
      <c r="B573" s="67">
        <v>54850</v>
      </c>
      <c r="C573" t="s">
        <v>5255</v>
      </c>
      <c r="D573" t="s">
        <v>5652</v>
      </c>
      <c r="E573" t="s">
        <v>106</v>
      </c>
      <c r="F573" t="s">
        <v>59</v>
      </c>
      <c r="G573" s="36">
        <v>92</v>
      </c>
      <c r="H573" t="s">
        <v>5256</v>
      </c>
      <c r="I573" t="s">
        <v>1693</v>
      </c>
      <c r="J573" t="s">
        <v>1693</v>
      </c>
      <c r="K573" t="s">
        <v>312</v>
      </c>
      <c r="L573" s="37">
        <v>477034</v>
      </c>
    </row>
    <row r="574" spans="1:12" x14ac:dyDescent="0.2">
      <c r="A574" s="35">
        <v>43032</v>
      </c>
      <c r="B574" s="67">
        <v>158000</v>
      </c>
      <c r="C574" t="s">
        <v>5238</v>
      </c>
      <c r="D574" t="s">
        <v>5652</v>
      </c>
      <c r="E574" t="s">
        <v>58</v>
      </c>
      <c r="F574" t="s">
        <v>59</v>
      </c>
      <c r="G574" s="36">
        <v>15</v>
      </c>
      <c r="H574" t="s">
        <v>5239</v>
      </c>
      <c r="I574" t="s">
        <v>4211</v>
      </c>
      <c r="J574" t="s">
        <v>1300</v>
      </c>
      <c r="K574" t="s">
        <v>187</v>
      </c>
      <c r="L574" s="37">
        <v>286942</v>
      </c>
    </row>
    <row r="575" spans="1:12" x14ac:dyDescent="0.2">
      <c r="A575" s="35">
        <v>43032</v>
      </c>
      <c r="B575" s="67">
        <v>85000</v>
      </c>
      <c r="C575" t="s">
        <v>5240</v>
      </c>
      <c r="D575" t="s">
        <v>5653</v>
      </c>
      <c r="E575" t="s">
        <v>58</v>
      </c>
      <c r="F575" t="s">
        <v>59</v>
      </c>
      <c r="G575" s="36">
        <v>3</v>
      </c>
      <c r="H575" t="s">
        <v>5241</v>
      </c>
      <c r="I575" t="s">
        <v>2596</v>
      </c>
      <c r="J575" t="s">
        <v>2596</v>
      </c>
      <c r="K575" t="s">
        <v>2596</v>
      </c>
      <c r="L575" s="37">
        <v>1082112</v>
      </c>
    </row>
    <row r="576" spans="1:12" x14ac:dyDescent="0.2">
      <c r="A576" s="35">
        <v>43032</v>
      </c>
      <c r="B576" s="67">
        <v>237500</v>
      </c>
      <c r="C576" t="s">
        <v>5252</v>
      </c>
      <c r="D576" t="s">
        <v>5649</v>
      </c>
      <c r="E576" t="s">
        <v>58</v>
      </c>
      <c r="F576" t="s">
        <v>64</v>
      </c>
      <c r="G576" s="24" t="s">
        <v>5253</v>
      </c>
      <c r="H576" t="s">
        <v>5254</v>
      </c>
      <c r="I576" t="s">
        <v>1250</v>
      </c>
      <c r="J576" t="s">
        <v>1250</v>
      </c>
      <c r="K576" t="s">
        <v>92</v>
      </c>
      <c r="L576" s="37">
        <v>170824</v>
      </c>
    </row>
    <row r="577" spans="1:12" x14ac:dyDescent="0.2">
      <c r="A577" s="35">
        <v>43032</v>
      </c>
      <c r="B577" s="67">
        <v>40000</v>
      </c>
      <c r="C577" t="s">
        <v>5244</v>
      </c>
      <c r="D577" t="s">
        <v>5651</v>
      </c>
      <c r="E577" t="s">
        <v>58</v>
      </c>
      <c r="F577" t="s">
        <v>64</v>
      </c>
      <c r="G577" s="24" t="s">
        <v>5245</v>
      </c>
      <c r="H577" t="s">
        <v>5246</v>
      </c>
      <c r="I577" t="s">
        <v>5247</v>
      </c>
      <c r="J577" t="s">
        <v>118</v>
      </c>
      <c r="K577" t="s">
        <v>118</v>
      </c>
      <c r="L577" s="37">
        <v>195865</v>
      </c>
    </row>
    <row r="578" spans="1:12" x14ac:dyDescent="0.2">
      <c r="A578" s="35">
        <v>43032</v>
      </c>
      <c r="B578" s="67">
        <v>264950</v>
      </c>
      <c r="C578" t="s">
        <v>2312</v>
      </c>
      <c r="D578" t="s">
        <v>5653</v>
      </c>
      <c r="E578" t="s">
        <v>106</v>
      </c>
      <c r="F578" t="s">
        <v>64</v>
      </c>
      <c r="G578" s="36">
        <v>20</v>
      </c>
      <c r="H578" t="s">
        <v>2313</v>
      </c>
      <c r="I578" t="s">
        <v>421</v>
      </c>
      <c r="J578" t="s">
        <v>144</v>
      </c>
      <c r="K578" t="s">
        <v>144</v>
      </c>
      <c r="L578" s="37">
        <v>219066</v>
      </c>
    </row>
    <row r="579" spans="1:12" x14ac:dyDescent="0.2">
      <c r="A579" s="35">
        <v>43032</v>
      </c>
      <c r="B579" s="67">
        <v>103000</v>
      </c>
      <c r="C579" t="s">
        <v>5235</v>
      </c>
      <c r="D579" t="s">
        <v>5650</v>
      </c>
      <c r="E579" t="s">
        <v>58</v>
      </c>
      <c r="F579" t="s">
        <v>59</v>
      </c>
      <c r="G579" s="36">
        <v>4</v>
      </c>
      <c r="H579" t="s">
        <v>5236</v>
      </c>
      <c r="I579" t="s">
        <v>671</v>
      </c>
      <c r="J579" t="s">
        <v>672</v>
      </c>
      <c r="K579" t="s">
        <v>549</v>
      </c>
      <c r="L579" s="37">
        <v>812692</v>
      </c>
    </row>
    <row r="580" spans="1:12" x14ac:dyDescent="0.2">
      <c r="A580" s="35">
        <v>43032</v>
      </c>
      <c r="B580" s="67">
        <v>435000</v>
      </c>
      <c r="C580" t="s">
        <v>5264</v>
      </c>
      <c r="D580" t="s">
        <v>5651</v>
      </c>
      <c r="E580" t="s">
        <v>58</v>
      </c>
      <c r="F580" t="s">
        <v>59</v>
      </c>
      <c r="G580" s="24" t="s">
        <v>5265</v>
      </c>
      <c r="H580" t="s">
        <v>5266</v>
      </c>
      <c r="I580" t="s">
        <v>512</v>
      </c>
      <c r="J580" t="s">
        <v>1438</v>
      </c>
      <c r="K580" t="s">
        <v>478</v>
      </c>
      <c r="L580" s="37">
        <v>710586</v>
      </c>
    </row>
    <row r="581" spans="1:12" x14ac:dyDescent="0.2">
      <c r="A581" s="35">
        <v>43032</v>
      </c>
      <c r="B581" s="67">
        <v>420000</v>
      </c>
      <c r="C581" t="s">
        <v>5249</v>
      </c>
      <c r="D581" t="s">
        <v>5651</v>
      </c>
      <c r="E581" t="s">
        <v>58</v>
      </c>
      <c r="F581" t="s">
        <v>59</v>
      </c>
      <c r="G581" s="24" t="s">
        <v>5250</v>
      </c>
      <c r="H581" t="s">
        <v>5251</v>
      </c>
      <c r="I581" t="s">
        <v>3180</v>
      </c>
      <c r="J581" t="s">
        <v>703</v>
      </c>
      <c r="K581" t="s">
        <v>704</v>
      </c>
      <c r="L581" s="37">
        <v>1006536</v>
      </c>
    </row>
    <row r="582" spans="1:12" x14ac:dyDescent="0.2">
      <c r="A582" s="35">
        <v>43032</v>
      </c>
      <c r="B582" s="67">
        <v>125000</v>
      </c>
      <c r="C582" t="s">
        <v>5218</v>
      </c>
      <c r="D582" t="s">
        <v>5652</v>
      </c>
      <c r="E582" t="s">
        <v>58</v>
      </c>
      <c r="F582" t="s">
        <v>59</v>
      </c>
      <c r="G582" s="24" t="s">
        <v>5219</v>
      </c>
      <c r="H582" t="s">
        <v>949</v>
      </c>
      <c r="I582" t="s">
        <v>4683</v>
      </c>
      <c r="J582" t="s">
        <v>4684</v>
      </c>
      <c r="K582" t="s">
        <v>487</v>
      </c>
      <c r="L582" s="37">
        <v>743221</v>
      </c>
    </row>
    <row r="583" spans="1:12" x14ac:dyDescent="0.2">
      <c r="A583" s="35">
        <v>43032</v>
      </c>
      <c r="B583" s="67">
        <v>40000</v>
      </c>
      <c r="C583" t="s">
        <v>5226</v>
      </c>
      <c r="D583" t="s">
        <v>5652</v>
      </c>
      <c r="E583" t="s">
        <v>58</v>
      </c>
      <c r="F583" t="s">
        <v>64</v>
      </c>
      <c r="G583" s="24" t="s">
        <v>5227</v>
      </c>
      <c r="H583" t="s">
        <v>5228</v>
      </c>
      <c r="I583" t="s">
        <v>1737</v>
      </c>
      <c r="J583" t="s">
        <v>1738</v>
      </c>
      <c r="K583" t="s">
        <v>1738</v>
      </c>
      <c r="L583" s="37">
        <v>493598</v>
      </c>
    </row>
    <row r="584" spans="1:12" x14ac:dyDescent="0.2">
      <c r="A584" s="35">
        <v>43032</v>
      </c>
      <c r="B584" s="67">
        <v>29000000</v>
      </c>
      <c r="C584" t="s">
        <v>5232</v>
      </c>
      <c r="D584" t="s">
        <v>5649</v>
      </c>
      <c r="E584" t="s">
        <v>58</v>
      </c>
      <c r="F584" t="s">
        <v>64</v>
      </c>
      <c r="G584" s="24" t="s">
        <v>5233</v>
      </c>
      <c r="H584" t="s">
        <v>5234</v>
      </c>
      <c r="I584" t="s">
        <v>103</v>
      </c>
      <c r="J584" t="s">
        <v>1168</v>
      </c>
      <c r="K584" t="s">
        <v>92</v>
      </c>
      <c r="L584" s="37">
        <v>725708</v>
      </c>
    </row>
    <row r="585" spans="1:12" x14ac:dyDescent="0.2">
      <c r="A585" s="35">
        <v>43032</v>
      </c>
      <c r="B585" s="67">
        <v>60000</v>
      </c>
      <c r="C585" t="s">
        <v>5220</v>
      </c>
      <c r="D585" t="s">
        <v>5651</v>
      </c>
      <c r="E585" t="s">
        <v>58</v>
      </c>
      <c r="F585" t="s">
        <v>59</v>
      </c>
      <c r="G585" s="24" t="s">
        <v>3239</v>
      </c>
      <c r="H585" t="s">
        <v>5221</v>
      </c>
      <c r="I585" t="s">
        <v>5222</v>
      </c>
      <c r="J585" t="s">
        <v>1753</v>
      </c>
      <c r="K585" t="s">
        <v>452</v>
      </c>
      <c r="L585" s="37">
        <v>435877</v>
      </c>
    </row>
    <row r="586" spans="1:12" x14ac:dyDescent="0.2">
      <c r="A586" s="35">
        <v>43032</v>
      </c>
      <c r="B586" s="67">
        <v>60000</v>
      </c>
      <c r="C586" t="s">
        <v>5209</v>
      </c>
      <c r="D586" t="s">
        <v>5651</v>
      </c>
      <c r="E586" t="s">
        <v>106</v>
      </c>
      <c r="F586" t="s">
        <v>59</v>
      </c>
      <c r="G586" s="36">
        <v>40</v>
      </c>
      <c r="H586" t="s">
        <v>5210</v>
      </c>
      <c r="I586" t="s">
        <v>5211</v>
      </c>
      <c r="J586" t="s">
        <v>659</v>
      </c>
      <c r="K586" t="s">
        <v>659</v>
      </c>
      <c r="L586" s="37">
        <v>309775</v>
      </c>
    </row>
    <row r="587" spans="1:12" x14ac:dyDescent="0.2">
      <c r="A587" s="35">
        <v>43032</v>
      </c>
      <c r="B587" s="67">
        <v>181995</v>
      </c>
      <c r="C587" t="s">
        <v>5212</v>
      </c>
      <c r="D587" t="s">
        <v>5653</v>
      </c>
      <c r="E587" t="s">
        <v>106</v>
      </c>
      <c r="F587" t="s">
        <v>64</v>
      </c>
      <c r="G587" s="36">
        <v>52</v>
      </c>
      <c r="H587" t="s">
        <v>3172</v>
      </c>
      <c r="I587" t="s">
        <v>500</v>
      </c>
      <c r="J587" t="s">
        <v>500</v>
      </c>
      <c r="K587" t="s">
        <v>83</v>
      </c>
      <c r="L587" s="37">
        <v>402735</v>
      </c>
    </row>
    <row r="588" spans="1:12" x14ac:dyDescent="0.2">
      <c r="A588" s="35">
        <v>43032</v>
      </c>
      <c r="B588" s="67">
        <v>85000</v>
      </c>
      <c r="C588" t="s">
        <v>5229</v>
      </c>
      <c r="D588" t="s">
        <v>5649</v>
      </c>
      <c r="E588" t="s">
        <v>58</v>
      </c>
      <c r="F588" t="s">
        <v>64</v>
      </c>
      <c r="G588" s="24" t="s">
        <v>5230</v>
      </c>
      <c r="H588" t="s">
        <v>5231</v>
      </c>
      <c r="I588" t="s">
        <v>174</v>
      </c>
      <c r="J588" t="s">
        <v>174</v>
      </c>
      <c r="K588" t="s">
        <v>175</v>
      </c>
      <c r="L588" s="37">
        <v>1023629</v>
      </c>
    </row>
    <row r="589" spans="1:12" x14ac:dyDescent="0.2">
      <c r="A589" s="35">
        <v>43032</v>
      </c>
      <c r="B589" s="67">
        <v>169995</v>
      </c>
      <c r="C589" t="s">
        <v>3630</v>
      </c>
      <c r="D589" t="s">
        <v>5649</v>
      </c>
      <c r="E589" t="s">
        <v>106</v>
      </c>
      <c r="F589" t="s">
        <v>64</v>
      </c>
      <c r="G589" s="24" t="s">
        <v>5237</v>
      </c>
      <c r="H589" t="s">
        <v>3153</v>
      </c>
      <c r="I589" t="s">
        <v>3632</v>
      </c>
      <c r="J589" t="s">
        <v>1067</v>
      </c>
      <c r="K589" t="s">
        <v>83</v>
      </c>
      <c r="L589" s="37">
        <v>1137238</v>
      </c>
    </row>
    <row r="590" spans="1:12" x14ac:dyDescent="0.2">
      <c r="A590" s="35">
        <v>43032</v>
      </c>
      <c r="B590" s="67">
        <v>2173384</v>
      </c>
      <c r="C590" t="s">
        <v>5259</v>
      </c>
      <c r="D590" t="s">
        <v>5651</v>
      </c>
      <c r="E590" t="s">
        <v>58</v>
      </c>
      <c r="F590" t="s">
        <v>59</v>
      </c>
      <c r="G590" s="24" t="s">
        <v>5260</v>
      </c>
      <c r="H590" t="s">
        <v>5261</v>
      </c>
      <c r="I590" t="s">
        <v>108</v>
      </c>
      <c r="J590" t="s">
        <v>108</v>
      </c>
      <c r="K590" t="s">
        <v>108</v>
      </c>
      <c r="L590" s="37">
        <v>307579</v>
      </c>
    </row>
    <row r="591" spans="1:12" x14ac:dyDescent="0.2">
      <c r="A591" s="35">
        <v>43032</v>
      </c>
      <c r="B591" s="67">
        <v>805000</v>
      </c>
      <c r="C591" t="s">
        <v>5223</v>
      </c>
      <c r="D591" t="s">
        <v>5649</v>
      </c>
      <c r="E591" t="s">
        <v>106</v>
      </c>
      <c r="F591" t="s">
        <v>64</v>
      </c>
      <c r="G591" s="24" t="s">
        <v>5224</v>
      </c>
      <c r="H591" t="s">
        <v>5225</v>
      </c>
      <c r="I591" t="s">
        <v>103</v>
      </c>
      <c r="J591" t="s">
        <v>226</v>
      </c>
      <c r="K591" t="s">
        <v>92</v>
      </c>
      <c r="L591" s="37">
        <v>937197</v>
      </c>
    </row>
    <row r="592" spans="1:12" x14ac:dyDescent="0.2">
      <c r="A592" s="35">
        <v>43032</v>
      </c>
      <c r="B592" s="67">
        <v>425000</v>
      </c>
      <c r="C592" t="s">
        <v>5257</v>
      </c>
      <c r="D592" t="s">
        <v>5652</v>
      </c>
      <c r="E592" t="s">
        <v>58</v>
      </c>
      <c r="F592" t="s">
        <v>59</v>
      </c>
      <c r="G592" s="24" t="s">
        <v>5258</v>
      </c>
      <c r="H592" t="s">
        <v>1163</v>
      </c>
      <c r="I592" t="s">
        <v>4320</v>
      </c>
      <c r="J592" t="s">
        <v>4321</v>
      </c>
      <c r="K592" t="s">
        <v>197</v>
      </c>
      <c r="L592" s="37">
        <v>452190</v>
      </c>
    </row>
    <row r="593" spans="1:12" x14ac:dyDescent="0.2">
      <c r="A593" s="35">
        <v>43032</v>
      </c>
      <c r="B593" s="67">
        <v>250000</v>
      </c>
      <c r="C593" t="s">
        <v>5213</v>
      </c>
      <c r="D593" t="s">
        <v>5649</v>
      </c>
      <c r="E593" t="s">
        <v>58</v>
      </c>
      <c r="F593" t="s">
        <v>59</v>
      </c>
      <c r="G593" s="24" t="s">
        <v>5214</v>
      </c>
      <c r="H593" t="s">
        <v>5215</v>
      </c>
      <c r="I593" t="s">
        <v>1159</v>
      </c>
      <c r="J593" t="s">
        <v>1160</v>
      </c>
      <c r="K593" t="s">
        <v>74</v>
      </c>
      <c r="L593" s="37">
        <v>846303</v>
      </c>
    </row>
    <row r="594" spans="1:12" x14ac:dyDescent="0.2">
      <c r="A594" s="35">
        <v>43032</v>
      </c>
      <c r="B594" s="67">
        <v>120000</v>
      </c>
      <c r="C594" t="s">
        <v>5216</v>
      </c>
      <c r="D594" t="s">
        <v>5652</v>
      </c>
      <c r="E594" t="s">
        <v>106</v>
      </c>
      <c r="F594" t="s">
        <v>59</v>
      </c>
      <c r="G594" s="36">
        <v>2</v>
      </c>
      <c r="H594" t="s">
        <v>5217</v>
      </c>
      <c r="I594" t="s">
        <v>898</v>
      </c>
      <c r="J594" t="s">
        <v>898</v>
      </c>
      <c r="K594" t="s">
        <v>171</v>
      </c>
      <c r="L594" s="37">
        <v>629072</v>
      </c>
    </row>
    <row r="595" spans="1:12" x14ac:dyDescent="0.2">
      <c r="A595" s="35">
        <v>43032</v>
      </c>
      <c r="B595" s="67">
        <v>58000</v>
      </c>
      <c r="C595" t="s">
        <v>5242</v>
      </c>
      <c r="D595" t="s">
        <v>5650</v>
      </c>
      <c r="E595" t="s">
        <v>106</v>
      </c>
      <c r="F595" t="s">
        <v>59</v>
      </c>
      <c r="G595" s="24" t="s">
        <v>5243</v>
      </c>
      <c r="H595" t="s">
        <v>927</v>
      </c>
      <c r="I595" t="s">
        <v>1520</v>
      </c>
      <c r="J595" t="s">
        <v>1265</v>
      </c>
      <c r="K595" t="s">
        <v>139</v>
      </c>
      <c r="L595" s="37">
        <v>1169990</v>
      </c>
    </row>
    <row r="596" spans="1:12" x14ac:dyDescent="0.2">
      <c r="A596" s="35">
        <v>43033</v>
      </c>
      <c r="B596" s="67">
        <v>147000</v>
      </c>
      <c r="C596" t="s">
        <v>5287</v>
      </c>
      <c r="D596" t="s">
        <v>5652</v>
      </c>
      <c r="E596" t="s">
        <v>58</v>
      </c>
      <c r="F596" t="s">
        <v>59</v>
      </c>
      <c r="G596" s="36">
        <v>16</v>
      </c>
      <c r="H596" t="s">
        <v>5288</v>
      </c>
      <c r="I596" t="s">
        <v>602</v>
      </c>
      <c r="J596" t="s">
        <v>602</v>
      </c>
      <c r="K596" t="s">
        <v>96</v>
      </c>
      <c r="L596" s="37">
        <v>374006</v>
      </c>
    </row>
    <row r="597" spans="1:12" x14ac:dyDescent="0.2">
      <c r="A597" s="35">
        <v>43033</v>
      </c>
      <c r="B597" s="67">
        <v>269995</v>
      </c>
      <c r="C597" t="s">
        <v>5299</v>
      </c>
      <c r="D597" t="s">
        <v>5653</v>
      </c>
      <c r="E597" t="s">
        <v>106</v>
      </c>
      <c r="F597" t="s">
        <v>64</v>
      </c>
      <c r="G597" s="36">
        <v>2</v>
      </c>
      <c r="H597" t="s">
        <v>5300</v>
      </c>
      <c r="I597" t="s">
        <v>3632</v>
      </c>
      <c r="J597" t="s">
        <v>1067</v>
      </c>
      <c r="K597" t="s">
        <v>83</v>
      </c>
      <c r="L597" s="37">
        <v>335809</v>
      </c>
    </row>
    <row r="598" spans="1:12" x14ac:dyDescent="0.2">
      <c r="A598" s="35">
        <v>43033</v>
      </c>
      <c r="B598" s="67">
        <v>249950</v>
      </c>
      <c r="C598" t="s">
        <v>5296</v>
      </c>
      <c r="D598" t="s">
        <v>5650</v>
      </c>
      <c r="E598" t="s">
        <v>58</v>
      </c>
      <c r="F598" t="s">
        <v>59</v>
      </c>
      <c r="G598" s="36">
        <v>14</v>
      </c>
      <c r="H598" t="s">
        <v>5297</v>
      </c>
      <c r="I598" t="s">
        <v>1752</v>
      </c>
      <c r="J598" t="s">
        <v>1752</v>
      </c>
      <c r="K598" t="s">
        <v>452</v>
      </c>
      <c r="L598" s="37">
        <v>748496</v>
      </c>
    </row>
    <row r="599" spans="1:12" x14ac:dyDescent="0.2">
      <c r="A599" s="35">
        <v>43033</v>
      </c>
      <c r="B599" s="67">
        <v>2250000</v>
      </c>
      <c r="C599" t="s">
        <v>3704</v>
      </c>
      <c r="D599" t="s">
        <v>5653</v>
      </c>
      <c r="E599" t="s">
        <v>106</v>
      </c>
      <c r="F599" t="s">
        <v>59</v>
      </c>
      <c r="G599" s="24" t="s">
        <v>5267</v>
      </c>
      <c r="H599" t="s">
        <v>3706</v>
      </c>
      <c r="I599" t="s">
        <v>426</v>
      </c>
      <c r="J599" t="s">
        <v>426</v>
      </c>
      <c r="K599" t="s">
        <v>426</v>
      </c>
      <c r="L599" s="37">
        <v>327761</v>
      </c>
    </row>
    <row r="600" spans="1:12" x14ac:dyDescent="0.2">
      <c r="A600" s="35">
        <v>43033</v>
      </c>
      <c r="B600" s="67">
        <v>115000</v>
      </c>
      <c r="C600" t="s">
        <v>5290</v>
      </c>
      <c r="D600" t="s">
        <v>5653</v>
      </c>
      <c r="E600" t="s">
        <v>58</v>
      </c>
      <c r="F600" t="s">
        <v>64</v>
      </c>
      <c r="G600" s="36">
        <v>4</v>
      </c>
      <c r="H600" t="s">
        <v>5291</v>
      </c>
      <c r="I600" t="s">
        <v>5292</v>
      </c>
      <c r="J600" t="s">
        <v>2997</v>
      </c>
      <c r="K600" t="s">
        <v>83</v>
      </c>
      <c r="L600" s="37">
        <v>1167074</v>
      </c>
    </row>
    <row r="601" spans="1:12" x14ac:dyDescent="0.2">
      <c r="A601" s="35">
        <v>43033</v>
      </c>
      <c r="B601" s="67">
        <v>75000</v>
      </c>
      <c r="C601" t="s">
        <v>4373</v>
      </c>
      <c r="D601" t="s">
        <v>5649</v>
      </c>
      <c r="E601" t="s">
        <v>58</v>
      </c>
      <c r="F601" t="s">
        <v>64</v>
      </c>
      <c r="G601" s="36">
        <v>46</v>
      </c>
      <c r="H601" t="s">
        <v>4374</v>
      </c>
      <c r="I601" t="s">
        <v>602</v>
      </c>
      <c r="J601" t="s">
        <v>602</v>
      </c>
      <c r="K601" t="s">
        <v>96</v>
      </c>
      <c r="L601" s="37">
        <v>1213075</v>
      </c>
    </row>
    <row r="602" spans="1:12" x14ac:dyDescent="0.2">
      <c r="A602" s="35">
        <v>43033</v>
      </c>
      <c r="B602" s="67">
        <v>600000</v>
      </c>
      <c r="C602" t="s">
        <v>979</v>
      </c>
      <c r="D602" t="s">
        <v>5649</v>
      </c>
      <c r="E602" t="s">
        <v>58</v>
      </c>
      <c r="F602" t="s">
        <v>64</v>
      </c>
      <c r="G602" s="24" t="s">
        <v>5298</v>
      </c>
      <c r="H602" t="s">
        <v>494</v>
      </c>
      <c r="I602" t="s">
        <v>103</v>
      </c>
      <c r="J602" t="s">
        <v>226</v>
      </c>
      <c r="K602" t="s">
        <v>92</v>
      </c>
      <c r="L602" s="37">
        <v>629365</v>
      </c>
    </row>
    <row r="603" spans="1:12" x14ac:dyDescent="0.2">
      <c r="A603" s="35">
        <v>43033</v>
      </c>
      <c r="B603" s="67">
        <v>350000</v>
      </c>
      <c r="C603" t="s">
        <v>5270</v>
      </c>
      <c r="D603" t="s">
        <v>5651</v>
      </c>
      <c r="E603" t="s">
        <v>58</v>
      </c>
      <c r="F603" t="s">
        <v>64</v>
      </c>
      <c r="G603" s="24" t="s">
        <v>5271</v>
      </c>
      <c r="H603" t="s">
        <v>5272</v>
      </c>
      <c r="I603" t="s">
        <v>368</v>
      </c>
      <c r="J603" t="s">
        <v>368</v>
      </c>
      <c r="K603" t="s">
        <v>96</v>
      </c>
      <c r="L603" s="37">
        <v>1038902</v>
      </c>
    </row>
    <row r="604" spans="1:12" x14ac:dyDescent="0.2">
      <c r="A604" s="35">
        <v>43033</v>
      </c>
      <c r="B604" s="67">
        <v>2000</v>
      </c>
      <c r="C604" t="s">
        <v>5273</v>
      </c>
      <c r="D604" t="s">
        <v>5651</v>
      </c>
      <c r="E604" t="s">
        <v>58</v>
      </c>
      <c r="F604" t="s">
        <v>64</v>
      </c>
      <c r="G604" s="24" t="s">
        <v>5274</v>
      </c>
      <c r="H604" t="s">
        <v>5275</v>
      </c>
      <c r="I604" t="s">
        <v>5276</v>
      </c>
      <c r="J604" t="s">
        <v>1265</v>
      </c>
      <c r="K604" t="s">
        <v>139</v>
      </c>
      <c r="L604" s="37">
        <v>412054</v>
      </c>
    </row>
    <row r="605" spans="1:12" x14ac:dyDescent="0.2">
      <c r="A605" s="35">
        <v>43033</v>
      </c>
      <c r="B605" s="67">
        <v>69000</v>
      </c>
      <c r="C605" t="s">
        <v>334</v>
      </c>
      <c r="D605" t="s">
        <v>5649</v>
      </c>
      <c r="E605" t="s">
        <v>58</v>
      </c>
      <c r="F605" t="s">
        <v>64</v>
      </c>
      <c r="G605" s="24" t="s">
        <v>3554</v>
      </c>
      <c r="H605" t="s">
        <v>336</v>
      </c>
      <c r="I605" t="s">
        <v>165</v>
      </c>
      <c r="J605" t="s">
        <v>165</v>
      </c>
      <c r="K605" t="s">
        <v>166</v>
      </c>
      <c r="L605" s="37">
        <v>518313</v>
      </c>
    </row>
    <row r="606" spans="1:12" x14ac:dyDescent="0.2">
      <c r="A606" s="35">
        <v>43033</v>
      </c>
      <c r="B606" s="67">
        <v>175000</v>
      </c>
      <c r="D606" t="s">
        <v>5649</v>
      </c>
      <c r="E606" t="s">
        <v>58</v>
      </c>
      <c r="F606" t="s">
        <v>64</v>
      </c>
      <c r="G606" s="24" t="s">
        <v>5277</v>
      </c>
      <c r="H606" t="s">
        <v>5278</v>
      </c>
      <c r="I606" t="s">
        <v>5279</v>
      </c>
      <c r="J606" t="s">
        <v>3987</v>
      </c>
      <c r="K606" t="s">
        <v>264</v>
      </c>
      <c r="L606" s="37">
        <v>596900</v>
      </c>
    </row>
    <row r="607" spans="1:12" x14ac:dyDescent="0.2">
      <c r="A607" s="35">
        <v>43033</v>
      </c>
      <c r="B607" s="67">
        <v>317500</v>
      </c>
      <c r="C607" t="s">
        <v>4399</v>
      </c>
      <c r="D607" t="s">
        <v>5649</v>
      </c>
      <c r="E607" t="s">
        <v>106</v>
      </c>
      <c r="F607" t="s">
        <v>64</v>
      </c>
      <c r="G607" s="24" t="s">
        <v>5293</v>
      </c>
      <c r="H607" t="s">
        <v>4401</v>
      </c>
      <c r="I607" t="s">
        <v>103</v>
      </c>
      <c r="J607" t="s">
        <v>1272</v>
      </c>
      <c r="K607" t="s">
        <v>92</v>
      </c>
      <c r="L607" s="37">
        <v>873299</v>
      </c>
    </row>
    <row r="608" spans="1:12" x14ac:dyDescent="0.2">
      <c r="A608" s="35">
        <v>43033</v>
      </c>
      <c r="B608" s="67">
        <v>488000</v>
      </c>
      <c r="C608" t="s">
        <v>5309</v>
      </c>
      <c r="D608" t="s">
        <v>5653</v>
      </c>
      <c r="E608" t="s">
        <v>58</v>
      </c>
      <c r="F608" t="s">
        <v>59</v>
      </c>
      <c r="G608" s="24" t="s">
        <v>5310</v>
      </c>
      <c r="H608" t="s">
        <v>5311</v>
      </c>
      <c r="I608" t="s">
        <v>1178</v>
      </c>
      <c r="J608" t="s">
        <v>273</v>
      </c>
      <c r="K608" t="s">
        <v>273</v>
      </c>
      <c r="L608" s="37">
        <v>152005</v>
      </c>
    </row>
    <row r="609" spans="1:12" x14ac:dyDescent="0.2">
      <c r="A609" s="35">
        <v>43033</v>
      </c>
      <c r="B609" s="67">
        <v>110000</v>
      </c>
      <c r="C609" t="s">
        <v>644</v>
      </c>
      <c r="D609" t="s">
        <v>5649</v>
      </c>
      <c r="E609" t="s">
        <v>106</v>
      </c>
      <c r="F609" t="s">
        <v>64</v>
      </c>
      <c r="G609" s="24" t="s">
        <v>5289</v>
      </c>
      <c r="H609" t="s">
        <v>641</v>
      </c>
      <c r="I609" t="s">
        <v>354</v>
      </c>
      <c r="J609" t="s">
        <v>354</v>
      </c>
      <c r="K609" t="s">
        <v>187</v>
      </c>
      <c r="L609" s="37">
        <v>722902</v>
      </c>
    </row>
    <row r="610" spans="1:12" x14ac:dyDescent="0.2">
      <c r="A610" s="35">
        <v>43033</v>
      </c>
      <c r="B610" s="67">
        <v>280000</v>
      </c>
      <c r="C610" t="s">
        <v>5268</v>
      </c>
      <c r="D610" t="s">
        <v>5651</v>
      </c>
      <c r="E610" t="s">
        <v>58</v>
      </c>
      <c r="F610" t="s">
        <v>59</v>
      </c>
      <c r="G610" s="36">
        <v>34</v>
      </c>
      <c r="H610" t="s">
        <v>5269</v>
      </c>
      <c r="I610" t="s">
        <v>211</v>
      </c>
      <c r="J610" t="s">
        <v>212</v>
      </c>
      <c r="K610" t="s">
        <v>62</v>
      </c>
      <c r="L610" s="37">
        <v>436816</v>
      </c>
    </row>
    <row r="611" spans="1:12" x14ac:dyDescent="0.2">
      <c r="A611" s="35">
        <v>43033</v>
      </c>
      <c r="B611" s="67">
        <v>105000</v>
      </c>
      <c r="C611" t="s">
        <v>5307</v>
      </c>
      <c r="D611" t="s">
        <v>5653</v>
      </c>
      <c r="E611" t="s">
        <v>58</v>
      </c>
      <c r="F611" t="s">
        <v>59</v>
      </c>
      <c r="G611" s="36">
        <v>13</v>
      </c>
      <c r="H611" t="s">
        <v>5308</v>
      </c>
      <c r="I611" t="s">
        <v>573</v>
      </c>
      <c r="J611" t="s">
        <v>574</v>
      </c>
      <c r="K611" t="s">
        <v>574</v>
      </c>
      <c r="L611" s="37">
        <v>287740</v>
      </c>
    </row>
    <row r="612" spans="1:12" x14ac:dyDescent="0.2">
      <c r="A612" s="35">
        <v>43033</v>
      </c>
      <c r="B612" s="67">
        <v>162000</v>
      </c>
      <c r="C612" t="s">
        <v>5301</v>
      </c>
      <c r="D612" t="s">
        <v>5649</v>
      </c>
      <c r="E612" t="s">
        <v>58</v>
      </c>
      <c r="F612" t="s">
        <v>64</v>
      </c>
      <c r="G612" s="36">
        <v>40</v>
      </c>
      <c r="H612" t="s">
        <v>5302</v>
      </c>
      <c r="I612" t="s">
        <v>103</v>
      </c>
      <c r="J612" t="s">
        <v>1168</v>
      </c>
      <c r="K612" t="s">
        <v>92</v>
      </c>
      <c r="L612" s="37">
        <v>748642</v>
      </c>
    </row>
    <row r="613" spans="1:12" x14ac:dyDescent="0.2">
      <c r="A613" s="35">
        <v>43033</v>
      </c>
      <c r="B613" s="67">
        <v>650000</v>
      </c>
      <c r="C613" t="s">
        <v>5303</v>
      </c>
      <c r="D613" t="s">
        <v>5651</v>
      </c>
      <c r="E613" t="s">
        <v>58</v>
      </c>
      <c r="F613" t="s">
        <v>59</v>
      </c>
      <c r="G613" s="24" t="s">
        <v>5304</v>
      </c>
      <c r="H613" t="s">
        <v>5305</v>
      </c>
      <c r="I613" t="s">
        <v>5306</v>
      </c>
      <c r="J613" t="s">
        <v>235</v>
      </c>
      <c r="K613" t="s">
        <v>113</v>
      </c>
      <c r="L613" s="37">
        <v>587580</v>
      </c>
    </row>
    <row r="614" spans="1:12" x14ac:dyDescent="0.2">
      <c r="A614" s="35">
        <v>43033</v>
      </c>
      <c r="B614" s="67">
        <v>194995</v>
      </c>
      <c r="C614" t="s">
        <v>3732</v>
      </c>
      <c r="D614" t="s">
        <v>5649</v>
      </c>
      <c r="E614" t="s">
        <v>106</v>
      </c>
      <c r="F614" t="s">
        <v>64</v>
      </c>
      <c r="G614" s="36">
        <v>14</v>
      </c>
      <c r="H614" t="s">
        <v>3733</v>
      </c>
      <c r="I614" t="s">
        <v>573</v>
      </c>
      <c r="J614" t="s">
        <v>574</v>
      </c>
      <c r="K614" t="s">
        <v>574</v>
      </c>
      <c r="L614" s="37">
        <v>405534</v>
      </c>
    </row>
    <row r="615" spans="1:12" x14ac:dyDescent="0.2">
      <c r="A615" s="35">
        <v>43033</v>
      </c>
      <c r="B615" s="67">
        <v>47000</v>
      </c>
      <c r="C615" t="s">
        <v>5282</v>
      </c>
      <c r="D615" t="s">
        <v>5652</v>
      </c>
      <c r="E615" t="s">
        <v>58</v>
      </c>
      <c r="F615" t="s">
        <v>59</v>
      </c>
      <c r="G615" s="24" t="s">
        <v>5283</v>
      </c>
      <c r="H615" t="s">
        <v>280</v>
      </c>
      <c r="I615" t="s">
        <v>5284</v>
      </c>
      <c r="J615" t="s">
        <v>831</v>
      </c>
      <c r="K615" t="s">
        <v>831</v>
      </c>
      <c r="L615" s="37">
        <v>99701</v>
      </c>
    </row>
    <row r="616" spans="1:12" x14ac:dyDescent="0.2">
      <c r="A616" s="35">
        <v>43033</v>
      </c>
      <c r="B616" s="67">
        <v>147500</v>
      </c>
      <c r="C616" t="s">
        <v>5280</v>
      </c>
      <c r="D616" t="s">
        <v>5653</v>
      </c>
      <c r="E616" t="s">
        <v>106</v>
      </c>
      <c r="F616" t="s">
        <v>59</v>
      </c>
      <c r="G616" s="36">
        <v>22</v>
      </c>
      <c r="H616" t="s">
        <v>5281</v>
      </c>
      <c r="I616" t="s">
        <v>425</v>
      </c>
      <c r="J616" t="s">
        <v>2146</v>
      </c>
      <c r="K616" t="s">
        <v>328</v>
      </c>
      <c r="L616" s="37">
        <v>229784</v>
      </c>
    </row>
    <row r="617" spans="1:12" x14ac:dyDescent="0.2">
      <c r="A617" s="35">
        <v>43033</v>
      </c>
      <c r="B617" s="67">
        <v>110000</v>
      </c>
      <c r="C617" t="s">
        <v>5294</v>
      </c>
      <c r="D617" t="s">
        <v>5649</v>
      </c>
      <c r="E617" t="s">
        <v>58</v>
      </c>
      <c r="F617" t="s">
        <v>64</v>
      </c>
      <c r="G617" s="36">
        <v>103</v>
      </c>
      <c r="H617" t="s">
        <v>5295</v>
      </c>
      <c r="I617" t="s">
        <v>103</v>
      </c>
      <c r="J617" t="s">
        <v>1231</v>
      </c>
      <c r="K617" t="s">
        <v>92</v>
      </c>
      <c r="L617" s="37">
        <v>373620</v>
      </c>
    </row>
    <row r="618" spans="1:12" x14ac:dyDescent="0.2">
      <c r="A618" s="35">
        <v>43033</v>
      </c>
      <c r="B618" s="67">
        <v>500</v>
      </c>
      <c r="C618" t="s">
        <v>5312</v>
      </c>
      <c r="D618" t="s">
        <v>5651</v>
      </c>
      <c r="E618" t="s">
        <v>58</v>
      </c>
      <c r="F618" t="s">
        <v>59</v>
      </c>
      <c r="G618" s="36">
        <v>15</v>
      </c>
      <c r="H618" t="s">
        <v>5313</v>
      </c>
      <c r="I618" t="s">
        <v>768</v>
      </c>
      <c r="J618" t="s">
        <v>769</v>
      </c>
      <c r="K618" t="s">
        <v>74</v>
      </c>
      <c r="L618" s="37">
        <v>212534</v>
      </c>
    </row>
    <row r="619" spans="1:12" x14ac:dyDescent="0.2">
      <c r="A619" s="35">
        <v>43033</v>
      </c>
      <c r="B619" s="67">
        <v>220000</v>
      </c>
      <c r="C619" t="s">
        <v>1276</v>
      </c>
      <c r="D619" t="s">
        <v>5649</v>
      </c>
      <c r="E619" t="s">
        <v>58</v>
      </c>
      <c r="F619" t="s">
        <v>64</v>
      </c>
      <c r="G619" s="36">
        <v>37</v>
      </c>
      <c r="H619" t="s">
        <v>1277</v>
      </c>
      <c r="I619" t="s">
        <v>749</v>
      </c>
      <c r="J619" t="s">
        <v>749</v>
      </c>
      <c r="K619" t="s">
        <v>333</v>
      </c>
      <c r="L619" s="37">
        <v>729001</v>
      </c>
    </row>
    <row r="620" spans="1:12" x14ac:dyDescent="0.2">
      <c r="A620" s="35">
        <v>43033</v>
      </c>
      <c r="B620" s="67">
        <v>650000</v>
      </c>
      <c r="C620" t="s">
        <v>5285</v>
      </c>
      <c r="D620" t="s">
        <v>5653</v>
      </c>
      <c r="E620" t="s">
        <v>58</v>
      </c>
      <c r="F620" t="s">
        <v>59</v>
      </c>
      <c r="G620" s="24" t="s">
        <v>3239</v>
      </c>
      <c r="H620" t="s">
        <v>5286</v>
      </c>
      <c r="I620" t="s">
        <v>380</v>
      </c>
      <c r="J620" t="s">
        <v>381</v>
      </c>
      <c r="K620" t="s">
        <v>381</v>
      </c>
      <c r="L620" s="37">
        <v>243767</v>
      </c>
    </row>
    <row r="621" spans="1:12" x14ac:dyDescent="0.2">
      <c r="A621" s="35">
        <v>43033</v>
      </c>
      <c r="B621" s="67">
        <v>159995</v>
      </c>
      <c r="C621" t="s">
        <v>3645</v>
      </c>
      <c r="D621" t="s">
        <v>5652</v>
      </c>
      <c r="E621" t="s">
        <v>106</v>
      </c>
      <c r="F621" t="s">
        <v>59</v>
      </c>
      <c r="G621" s="36">
        <v>52</v>
      </c>
      <c r="H621" t="s">
        <v>3646</v>
      </c>
      <c r="I621" t="s">
        <v>2596</v>
      </c>
      <c r="J621" t="s">
        <v>2596</v>
      </c>
      <c r="K621" t="s">
        <v>2596</v>
      </c>
      <c r="L621" s="37">
        <v>130131</v>
      </c>
    </row>
    <row r="622" spans="1:12" x14ac:dyDescent="0.2">
      <c r="A622" s="35">
        <v>43034</v>
      </c>
      <c r="B622" s="67">
        <v>185000</v>
      </c>
      <c r="C622" t="s">
        <v>119</v>
      </c>
      <c r="D622" t="s">
        <v>5649</v>
      </c>
      <c r="E622" t="s">
        <v>106</v>
      </c>
      <c r="F622" t="s">
        <v>64</v>
      </c>
      <c r="G622" s="36">
        <v>45</v>
      </c>
      <c r="H622" t="s">
        <v>120</v>
      </c>
      <c r="I622" t="s">
        <v>121</v>
      </c>
      <c r="J622" t="s">
        <v>122</v>
      </c>
      <c r="K622" t="s">
        <v>92</v>
      </c>
      <c r="L622" s="37">
        <v>1190938</v>
      </c>
    </row>
    <row r="623" spans="1:12" x14ac:dyDescent="0.2">
      <c r="A623" s="35">
        <v>43034</v>
      </c>
      <c r="B623" s="67">
        <v>112995</v>
      </c>
      <c r="C623" t="s">
        <v>5314</v>
      </c>
      <c r="D623" t="s">
        <v>5649</v>
      </c>
      <c r="E623" t="s">
        <v>106</v>
      </c>
      <c r="F623" t="s">
        <v>64</v>
      </c>
      <c r="G623" s="24" t="s">
        <v>5315</v>
      </c>
      <c r="H623" t="s">
        <v>5316</v>
      </c>
      <c r="I623" t="s">
        <v>156</v>
      </c>
      <c r="J623" t="s">
        <v>157</v>
      </c>
      <c r="K623" t="s">
        <v>157</v>
      </c>
      <c r="L623" s="37">
        <v>631446</v>
      </c>
    </row>
    <row r="624" spans="1:12" x14ac:dyDescent="0.2">
      <c r="A624" s="35">
        <v>43034</v>
      </c>
      <c r="B624" s="67">
        <v>153000</v>
      </c>
      <c r="C624" t="s">
        <v>5317</v>
      </c>
      <c r="D624" t="s">
        <v>5652</v>
      </c>
      <c r="E624" t="s">
        <v>58</v>
      </c>
      <c r="F624" t="s">
        <v>59</v>
      </c>
      <c r="G624" s="24" t="s">
        <v>3199</v>
      </c>
      <c r="H624" t="s">
        <v>5318</v>
      </c>
      <c r="I624" t="s">
        <v>354</v>
      </c>
      <c r="J624" t="s">
        <v>354</v>
      </c>
      <c r="K624" t="s">
        <v>187</v>
      </c>
      <c r="L624" s="37">
        <v>463103</v>
      </c>
    </row>
    <row r="625" spans="1:12" x14ac:dyDescent="0.2">
      <c r="A625" s="35">
        <v>43034</v>
      </c>
      <c r="B625" s="67">
        <v>75000</v>
      </c>
      <c r="C625" t="s">
        <v>5328</v>
      </c>
      <c r="D625" t="s">
        <v>5650</v>
      </c>
      <c r="E625" t="s">
        <v>58</v>
      </c>
      <c r="F625" t="s">
        <v>59</v>
      </c>
      <c r="G625" s="36">
        <v>375</v>
      </c>
      <c r="H625" t="s">
        <v>5329</v>
      </c>
      <c r="I625" t="s">
        <v>258</v>
      </c>
      <c r="J625" t="s">
        <v>258</v>
      </c>
      <c r="K625" t="s">
        <v>166</v>
      </c>
      <c r="L625" s="37">
        <v>469455</v>
      </c>
    </row>
    <row r="626" spans="1:12" x14ac:dyDescent="0.2">
      <c r="A626" s="35">
        <v>43034</v>
      </c>
      <c r="B626" s="67">
        <v>50000</v>
      </c>
      <c r="C626" t="s">
        <v>5336</v>
      </c>
      <c r="D626" t="s">
        <v>5650</v>
      </c>
      <c r="E626" t="s">
        <v>58</v>
      </c>
      <c r="F626" t="s">
        <v>59</v>
      </c>
      <c r="G626" s="24" t="s">
        <v>1480</v>
      </c>
      <c r="H626" t="s">
        <v>5337</v>
      </c>
      <c r="I626" t="s">
        <v>573</v>
      </c>
      <c r="J626" t="s">
        <v>1420</v>
      </c>
      <c r="K626" t="s">
        <v>1420</v>
      </c>
      <c r="L626" s="37">
        <v>182493</v>
      </c>
    </row>
    <row r="627" spans="1:12" x14ac:dyDescent="0.2">
      <c r="A627" s="35">
        <v>43034</v>
      </c>
      <c r="B627" s="67">
        <v>780000</v>
      </c>
      <c r="C627" t="s">
        <v>5321</v>
      </c>
      <c r="D627" t="s">
        <v>5653</v>
      </c>
      <c r="E627" t="s">
        <v>58</v>
      </c>
      <c r="F627" t="s">
        <v>59</v>
      </c>
      <c r="G627" s="24" t="s">
        <v>5322</v>
      </c>
      <c r="H627" t="s">
        <v>3153</v>
      </c>
      <c r="I627" t="s">
        <v>5323</v>
      </c>
      <c r="J627" t="s">
        <v>2626</v>
      </c>
      <c r="K627" t="s">
        <v>197</v>
      </c>
      <c r="L627" s="37">
        <v>850707</v>
      </c>
    </row>
    <row r="628" spans="1:12" x14ac:dyDescent="0.2">
      <c r="A628" s="35">
        <v>43034</v>
      </c>
      <c r="B628" s="67">
        <v>80000</v>
      </c>
      <c r="C628" t="s">
        <v>5335</v>
      </c>
      <c r="D628" t="s">
        <v>5650</v>
      </c>
      <c r="E628" t="s">
        <v>58</v>
      </c>
      <c r="F628" t="s">
        <v>59</v>
      </c>
      <c r="G628" s="36">
        <v>74</v>
      </c>
      <c r="H628" t="s">
        <v>2722</v>
      </c>
      <c r="I628" t="s">
        <v>170</v>
      </c>
      <c r="J628" t="s">
        <v>170</v>
      </c>
      <c r="K628" t="s">
        <v>171</v>
      </c>
      <c r="L628" s="37">
        <v>538586</v>
      </c>
    </row>
    <row r="629" spans="1:12" x14ac:dyDescent="0.2">
      <c r="A629" s="35">
        <v>43034</v>
      </c>
      <c r="B629" s="67">
        <v>310000</v>
      </c>
      <c r="C629" t="s">
        <v>5330</v>
      </c>
      <c r="D629" t="s">
        <v>5653</v>
      </c>
      <c r="E629" t="s">
        <v>106</v>
      </c>
      <c r="F629" t="s">
        <v>64</v>
      </c>
      <c r="G629" s="36">
        <v>10</v>
      </c>
      <c r="H629" t="s">
        <v>5331</v>
      </c>
      <c r="I629" t="s">
        <v>169</v>
      </c>
      <c r="J629" t="s">
        <v>169</v>
      </c>
      <c r="K629" t="s">
        <v>171</v>
      </c>
      <c r="L629" s="37">
        <v>799494</v>
      </c>
    </row>
    <row r="630" spans="1:12" x14ac:dyDescent="0.2">
      <c r="A630" s="35">
        <v>43034</v>
      </c>
      <c r="B630" s="67">
        <v>425000</v>
      </c>
      <c r="C630" t="s">
        <v>5332</v>
      </c>
      <c r="D630" t="s">
        <v>5649</v>
      </c>
      <c r="E630" t="s">
        <v>58</v>
      </c>
      <c r="F630" t="s">
        <v>64</v>
      </c>
      <c r="G630" s="24" t="s">
        <v>5333</v>
      </c>
      <c r="H630" t="s">
        <v>5334</v>
      </c>
      <c r="I630" t="s">
        <v>960</v>
      </c>
      <c r="J630" t="s">
        <v>960</v>
      </c>
      <c r="K630" t="s">
        <v>92</v>
      </c>
      <c r="L630" s="37">
        <v>399298</v>
      </c>
    </row>
    <row r="631" spans="1:12" x14ac:dyDescent="0.2">
      <c r="A631" s="35">
        <v>43034</v>
      </c>
      <c r="B631" s="67">
        <v>21500</v>
      </c>
      <c r="C631" t="s">
        <v>5319</v>
      </c>
      <c r="D631" t="s">
        <v>5650</v>
      </c>
      <c r="E631" t="s">
        <v>58</v>
      </c>
      <c r="F631" t="s">
        <v>59</v>
      </c>
      <c r="G631" s="36">
        <v>186</v>
      </c>
      <c r="H631" t="s">
        <v>5320</v>
      </c>
      <c r="I631" t="s">
        <v>1222</v>
      </c>
      <c r="J631" t="s">
        <v>1223</v>
      </c>
      <c r="K631" t="s">
        <v>1223</v>
      </c>
      <c r="L631" s="37">
        <v>333727</v>
      </c>
    </row>
    <row r="632" spans="1:12" x14ac:dyDescent="0.2">
      <c r="A632" s="35">
        <v>43034</v>
      </c>
      <c r="B632" s="67">
        <v>110000</v>
      </c>
      <c r="C632" t="s">
        <v>1276</v>
      </c>
      <c r="D632" t="s">
        <v>5649</v>
      </c>
      <c r="E632" t="s">
        <v>58</v>
      </c>
      <c r="F632" t="s">
        <v>64</v>
      </c>
      <c r="G632" s="36">
        <v>47</v>
      </c>
      <c r="H632" t="s">
        <v>1277</v>
      </c>
      <c r="I632" t="s">
        <v>749</v>
      </c>
      <c r="J632" t="s">
        <v>749</v>
      </c>
      <c r="K632" t="s">
        <v>333</v>
      </c>
      <c r="L632" s="37">
        <v>491261</v>
      </c>
    </row>
    <row r="633" spans="1:12" x14ac:dyDescent="0.2">
      <c r="A633" s="35">
        <v>43034</v>
      </c>
      <c r="B633" s="67">
        <v>829100</v>
      </c>
      <c r="C633" t="s">
        <v>979</v>
      </c>
      <c r="D633" t="s">
        <v>5649</v>
      </c>
      <c r="E633" t="s">
        <v>58</v>
      </c>
      <c r="F633" t="s">
        <v>64</v>
      </c>
      <c r="G633" s="24" t="s">
        <v>5325</v>
      </c>
      <c r="H633" t="s">
        <v>494</v>
      </c>
      <c r="I633" t="s">
        <v>103</v>
      </c>
      <c r="J633" t="s">
        <v>226</v>
      </c>
      <c r="K633" t="s">
        <v>92</v>
      </c>
      <c r="L633" s="37">
        <v>802783</v>
      </c>
    </row>
    <row r="634" spans="1:12" x14ac:dyDescent="0.2">
      <c r="A634" s="35">
        <v>43034</v>
      </c>
      <c r="B634" s="67">
        <v>48000</v>
      </c>
      <c r="C634" t="s">
        <v>5326</v>
      </c>
      <c r="D634" t="s">
        <v>5650</v>
      </c>
      <c r="E634" t="s">
        <v>58</v>
      </c>
      <c r="F634" t="s">
        <v>64</v>
      </c>
      <c r="G634" s="36">
        <v>33</v>
      </c>
      <c r="H634" t="s">
        <v>5327</v>
      </c>
      <c r="I634" t="s">
        <v>450</v>
      </c>
      <c r="J634" t="s">
        <v>451</v>
      </c>
      <c r="K634" t="s">
        <v>452</v>
      </c>
      <c r="L634" s="37">
        <v>475276</v>
      </c>
    </row>
    <row r="635" spans="1:12" x14ac:dyDescent="0.2">
      <c r="A635" s="35">
        <v>43034</v>
      </c>
      <c r="B635" s="67">
        <v>110000</v>
      </c>
      <c r="C635" t="s">
        <v>1964</v>
      </c>
      <c r="D635" t="s">
        <v>5652</v>
      </c>
      <c r="E635" t="s">
        <v>58</v>
      </c>
      <c r="F635" t="s">
        <v>59</v>
      </c>
      <c r="G635" s="24" t="s">
        <v>5324</v>
      </c>
      <c r="H635" t="s">
        <v>1966</v>
      </c>
      <c r="I635" t="s">
        <v>1967</v>
      </c>
      <c r="J635" t="s">
        <v>365</v>
      </c>
      <c r="K635" t="s">
        <v>187</v>
      </c>
      <c r="L635" s="37">
        <v>1198773</v>
      </c>
    </row>
    <row r="636" spans="1:12" x14ac:dyDescent="0.2">
      <c r="A636" s="35">
        <v>43035</v>
      </c>
      <c r="B636" s="67">
        <v>585000</v>
      </c>
      <c r="C636" t="s">
        <v>5385</v>
      </c>
      <c r="D636" t="s">
        <v>5653</v>
      </c>
      <c r="E636" t="s">
        <v>106</v>
      </c>
      <c r="F636" t="s">
        <v>59</v>
      </c>
      <c r="G636" s="36">
        <v>10</v>
      </c>
      <c r="H636" t="s">
        <v>5386</v>
      </c>
      <c r="I636" t="s">
        <v>5387</v>
      </c>
      <c r="J636" t="s">
        <v>311</v>
      </c>
      <c r="K636" t="s">
        <v>312</v>
      </c>
      <c r="L636" s="37">
        <v>282661</v>
      </c>
    </row>
    <row r="637" spans="1:12" x14ac:dyDescent="0.2">
      <c r="A637" s="35">
        <v>43035</v>
      </c>
      <c r="B637" s="67">
        <v>244000</v>
      </c>
      <c r="C637" t="s">
        <v>5379</v>
      </c>
      <c r="D637" t="s">
        <v>5653</v>
      </c>
      <c r="E637" t="s">
        <v>58</v>
      </c>
      <c r="F637" t="s">
        <v>59</v>
      </c>
      <c r="G637" s="36">
        <v>2</v>
      </c>
      <c r="H637" t="s">
        <v>5380</v>
      </c>
      <c r="I637" t="s">
        <v>5381</v>
      </c>
      <c r="J637" t="s">
        <v>2899</v>
      </c>
      <c r="K637" t="s">
        <v>2899</v>
      </c>
      <c r="L637" s="37">
        <v>1209355</v>
      </c>
    </row>
    <row r="638" spans="1:12" x14ac:dyDescent="0.2">
      <c r="A638" s="35">
        <v>43035</v>
      </c>
      <c r="B638" s="67">
        <v>172500</v>
      </c>
      <c r="C638" t="s">
        <v>5354</v>
      </c>
      <c r="D638" t="s">
        <v>5653</v>
      </c>
      <c r="E638" t="s">
        <v>58</v>
      </c>
      <c r="F638" t="s">
        <v>59</v>
      </c>
      <c r="G638" s="36">
        <v>20</v>
      </c>
      <c r="H638" t="s">
        <v>906</v>
      </c>
      <c r="I638" t="s">
        <v>2600</v>
      </c>
      <c r="J638" t="s">
        <v>2600</v>
      </c>
      <c r="K638" t="s">
        <v>296</v>
      </c>
      <c r="L638" s="37">
        <v>371342</v>
      </c>
    </row>
    <row r="639" spans="1:12" x14ac:dyDescent="0.2">
      <c r="A639" s="35">
        <v>43035</v>
      </c>
      <c r="B639" s="67">
        <v>218000</v>
      </c>
      <c r="C639" t="s">
        <v>5368</v>
      </c>
      <c r="D639" t="s">
        <v>5653</v>
      </c>
      <c r="E639" t="s">
        <v>106</v>
      </c>
      <c r="F639" t="s">
        <v>59</v>
      </c>
      <c r="G639" s="36">
        <v>8</v>
      </c>
      <c r="H639" t="s">
        <v>5369</v>
      </c>
      <c r="I639" t="s">
        <v>170</v>
      </c>
      <c r="J639" t="s">
        <v>639</v>
      </c>
      <c r="K639" t="s">
        <v>171</v>
      </c>
      <c r="L639" s="37">
        <v>936395</v>
      </c>
    </row>
    <row r="640" spans="1:12" x14ac:dyDescent="0.2">
      <c r="A640" s="35">
        <v>43035</v>
      </c>
      <c r="B640" s="67">
        <v>295000</v>
      </c>
      <c r="C640" t="s">
        <v>5388</v>
      </c>
      <c r="D640" t="s">
        <v>5649</v>
      </c>
      <c r="E640" t="s">
        <v>58</v>
      </c>
      <c r="F640" t="s">
        <v>64</v>
      </c>
      <c r="G640" s="24" t="s">
        <v>5389</v>
      </c>
      <c r="H640" t="s">
        <v>5390</v>
      </c>
      <c r="I640" t="s">
        <v>103</v>
      </c>
      <c r="J640" t="s">
        <v>358</v>
      </c>
      <c r="K640" t="s">
        <v>92</v>
      </c>
      <c r="L640" s="37">
        <v>284018</v>
      </c>
    </row>
    <row r="641" spans="1:12" x14ac:dyDescent="0.2">
      <c r="A641" s="35">
        <v>43035</v>
      </c>
      <c r="B641" s="67">
        <v>285000</v>
      </c>
      <c r="C641" t="s">
        <v>5355</v>
      </c>
      <c r="D641" t="s">
        <v>5649</v>
      </c>
      <c r="E641" t="s">
        <v>58</v>
      </c>
      <c r="F641" t="s">
        <v>64</v>
      </c>
      <c r="G641" s="24" t="s">
        <v>713</v>
      </c>
      <c r="H641" t="s">
        <v>5356</v>
      </c>
      <c r="I641" t="s">
        <v>103</v>
      </c>
      <c r="J641" t="s">
        <v>1135</v>
      </c>
      <c r="K641" t="s">
        <v>92</v>
      </c>
      <c r="L641" s="37">
        <v>429660</v>
      </c>
    </row>
    <row r="642" spans="1:12" x14ac:dyDescent="0.2">
      <c r="A642" s="35">
        <v>43035</v>
      </c>
      <c r="B642" s="67">
        <v>185000</v>
      </c>
      <c r="D642" t="s">
        <v>5653</v>
      </c>
      <c r="E642" t="s">
        <v>58</v>
      </c>
      <c r="F642" t="s">
        <v>59</v>
      </c>
      <c r="G642" s="24" t="s">
        <v>5359</v>
      </c>
      <c r="H642" t="s">
        <v>5360</v>
      </c>
      <c r="I642" t="s">
        <v>299</v>
      </c>
      <c r="J642" t="s">
        <v>299</v>
      </c>
      <c r="K642" t="s">
        <v>166</v>
      </c>
      <c r="L642" s="37">
        <v>936623</v>
      </c>
    </row>
    <row r="643" spans="1:12" x14ac:dyDescent="0.2">
      <c r="A643" s="35">
        <v>43035</v>
      </c>
      <c r="B643" s="67">
        <v>45500</v>
      </c>
      <c r="C643" t="s">
        <v>2301</v>
      </c>
      <c r="D643" t="s">
        <v>5649</v>
      </c>
      <c r="E643" t="s">
        <v>58</v>
      </c>
      <c r="F643" t="s">
        <v>64</v>
      </c>
      <c r="G643" s="36">
        <v>130</v>
      </c>
      <c r="H643" t="s">
        <v>2302</v>
      </c>
      <c r="I643" t="s">
        <v>924</v>
      </c>
      <c r="J643" t="s">
        <v>553</v>
      </c>
      <c r="K643" t="s">
        <v>333</v>
      </c>
      <c r="L643" s="37">
        <v>1143021</v>
      </c>
    </row>
    <row r="644" spans="1:12" x14ac:dyDescent="0.2">
      <c r="A644" s="35">
        <v>43035</v>
      </c>
      <c r="B644" s="67">
        <v>45000</v>
      </c>
      <c r="C644" t="s">
        <v>5122</v>
      </c>
      <c r="D644" t="s">
        <v>5652</v>
      </c>
      <c r="E644" t="s">
        <v>58</v>
      </c>
      <c r="F644" t="s">
        <v>59</v>
      </c>
      <c r="G644" s="24" t="s">
        <v>5353</v>
      </c>
      <c r="H644" t="s">
        <v>1504</v>
      </c>
      <c r="I644" t="s">
        <v>5124</v>
      </c>
      <c r="J644" t="s">
        <v>544</v>
      </c>
      <c r="K644" t="s">
        <v>544</v>
      </c>
      <c r="L644" s="37">
        <v>884479</v>
      </c>
    </row>
    <row r="645" spans="1:12" x14ac:dyDescent="0.2">
      <c r="A645" s="35">
        <v>43035</v>
      </c>
      <c r="B645" s="67">
        <v>164950</v>
      </c>
      <c r="C645" t="s">
        <v>2190</v>
      </c>
      <c r="D645" t="s">
        <v>5649</v>
      </c>
      <c r="E645" t="s">
        <v>58</v>
      </c>
      <c r="F645" t="s">
        <v>64</v>
      </c>
      <c r="G645" s="24" t="s">
        <v>5361</v>
      </c>
      <c r="H645" t="s">
        <v>305</v>
      </c>
      <c r="I645" t="s">
        <v>128</v>
      </c>
      <c r="J645" t="s">
        <v>128</v>
      </c>
      <c r="K645" t="s">
        <v>128</v>
      </c>
      <c r="L645" s="37">
        <v>187523</v>
      </c>
    </row>
    <row r="646" spans="1:12" x14ac:dyDescent="0.2">
      <c r="A646" s="35">
        <v>43035</v>
      </c>
      <c r="B646" s="67">
        <v>244995</v>
      </c>
      <c r="C646" t="s">
        <v>5362</v>
      </c>
      <c r="D646" t="s">
        <v>5653</v>
      </c>
      <c r="E646" t="s">
        <v>106</v>
      </c>
      <c r="F646" t="s">
        <v>59</v>
      </c>
      <c r="G646" s="36">
        <v>6</v>
      </c>
      <c r="H646" t="s">
        <v>5363</v>
      </c>
      <c r="I646" t="s">
        <v>421</v>
      </c>
      <c r="J646" t="s">
        <v>144</v>
      </c>
      <c r="K646" t="s">
        <v>144</v>
      </c>
      <c r="L646" s="37">
        <v>628437</v>
      </c>
    </row>
    <row r="647" spans="1:12" x14ac:dyDescent="0.2">
      <c r="A647" s="35">
        <v>43035</v>
      </c>
      <c r="B647" s="67">
        <v>80000</v>
      </c>
      <c r="C647" t="s">
        <v>5372</v>
      </c>
      <c r="D647" t="s">
        <v>5653</v>
      </c>
      <c r="E647" t="s">
        <v>58</v>
      </c>
      <c r="F647" t="s">
        <v>64</v>
      </c>
      <c r="G647" s="36">
        <v>11</v>
      </c>
      <c r="H647" t="s">
        <v>5373</v>
      </c>
      <c r="I647" t="s">
        <v>5374</v>
      </c>
      <c r="J647" t="s">
        <v>1593</v>
      </c>
      <c r="K647" t="s">
        <v>452</v>
      </c>
      <c r="L647" s="37">
        <v>235838</v>
      </c>
    </row>
    <row r="648" spans="1:12" x14ac:dyDescent="0.2">
      <c r="A648" s="35">
        <v>43035</v>
      </c>
      <c r="B648" s="67">
        <v>113500</v>
      </c>
      <c r="C648" t="s">
        <v>644</v>
      </c>
      <c r="D648" t="s">
        <v>5649</v>
      </c>
      <c r="E648" t="s">
        <v>106</v>
      </c>
      <c r="F648" t="s">
        <v>64</v>
      </c>
      <c r="G648" s="24" t="s">
        <v>5349</v>
      </c>
      <c r="H648" t="s">
        <v>641</v>
      </c>
      <c r="I648" t="s">
        <v>354</v>
      </c>
      <c r="J648" t="s">
        <v>354</v>
      </c>
      <c r="K648" t="s">
        <v>187</v>
      </c>
      <c r="L648" s="37">
        <v>435226</v>
      </c>
    </row>
    <row r="649" spans="1:12" x14ac:dyDescent="0.2">
      <c r="A649" s="35">
        <v>43035</v>
      </c>
      <c r="B649" s="67">
        <v>4000</v>
      </c>
      <c r="C649" t="s">
        <v>5375</v>
      </c>
      <c r="D649" t="s">
        <v>5651</v>
      </c>
      <c r="E649" t="s">
        <v>58</v>
      </c>
      <c r="F649" t="s">
        <v>59</v>
      </c>
      <c r="G649" s="36">
        <v>25</v>
      </c>
      <c r="H649" t="s">
        <v>5376</v>
      </c>
      <c r="I649" t="s">
        <v>169</v>
      </c>
      <c r="J649" t="s">
        <v>169</v>
      </c>
      <c r="K649" t="s">
        <v>171</v>
      </c>
      <c r="L649" s="37">
        <v>389504</v>
      </c>
    </row>
    <row r="650" spans="1:12" x14ac:dyDescent="0.2">
      <c r="A650" s="35">
        <v>43035</v>
      </c>
      <c r="B650" s="67">
        <v>322500</v>
      </c>
      <c r="C650" t="s">
        <v>5338</v>
      </c>
      <c r="D650" t="s">
        <v>5649</v>
      </c>
      <c r="E650" t="s">
        <v>58</v>
      </c>
      <c r="F650" t="s">
        <v>64</v>
      </c>
      <c r="G650" s="24" t="s">
        <v>5339</v>
      </c>
      <c r="H650" t="s">
        <v>5340</v>
      </c>
      <c r="I650" t="s">
        <v>573</v>
      </c>
      <c r="J650" t="s">
        <v>574</v>
      </c>
      <c r="K650" t="s">
        <v>574</v>
      </c>
      <c r="L650" s="37">
        <v>1188502</v>
      </c>
    </row>
    <row r="651" spans="1:12" x14ac:dyDescent="0.2">
      <c r="A651" s="35">
        <v>43035</v>
      </c>
      <c r="B651" s="67">
        <v>415000</v>
      </c>
      <c r="C651" t="s">
        <v>5341</v>
      </c>
      <c r="D651" t="s">
        <v>5651</v>
      </c>
      <c r="E651" t="s">
        <v>58</v>
      </c>
      <c r="F651" t="s">
        <v>59</v>
      </c>
      <c r="G651" s="36">
        <v>198</v>
      </c>
      <c r="H651" t="s">
        <v>5342</v>
      </c>
      <c r="I651" t="s">
        <v>898</v>
      </c>
      <c r="J651" t="s">
        <v>898</v>
      </c>
      <c r="K651" t="s">
        <v>171</v>
      </c>
      <c r="L651" s="37">
        <v>514052</v>
      </c>
    </row>
    <row r="652" spans="1:12" x14ac:dyDescent="0.2">
      <c r="A652" s="35">
        <v>43035</v>
      </c>
      <c r="B652" s="67">
        <v>147000</v>
      </c>
      <c r="C652" t="s">
        <v>5370</v>
      </c>
      <c r="D652" t="s">
        <v>5652</v>
      </c>
      <c r="E652" t="s">
        <v>58</v>
      </c>
      <c r="F652" t="s">
        <v>59</v>
      </c>
      <c r="G652" s="36">
        <v>9</v>
      </c>
      <c r="H652" t="s">
        <v>5371</v>
      </c>
      <c r="I652" t="s">
        <v>368</v>
      </c>
      <c r="J652" t="s">
        <v>368</v>
      </c>
      <c r="K652" t="s">
        <v>96</v>
      </c>
      <c r="L652" s="37">
        <v>720667</v>
      </c>
    </row>
    <row r="653" spans="1:12" x14ac:dyDescent="0.2">
      <c r="A653" s="35">
        <v>43035</v>
      </c>
      <c r="B653" s="67">
        <v>122000</v>
      </c>
      <c r="C653" t="s">
        <v>2361</v>
      </c>
      <c r="D653" t="s">
        <v>5649</v>
      </c>
      <c r="E653" t="s">
        <v>58</v>
      </c>
      <c r="F653" t="s">
        <v>64</v>
      </c>
      <c r="G653" s="24" t="s">
        <v>5358</v>
      </c>
      <c r="H653" t="s">
        <v>2363</v>
      </c>
      <c r="I653" t="s">
        <v>1045</v>
      </c>
      <c r="J653" t="s">
        <v>1045</v>
      </c>
      <c r="K653" t="s">
        <v>92</v>
      </c>
      <c r="L653" s="37">
        <v>695186</v>
      </c>
    </row>
    <row r="654" spans="1:12" x14ac:dyDescent="0.2">
      <c r="A654" s="35">
        <v>43035</v>
      </c>
      <c r="B654" s="67">
        <v>875000</v>
      </c>
      <c r="C654" t="s">
        <v>5364</v>
      </c>
      <c r="D654" t="s">
        <v>5653</v>
      </c>
      <c r="E654" t="s">
        <v>58</v>
      </c>
      <c r="F654" t="s">
        <v>59</v>
      </c>
      <c r="G654" s="24" t="s">
        <v>5365</v>
      </c>
      <c r="H654" t="s">
        <v>5366</v>
      </c>
      <c r="I654" t="s">
        <v>5367</v>
      </c>
      <c r="J654" t="s">
        <v>1084</v>
      </c>
      <c r="K654" t="s">
        <v>92</v>
      </c>
      <c r="L654" s="37">
        <v>537270</v>
      </c>
    </row>
    <row r="655" spans="1:12" x14ac:dyDescent="0.2">
      <c r="A655" s="35">
        <v>43035</v>
      </c>
      <c r="B655" s="67">
        <v>170000</v>
      </c>
      <c r="C655" t="s">
        <v>5343</v>
      </c>
      <c r="D655" t="s">
        <v>5651</v>
      </c>
      <c r="E655" t="s">
        <v>58</v>
      </c>
      <c r="F655" t="s">
        <v>59</v>
      </c>
      <c r="G655" s="24" t="s">
        <v>5344</v>
      </c>
      <c r="H655" t="s">
        <v>5345</v>
      </c>
      <c r="I655" t="s">
        <v>512</v>
      </c>
      <c r="J655" t="s">
        <v>512</v>
      </c>
      <c r="K655" t="s">
        <v>512</v>
      </c>
      <c r="L655" s="37">
        <v>302602</v>
      </c>
    </row>
    <row r="656" spans="1:12" x14ac:dyDescent="0.2">
      <c r="A656" s="35">
        <v>43035</v>
      </c>
      <c r="B656" s="67">
        <v>178186</v>
      </c>
      <c r="C656" t="s">
        <v>1407</v>
      </c>
      <c r="D656" t="s">
        <v>5649</v>
      </c>
      <c r="E656" t="s">
        <v>58</v>
      </c>
      <c r="F656" t="s">
        <v>64</v>
      </c>
      <c r="G656" s="24" t="s">
        <v>5378</v>
      </c>
      <c r="H656" t="s">
        <v>1409</v>
      </c>
      <c r="I656" t="s">
        <v>368</v>
      </c>
      <c r="J656" t="s">
        <v>368</v>
      </c>
      <c r="K656" t="s">
        <v>96</v>
      </c>
      <c r="L656" s="37">
        <v>692647</v>
      </c>
    </row>
    <row r="657" spans="1:12" x14ac:dyDescent="0.2">
      <c r="A657" s="35">
        <v>43035</v>
      </c>
      <c r="B657" s="67">
        <v>1500000</v>
      </c>
      <c r="C657" t="s">
        <v>5391</v>
      </c>
      <c r="D657" t="s">
        <v>5653</v>
      </c>
      <c r="E657" t="s">
        <v>58</v>
      </c>
      <c r="F657" t="s">
        <v>59</v>
      </c>
      <c r="G657" s="24" t="s">
        <v>5392</v>
      </c>
      <c r="H657" t="s">
        <v>5393</v>
      </c>
      <c r="I657" t="s">
        <v>2163</v>
      </c>
      <c r="J657" t="s">
        <v>828</v>
      </c>
      <c r="K657" t="s">
        <v>69</v>
      </c>
      <c r="L657" s="37">
        <v>594273</v>
      </c>
    </row>
    <row r="658" spans="1:12" x14ac:dyDescent="0.2">
      <c r="A658" s="35">
        <v>43035</v>
      </c>
      <c r="B658" s="67">
        <v>159995</v>
      </c>
      <c r="C658" t="s">
        <v>5346</v>
      </c>
      <c r="D658" t="s">
        <v>5649</v>
      </c>
      <c r="E658" t="s">
        <v>106</v>
      </c>
      <c r="F658" t="s">
        <v>64</v>
      </c>
      <c r="G658" s="24" t="s">
        <v>5347</v>
      </c>
      <c r="H658" t="s">
        <v>5348</v>
      </c>
      <c r="I658" t="s">
        <v>512</v>
      </c>
      <c r="J658" t="s">
        <v>512</v>
      </c>
      <c r="K658" t="s">
        <v>512</v>
      </c>
      <c r="L658" s="37">
        <v>1045996</v>
      </c>
    </row>
    <row r="659" spans="1:12" x14ac:dyDescent="0.2">
      <c r="A659" s="35">
        <v>43035</v>
      </c>
      <c r="B659" s="67">
        <v>275000</v>
      </c>
      <c r="C659" t="s">
        <v>5350</v>
      </c>
      <c r="D659" t="s">
        <v>5649</v>
      </c>
      <c r="E659" t="s">
        <v>106</v>
      </c>
      <c r="F659" t="s">
        <v>64</v>
      </c>
      <c r="G659" s="24" t="s">
        <v>5351</v>
      </c>
      <c r="H659" t="s">
        <v>5352</v>
      </c>
      <c r="I659" t="s">
        <v>2163</v>
      </c>
      <c r="J659" t="s">
        <v>2163</v>
      </c>
      <c r="K659" t="s">
        <v>69</v>
      </c>
      <c r="L659" s="37">
        <v>274077</v>
      </c>
    </row>
    <row r="660" spans="1:12" x14ac:dyDescent="0.2">
      <c r="A660" s="35">
        <v>43035</v>
      </c>
      <c r="B660" s="67">
        <v>110000</v>
      </c>
      <c r="C660" t="s">
        <v>5382</v>
      </c>
      <c r="D660" t="s">
        <v>5649</v>
      </c>
      <c r="E660" t="s">
        <v>58</v>
      </c>
      <c r="F660" t="s">
        <v>64</v>
      </c>
      <c r="G660" s="24" t="s">
        <v>5383</v>
      </c>
      <c r="H660" t="s">
        <v>5384</v>
      </c>
      <c r="I660" t="s">
        <v>156</v>
      </c>
      <c r="J660" t="s">
        <v>157</v>
      </c>
      <c r="K660" t="s">
        <v>157</v>
      </c>
      <c r="L660" s="37">
        <v>467003</v>
      </c>
    </row>
    <row r="661" spans="1:12" x14ac:dyDescent="0.2">
      <c r="A661" s="35">
        <v>43035</v>
      </c>
      <c r="B661" s="67">
        <v>26000</v>
      </c>
      <c r="C661" t="s">
        <v>5357</v>
      </c>
      <c r="D661" t="s">
        <v>5653</v>
      </c>
      <c r="E661" t="s">
        <v>58</v>
      </c>
      <c r="F661" t="s">
        <v>59</v>
      </c>
      <c r="G661" s="36">
        <v>14</v>
      </c>
      <c r="H661" t="s">
        <v>375</v>
      </c>
      <c r="I661" t="s">
        <v>3044</v>
      </c>
      <c r="J661" t="s">
        <v>346</v>
      </c>
      <c r="K661" t="s">
        <v>346</v>
      </c>
      <c r="L661" s="37">
        <v>921319</v>
      </c>
    </row>
    <row r="662" spans="1:12" x14ac:dyDescent="0.2">
      <c r="A662" s="35">
        <v>43035</v>
      </c>
      <c r="B662" s="67">
        <v>120000</v>
      </c>
      <c r="C662" t="s">
        <v>892</v>
      </c>
      <c r="D662" t="s">
        <v>5650</v>
      </c>
      <c r="E662" t="s">
        <v>58</v>
      </c>
      <c r="F662" t="s">
        <v>59</v>
      </c>
      <c r="G662" s="36">
        <v>4</v>
      </c>
      <c r="H662" t="s">
        <v>893</v>
      </c>
      <c r="I662" t="s">
        <v>894</v>
      </c>
      <c r="J662" t="s">
        <v>894</v>
      </c>
      <c r="K662" t="s">
        <v>894</v>
      </c>
      <c r="L662" s="37">
        <v>114610</v>
      </c>
    </row>
    <row r="663" spans="1:12" x14ac:dyDescent="0.2">
      <c r="A663" s="35">
        <v>43035</v>
      </c>
      <c r="B663" s="67">
        <v>57500</v>
      </c>
      <c r="C663" t="s">
        <v>1212</v>
      </c>
      <c r="D663" t="s">
        <v>5650</v>
      </c>
      <c r="E663" t="s">
        <v>58</v>
      </c>
      <c r="F663" t="s">
        <v>59</v>
      </c>
      <c r="G663" s="24" t="s">
        <v>5377</v>
      </c>
      <c r="H663" t="s">
        <v>1214</v>
      </c>
      <c r="I663" t="s">
        <v>795</v>
      </c>
      <c r="J663" t="s">
        <v>1215</v>
      </c>
      <c r="K663" t="s">
        <v>487</v>
      </c>
      <c r="L663" s="37">
        <v>426453</v>
      </c>
    </row>
    <row r="664" spans="1:12" x14ac:dyDescent="0.2">
      <c r="A664" s="35">
        <v>43036</v>
      </c>
      <c r="B664" s="67">
        <v>228000</v>
      </c>
      <c r="C664" t="s">
        <v>5400</v>
      </c>
      <c r="D664" t="s">
        <v>5649</v>
      </c>
      <c r="E664" t="s">
        <v>106</v>
      </c>
      <c r="F664" t="s">
        <v>64</v>
      </c>
      <c r="G664" s="36">
        <v>1</v>
      </c>
      <c r="H664" t="s">
        <v>5401</v>
      </c>
      <c r="I664" t="s">
        <v>534</v>
      </c>
      <c r="J664" t="s">
        <v>327</v>
      </c>
      <c r="K664" t="s">
        <v>328</v>
      </c>
      <c r="L664" s="37">
        <v>853634</v>
      </c>
    </row>
    <row r="665" spans="1:12" x14ac:dyDescent="0.2">
      <c r="A665" s="35">
        <v>43036</v>
      </c>
      <c r="B665" s="67">
        <v>33000</v>
      </c>
      <c r="C665" t="s">
        <v>5425</v>
      </c>
      <c r="D665" t="s">
        <v>5650</v>
      </c>
      <c r="E665" t="s">
        <v>58</v>
      </c>
      <c r="F665" t="s">
        <v>59</v>
      </c>
      <c r="G665" s="24" t="s">
        <v>1162</v>
      </c>
      <c r="H665" t="s">
        <v>5426</v>
      </c>
      <c r="I665" t="s">
        <v>464</v>
      </c>
      <c r="J665" t="s">
        <v>465</v>
      </c>
      <c r="K665" t="s">
        <v>465</v>
      </c>
      <c r="L665" s="37">
        <v>895349</v>
      </c>
    </row>
    <row r="666" spans="1:12" x14ac:dyDescent="0.2">
      <c r="A666" s="35">
        <v>43036</v>
      </c>
      <c r="B666" s="67">
        <v>185000</v>
      </c>
      <c r="C666" t="s">
        <v>119</v>
      </c>
      <c r="D666" t="s">
        <v>5649</v>
      </c>
      <c r="E666" t="s">
        <v>106</v>
      </c>
      <c r="F666" t="s">
        <v>64</v>
      </c>
      <c r="G666" s="36">
        <v>49</v>
      </c>
      <c r="H666" t="s">
        <v>120</v>
      </c>
      <c r="I666" t="s">
        <v>121</v>
      </c>
      <c r="J666" t="s">
        <v>122</v>
      </c>
      <c r="K666" t="s">
        <v>92</v>
      </c>
      <c r="L666" s="37">
        <v>467740</v>
      </c>
    </row>
    <row r="667" spans="1:12" x14ac:dyDescent="0.2">
      <c r="A667" s="35">
        <v>43036</v>
      </c>
      <c r="B667" s="67">
        <v>49500</v>
      </c>
      <c r="C667" t="s">
        <v>5406</v>
      </c>
      <c r="D667" t="s">
        <v>5650</v>
      </c>
      <c r="E667" t="s">
        <v>58</v>
      </c>
      <c r="F667" t="s">
        <v>59</v>
      </c>
      <c r="G667" s="24" t="s">
        <v>5407</v>
      </c>
      <c r="H667" t="s">
        <v>5408</v>
      </c>
      <c r="I667" t="s">
        <v>299</v>
      </c>
      <c r="J667" t="s">
        <v>299</v>
      </c>
      <c r="K667" t="s">
        <v>166</v>
      </c>
      <c r="L667" s="37">
        <v>595534</v>
      </c>
    </row>
    <row r="668" spans="1:12" x14ac:dyDescent="0.2">
      <c r="A668" s="35">
        <v>43036</v>
      </c>
      <c r="B668" s="67">
        <v>59500</v>
      </c>
      <c r="C668" t="s">
        <v>5420</v>
      </c>
      <c r="D668" t="s">
        <v>5649</v>
      </c>
      <c r="E668" t="s">
        <v>58</v>
      </c>
      <c r="F668" t="s">
        <v>64</v>
      </c>
      <c r="G668" s="36">
        <v>19</v>
      </c>
      <c r="H668" t="s">
        <v>5421</v>
      </c>
      <c r="I668" t="s">
        <v>749</v>
      </c>
      <c r="J668" t="s">
        <v>659</v>
      </c>
      <c r="K668" t="s">
        <v>659</v>
      </c>
      <c r="L668" s="37">
        <v>824805</v>
      </c>
    </row>
    <row r="669" spans="1:12" x14ac:dyDescent="0.2">
      <c r="A669" s="35">
        <v>43036</v>
      </c>
      <c r="B669" s="67">
        <v>302950</v>
      </c>
      <c r="C669" t="s">
        <v>5412</v>
      </c>
      <c r="D669" t="s">
        <v>5653</v>
      </c>
      <c r="E669" t="s">
        <v>106</v>
      </c>
      <c r="F669" t="s">
        <v>59</v>
      </c>
      <c r="G669" s="36">
        <v>34</v>
      </c>
      <c r="H669" t="s">
        <v>5413</v>
      </c>
      <c r="I669" t="s">
        <v>749</v>
      </c>
      <c r="J669" t="s">
        <v>553</v>
      </c>
      <c r="K669" t="s">
        <v>333</v>
      </c>
      <c r="L669" s="37">
        <v>1183054</v>
      </c>
    </row>
    <row r="670" spans="1:12" x14ac:dyDescent="0.2">
      <c r="A670" s="35">
        <v>43036</v>
      </c>
      <c r="B670" s="67">
        <v>117995</v>
      </c>
      <c r="C670" t="s">
        <v>5418</v>
      </c>
      <c r="D670" t="s">
        <v>5653</v>
      </c>
      <c r="E670" t="s">
        <v>106</v>
      </c>
      <c r="F670" t="s">
        <v>59</v>
      </c>
      <c r="G670" s="36">
        <v>7</v>
      </c>
      <c r="H670" t="s">
        <v>5419</v>
      </c>
      <c r="I670" t="s">
        <v>503</v>
      </c>
      <c r="J670" t="s">
        <v>365</v>
      </c>
      <c r="K670" t="s">
        <v>187</v>
      </c>
      <c r="L670" s="37">
        <v>153126</v>
      </c>
    </row>
    <row r="671" spans="1:12" x14ac:dyDescent="0.2">
      <c r="A671" s="35">
        <v>43036</v>
      </c>
      <c r="B671" s="67">
        <v>75000</v>
      </c>
      <c r="C671" t="s">
        <v>1436</v>
      </c>
      <c r="D671" t="s">
        <v>5650</v>
      </c>
      <c r="E671" t="s">
        <v>106</v>
      </c>
      <c r="F671" t="s">
        <v>59</v>
      </c>
      <c r="G671" s="36">
        <v>21</v>
      </c>
      <c r="H671" t="s">
        <v>1437</v>
      </c>
      <c r="I671" t="s">
        <v>512</v>
      </c>
      <c r="J671" t="s">
        <v>1438</v>
      </c>
      <c r="K671" t="s">
        <v>478</v>
      </c>
      <c r="L671" s="37">
        <v>587433</v>
      </c>
    </row>
    <row r="672" spans="1:12" x14ac:dyDescent="0.2">
      <c r="A672" s="35">
        <v>43036</v>
      </c>
      <c r="B672" s="67">
        <v>290000</v>
      </c>
      <c r="C672" t="s">
        <v>5436</v>
      </c>
      <c r="D672" t="s">
        <v>5653</v>
      </c>
      <c r="E672" t="s">
        <v>58</v>
      </c>
      <c r="F672" t="s">
        <v>59</v>
      </c>
      <c r="G672" s="24" t="s">
        <v>4443</v>
      </c>
      <c r="H672" t="s">
        <v>5437</v>
      </c>
      <c r="I672" t="s">
        <v>3221</v>
      </c>
      <c r="J672" t="s">
        <v>3456</v>
      </c>
      <c r="K672" t="s">
        <v>3456</v>
      </c>
      <c r="L672" s="37">
        <v>848215</v>
      </c>
    </row>
    <row r="673" spans="1:12" x14ac:dyDescent="0.2">
      <c r="A673" s="35">
        <v>43036</v>
      </c>
      <c r="B673" s="67">
        <v>257500</v>
      </c>
      <c r="C673" t="s">
        <v>5427</v>
      </c>
      <c r="D673" t="s">
        <v>5649</v>
      </c>
      <c r="E673" t="s">
        <v>106</v>
      </c>
      <c r="F673" t="s">
        <v>64</v>
      </c>
      <c r="G673" s="36">
        <v>21</v>
      </c>
      <c r="H673" t="s">
        <v>5428</v>
      </c>
      <c r="I673" t="s">
        <v>72</v>
      </c>
      <c r="J673" t="s">
        <v>73</v>
      </c>
      <c r="K673" t="s">
        <v>74</v>
      </c>
      <c r="L673" s="37">
        <v>895141</v>
      </c>
    </row>
    <row r="674" spans="1:12" x14ac:dyDescent="0.2">
      <c r="A674" s="35">
        <v>43036</v>
      </c>
      <c r="B674" s="67">
        <v>113000</v>
      </c>
      <c r="C674" t="s">
        <v>5398</v>
      </c>
      <c r="D674" t="s">
        <v>5650</v>
      </c>
      <c r="E674" t="s">
        <v>58</v>
      </c>
      <c r="F674" t="s">
        <v>64</v>
      </c>
      <c r="G674" s="36">
        <v>88</v>
      </c>
      <c r="H674" t="s">
        <v>5399</v>
      </c>
      <c r="I674" t="s">
        <v>95</v>
      </c>
      <c r="J674" t="s">
        <v>95</v>
      </c>
      <c r="K674" t="s">
        <v>96</v>
      </c>
      <c r="L674" s="37">
        <v>127724</v>
      </c>
    </row>
    <row r="675" spans="1:12" x14ac:dyDescent="0.2">
      <c r="A675" s="35">
        <v>43036</v>
      </c>
      <c r="B675" s="67">
        <v>290000</v>
      </c>
      <c r="C675" t="s">
        <v>5394</v>
      </c>
      <c r="D675" t="s">
        <v>5649</v>
      </c>
      <c r="E675" t="s">
        <v>106</v>
      </c>
      <c r="F675" t="s">
        <v>64</v>
      </c>
      <c r="G675" s="24" t="s">
        <v>5395</v>
      </c>
      <c r="H675" t="s">
        <v>5396</v>
      </c>
      <c r="I675" t="s">
        <v>103</v>
      </c>
      <c r="J675" t="s">
        <v>1272</v>
      </c>
      <c r="K675" t="s">
        <v>92</v>
      </c>
      <c r="L675" s="37">
        <v>583381</v>
      </c>
    </row>
    <row r="676" spans="1:12" x14ac:dyDescent="0.2">
      <c r="A676" s="35">
        <v>43036</v>
      </c>
      <c r="B676" s="67">
        <v>102000</v>
      </c>
      <c r="C676" t="s">
        <v>5430</v>
      </c>
      <c r="D676" t="s">
        <v>5649</v>
      </c>
      <c r="E676" t="s">
        <v>58</v>
      </c>
      <c r="F676" t="s">
        <v>64</v>
      </c>
      <c r="G676" s="24" t="s">
        <v>5431</v>
      </c>
      <c r="H676" t="s">
        <v>5432</v>
      </c>
      <c r="I676" t="s">
        <v>361</v>
      </c>
      <c r="J676" t="s">
        <v>361</v>
      </c>
      <c r="K676" t="s">
        <v>133</v>
      </c>
      <c r="L676" s="37">
        <v>108916</v>
      </c>
    </row>
    <row r="677" spans="1:12" x14ac:dyDescent="0.2">
      <c r="A677" s="35">
        <v>43036</v>
      </c>
      <c r="B677" s="67">
        <v>100000</v>
      </c>
      <c r="C677" t="s">
        <v>5422</v>
      </c>
      <c r="D677" t="s">
        <v>5649</v>
      </c>
      <c r="E677" t="s">
        <v>58</v>
      </c>
      <c r="F677" t="s">
        <v>64</v>
      </c>
      <c r="G677" s="24" t="s">
        <v>5423</v>
      </c>
      <c r="H677" t="s">
        <v>5424</v>
      </c>
      <c r="I677" t="s">
        <v>616</v>
      </c>
      <c r="J677" t="s">
        <v>616</v>
      </c>
      <c r="K677" t="s">
        <v>617</v>
      </c>
      <c r="L677" s="37">
        <v>283485</v>
      </c>
    </row>
    <row r="678" spans="1:12" x14ac:dyDescent="0.2">
      <c r="A678" s="35">
        <v>43036</v>
      </c>
      <c r="B678" s="67">
        <v>216000</v>
      </c>
      <c r="C678" t="s">
        <v>5397</v>
      </c>
      <c r="D678" t="s">
        <v>5652</v>
      </c>
      <c r="E678" t="s">
        <v>58</v>
      </c>
      <c r="F678" t="s">
        <v>64</v>
      </c>
      <c r="G678" s="36">
        <v>104</v>
      </c>
      <c r="H678" t="s">
        <v>2910</v>
      </c>
      <c r="I678" t="s">
        <v>573</v>
      </c>
      <c r="J678" t="s">
        <v>1420</v>
      </c>
      <c r="K678" t="s">
        <v>1420</v>
      </c>
      <c r="L678" s="37">
        <v>219057</v>
      </c>
    </row>
    <row r="679" spans="1:12" x14ac:dyDescent="0.2">
      <c r="A679" s="35">
        <v>43036</v>
      </c>
      <c r="B679" s="67">
        <v>280000</v>
      </c>
      <c r="C679" t="s">
        <v>409</v>
      </c>
      <c r="D679" t="s">
        <v>5649</v>
      </c>
      <c r="E679" t="s">
        <v>58</v>
      </c>
      <c r="F679" t="s">
        <v>64</v>
      </c>
      <c r="G679" s="36">
        <v>97</v>
      </c>
      <c r="H679" t="s">
        <v>410</v>
      </c>
      <c r="I679" t="s">
        <v>411</v>
      </c>
      <c r="J679" t="s">
        <v>411</v>
      </c>
      <c r="K679" t="s">
        <v>222</v>
      </c>
      <c r="L679" s="37">
        <v>506075</v>
      </c>
    </row>
    <row r="680" spans="1:12" x14ac:dyDescent="0.2">
      <c r="A680" s="35">
        <v>43036</v>
      </c>
      <c r="B680" s="67">
        <v>58414</v>
      </c>
      <c r="C680" t="s">
        <v>5438</v>
      </c>
      <c r="D680" t="s">
        <v>5649</v>
      </c>
      <c r="E680" t="s">
        <v>58</v>
      </c>
      <c r="F680" t="s">
        <v>64</v>
      </c>
      <c r="G680" s="36">
        <v>116</v>
      </c>
      <c r="H680" t="s">
        <v>5439</v>
      </c>
      <c r="I680" t="s">
        <v>5440</v>
      </c>
      <c r="J680" t="s">
        <v>165</v>
      </c>
      <c r="K680" t="s">
        <v>166</v>
      </c>
      <c r="L680" s="37">
        <v>1016402</v>
      </c>
    </row>
    <row r="681" spans="1:12" x14ac:dyDescent="0.2">
      <c r="A681" s="35">
        <v>43036</v>
      </c>
      <c r="B681" s="67">
        <v>190000</v>
      </c>
      <c r="C681" t="s">
        <v>5441</v>
      </c>
      <c r="D681" t="s">
        <v>5652</v>
      </c>
      <c r="E681" t="s">
        <v>58</v>
      </c>
      <c r="F681" t="s">
        <v>59</v>
      </c>
      <c r="G681" s="24" t="s">
        <v>1681</v>
      </c>
      <c r="H681" t="s">
        <v>5442</v>
      </c>
      <c r="I681" t="s">
        <v>5443</v>
      </c>
      <c r="J681" t="s">
        <v>253</v>
      </c>
      <c r="K681" t="s">
        <v>254</v>
      </c>
      <c r="L681" s="37">
        <v>858991</v>
      </c>
    </row>
    <row r="682" spans="1:12" x14ac:dyDescent="0.2">
      <c r="A682" s="35">
        <v>43036</v>
      </c>
      <c r="B682" s="67">
        <v>145000</v>
      </c>
      <c r="C682" t="s">
        <v>5414</v>
      </c>
      <c r="D682" t="s">
        <v>5652</v>
      </c>
      <c r="E682" t="s">
        <v>58</v>
      </c>
      <c r="F682" t="s">
        <v>59</v>
      </c>
      <c r="G682" s="36">
        <v>3</v>
      </c>
      <c r="H682" t="s">
        <v>5415</v>
      </c>
      <c r="I682" t="s">
        <v>3374</v>
      </c>
      <c r="J682" t="s">
        <v>3054</v>
      </c>
      <c r="K682" t="s">
        <v>96</v>
      </c>
      <c r="L682" s="37">
        <v>725672</v>
      </c>
    </row>
    <row r="683" spans="1:12" x14ac:dyDescent="0.2">
      <c r="A683" s="35">
        <v>43036</v>
      </c>
      <c r="B683" s="67">
        <v>224950</v>
      </c>
      <c r="C683" t="s">
        <v>5416</v>
      </c>
      <c r="D683" t="s">
        <v>5652</v>
      </c>
      <c r="E683" t="s">
        <v>106</v>
      </c>
      <c r="F683" t="s">
        <v>59</v>
      </c>
      <c r="G683" s="36">
        <v>27</v>
      </c>
      <c r="H683" t="s">
        <v>5417</v>
      </c>
      <c r="I683" t="s">
        <v>125</v>
      </c>
      <c r="J683" t="s">
        <v>125</v>
      </c>
      <c r="K683" t="s">
        <v>83</v>
      </c>
      <c r="L683" s="37">
        <v>1048567</v>
      </c>
    </row>
    <row r="684" spans="1:12" x14ac:dyDescent="0.2">
      <c r="A684" s="35">
        <v>43036</v>
      </c>
      <c r="B684" s="67">
        <v>327000</v>
      </c>
      <c r="C684" t="s">
        <v>5433</v>
      </c>
      <c r="D684" t="s">
        <v>5651</v>
      </c>
      <c r="E684" t="s">
        <v>58</v>
      </c>
      <c r="F684" t="s">
        <v>59</v>
      </c>
      <c r="G684" s="36">
        <v>31</v>
      </c>
      <c r="H684" t="s">
        <v>5434</v>
      </c>
      <c r="I684" t="s">
        <v>5435</v>
      </c>
      <c r="J684" t="s">
        <v>3166</v>
      </c>
      <c r="K684" t="s">
        <v>3166</v>
      </c>
      <c r="L684" s="37">
        <v>100361</v>
      </c>
    </row>
    <row r="685" spans="1:12" x14ac:dyDescent="0.2">
      <c r="A685" s="35">
        <v>43036</v>
      </c>
      <c r="B685" s="67">
        <v>103000</v>
      </c>
      <c r="C685" t="s">
        <v>3124</v>
      </c>
      <c r="D685" t="s">
        <v>5650</v>
      </c>
      <c r="E685" t="s">
        <v>58</v>
      </c>
      <c r="F685" t="s">
        <v>59</v>
      </c>
      <c r="G685" s="24" t="s">
        <v>5402</v>
      </c>
      <c r="H685" t="s">
        <v>3126</v>
      </c>
      <c r="I685" t="s">
        <v>3127</v>
      </c>
      <c r="J685" t="s">
        <v>3128</v>
      </c>
      <c r="K685" t="s">
        <v>3128</v>
      </c>
      <c r="L685" s="37">
        <v>1176273</v>
      </c>
    </row>
    <row r="686" spans="1:12" x14ac:dyDescent="0.2">
      <c r="A686" s="35">
        <v>43036</v>
      </c>
      <c r="B686" s="67">
        <v>250000</v>
      </c>
      <c r="C686" t="s">
        <v>5403</v>
      </c>
      <c r="D686" t="s">
        <v>5649</v>
      </c>
      <c r="E686" t="s">
        <v>106</v>
      </c>
      <c r="F686" t="s">
        <v>64</v>
      </c>
      <c r="G686" s="24" t="s">
        <v>5404</v>
      </c>
      <c r="H686" t="s">
        <v>5405</v>
      </c>
      <c r="I686" t="s">
        <v>290</v>
      </c>
      <c r="J686" t="s">
        <v>291</v>
      </c>
      <c r="K686" t="s">
        <v>92</v>
      </c>
      <c r="L686" s="37">
        <v>885778</v>
      </c>
    </row>
    <row r="687" spans="1:12" x14ac:dyDescent="0.2">
      <c r="A687" s="35">
        <v>43036</v>
      </c>
      <c r="B687" s="67">
        <v>14600000</v>
      </c>
      <c r="C687" t="s">
        <v>5409</v>
      </c>
      <c r="D687" t="s">
        <v>5651</v>
      </c>
      <c r="E687" t="s">
        <v>58</v>
      </c>
      <c r="F687" t="s">
        <v>64</v>
      </c>
      <c r="G687" s="24" t="s">
        <v>5410</v>
      </c>
      <c r="H687" t="s">
        <v>5411</v>
      </c>
      <c r="I687" t="s">
        <v>3067</v>
      </c>
      <c r="J687" t="s">
        <v>2568</v>
      </c>
      <c r="K687" t="s">
        <v>2568</v>
      </c>
      <c r="L687" s="37">
        <v>601170</v>
      </c>
    </row>
    <row r="688" spans="1:12" x14ac:dyDescent="0.2">
      <c r="A688" s="35">
        <v>43036</v>
      </c>
      <c r="B688" s="67">
        <v>70032</v>
      </c>
      <c r="C688" t="s">
        <v>3334</v>
      </c>
      <c r="D688" t="s">
        <v>5649</v>
      </c>
      <c r="E688" t="s">
        <v>106</v>
      </c>
      <c r="F688" t="s">
        <v>64</v>
      </c>
      <c r="G688" s="24" t="s">
        <v>5429</v>
      </c>
      <c r="H688" t="s">
        <v>3336</v>
      </c>
      <c r="I688" t="s">
        <v>103</v>
      </c>
      <c r="J688" t="s">
        <v>239</v>
      </c>
      <c r="K688" t="s">
        <v>92</v>
      </c>
      <c r="L688" s="37">
        <v>436606</v>
      </c>
    </row>
    <row r="689" spans="1:12" x14ac:dyDescent="0.2">
      <c r="A689" s="35">
        <v>43036</v>
      </c>
      <c r="B689" s="67">
        <v>150000</v>
      </c>
      <c r="C689" t="s">
        <v>2361</v>
      </c>
      <c r="D689" t="s">
        <v>5649</v>
      </c>
      <c r="E689" t="s">
        <v>58</v>
      </c>
      <c r="F689" t="s">
        <v>64</v>
      </c>
      <c r="G689" s="24" t="s">
        <v>3217</v>
      </c>
      <c r="H689" t="s">
        <v>2363</v>
      </c>
      <c r="I689" t="s">
        <v>1045</v>
      </c>
      <c r="J689" t="s">
        <v>1045</v>
      </c>
      <c r="K689" t="s">
        <v>92</v>
      </c>
      <c r="L689" s="37">
        <v>921156</v>
      </c>
    </row>
    <row r="690" spans="1:12" x14ac:dyDescent="0.2">
      <c r="A690" s="35">
        <v>43037</v>
      </c>
      <c r="B690" s="67">
        <v>179995</v>
      </c>
      <c r="C690" t="s">
        <v>4227</v>
      </c>
      <c r="D690" t="s">
        <v>5650</v>
      </c>
      <c r="E690" t="s">
        <v>106</v>
      </c>
      <c r="F690" t="s">
        <v>59</v>
      </c>
      <c r="G690" s="36">
        <v>12</v>
      </c>
      <c r="H690" t="s">
        <v>4228</v>
      </c>
      <c r="I690" t="s">
        <v>4229</v>
      </c>
      <c r="J690" t="s">
        <v>734</v>
      </c>
      <c r="K690" t="s">
        <v>254</v>
      </c>
      <c r="L690" s="37">
        <v>1089230</v>
      </c>
    </row>
    <row r="691" spans="1:12" x14ac:dyDescent="0.2">
      <c r="A691" s="35">
        <v>43037</v>
      </c>
      <c r="B691" s="67">
        <v>68500</v>
      </c>
      <c r="C691" t="s">
        <v>5452</v>
      </c>
      <c r="D691" t="s">
        <v>5650</v>
      </c>
      <c r="E691" t="s">
        <v>58</v>
      </c>
      <c r="F691" t="s">
        <v>59</v>
      </c>
      <c r="G691" s="24" t="s">
        <v>5453</v>
      </c>
      <c r="H691" t="s">
        <v>906</v>
      </c>
      <c r="I691" t="s">
        <v>2600</v>
      </c>
      <c r="J691" t="s">
        <v>2600</v>
      </c>
      <c r="K691" t="s">
        <v>296</v>
      </c>
      <c r="L691" s="37">
        <v>271510</v>
      </c>
    </row>
    <row r="692" spans="1:12" x14ac:dyDescent="0.2">
      <c r="A692" s="35">
        <v>43037</v>
      </c>
      <c r="B692" s="67">
        <v>270000</v>
      </c>
      <c r="C692" t="s">
        <v>2998</v>
      </c>
      <c r="D692" t="s">
        <v>5649</v>
      </c>
      <c r="E692" t="s">
        <v>58</v>
      </c>
      <c r="F692" t="s">
        <v>64</v>
      </c>
      <c r="G692" s="24" t="s">
        <v>5475</v>
      </c>
      <c r="H692" t="s">
        <v>2999</v>
      </c>
      <c r="I692" t="s">
        <v>103</v>
      </c>
      <c r="J692" t="s">
        <v>291</v>
      </c>
      <c r="K692" t="s">
        <v>92</v>
      </c>
      <c r="L692" s="37">
        <v>735711</v>
      </c>
    </row>
    <row r="693" spans="1:12" x14ac:dyDescent="0.2">
      <c r="A693" s="35">
        <v>43037</v>
      </c>
      <c r="B693" s="67">
        <v>297995</v>
      </c>
      <c r="C693" t="s">
        <v>556</v>
      </c>
      <c r="D693" t="s">
        <v>5653</v>
      </c>
      <c r="E693" t="s">
        <v>106</v>
      </c>
      <c r="F693" t="s">
        <v>59</v>
      </c>
      <c r="G693" s="36">
        <v>7</v>
      </c>
      <c r="H693" t="s">
        <v>557</v>
      </c>
      <c r="I693" t="s">
        <v>156</v>
      </c>
      <c r="J693" t="s">
        <v>558</v>
      </c>
      <c r="K693" t="s">
        <v>487</v>
      </c>
      <c r="L693" s="37">
        <v>1175488</v>
      </c>
    </row>
    <row r="694" spans="1:12" x14ac:dyDescent="0.2">
      <c r="A694" s="35">
        <v>43037</v>
      </c>
      <c r="B694" s="67">
        <v>450000</v>
      </c>
      <c r="C694" t="s">
        <v>5483</v>
      </c>
      <c r="D694" t="s">
        <v>5649</v>
      </c>
      <c r="E694" t="s">
        <v>58</v>
      </c>
      <c r="F694" t="s">
        <v>64</v>
      </c>
      <c r="G694" s="24" t="s">
        <v>5484</v>
      </c>
      <c r="H694" t="s">
        <v>5485</v>
      </c>
      <c r="I694" t="s">
        <v>2457</v>
      </c>
      <c r="J694" t="s">
        <v>1160</v>
      </c>
      <c r="K694" t="s">
        <v>74</v>
      </c>
      <c r="L694" s="37">
        <v>974496</v>
      </c>
    </row>
    <row r="695" spans="1:12" x14ac:dyDescent="0.2">
      <c r="A695" s="35">
        <v>43037</v>
      </c>
      <c r="B695" s="67">
        <v>6000000</v>
      </c>
      <c r="C695" t="s">
        <v>5448</v>
      </c>
      <c r="D695" t="s">
        <v>5651</v>
      </c>
      <c r="E695" t="s">
        <v>58</v>
      </c>
      <c r="F695" t="s">
        <v>59</v>
      </c>
      <c r="G695" s="36">
        <v>1</v>
      </c>
      <c r="H695" t="s">
        <v>5449</v>
      </c>
      <c r="I695" t="s">
        <v>103</v>
      </c>
      <c r="J695" t="s">
        <v>306</v>
      </c>
      <c r="K695" t="s">
        <v>92</v>
      </c>
      <c r="L695" s="37">
        <v>1183144</v>
      </c>
    </row>
    <row r="696" spans="1:12" x14ac:dyDescent="0.2">
      <c r="A696" s="35">
        <v>43037</v>
      </c>
      <c r="B696" s="67">
        <v>77500</v>
      </c>
      <c r="C696" t="s">
        <v>5444</v>
      </c>
      <c r="D696" t="s">
        <v>5650</v>
      </c>
      <c r="E696" t="s">
        <v>58</v>
      </c>
      <c r="F696" t="s">
        <v>64</v>
      </c>
      <c r="G696" s="36">
        <v>85</v>
      </c>
      <c r="H696" t="s">
        <v>5445</v>
      </c>
      <c r="I696" t="s">
        <v>368</v>
      </c>
      <c r="J696" t="s">
        <v>95</v>
      </c>
      <c r="K696" t="s">
        <v>96</v>
      </c>
      <c r="L696" s="37">
        <v>757868</v>
      </c>
    </row>
    <row r="697" spans="1:12" x14ac:dyDescent="0.2">
      <c r="A697" s="35">
        <v>43037</v>
      </c>
      <c r="B697" s="67">
        <v>285000</v>
      </c>
      <c r="C697" t="s">
        <v>5454</v>
      </c>
      <c r="D697" t="s">
        <v>5650</v>
      </c>
      <c r="E697" t="s">
        <v>58</v>
      </c>
      <c r="F697" t="s">
        <v>59</v>
      </c>
      <c r="G697" s="36">
        <v>2</v>
      </c>
      <c r="H697" t="s">
        <v>5455</v>
      </c>
      <c r="I697" t="s">
        <v>4297</v>
      </c>
      <c r="J697" t="s">
        <v>2394</v>
      </c>
      <c r="K697" t="s">
        <v>386</v>
      </c>
      <c r="L697" s="37">
        <v>386831</v>
      </c>
    </row>
    <row r="698" spans="1:12" x14ac:dyDescent="0.2">
      <c r="A698" s="35">
        <v>43037</v>
      </c>
      <c r="B698" s="67">
        <v>65000</v>
      </c>
      <c r="C698" t="s">
        <v>5326</v>
      </c>
      <c r="D698" t="s">
        <v>5652</v>
      </c>
      <c r="E698" t="s">
        <v>58</v>
      </c>
      <c r="F698" t="s">
        <v>64</v>
      </c>
      <c r="G698" s="36">
        <v>38</v>
      </c>
      <c r="H698" t="s">
        <v>5327</v>
      </c>
      <c r="I698" t="s">
        <v>450</v>
      </c>
      <c r="J698" t="s">
        <v>451</v>
      </c>
      <c r="K698" t="s">
        <v>452</v>
      </c>
      <c r="L698" s="37">
        <v>424731</v>
      </c>
    </row>
    <row r="699" spans="1:12" x14ac:dyDescent="0.2">
      <c r="A699" s="35">
        <v>43037</v>
      </c>
      <c r="B699" s="67">
        <v>214950</v>
      </c>
      <c r="C699" t="s">
        <v>5459</v>
      </c>
      <c r="D699" t="s">
        <v>5650</v>
      </c>
      <c r="E699" t="s">
        <v>58</v>
      </c>
      <c r="F699" t="s">
        <v>59</v>
      </c>
      <c r="G699" s="36">
        <v>14</v>
      </c>
      <c r="H699" t="s">
        <v>5460</v>
      </c>
      <c r="I699" t="s">
        <v>5461</v>
      </c>
      <c r="J699" t="s">
        <v>1477</v>
      </c>
      <c r="K699" t="s">
        <v>487</v>
      </c>
      <c r="L699" s="37">
        <v>1015383</v>
      </c>
    </row>
    <row r="700" spans="1:12" x14ac:dyDescent="0.2">
      <c r="A700" s="35">
        <v>43037</v>
      </c>
      <c r="B700" s="67">
        <v>99000</v>
      </c>
      <c r="C700" t="s">
        <v>3059</v>
      </c>
      <c r="D700" t="s">
        <v>5649</v>
      </c>
      <c r="E700" t="s">
        <v>106</v>
      </c>
      <c r="F700" t="s">
        <v>64</v>
      </c>
      <c r="G700" s="24" t="s">
        <v>5478</v>
      </c>
      <c r="H700" t="s">
        <v>521</v>
      </c>
      <c r="I700" t="s">
        <v>361</v>
      </c>
      <c r="J700" t="s">
        <v>361</v>
      </c>
      <c r="K700" t="s">
        <v>133</v>
      </c>
      <c r="L700" s="37">
        <v>153359</v>
      </c>
    </row>
    <row r="701" spans="1:12" x14ac:dyDescent="0.2">
      <c r="A701" s="35">
        <v>43037</v>
      </c>
      <c r="B701" s="67">
        <v>309950</v>
      </c>
      <c r="C701" t="s">
        <v>5462</v>
      </c>
      <c r="D701" t="s">
        <v>5653</v>
      </c>
      <c r="E701" t="s">
        <v>106</v>
      </c>
      <c r="F701" t="s">
        <v>64</v>
      </c>
      <c r="G701" s="36">
        <v>2</v>
      </c>
      <c r="H701" t="s">
        <v>5463</v>
      </c>
      <c r="I701" t="s">
        <v>2185</v>
      </c>
      <c r="J701" t="s">
        <v>2009</v>
      </c>
      <c r="K701" t="s">
        <v>617</v>
      </c>
      <c r="L701" s="37">
        <v>751979</v>
      </c>
    </row>
    <row r="702" spans="1:12" x14ac:dyDescent="0.2">
      <c r="A702" s="35">
        <v>43037</v>
      </c>
      <c r="B702" s="67">
        <v>1460000</v>
      </c>
      <c r="C702" t="s">
        <v>5466</v>
      </c>
      <c r="D702" t="s">
        <v>5652</v>
      </c>
      <c r="E702" t="s">
        <v>58</v>
      </c>
      <c r="F702" t="s">
        <v>59</v>
      </c>
      <c r="G702" s="36">
        <v>3</v>
      </c>
      <c r="H702" t="s">
        <v>5467</v>
      </c>
      <c r="I702" t="s">
        <v>103</v>
      </c>
      <c r="J702" t="s">
        <v>1642</v>
      </c>
      <c r="K702" t="s">
        <v>92</v>
      </c>
      <c r="L702" s="37">
        <v>1168918</v>
      </c>
    </row>
    <row r="703" spans="1:12" x14ac:dyDescent="0.2">
      <c r="A703" s="35">
        <v>43037</v>
      </c>
      <c r="B703" s="67">
        <v>375000</v>
      </c>
      <c r="C703" t="s">
        <v>270</v>
      </c>
      <c r="D703" t="s">
        <v>5650</v>
      </c>
      <c r="E703" t="s">
        <v>106</v>
      </c>
      <c r="F703" t="s">
        <v>64</v>
      </c>
      <c r="G703" s="36">
        <v>14</v>
      </c>
      <c r="H703" t="s">
        <v>271</v>
      </c>
      <c r="I703" t="s">
        <v>272</v>
      </c>
      <c r="J703" t="s">
        <v>273</v>
      </c>
      <c r="K703" t="s">
        <v>273</v>
      </c>
      <c r="L703" s="37">
        <v>1234175</v>
      </c>
    </row>
    <row r="704" spans="1:12" x14ac:dyDescent="0.2">
      <c r="A704" s="35">
        <v>43037</v>
      </c>
      <c r="B704" s="67">
        <v>195457</v>
      </c>
      <c r="C704" t="s">
        <v>5481</v>
      </c>
      <c r="D704" t="s">
        <v>5653</v>
      </c>
      <c r="E704" t="s">
        <v>58</v>
      </c>
      <c r="F704" t="s">
        <v>59</v>
      </c>
      <c r="G704" s="36">
        <v>21</v>
      </c>
      <c r="H704" t="s">
        <v>1537</v>
      </c>
      <c r="I704" t="s">
        <v>658</v>
      </c>
      <c r="J704" t="s">
        <v>659</v>
      </c>
      <c r="K704" t="s">
        <v>659</v>
      </c>
      <c r="L704" s="37">
        <v>106185</v>
      </c>
    </row>
    <row r="705" spans="1:12" x14ac:dyDescent="0.2">
      <c r="A705" s="35">
        <v>43037</v>
      </c>
      <c r="B705" s="67">
        <v>139995</v>
      </c>
      <c r="C705" t="s">
        <v>5476</v>
      </c>
      <c r="D705" t="s">
        <v>5652</v>
      </c>
      <c r="E705" t="s">
        <v>106</v>
      </c>
      <c r="F705" t="s">
        <v>59</v>
      </c>
      <c r="G705" s="36">
        <v>35</v>
      </c>
      <c r="H705" t="s">
        <v>5477</v>
      </c>
      <c r="I705" t="s">
        <v>95</v>
      </c>
      <c r="J705" t="s">
        <v>4957</v>
      </c>
      <c r="K705" t="s">
        <v>83</v>
      </c>
      <c r="L705" s="37">
        <v>1219213</v>
      </c>
    </row>
    <row r="706" spans="1:12" x14ac:dyDescent="0.2">
      <c r="A706" s="35">
        <v>43037</v>
      </c>
      <c r="B706" s="67">
        <v>280000</v>
      </c>
      <c r="C706" t="s">
        <v>5482</v>
      </c>
      <c r="D706" t="s">
        <v>5650</v>
      </c>
      <c r="E706" t="s">
        <v>58</v>
      </c>
      <c r="F706" t="s">
        <v>59</v>
      </c>
      <c r="G706" s="36">
        <v>27</v>
      </c>
      <c r="H706" t="s">
        <v>2276</v>
      </c>
      <c r="I706" t="s">
        <v>432</v>
      </c>
      <c r="J706" t="s">
        <v>433</v>
      </c>
      <c r="K706" t="s">
        <v>386</v>
      </c>
      <c r="L706" s="37">
        <v>1016144</v>
      </c>
    </row>
    <row r="707" spans="1:12" x14ac:dyDescent="0.2">
      <c r="A707" s="35">
        <v>43037</v>
      </c>
      <c r="B707" s="67">
        <v>238400</v>
      </c>
      <c r="C707" t="s">
        <v>2179</v>
      </c>
      <c r="D707" t="s">
        <v>5653</v>
      </c>
      <c r="E707" t="s">
        <v>106</v>
      </c>
      <c r="F707" t="s">
        <v>64</v>
      </c>
      <c r="G707" s="36">
        <v>5</v>
      </c>
      <c r="H707" t="s">
        <v>2180</v>
      </c>
      <c r="I707" t="s">
        <v>898</v>
      </c>
      <c r="J707" t="s">
        <v>898</v>
      </c>
      <c r="K707" t="s">
        <v>171</v>
      </c>
      <c r="L707" s="37">
        <v>1013853</v>
      </c>
    </row>
    <row r="708" spans="1:12" x14ac:dyDescent="0.2">
      <c r="A708" s="35">
        <v>43037</v>
      </c>
      <c r="B708" s="67">
        <v>995000</v>
      </c>
      <c r="C708" t="s">
        <v>5468</v>
      </c>
      <c r="D708" t="s">
        <v>5653</v>
      </c>
      <c r="E708" t="s">
        <v>106</v>
      </c>
      <c r="F708" t="s">
        <v>59</v>
      </c>
      <c r="G708" s="36">
        <v>28</v>
      </c>
      <c r="H708" t="s">
        <v>5469</v>
      </c>
      <c r="I708" t="s">
        <v>2600</v>
      </c>
      <c r="J708" t="s">
        <v>2600</v>
      </c>
      <c r="K708" t="s">
        <v>296</v>
      </c>
      <c r="L708" s="37">
        <v>313385</v>
      </c>
    </row>
    <row r="709" spans="1:12" x14ac:dyDescent="0.2">
      <c r="A709" s="35">
        <v>43037</v>
      </c>
      <c r="B709" s="67">
        <v>16000</v>
      </c>
      <c r="C709" t="s">
        <v>5474</v>
      </c>
      <c r="D709" t="s">
        <v>5650</v>
      </c>
      <c r="E709" t="s">
        <v>58</v>
      </c>
      <c r="F709" t="s">
        <v>59</v>
      </c>
      <c r="G709" s="36">
        <v>43079</v>
      </c>
      <c r="H709" t="s">
        <v>851</v>
      </c>
      <c r="I709" t="s">
        <v>1752</v>
      </c>
      <c r="J709" t="s">
        <v>2227</v>
      </c>
      <c r="K709" t="s">
        <v>452</v>
      </c>
      <c r="L709" s="37">
        <v>693267</v>
      </c>
    </row>
    <row r="710" spans="1:12" x14ac:dyDescent="0.2">
      <c r="A710" s="35">
        <v>43037</v>
      </c>
      <c r="B710" s="67">
        <v>86000</v>
      </c>
      <c r="C710" t="s">
        <v>5067</v>
      </c>
      <c r="D710" t="s">
        <v>5650</v>
      </c>
      <c r="E710" t="s">
        <v>106</v>
      </c>
      <c r="F710" t="s">
        <v>59</v>
      </c>
      <c r="G710" s="36">
        <v>13</v>
      </c>
      <c r="H710" t="s">
        <v>5068</v>
      </c>
      <c r="I710" t="s">
        <v>772</v>
      </c>
      <c r="J710" t="s">
        <v>773</v>
      </c>
      <c r="K710" t="s">
        <v>217</v>
      </c>
      <c r="L710" s="37">
        <v>490903</v>
      </c>
    </row>
    <row r="711" spans="1:12" x14ac:dyDescent="0.2">
      <c r="A711" s="35">
        <v>43037</v>
      </c>
      <c r="B711" s="67">
        <v>250000</v>
      </c>
      <c r="C711" t="s">
        <v>5464</v>
      </c>
      <c r="D711" t="s">
        <v>5653</v>
      </c>
      <c r="E711" t="s">
        <v>58</v>
      </c>
      <c r="F711" t="s">
        <v>59</v>
      </c>
      <c r="G711" s="36">
        <v>210</v>
      </c>
      <c r="H711" t="s">
        <v>5465</v>
      </c>
      <c r="I711" t="s">
        <v>768</v>
      </c>
      <c r="J711" t="s">
        <v>769</v>
      </c>
      <c r="K711" t="s">
        <v>74</v>
      </c>
      <c r="L711" s="37">
        <v>114945</v>
      </c>
    </row>
    <row r="712" spans="1:12" x14ac:dyDescent="0.2">
      <c r="A712" s="35">
        <v>43037</v>
      </c>
      <c r="B712" s="67">
        <v>399950</v>
      </c>
      <c r="C712" t="s">
        <v>1014</v>
      </c>
      <c r="D712" t="s">
        <v>5649</v>
      </c>
      <c r="E712" t="s">
        <v>58</v>
      </c>
      <c r="F712" t="s">
        <v>64</v>
      </c>
      <c r="G712" s="24" t="s">
        <v>5447</v>
      </c>
      <c r="H712" t="s">
        <v>1016</v>
      </c>
      <c r="I712" t="s">
        <v>103</v>
      </c>
      <c r="J712" t="s">
        <v>239</v>
      </c>
      <c r="K712" t="s">
        <v>92</v>
      </c>
      <c r="L712" s="37">
        <v>851361</v>
      </c>
    </row>
    <row r="713" spans="1:12" x14ac:dyDescent="0.2">
      <c r="A713" s="35">
        <v>43037</v>
      </c>
      <c r="B713" s="67">
        <v>108500</v>
      </c>
      <c r="C713" t="s">
        <v>5450</v>
      </c>
      <c r="D713" t="s">
        <v>5649</v>
      </c>
      <c r="E713" t="s">
        <v>58</v>
      </c>
      <c r="F713" t="s">
        <v>64</v>
      </c>
      <c r="G713" s="36">
        <v>13</v>
      </c>
      <c r="H713" t="s">
        <v>5451</v>
      </c>
      <c r="I713" t="s">
        <v>4283</v>
      </c>
      <c r="J713" t="s">
        <v>4284</v>
      </c>
      <c r="K713" t="s">
        <v>203</v>
      </c>
      <c r="L713" s="37">
        <v>890596</v>
      </c>
    </row>
    <row r="714" spans="1:12" x14ac:dyDescent="0.2">
      <c r="A714" s="35">
        <v>43037</v>
      </c>
      <c r="B714" s="67">
        <v>175000</v>
      </c>
      <c r="C714" t="s">
        <v>5472</v>
      </c>
      <c r="D714" t="s">
        <v>5649</v>
      </c>
      <c r="E714" t="s">
        <v>58</v>
      </c>
      <c r="F714" t="s">
        <v>64</v>
      </c>
      <c r="G714" s="36">
        <v>3</v>
      </c>
      <c r="H714" t="s">
        <v>5473</v>
      </c>
      <c r="I714" t="s">
        <v>128</v>
      </c>
      <c r="J714" t="s">
        <v>128</v>
      </c>
      <c r="K714" t="s">
        <v>128</v>
      </c>
      <c r="L714" s="37">
        <v>392454</v>
      </c>
    </row>
    <row r="715" spans="1:12" x14ac:dyDescent="0.2">
      <c r="A715" s="35">
        <v>43037</v>
      </c>
      <c r="B715" s="67">
        <v>8000</v>
      </c>
      <c r="C715" t="s">
        <v>2965</v>
      </c>
      <c r="D715" t="s">
        <v>5651</v>
      </c>
      <c r="E715" t="s">
        <v>106</v>
      </c>
      <c r="F715" t="s">
        <v>59</v>
      </c>
      <c r="G715" s="24" t="s">
        <v>5446</v>
      </c>
      <c r="H715" t="s">
        <v>2967</v>
      </c>
      <c r="I715" t="s">
        <v>411</v>
      </c>
      <c r="J715" t="s">
        <v>411</v>
      </c>
      <c r="K715" t="s">
        <v>222</v>
      </c>
      <c r="L715" s="37">
        <v>691963</v>
      </c>
    </row>
    <row r="716" spans="1:12" x14ac:dyDescent="0.2">
      <c r="A716" s="35">
        <v>43037</v>
      </c>
      <c r="B716" s="67">
        <v>160000</v>
      </c>
      <c r="C716" t="s">
        <v>5456</v>
      </c>
      <c r="D716" t="s">
        <v>5649</v>
      </c>
      <c r="E716" t="s">
        <v>58</v>
      </c>
      <c r="F716" t="s">
        <v>64</v>
      </c>
      <c r="G716" s="24" t="s">
        <v>5457</v>
      </c>
      <c r="H716" t="s">
        <v>5458</v>
      </c>
      <c r="I716" t="s">
        <v>530</v>
      </c>
      <c r="J716" t="s">
        <v>530</v>
      </c>
      <c r="K716" t="s">
        <v>96</v>
      </c>
      <c r="L716" s="37">
        <v>872552</v>
      </c>
    </row>
    <row r="717" spans="1:12" x14ac:dyDescent="0.2">
      <c r="A717" s="35">
        <v>43037</v>
      </c>
      <c r="B717" s="67">
        <v>85000</v>
      </c>
      <c r="C717" t="s">
        <v>5470</v>
      </c>
      <c r="D717" t="s">
        <v>5650</v>
      </c>
      <c r="E717" t="s">
        <v>58</v>
      </c>
      <c r="F717" t="s">
        <v>59</v>
      </c>
      <c r="G717" s="36">
        <v>72</v>
      </c>
      <c r="H717" t="s">
        <v>5471</v>
      </c>
      <c r="I717" t="s">
        <v>170</v>
      </c>
      <c r="J717" t="s">
        <v>170</v>
      </c>
      <c r="K717" t="s">
        <v>171</v>
      </c>
      <c r="L717" s="37">
        <v>1026750</v>
      </c>
    </row>
    <row r="718" spans="1:12" x14ac:dyDescent="0.2">
      <c r="A718" s="35">
        <v>43037</v>
      </c>
      <c r="B718" s="67">
        <v>1180000</v>
      </c>
      <c r="C718" t="s">
        <v>5479</v>
      </c>
      <c r="D718" t="s">
        <v>5649</v>
      </c>
      <c r="E718" t="s">
        <v>106</v>
      </c>
      <c r="F718" t="s">
        <v>64</v>
      </c>
      <c r="G718" s="24" t="s">
        <v>5480</v>
      </c>
      <c r="H718" t="s">
        <v>2396</v>
      </c>
      <c r="I718" t="s">
        <v>103</v>
      </c>
      <c r="J718" t="s">
        <v>373</v>
      </c>
      <c r="K718" t="s">
        <v>92</v>
      </c>
      <c r="L718" s="37">
        <v>536434</v>
      </c>
    </row>
    <row r="719" spans="1:12" x14ac:dyDescent="0.2">
      <c r="A719" s="35">
        <v>43038</v>
      </c>
      <c r="B719" s="67">
        <v>4170000</v>
      </c>
      <c r="C719" t="s">
        <v>5512</v>
      </c>
      <c r="D719" t="s">
        <v>5651</v>
      </c>
      <c r="E719" t="s">
        <v>58</v>
      </c>
      <c r="F719" t="s">
        <v>59</v>
      </c>
      <c r="G719" s="24" t="s">
        <v>885</v>
      </c>
      <c r="H719" t="s">
        <v>401</v>
      </c>
      <c r="I719" t="s">
        <v>5513</v>
      </c>
      <c r="J719" t="s">
        <v>5513</v>
      </c>
      <c r="K719" t="s">
        <v>133</v>
      </c>
      <c r="L719" s="37">
        <v>587828</v>
      </c>
    </row>
    <row r="720" spans="1:12" x14ac:dyDescent="0.2">
      <c r="A720" s="35">
        <v>43038</v>
      </c>
      <c r="B720" s="67">
        <v>247500</v>
      </c>
      <c r="C720" t="s">
        <v>2004</v>
      </c>
      <c r="D720" t="s">
        <v>5649</v>
      </c>
      <c r="E720" t="s">
        <v>58</v>
      </c>
      <c r="F720" t="s">
        <v>64</v>
      </c>
      <c r="G720" s="24" t="s">
        <v>5500</v>
      </c>
      <c r="H720" t="s">
        <v>2006</v>
      </c>
      <c r="I720" t="s">
        <v>103</v>
      </c>
      <c r="J720" t="s">
        <v>1135</v>
      </c>
      <c r="K720" t="s">
        <v>92</v>
      </c>
      <c r="L720" s="37">
        <v>600229</v>
      </c>
    </row>
    <row r="721" spans="1:12" x14ac:dyDescent="0.2">
      <c r="A721" s="35">
        <v>43038</v>
      </c>
      <c r="B721" s="67">
        <v>45750</v>
      </c>
      <c r="C721" t="s">
        <v>5494</v>
      </c>
      <c r="D721" t="s">
        <v>5650</v>
      </c>
      <c r="E721" t="s">
        <v>58</v>
      </c>
      <c r="F721" t="s">
        <v>59</v>
      </c>
      <c r="G721" s="36">
        <v>5</v>
      </c>
      <c r="H721" t="s">
        <v>5495</v>
      </c>
      <c r="I721" t="s">
        <v>281</v>
      </c>
      <c r="J721" t="s">
        <v>282</v>
      </c>
      <c r="K721" t="s">
        <v>197</v>
      </c>
      <c r="L721" s="37">
        <v>424384</v>
      </c>
    </row>
    <row r="722" spans="1:12" x14ac:dyDescent="0.2">
      <c r="A722" s="35">
        <v>43038</v>
      </c>
      <c r="B722" s="67">
        <v>41000</v>
      </c>
      <c r="C722" t="s">
        <v>5525</v>
      </c>
      <c r="D722" t="s">
        <v>5653</v>
      </c>
      <c r="E722" t="s">
        <v>58</v>
      </c>
      <c r="F722" t="s">
        <v>59</v>
      </c>
      <c r="G722" s="24" t="s">
        <v>5526</v>
      </c>
      <c r="H722" t="s">
        <v>228</v>
      </c>
      <c r="I722" t="s">
        <v>2791</v>
      </c>
      <c r="J722" t="s">
        <v>486</v>
      </c>
      <c r="K722" t="s">
        <v>487</v>
      </c>
      <c r="L722" s="37">
        <v>1103834</v>
      </c>
    </row>
    <row r="723" spans="1:12" x14ac:dyDescent="0.2">
      <c r="A723" s="35">
        <v>43038</v>
      </c>
      <c r="B723" s="67">
        <v>102500</v>
      </c>
      <c r="C723" t="s">
        <v>5528</v>
      </c>
      <c r="D723" t="s">
        <v>5653</v>
      </c>
      <c r="E723" t="s">
        <v>106</v>
      </c>
      <c r="F723" t="s">
        <v>59</v>
      </c>
      <c r="G723" s="36">
        <v>111</v>
      </c>
      <c r="H723" t="s">
        <v>5529</v>
      </c>
      <c r="I723" t="s">
        <v>5530</v>
      </c>
      <c r="J723" t="s">
        <v>2025</v>
      </c>
      <c r="K723" t="s">
        <v>921</v>
      </c>
      <c r="L723" s="37">
        <v>813096</v>
      </c>
    </row>
    <row r="724" spans="1:12" x14ac:dyDescent="0.2">
      <c r="A724" s="35">
        <v>43038</v>
      </c>
      <c r="B724" s="67">
        <v>203000</v>
      </c>
      <c r="C724" t="s">
        <v>5489</v>
      </c>
      <c r="D724" t="s">
        <v>5653</v>
      </c>
      <c r="E724" t="s">
        <v>58</v>
      </c>
      <c r="F724" t="s">
        <v>59</v>
      </c>
      <c r="G724" s="36">
        <v>24</v>
      </c>
      <c r="H724" t="s">
        <v>5490</v>
      </c>
      <c r="I724" t="s">
        <v>5491</v>
      </c>
      <c r="J724" t="s">
        <v>165</v>
      </c>
      <c r="K724" t="s">
        <v>166</v>
      </c>
      <c r="L724" s="37">
        <v>721076</v>
      </c>
    </row>
    <row r="725" spans="1:12" x14ac:dyDescent="0.2">
      <c r="A725" s="35">
        <v>43038</v>
      </c>
      <c r="B725" s="67">
        <v>40000</v>
      </c>
      <c r="C725" t="s">
        <v>5517</v>
      </c>
      <c r="D725" t="s">
        <v>5650</v>
      </c>
      <c r="E725" t="s">
        <v>58</v>
      </c>
      <c r="F725" t="s">
        <v>59</v>
      </c>
      <c r="G725" s="36">
        <v>24</v>
      </c>
      <c r="H725" t="s">
        <v>5518</v>
      </c>
      <c r="I725" t="s">
        <v>1289</v>
      </c>
      <c r="J725" t="s">
        <v>1634</v>
      </c>
      <c r="K725" t="s">
        <v>1634</v>
      </c>
      <c r="L725" s="37">
        <v>468096</v>
      </c>
    </row>
    <row r="726" spans="1:12" x14ac:dyDescent="0.2">
      <c r="A726" s="35">
        <v>43038</v>
      </c>
      <c r="B726" s="67">
        <v>150000</v>
      </c>
      <c r="C726" t="s">
        <v>2288</v>
      </c>
      <c r="D726" t="s">
        <v>5649</v>
      </c>
      <c r="E726" t="s">
        <v>58</v>
      </c>
      <c r="F726" t="s">
        <v>64</v>
      </c>
      <c r="G726" s="24" t="s">
        <v>5488</v>
      </c>
      <c r="H726" t="s">
        <v>2290</v>
      </c>
      <c r="I726" t="s">
        <v>103</v>
      </c>
      <c r="J726" t="s">
        <v>471</v>
      </c>
      <c r="K726" t="s">
        <v>92</v>
      </c>
      <c r="L726" s="37">
        <v>207300</v>
      </c>
    </row>
    <row r="727" spans="1:12" x14ac:dyDescent="0.2">
      <c r="A727" s="35">
        <v>43038</v>
      </c>
      <c r="B727" s="67">
        <v>280000</v>
      </c>
      <c r="C727" t="s">
        <v>5523</v>
      </c>
      <c r="D727" t="s">
        <v>5652</v>
      </c>
      <c r="E727" t="s">
        <v>58</v>
      </c>
      <c r="F727" t="s">
        <v>59</v>
      </c>
      <c r="G727" s="36">
        <v>88</v>
      </c>
      <c r="H727" t="s">
        <v>5524</v>
      </c>
      <c r="I727" t="s">
        <v>725</v>
      </c>
      <c r="J727" t="s">
        <v>726</v>
      </c>
      <c r="K727" t="s">
        <v>92</v>
      </c>
      <c r="L727" s="37">
        <v>501614</v>
      </c>
    </row>
    <row r="728" spans="1:12" x14ac:dyDescent="0.2">
      <c r="A728" s="35">
        <v>43038</v>
      </c>
      <c r="B728" s="67">
        <v>170000</v>
      </c>
      <c r="C728" t="s">
        <v>5504</v>
      </c>
      <c r="D728" t="s">
        <v>5653</v>
      </c>
      <c r="E728" t="s">
        <v>58</v>
      </c>
      <c r="F728" t="s">
        <v>64</v>
      </c>
      <c r="G728" s="36">
        <v>75</v>
      </c>
      <c r="H728" t="s">
        <v>5505</v>
      </c>
      <c r="I728" t="s">
        <v>602</v>
      </c>
      <c r="J728" t="s">
        <v>602</v>
      </c>
      <c r="K728" t="s">
        <v>96</v>
      </c>
      <c r="L728" s="37">
        <v>794897</v>
      </c>
    </row>
    <row r="729" spans="1:12" x14ac:dyDescent="0.2">
      <c r="A729" s="35">
        <v>43038</v>
      </c>
      <c r="B729" s="67">
        <v>45000</v>
      </c>
      <c r="C729" t="s">
        <v>5531</v>
      </c>
      <c r="D729" t="s">
        <v>5651</v>
      </c>
      <c r="E729" t="s">
        <v>58</v>
      </c>
      <c r="F729" t="s">
        <v>59</v>
      </c>
      <c r="G729" s="24" t="s">
        <v>5532</v>
      </c>
      <c r="H729" t="s">
        <v>1837</v>
      </c>
      <c r="I729" t="s">
        <v>137</v>
      </c>
      <c r="J729" t="s">
        <v>138</v>
      </c>
      <c r="K729" t="s">
        <v>139</v>
      </c>
      <c r="L729" s="37">
        <v>164554</v>
      </c>
    </row>
    <row r="730" spans="1:12" x14ac:dyDescent="0.2">
      <c r="A730" s="35">
        <v>43038</v>
      </c>
      <c r="B730" s="67">
        <v>902600</v>
      </c>
      <c r="C730" t="s">
        <v>492</v>
      </c>
      <c r="D730" t="s">
        <v>5649</v>
      </c>
      <c r="E730" t="s">
        <v>58</v>
      </c>
      <c r="F730" t="s">
        <v>64</v>
      </c>
      <c r="G730" s="24" t="s">
        <v>5519</v>
      </c>
      <c r="H730" t="s">
        <v>494</v>
      </c>
      <c r="I730" t="s">
        <v>103</v>
      </c>
      <c r="J730" t="s">
        <v>226</v>
      </c>
      <c r="K730" t="s">
        <v>92</v>
      </c>
      <c r="L730" s="37">
        <v>661728</v>
      </c>
    </row>
    <row r="731" spans="1:12" x14ac:dyDescent="0.2">
      <c r="A731" s="35">
        <v>43038</v>
      </c>
      <c r="B731" s="67">
        <v>450000</v>
      </c>
      <c r="C731" t="s">
        <v>5501</v>
      </c>
      <c r="D731" t="s">
        <v>5649</v>
      </c>
      <c r="E731" t="s">
        <v>58</v>
      </c>
      <c r="F731" t="s">
        <v>64</v>
      </c>
      <c r="G731" s="24" t="s">
        <v>5502</v>
      </c>
      <c r="H731" t="s">
        <v>5503</v>
      </c>
      <c r="I731" t="s">
        <v>1795</v>
      </c>
      <c r="J731" t="s">
        <v>1795</v>
      </c>
      <c r="K731" t="s">
        <v>175</v>
      </c>
      <c r="L731" s="37">
        <v>359863</v>
      </c>
    </row>
    <row r="732" spans="1:12" x14ac:dyDescent="0.2">
      <c r="A732" s="35">
        <v>43038</v>
      </c>
      <c r="B732" s="67">
        <v>20000</v>
      </c>
      <c r="C732" t="s">
        <v>5492</v>
      </c>
      <c r="D732" t="s">
        <v>5651</v>
      </c>
      <c r="E732" t="s">
        <v>58</v>
      </c>
      <c r="F732" t="s">
        <v>59</v>
      </c>
      <c r="G732" s="24" t="s">
        <v>1681</v>
      </c>
      <c r="H732" t="s">
        <v>5493</v>
      </c>
      <c r="I732" t="s">
        <v>5381</v>
      </c>
      <c r="J732" t="s">
        <v>2899</v>
      </c>
      <c r="K732" t="s">
        <v>2899</v>
      </c>
      <c r="L732" s="37">
        <v>244985</v>
      </c>
    </row>
    <row r="733" spans="1:12" x14ac:dyDescent="0.2">
      <c r="A733" s="35">
        <v>43038</v>
      </c>
      <c r="B733" s="67">
        <v>285000</v>
      </c>
      <c r="C733" t="s">
        <v>5497</v>
      </c>
      <c r="D733" t="s">
        <v>5653</v>
      </c>
      <c r="E733" t="s">
        <v>58</v>
      </c>
      <c r="F733" t="s">
        <v>59</v>
      </c>
      <c r="G733" s="24" t="s">
        <v>5498</v>
      </c>
      <c r="H733" t="s">
        <v>5499</v>
      </c>
      <c r="I733" t="s">
        <v>1188</v>
      </c>
      <c r="J733" t="s">
        <v>1188</v>
      </c>
      <c r="K733" t="s">
        <v>203</v>
      </c>
      <c r="L733" s="37">
        <v>820109</v>
      </c>
    </row>
    <row r="734" spans="1:12" x14ac:dyDescent="0.2">
      <c r="A734" s="35">
        <v>43038</v>
      </c>
      <c r="B734" s="67">
        <v>200000</v>
      </c>
      <c r="C734" t="s">
        <v>5520</v>
      </c>
      <c r="D734" t="s">
        <v>5649</v>
      </c>
      <c r="E734" t="s">
        <v>106</v>
      </c>
      <c r="F734" t="s">
        <v>64</v>
      </c>
      <c r="G734" s="24" t="s">
        <v>5521</v>
      </c>
      <c r="H734" t="s">
        <v>5522</v>
      </c>
      <c r="I734" t="s">
        <v>103</v>
      </c>
      <c r="J734" t="s">
        <v>373</v>
      </c>
      <c r="K734" t="s">
        <v>92</v>
      </c>
      <c r="L734" s="37">
        <v>231829</v>
      </c>
    </row>
    <row r="735" spans="1:12" x14ac:dyDescent="0.2">
      <c r="A735" s="35">
        <v>43038</v>
      </c>
      <c r="B735" s="67">
        <v>108000</v>
      </c>
      <c r="C735" t="s">
        <v>5092</v>
      </c>
      <c r="D735" t="s">
        <v>5650</v>
      </c>
      <c r="E735" t="s">
        <v>58</v>
      </c>
      <c r="F735" t="s">
        <v>59</v>
      </c>
      <c r="G735" s="36">
        <v>14</v>
      </c>
      <c r="H735" t="s">
        <v>5093</v>
      </c>
      <c r="I735" t="s">
        <v>128</v>
      </c>
      <c r="J735" t="s">
        <v>182</v>
      </c>
      <c r="K735" t="s">
        <v>175</v>
      </c>
      <c r="L735" s="37">
        <v>943764</v>
      </c>
    </row>
    <row r="736" spans="1:12" x14ac:dyDescent="0.2">
      <c r="A736" s="35">
        <v>43038</v>
      </c>
      <c r="B736" s="67">
        <v>230000</v>
      </c>
      <c r="C736" t="s">
        <v>5514</v>
      </c>
      <c r="D736" t="s">
        <v>5649</v>
      </c>
      <c r="E736" t="s">
        <v>106</v>
      </c>
      <c r="F736" t="s">
        <v>64</v>
      </c>
      <c r="G736" s="24" t="s">
        <v>5515</v>
      </c>
      <c r="H736" t="s">
        <v>5516</v>
      </c>
      <c r="I736" t="s">
        <v>103</v>
      </c>
      <c r="J736" t="s">
        <v>358</v>
      </c>
      <c r="K736" t="s">
        <v>92</v>
      </c>
      <c r="L736" s="37">
        <v>111626</v>
      </c>
    </row>
    <row r="737" spans="1:12" x14ac:dyDescent="0.2">
      <c r="A737" s="35">
        <v>43038</v>
      </c>
      <c r="B737" s="67">
        <v>171500</v>
      </c>
      <c r="C737" t="s">
        <v>5509</v>
      </c>
      <c r="D737" t="s">
        <v>5649</v>
      </c>
      <c r="E737" t="s">
        <v>58</v>
      </c>
      <c r="F737" t="s">
        <v>64</v>
      </c>
      <c r="G737" s="24" t="s">
        <v>5510</v>
      </c>
      <c r="H737" t="s">
        <v>401</v>
      </c>
      <c r="I737" t="s">
        <v>5511</v>
      </c>
      <c r="J737" t="s">
        <v>643</v>
      </c>
      <c r="K737" t="s">
        <v>264</v>
      </c>
      <c r="L737" s="37">
        <v>153122</v>
      </c>
    </row>
    <row r="738" spans="1:12" x14ac:dyDescent="0.2">
      <c r="A738" s="35">
        <v>43038</v>
      </c>
      <c r="B738" s="67">
        <v>199000</v>
      </c>
      <c r="C738" t="s">
        <v>2698</v>
      </c>
      <c r="D738" t="s">
        <v>5649</v>
      </c>
      <c r="E738" t="s">
        <v>58</v>
      </c>
      <c r="F738" t="s">
        <v>64</v>
      </c>
      <c r="G738" s="24" t="s">
        <v>5527</v>
      </c>
      <c r="H738" t="s">
        <v>2700</v>
      </c>
      <c r="I738" t="s">
        <v>573</v>
      </c>
      <c r="J738" t="s">
        <v>1420</v>
      </c>
      <c r="K738" t="s">
        <v>1420</v>
      </c>
      <c r="L738" s="37">
        <v>199989</v>
      </c>
    </row>
    <row r="739" spans="1:12" x14ac:dyDescent="0.2">
      <c r="A739" s="35">
        <v>43038</v>
      </c>
      <c r="B739" s="67">
        <v>270000</v>
      </c>
      <c r="C739" t="s">
        <v>5508</v>
      </c>
      <c r="D739" t="s">
        <v>5653</v>
      </c>
      <c r="E739" t="s">
        <v>58</v>
      </c>
      <c r="F739" t="s">
        <v>59</v>
      </c>
      <c r="G739" s="36">
        <v>170</v>
      </c>
      <c r="H739" t="s">
        <v>1563</v>
      </c>
      <c r="I739" t="s">
        <v>354</v>
      </c>
      <c r="J739" t="s">
        <v>354</v>
      </c>
      <c r="K739" t="s">
        <v>187</v>
      </c>
      <c r="L739" s="37">
        <v>1009386</v>
      </c>
    </row>
    <row r="740" spans="1:12" x14ac:dyDescent="0.2">
      <c r="A740" s="35">
        <v>43038</v>
      </c>
      <c r="B740" s="67">
        <v>199995</v>
      </c>
      <c r="C740" t="s">
        <v>5506</v>
      </c>
      <c r="D740" t="s">
        <v>5652</v>
      </c>
      <c r="E740" t="s">
        <v>58</v>
      </c>
      <c r="F740" t="s">
        <v>59</v>
      </c>
      <c r="G740" s="36">
        <v>32</v>
      </c>
      <c r="H740" t="s">
        <v>5507</v>
      </c>
      <c r="I740" t="s">
        <v>2526</v>
      </c>
      <c r="J740" t="s">
        <v>2527</v>
      </c>
      <c r="K740" t="s">
        <v>2527</v>
      </c>
      <c r="L740" s="37">
        <v>996287</v>
      </c>
    </row>
    <row r="741" spans="1:12" x14ac:dyDescent="0.2">
      <c r="A741" s="35">
        <v>43038</v>
      </c>
      <c r="B741" s="67">
        <v>140000</v>
      </c>
      <c r="C741" t="s">
        <v>644</v>
      </c>
      <c r="D741" t="s">
        <v>5649</v>
      </c>
      <c r="E741" t="s">
        <v>106</v>
      </c>
      <c r="F741" t="s">
        <v>64</v>
      </c>
      <c r="G741" s="24" t="s">
        <v>5496</v>
      </c>
      <c r="H741" t="s">
        <v>641</v>
      </c>
      <c r="I741" t="s">
        <v>354</v>
      </c>
      <c r="J741" t="s">
        <v>354</v>
      </c>
      <c r="K741" t="s">
        <v>187</v>
      </c>
      <c r="L741" s="37">
        <v>845427</v>
      </c>
    </row>
    <row r="742" spans="1:12" x14ac:dyDescent="0.2">
      <c r="A742" s="35">
        <v>43038</v>
      </c>
      <c r="B742" s="67">
        <v>289995</v>
      </c>
      <c r="C742" t="s">
        <v>5486</v>
      </c>
      <c r="D742" t="s">
        <v>5650</v>
      </c>
      <c r="E742" t="s">
        <v>106</v>
      </c>
      <c r="F742" t="s">
        <v>59</v>
      </c>
      <c r="G742" s="36">
        <v>59</v>
      </c>
      <c r="H742" t="s">
        <v>5487</v>
      </c>
      <c r="I742" t="s">
        <v>1889</v>
      </c>
      <c r="J742" t="s">
        <v>1889</v>
      </c>
      <c r="K742" t="s">
        <v>1889</v>
      </c>
      <c r="L742" s="37">
        <v>900469</v>
      </c>
    </row>
    <row r="743" spans="1:12" x14ac:dyDescent="0.2">
      <c r="A743" s="35">
        <v>43039</v>
      </c>
      <c r="B743" s="67">
        <v>215500</v>
      </c>
      <c r="C743" t="s">
        <v>5551</v>
      </c>
      <c r="D743" t="s">
        <v>5649</v>
      </c>
      <c r="E743" t="s">
        <v>58</v>
      </c>
      <c r="F743" t="s">
        <v>64</v>
      </c>
      <c r="G743" s="24" t="s">
        <v>5552</v>
      </c>
      <c r="H743" t="s">
        <v>5553</v>
      </c>
      <c r="I743" t="s">
        <v>229</v>
      </c>
      <c r="J743" t="s">
        <v>230</v>
      </c>
      <c r="K743" t="s">
        <v>113</v>
      </c>
      <c r="L743" s="37">
        <v>857679</v>
      </c>
    </row>
    <row r="744" spans="1:12" x14ac:dyDescent="0.2">
      <c r="A744" s="35">
        <v>43039</v>
      </c>
      <c r="B744" s="67">
        <v>470000</v>
      </c>
      <c r="C744" t="s">
        <v>5537</v>
      </c>
      <c r="D744" t="s">
        <v>5650</v>
      </c>
      <c r="E744" t="s">
        <v>106</v>
      </c>
      <c r="F744" t="s">
        <v>59</v>
      </c>
      <c r="G744" s="36">
        <v>12</v>
      </c>
      <c r="H744" t="s">
        <v>5538</v>
      </c>
      <c r="I744" t="s">
        <v>824</v>
      </c>
      <c r="J744" t="s">
        <v>825</v>
      </c>
      <c r="K744" t="s">
        <v>69</v>
      </c>
      <c r="L744" s="37">
        <v>628358</v>
      </c>
    </row>
    <row r="745" spans="1:12" x14ac:dyDescent="0.2">
      <c r="A745" s="35">
        <v>43039</v>
      </c>
      <c r="B745" s="67">
        <v>105000</v>
      </c>
      <c r="C745" t="s">
        <v>644</v>
      </c>
      <c r="D745" t="s">
        <v>5649</v>
      </c>
      <c r="E745" t="s">
        <v>106</v>
      </c>
      <c r="F745" t="s">
        <v>64</v>
      </c>
      <c r="G745" s="24" t="s">
        <v>5548</v>
      </c>
      <c r="H745" t="s">
        <v>641</v>
      </c>
      <c r="I745" t="s">
        <v>354</v>
      </c>
      <c r="J745" t="s">
        <v>354</v>
      </c>
      <c r="K745" t="s">
        <v>187</v>
      </c>
      <c r="L745" s="37">
        <v>448774</v>
      </c>
    </row>
    <row r="746" spans="1:12" x14ac:dyDescent="0.2">
      <c r="A746" s="35">
        <v>43039</v>
      </c>
      <c r="B746" s="67">
        <v>156000</v>
      </c>
      <c r="C746" t="s">
        <v>5574</v>
      </c>
      <c r="D746" t="s">
        <v>5653</v>
      </c>
      <c r="E746" t="s">
        <v>58</v>
      </c>
      <c r="F746" t="s">
        <v>59</v>
      </c>
      <c r="G746" s="36">
        <v>37</v>
      </c>
      <c r="H746" t="s">
        <v>5575</v>
      </c>
      <c r="I746" t="s">
        <v>1110</v>
      </c>
      <c r="J746" t="s">
        <v>1111</v>
      </c>
      <c r="K746" t="s">
        <v>1111</v>
      </c>
      <c r="L746" s="37">
        <v>1199050</v>
      </c>
    </row>
    <row r="747" spans="1:12" x14ac:dyDescent="0.2">
      <c r="A747" s="35">
        <v>43039</v>
      </c>
      <c r="B747" s="67">
        <v>175000</v>
      </c>
      <c r="C747" t="s">
        <v>5557</v>
      </c>
      <c r="D747" t="s">
        <v>5650</v>
      </c>
      <c r="E747" t="s">
        <v>58</v>
      </c>
      <c r="F747" t="s">
        <v>59</v>
      </c>
      <c r="G747" s="36">
        <v>26</v>
      </c>
      <c r="H747" t="s">
        <v>3328</v>
      </c>
      <c r="I747" t="s">
        <v>2911</v>
      </c>
      <c r="J747" t="s">
        <v>4795</v>
      </c>
      <c r="K747" t="s">
        <v>487</v>
      </c>
      <c r="L747" s="37">
        <v>1013726</v>
      </c>
    </row>
    <row r="748" spans="1:12" x14ac:dyDescent="0.2">
      <c r="A748" s="35">
        <v>43039</v>
      </c>
      <c r="B748" s="67">
        <v>390000</v>
      </c>
      <c r="C748" t="s">
        <v>5542</v>
      </c>
      <c r="D748" t="s">
        <v>5653</v>
      </c>
      <c r="E748" t="s">
        <v>58</v>
      </c>
      <c r="F748" t="s">
        <v>59</v>
      </c>
      <c r="G748" s="24" t="s">
        <v>5543</v>
      </c>
      <c r="H748" t="s">
        <v>280</v>
      </c>
      <c r="I748" t="s">
        <v>1328</v>
      </c>
      <c r="J748" t="s">
        <v>477</v>
      </c>
      <c r="K748" t="s">
        <v>478</v>
      </c>
      <c r="L748" s="37">
        <v>248228</v>
      </c>
    </row>
    <row r="749" spans="1:12" x14ac:dyDescent="0.2">
      <c r="A749" s="35">
        <v>43039</v>
      </c>
      <c r="B749" s="67">
        <v>500000</v>
      </c>
      <c r="C749" t="s">
        <v>5576</v>
      </c>
      <c r="D749" t="s">
        <v>5649</v>
      </c>
      <c r="E749" t="s">
        <v>58</v>
      </c>
      <c r="F749" t="s">
        <v>64</v>
      </c>
      <c r="G749" s="24" t="s">
        <v>5577</v>
      </c>
      <c r="H749" t="s">
        <v>5578</v>
      </c>
      <c r="I749" t="s">
        <v>137</v>
      </c>
      <c r="J749" t="s">
        <v>137</v>
      </c>
      <c r="K749" t="s">
        <v>139</v>
      </c>
      <c r="L749" s="37">
        <v>1219219</v>
      </c>
    </row>
    <row r="750" spans="1:12" x14ac:dyDescent="0.2">
      <c r="A750" s="35">
        <v>43039</v>
      </c>
      <c r="B750" s="67">
        <v>635000</v>
      </c>
      <c r="C750" t="s">
        <v>5549</v>
      </c>
      <c r="D750" t="s">
        <v>5651</v>
      </c>
      <c r="E750" t="s">
        <v>106</v>
      </c>
      <c r="F750" t="s">
        <v>64</v>
      </c>
      <c r="G750" s="24" t="s">
        <v>5550</v>
      </c>
      <c r="H750" t="s">
        <v>5225</v>
      </c>
      <c r="I750" t="s">
        <v>103</v>
      </c>
      <c r="J750" t="s">
        <v>226</v>
      </c>
      <c r="K750" t="s">
        <v>92</v>
      </c>
      <c r="L750" s="37">
        <v>403614</v>
      </c>
    </row>
    <row r="751" spans="1:12" x14ac:dyDescent="0.2">
      <c r="A751" s="35">
        <v>43039</v>
      </c>
      <c r="B751" s="67">
        <v>209000</v>
      </c>
      <c r="C751" t="s">
        <v>5533</v>
      </c>
      <c r="D751" t="s">
        <v>5653</v>
      </c>
      <c r="E751" t="s">
        <v>58</v>
      </c>
      <c r="F751" t="s">
        <v>59</v>
      </c>
      <c r="G751" s="24" t="s">
        <v>5534</v>
      </c>
      <c r="H751" t="s">
        <v>5535</v>
      </c>
      <c r="I751" t="s">
        <v>5536</v>
      </c>
      <c r="J751" t="s">
        <v>4321</v>
      </c>
      <c r="K751" t="s">
        <v>197</v>
      </c>
      <c r="L751" s="37">
        <v>396699</v>
      </c>
    </row>
    <row r="752" spans="1:12" x14ac:dyDescent="0.2">
      <c r="A752" s="35">
        <v>43039</v>
      </c>
      <c r="B752" s="67">
        <v>122500</v>
      </c>
      <c r="C752" t="s">
        <v>5539</v>
      </c>
      <c r="D752" t="s">
        <v>5649</v>
      </c>
      <c r="E752" t="s">
        <v>58</v>
      </c>
      <c r="F752" t="s">
        <v>64</v>
      </c>
      <c r="G752" s="24" t="s">
        <v>5540</v>
      </c>
      <c r="H752" t="s">
        <v>5541</v>
      </c>
      <c r="I752" t="s">
        <v>2043</v>
      </c>
      <c r="J752" t="s">
        <v>2043</v>
      </c>
      <c r="K752" t="s">
        <v>2043</v>
      </c>
      <c r="L752" s="37">
        <v>364297</v>
      </c>
    </row>
    <row r="753" spans="1:12" x14ac:dyDescent="0.2">
      <c r="A753" s="35">
        <v>43039</v>
      </c>
      <c r="B753" s="67">
        <v>140000</v>
      </c>
      <c r="C753" t="s">
        <v>5579</v>
      </c>
      <c r="D753" t="s">
        <v>5649</v>
      </c>
      <c r="E753" t="s">
        <v>58</v>
      </c>
      <c r="F753" t="s">
        <v>59</v>
      </c>
      <c r="G753" s="36">
        <v>5</v>
      </c>
      <c r="H753" t="s">
        <v>5580</v>
      </c>
      <c r="I753" t="s">
        <v>103</v>
      </c>
      <c r="J753" t="s">
        <v>854</v>
      </c>
      <c r="K753" t="s">
        <v>92</v>
      </c>
      <c r="L753" s="37">
        <v>1162784</v>
      </c>
    </row>
    <row r="754" spans="1:12" x14ac:dyDescent="0.2">
      <c r="A754" s="35">
        <v>43039</v>
      </c>
      <c r="B754" s="67">
        <v>215000</v>
      </c>
      <c r="C754" t="s">
        <v>5569</v>
      </c>
      <c r="D754" t="s">
        <v>5650</v>
      </c>
      <c r="E754" t="s">
        <v>58</v>
      </c>
      <c r="F754" t="s">
        <v>64</v>
      </c>
      <c r="G754" s="36">
        <v>23</v>
      </c>
      <c r="H754" t="s">
        <v>5570</v>
      </c>
      <c r="I754" t="s">
        <v>82</v>
      </c>
      <c r="J754" t="s">
        <v>2997</v>
      </c>
      <c r="K754" t="s">
        <v>83</v>
      </c>
      <c r="L754" s="37">
        <v>1140732</v>
      </c>
    </row>
    <row r="755" spans="1:12" x14ac:dyDescent="0.2">
      <c r="A755" s="35">
        <v>43039</v>
      </c>
      <c r="B755" s="67">
        <v>48750</v>
      </c>
      <c r="C755" t="s">
        <v>5567</v>
      </c>
      <c r="D755" t="s">
        <v>5650</v>
      </c>
      <c r="E755" t="s">
        <v>58</v>
      </c>
      <c r="F755" t="s">
        <v>59</v>
      </c>
      <c r="G755" s="36">
        <v>4</v>
      </c>
      <c r="H755" t="s">
        <v>4982</v>
      </c>
      <c r="I755" t="s">
        <v>5568</v>
      </c>
      <c r="J755" t="s">
        <v>350</v>
      </c>
      <c r="K755" t="s">
        <v>350</v>
      </c>
      <c r="L755" s="37">
        <v>712361</v>
      </c>
    </row>
    <row r="756" spans="1:12" x14ac:dyDescent="0.2">
      <c r="A756" s="35">
        <v>43039</v>
      </c>
      <c r="B756" s="67">
        <v>230000</v>
      </c>
      <c r="C756" t="s">
        <v>5558</v>
      </c>
      <c r="D756" t="s">
        <v>5653</v>
      </c>
      <c r="E756" t="s">
        <v>58</v>
      </c>
      <c r="F756" t="s">
        <v>59</v>
      </c>
      <c r="G756" s="36">
        <v>4</v>
      </c>
      <c r="H756" t="s">
        <v>4647</v>
      </c>
      <c r="I756" t="s">
        <v>5559</v>
      </c>
      <c r="J756" t="s">
        <v>558</v>
      </c>
      <c r="K756" t="s">
        <v>487</v>
      </c>
      <c r="L756" s="37">
        <v>1039883</v>
      </c>
    </row>
    <row r="757" spans="1:12" x14ac:dyDescent="0.2">
      <c r="A757" s="35">
        <v>43039</v>
      </c>
      <c r="B757" s="67">
        <v>317000</v>
      </c>
      <c r="C757" t="s">
        <v>5554</v>
      </c>
      <c r="D757" t="s">
        <v>5650</v>
      </c>
      <c r="E757" t="s">
        <v>58</v>
      </c>
      <c r="F757" t="s">
        <v>59</v>
      </c>
      <c r="G757" s="36">
        <v>5</v>
      </c>
      <c r="H757" t="s">
        <v>5555</v>
      </c>
      <c r="I757" t="s">
        <v>5556</v>
      </c>
      <c r="J757" t="s">
        <v>306</v>
      </c>
      <c r="K757" t="s">
        <v>92</v>
      </c>
      <c r="L757" s="37">
        <v>1062553</v>
      </c>
    </row>
    <row r="758" spans="1:12" x14ac:dyDescent="0.2">
      <c r="A758" s="35">
        <v>43039</v>
      </c>
      <c r="B758" s="67">
        <v>21000</v>
      </c>
      <c r="C758" t="s">
        <v>5565</v>
      </c>
      <c r="D758" t="s">
        <v>5649</v>
      </c>
      <c r="E758" t="s">
        <v>58</v>
      </c>
      <c r="F758" t="s">
        <v>64</v>
      </c>
      <c r="G758" s="24" t="s">
        <v>5566</v>
      </c>
      <c r="H758" t="s">
        <v>3339</v>
      </c>
      <c r="I758" t="s">
        <v>4284</v>
      </c>
      <c r="J758" t="s">
        <v>4284</v>
      </c>
      <c r="K758" t="s">
        <v>203</v>
      </c>
      <c r="L758" s="37">
        <v>602757</v>
      </c>
    </row>
    <row r="759" spans="1:12" x14ac:dyDescent="0.2">
      <c r="A759" s="35">
        <v>43039</v>
      </c>
      <c r="B759" s="67">
        <v>257500</v>
      </c>
      <c r="C759" t="s">
        <v>5571</v>
      </c>
      <c r="D759" t="s">
        <v>5652</v>
      </c>
      <c r="E759" t="s">
        <v>106</v>
      </c>
      <c r="F759" t="s">
        <v>59</v>
      </c>
      <c r="G759" s="24" t="s">
        <v>5572</v>
      </c>
      <c r="H759" t="s">
        <v>5573</v>
      </c>
      <c r="I759" t="s">
        <v>768</v>
      </c>
      <c r="J759" t="s">
        <v>769</v>
      </c>
      <c r="K759" t="s">
        <v>74</v>
      </c>
      <c r="L759" s="37">
        <v>514209</v>
      </c>
    </row>
    <row r="760" spans="1:12" x14ac:dyDescent="0.2">
      <c r="A760" s="35">
        <v>43039</v>
      </c>
      <c r="B760" s="67">
        <v>201000</v>
      </c>
      <c r="C760" t="s">
        <v>5581</v>
      </c>
      <c r="D760" t="s">
        <v>5653</v>
      </c>
      <c r="E760" t="s">
        <v>58</v>
      </c>
      <c r="F760" t="s">
        <v>59</v>
      </c>
      <c r="G760" s="36">
        <v>46</v>
      </c>
      <c r="H760" t="s">
        <v>5582</v>
      </c>
      <c r="I760" t="s">
        <v>1767</v>
      </c>
      <c r="J760" t="s">
        <v>1768</v>
      </c>
      <c r="K760" t="s">
        <v>62</v>
      </c>
      <c r="L760" s="37">
        <v>1177742</v>
      </c>
    </row>
    <row r="761" spans="1:12" x14ac:dyDescent="0.2">
      <c r="A761" s="35">
        <v>43039</v>
      </c>
      <c r="B761" s="67">
        <v>65500</v>
      </c>
      <c r="C761" t="s">
        <v>5560</v>
      </c>
      <c r="D761" t="s">
        <v>5651</v>
      </c>
      <c r="E761" t="s">
        <v>58</v>
      </c>
      <c r="F761" t="s">
        <v>64</v>
      </c>
      <c r="G761" s="24" t="s">
        <v>5561</v>
      </c>
      <c r="H761" t="s">
        <v>5562</v>
      </c>
      <c r="I761" t="s">
        <v>702</v>
      </c>
      <c r="J761" t="s">
        <v>3505</v>
      </c>
      <c r="K761" t="s">
        <v>139</v>
      </c>
      <c r="L761" s="37">
        <v>1150455</v>
      </c>
    </row>
    <row r="762" spans="1:12" x14ac:dyDescent="0.2">
      <c r="A762" s="35">
        <v>43039</v>
      </c>
      <c r="B762" s="67">
        <v>51476</v>
      </c>
      <c r="C762" t="s">
        <v>5563</v>
      </c>
      <c r="D762" t="s">
        <v>5652</v>
      </c>
      <c r="E762" t="s">
        <v>58</v>
      </c>
      <c r="F762" t="s">
        <v>59</v>
      </c>
      <c r="G762" s="36">
        <v>20</v>
      </c>
      <c r="H762" t="s">
        <v>5564</v>
      </c>
      <c r="I762" t="s">
        <v>229</v>
      </c>
      <c r="J762" t="s">
        <v>230</v>
      </c>
      <c r="K762" t="s">
        <v>113</v>
      </c>
      <c r="L762" s="37">
        <v>741634</v>
      </c>
    </row>
    <row r="763" spans="1:12" x14ac:dyDescent="0.2">
      <c r="A763" s="35">
        <v>43039</v>
      </c>
      <c r="B763" s="67">
        <v>128000</v>
      </c>
      <c r="C763" t="s">
        <v>5544</v>
      </c>
      <c r="D763" t="s">
        <v>5649</v>
      </c>
      <c r="E763" t="s">
        <v>58</v>
      </c>
      <c r="F763" t="s">
        <v>64</v>
      </c>
      <c r="G763" s="24" t="s">
        <v>5545</v>
      </c>
      <c r="H763" t="s">
        <v>5546</v>
      </c>
      <c r="I763" t="s">
        <v>5547</v>
      </c>
      <c r="J763" t="s">
        <v>2499</v>
      </c>
      <c r="K763" t="s">
        <v>264</v>
      </c>
      <c r="L763" s="37">
        <v>1212077</v>
      </c>
    </row>
    <row r="764" spans="1:12" x14ac:dyDescent="0.2">
      <c r="A764" s="35">
        <v>43040</v>
      </c>
      <c r="B764" s="67">
        <v>18000</v>
      </c>
      <c r="C764" t="s">
        <v>5595</v>
      </c>
      <c r="D764" t="s">
        <v>5651</v>
      </c>
      <c r="E764" t="s">
        <v>58</v>
      </c>
      <c r="F764" t="s">
        <v>64</v>
      </c>
      <c r="G764" s="36">
        <v>56</v>
      </c>
      <c r="H764" t="s">
        <v>5596</v>
      </c>
      <c r="I764" t="s">
        <v>1041</v>
      </c>
      <c r="J764" t="s">
        <v>1042</v>
      </c>
      <c r="K764" t="s">
        <v>69</v>
      </c>
      <c r="L764" s="37">
        <v>430512</v>
      </c>
    </row>
    <row r="765" spans="1:12" x14ac:dyDescent="0.2">
      <c r="A765" s="35">
        <v>43040</v>
      </c>
      <c r="B765" s="67">
        <v>35500</v>
      </c>
      <c r="C765" t="s">
        <v>5597</v>
      </c>
      <c r="D765" t="s">
        <v>5649</v>
      </c>
      <c r="E765" t="s">
        <v>58</v>
      </c>
      <c r="F765" t="s">
        <v>64</v>
      </c>
      <c r="G765" s="36">
        <v>16</v>
      </c>
      <c r="H765" t="s">
        <v>5598</v>
      </c>
      <c r="I765" t="s">
        <v>276</v>
      </c>
      <c r="J765" t="s">
        <v>277</v>
      </c>
      <c r="K765" t="s">
        <v>277</v>
      </c>
      <c r="L765" s="37">
        <v>681033</v>
      </c>
    </row>
    <row r="766" spans="1:12" x14ac:dyDescent="0.2">
      <c r="A766" s="35">
        <v>43040</v>
      </c>
      <c r="B766" s="67">
        <v>163000</v>
      </c>
      <c r="C766" t="s">
        <v>5603</v>
      </c>
      <c r="D766" t="s">
        <v>5652</v>
      </c>
      <c r="E766" t="s">
        <v>58</v>
      </c>
      <c r="F766" t="s">
        <v>64</v>
      </c>
      <c r="G766" s="24" t="s">
        <v>308</v>
      </c>
      <c r="H766" t="s">
        <v>5604</v>
      </c>
      <c r="I766" t="s">
        <v>364</v>
      </c>
      <c r="J766" t="s">
        <v>365</v>
      </c>
      <c r="K766" t="s">
        <v>187</v>
      </c>
      <c r="L766" s="37">
        <v>881702</v>
      </c>
    </row>
    <row r="767" spans="1:12" x14ac:dyDescent="0.2">
      <c r="A767" s="35">
        <v>43040</v>
      </c>
      <c r="B767" s="67">
        <v>247500</v>
      </c>
      <c r="C767" t="s">
        <v>5621</v>
      </c>
      <c r="D767" t="s">
        <v>5652</v>
      </c>
      <c r="E767" t="s">
        <v>58</v>
      </c>
      <c r="F767" t="s">
        <v>64</v>
      </c>
      <c r="G767" s="36">
        <v>40</v>
      </c>
      <c r="H767" t="s">
        <v>5622</v>
      </c>
      <c r="I767" t="s">
        <v>128</v>
      </c>
      <c r="J767" t="s">
        <v>128</v>
      </c>
      <c r="K767" t="s">
        <v>128</v>
      </c>
      <c r="L767" s="37">
        <v>1210557</v>
      </c>
    </row>
    <row r="768" spans="1:12" x14ac:dyDescent="0.2">
      <c r="A768" s="35">
        <v>43040</v>
      </c>
      <c r="B768" s="67">
        <v>281795</v>
      </c>
      <c r="C768" t="s">
        <v>1916</v>
      </c>
      <c r="D768" t="s">
        <v>5653</v>
      </c>
      <c r="E768" t="s">
        <v>106</v>
      </c>
      <c r="F768" t="s">
        <v>59</v>
      </c>
      <c r="G768" s="36">
        <v>2</v>
      </c>
      <c r="H768" t="s">
        <v>1917</v>
      </c>
      <c r="I768" t="s">
        <v>749</v>
      </c>
      <c r="J768" t="s">
        <v>553</v>
      </c>
      <c r="K768" t="s">
        <v>333</v>
      </c>
      <c r="L768" s="37">
        <v>139968</v>
      </c>
    </row>
    <row r="769" spans="1:12" x14ac:dyDescent="0.2">
      <c r="A769" s="35">
        <v>43040</v>
      </c>
      <c r="B769" s="67">
        <v>52500</v>
      </c>
      <c r="C769" t="s">
        <v>5613</v>
      </c>
      <c r="D769" t="s">
        <v>5649</v>
      </c>
      <c r="E769" t="s">
        <v>58</v>
      </c>
      <c r="F769" t="s">
        <v>64</v>
      </c>
      <c r="G769" s="24" t="s">
        <v>5614</v>
      </c>
      <c r="H769" t="s">
        <v>5615</v>
      </c>
      <c r="I769" t="s">
        <v>103</v>
      </c>
      <c r="J769" t="s">
        <v>239</v>
      </c>
      <c r="K769" t="s">
        <v>92</v>
      </c>
      <c r="L769" s="37">
        <v>1019617</v>
      </c>
    </row>
    <row r="770" spans="1:12" x14ac:dyDescent="0.2">
      <c r="A770" s="35">
        <v>43040</v>
      </c>
      <c r="B770" s="67">
        <v>90000</v>
      </c>
      <c r="C770" t="s">
        <v>5623</v>
      </c>
      <c r="D770" t="s">
        <v>5649</v>
      </c>
      <c r="E770" t="s">
        <v>58</v>
      </c>
      <c r="F770" t="s">
        <v>64</v>
      </c>
      <c r="G770" s="24" t="s">
        <v>5624</v>
      </c>
      <c r="H770" t="s">
        <v>5625</v>
      </c>
      <c r="I770" t="s">
        <v>2437</v>
      </c>
      <c r="J770" s="37" t="s">
        <v>465</v>
      </c>
      <c r="K770" t="s">
        <v>465</v>
      </c>
      <c r="L770" s="37">
        <v>151986</v>
      </c>
    </row>
    <row r="771" spans="1:12" x14ac:dyDescent="0.2">
      <c r="A771" s="35">
        <v>43040</v>
      </c>
      <c r="B771" s="67">
        <v>145000</v>
      </c>
      <c r="C771" t="s">
        <v>5634</v>
      </c>
      <c r="D771" t="s">
        <v>5652</v>
      </c>
      <c r="E771" t="s">
        <v>58</v>
      </c>
      <c r="F771" t="s">
        <v>59</v>
      </c>
      <c r="G771" s="36">
        <v>23</v>
      </c>
      <c r="H771" t="s">
        <v>5635</v>
      </c>
      <c r="I771" t="s">
        <v>137</v>
      </c>
      <c r="J771" t="s">
        <v>468</v>
      </c>
      <c r="K771" t="s">
        <v>139</v>
      </c>
      <c r="L771" s="37">
        <v>233559</v>
      </c>
    </row>
    <row r="772" spans="1:12" x14ac:dyDescent="0.2">
      <c r="A772" s="35">
        <v>43040</v>
      </c>
      <c r="B772" s="67">
        <v>83000</v>
      </c>
      <c r="C772" t="s">
        <v>1645</v>
      </c>
      <c r="D772" t="s">
        <v>5649</v>
      </c>
      <c r="E772" t="s">
        <v>58</v>
      </c>
      <c r="F772" t="s">
        <v>64</v>
      </c>
      <c r="G772" s="24" t="s">
        <v>5620</v>
      </c>
      <c r="H772" t="s">
        <v>1647</v>
      </c>
      <c r="I772" t="s">
        <v>103</v>
      </c>
      <c r="J772" t="s">
        <v>191</v>
      </c>
      <c r="K772" t="s">
        <v>92</v>
      </c>
      <c r="L772" s="37">
        <v>450190</v>
      </c>
    </row>
    <row r="773" spans="1:12" x14ac:dyDescent="0.2">
      <c r="A773" s="35">
        <v>43040</v>
      </c>
      <c r="B773" s="67">
        <v>220000</v>
      </c>
      <c r="C773" t="s">
        <v>5639</v>
      </c>
      <c r="D773" t="s">
        <v>5650</v>
      </c>
      <c r="E773" t="s">
        <v>58</v>
      </c>
      <c r="F773" t="s">
        <v>59</v>
      </c>
      <c r="G773" s="24" t="s">
        <v>5640</v>
      </c>
      <c r="H773" t="s">
        <v>1837</v>
      </c>
      <c r="I773" t="s">
        <v>2801</v>
      </c>
      <c r="J773" t="s">
        <v>398</v>
      </c>
      <c r="K773" t="s">
        <v>175</v>
      </c>
      <c r="L773" s="37">
        <v>1060776</v>
      </c>
    </row>
    <row r="774" spans="1:12" x14ac:dyDescent="0.2">
      <c r="A774" s="35">
        <v>43040</v>
      </c>
      <c r="B774" s="67">
        <v>100000</v>
      </c>
      <c r="C774" t="s">
        <v>5628</v>
      </c>
      <c r="D774" t="s">
        <v>5651</v>
      </c>
      <c r="E774" t="s">
        <v>58</v>
      </c>
      <c r="F774" t="s">
        <v>59</v>
      </c>
      <c r="G774" s="24" t="s">
        <v>5629</v>
      </c>
      <c r="H774" t="s">
        <v>5630</v>
      </c>
      <c r="I774" t="s">
        <v>4152</v>
      </c>
      <c r="J774" t="s">
        <v>3143</v>
      </c>
      <c r="K774" t="s">
        <v>96</v>
      </c>
      <c r="L774" s="37">
        <v>299976</v>
      </c>
    </row>
    <row r="775" spans="1:12" x14ac:dyDescent="0.2">
      <c r="A775" s="35">
        <v>43040</v>
      </c>
      <c r="B775" s="67">
        <v>475000</v>
      </c>
      <c r="C775" t="s">
        <v>5587</v>
      </c>
      <c r="D775" t="s">
        <v>5653</v>
      </c>
      <c r="E775" t="s">
        <v>58</v>
      </c>
      <c r="F775" t="s">
        <v>59</v>
      </c>
      <c r="G775" s="36">
        <v>9</v>
      </c>
      <c r="H775" t="s">
        <v>5588</v>
      </c>
      <c r="I775" t="s">
        <v>234</v>
      </c>
      <c r="J775" t="s">
        <v>235</v>
      </c>
      <c r="K775" t="s">
        <v>113</v>
      </c>
      <c r="L775" s="37">
        <v>792855</v>
      </c>
    </row>
    <row r="776" spans="1:12" x14ac:dyDescent="0.2">
      <c r="A776" s="35">
        <v>43040</v>
      </c>
      <c r="B776" s="67">
        <v>200000</v>
      </c>
      <c r="C776" t="s">
        <v>5616</v>
      </c>
      <c r="D776" t="s">
        <v>5653</v>
      </c>
      <c r="E776" t="s">
        <v>58</v>
      </c>
      <c r="F776" t="s">
        <v>59</v>
      </c>
      <c r="G776" s="24" t="s">
        <v>308</v>
      </c>
      <c r="H776" t="s">
        <v>5617</v>
      </c>
      <c r="I776" t="s">
        <v>3377</v>
      </c>
      <c r="J776" t="s">
        <v>365</v>
      </c>
      <c r="K776" t="s">
        <v>187</v>
      </c>
      <c r="L776" s="37">
        <v>461361</v>
      </c>
    </row>
    <row r="777" spans="1:12" x14ac:dyDescent="0.2">
      <c r="A777" s="35">
        <v>43040</v>
      </c>
      <c r="B777" s="67">
        <v>62000</v>
      </c>
      <c r="C777" t="s">
        <v>5605</v>
      </c>
      <c r="D777" t="s">
        <v>5652</v>
      </c>
      <c r="E777" t="s">
        <v>58</v>
      </c>
      <c r="F777" t="s">
        <v>59</v>
      </c>
      <c r="G777" s="24" t="s">
        <v>5606</v>
      </c>
      <c r="H777" t="s">
        <v>5607</v>
      </c>
      <c r="I777" t="s">
        <v>2551</v>
      </c>
      <c r="J777" t="s">
        <v>1215</v>
      </c>
      <c r="K777" t="s">
        <v>487</v>
      </c>
      <c r="L777" s="37">
        <v>541372</v>
      </c>
    </row>
    <row r="778" spans="1:12" x14ac:dyDescent="0.2">
      <c r="A778" s="35">
        <v>43040</v>
      </c>
      <c r="B778" s="67">
        <v>170000</v>
      </c>
      <c r="C778" t="s">
        <v>2434</v>
      </c>
      <c r="D778" t="s">
        <v>5653</v>
      </c>
      <c r="E778" t="s">
        <v>58</v>
      </c>
      <c r="F778" t="s">
        <v>59</v>
      </c>
      <c r="G778" s="24" t="s">
        <v>5636</v>
      </c>
      <c r="H778" t="s">
        <v>2436</v>
      </c>
      <c r="I778" t="s">
        <v>2437</v>
      </c>
      <c r="J778" t="s">
        <v>465</v>
      </c>
      <c r="K778" t="s">
        <v>465</v>
      </c>
      <c r="L778" s="37">
        <v>373125</v>
      </c>
    </row>
    <row r="779" spans="1:12" x14ac:dyDescent="0.2">
      <c r="A779" s="35">
        <v>43040</v>
      </c>
      <c r="B779" s="67">
        <v>240000</v>
      </c>
      <c r="C779" t="s">
        <v>5643</v>
      </c>
      <c r="D779" t="s">
        <v>5650</v>
      </c>
      <c r="E779" t="s">
        <v>58</v>
      </c>
      <c r="F779" t="s">
        <v>59</v>
      </c>
      <c r="G779" s="24" t="s">
        <v>5644</v>
      </c>
      <c r="H779" t="s">
        <v>5645</v>
      </c>
      <c r="I779" t="s">
        <v>5646</v>
      </c>
      <c r="J779" t="s">
        <v>441</v>
      </c>
      <c r="K779" t="s">
        <v>441</v>
      </c>
      <c r="L779" s="37">
        <v>587409</v>
      </c>
    </row>
    <row r="780" spans="1:12" x14ac:dyDescent="0.2">
      <c r="A780" s="35">
        <v>43040</v>
      </c>
      <c r="B780" s="67">
        <v>100000</v>
      </c>
      <c r="C780" t="s">
        <v>5618</v>
      </c>
      <c r="D780" t="s">
        <v>5650</v>
      </c>
      <c r="E780" t="s">
        <v>58</v>
      </c>
      <c r="F780" t="s">
        <v>64</v>
      </c>
      <c r="G780" s="36">
        <v>16</v>
      </c>
      <c r="H780" t="s">
        <v>5619</v>
      </c>
      <c r="I780" t="s">
        <v>3143</v>
      </c>
      <c r="J780" t="s">
        <v>3143</v>
      </c>
      <c r="K780" t="s">
        <v>96</v>
      </c>
      <c r="L780" s="37">
        <v>335885</v>
      </c>
    </row>
    <row r="781" spans="1:12" x14ac:dyDescent="0.2">
      <c r="A781" s="35">
        <v>43040</v>
      </c>
      <c r="B781" s="67">
        <v>285000</v>
      </c>
      <c r="C781" t="s">
        <v>5641</v>
      </c>
      <c r="D781" t="s">
        <v>5653</v>
      </c>
      <c r="E781" t="s">
        <v>58</v>
      </c>
      <c r="F781" t="s">
        <v>59</v>
      </c>
      <c r="G781" s="36">
        <v>1</v>
      </c>
      <c r="H781" t="s">
        <v>5642</v>
      </c>
      <c r="I781" t="s">
        <v>2043</v>
      </c>
      <c r="J781" t="s">
        <v>2043</v>
      </c>
      <c r="K781" t="s">
        <v>2043</v>
      </c>
      <c r="L781" s="37">
        <v>1080316</v>
      </c>
    </row>
    <row r="782" spans="1:12" x14ac:dyDescent="0.2">
      <c r="A782" s="35">
        <v>43040</v>
      </c>
      <c r="B782" s="67">
        <v>799950</v>
      </c>
      <c r="C782" t="s">
        <v>5599</v>
      </c>
      <c r="D782" t="s">
        <v>5649</v>
      </c>
      <c r="E782" t="s">
        <v>58</v>
      </c>
      <c r="F782" t="s">
        <v>64</v>
      </c>
      <c r="G782" s="24" t="s">
        <v>5600</v>
      </c>
      <c r="H782" t="s">
        <v>5601</v>
      </c>
      <c r="I782" t="s">
        <v>103</v>
      </c>
      <c r="J782" t="s">
        <v>1135</v>
      </c>
      <c r="K782" t="s">
        <v>92</v>
      </c>
      <c r="L782" s="37">
        <v>183882</v>
      </c>
    </row>
    <row r="783" spans="1:12" x14ac:dyDescent="0.2">
      <c r="A783" s="35">
        <v>43040</v>
      </c>
      <c r="B783" s="67">
        <v>87000</v>
      </c>
      <c r="C783" t="s">
        <v>5591</v>
      </c>
      <c r="D783" t="s">
        <v>5649</v>
      </c>
      <c r="E783" t="s">
        <v>106</v>
      </c>
      <c r="F783" t="s">
        <v>64</v>
      </c>
      <c r="G783" s="24" t="s">
        <v>5592</v>
      </c>
      <c r="H783" t="s">
        <v>5593</v>
      </c>
      <c r="I783" t="s">
        <v>5594</v>
      </c>
      <c r="J783" t="s">
        <v>848</v>
      </c>
      <c r="K783" t="s">
        <v>203</v>
      </c>
      <c r="L783" s="37">
        <v>956136</v>
      </c>
    </row>
    <row r="784" spans="1:12" x14ac:dyDescent="0.2">
      <c r="A784" s="35">
        <v>43040</v>
      </c>
      <c r="B784" s="67">
        <v>149995</v>
      </c>
      <c r="C784" t="s">
        <v>5314</v>
      </c>
      <c r="D784" t="s">
        <v>5649</v>
      </c>
      <c r="E784" t="s">
        <v>106</v>
      </c>
      <c r="F784" t="s">
        <v>64</v>
      </c>
      <c r="G784" s="24" t="s">
        <v>5602</v>
      </c>
      <c r="H784" t="s">
        <v>5316</v>
      </c>
      <c r="I784" t="s">
        <v>156</v>
      </c>
      <c r="J784" t="s">
        <v>157</v>
      </c>
      <c r="K784" t="s">
        <v>157</v>
      </c>
      <c r="L784" s="37">
        <v>595938</v>
      </c>
    </row>
    <row r="785" spans="1:12" x14ac:dyDescent="0.2">
      <c r="A785" s="35">
        <v>43040</v>
      </c>
      <c r="B785" s="67">
        <v>400000</v>
      </c>
      <c r="C785" t="s">
        <v>5611</v>
      </c>
      <c r="D785" t="s">
        <v>5653</v>
      </c>
      <c r="E785" t="s">
        <v>58</v>
      </c>
      <c r="F785" t="s">
        <v>59</v>
      </c>
      <c r="G785" s="24" t="s">
        <v>5612</v>
      </c>
      <c r="H785" t="s">
        <v>2742</v>
      </c>
      <c r="I785" t="s">
        <v>1182</v>
      </c>
      <c r="J785" t="s">
        <v>138</v>
      </c>
      <c r="K785" t="s">
        <v>139</v>
      </c>
      <c r="L785" s="37">
        <v>1223697</v>
      </c>
    </row>
    <row r="786" spans="1:12" x14ac:dyDescent="0.2">
      <c r="A786" s="35">
        <v>43040</v>
      </c>
      <c r="B786" s="67">
        <v>38000</v>
      </c>
      <c r="C786" t="s">
        <v>5637</v>
      </c>
      <c r="D786" t="s">
        <v>5650</v>
      </c>
      <c r="E786" t="s">
        <v>58</v>
      </c>
      <c r="F786" t="s">
        <v>64</v>
      </c>
      <c r="G786" s="36">
        <v>29</v>
      </c>
      <c r="H786" t="s">
        <v>5638</v>
      </c>
      <c r="I786" t="s">
        <v>4956</v>
      </c>
      <c r="J786" t="s">
        <v>4957</v>
      </c>
      <c r="K786" t="s">
        <v>83</v>
      </c>
      <c r="L786" s="37">
        <v>919804</v>
      </c>
    </row>
    <row r="787" spans="1:12" x14ac:dyDescent="0.2">
      <c r="A787" s="35">
        <v>43040</v>
      </c>
      <c r="B787" s="67">
        <v>125000</v>
      </c>
      <c r="C787" t="s">
        <v>3434</v>
      </c>
      <c r="D787" t="s">
        <v>5649</v>
      </c>
      <c r="E787" t="s">
        <v>58</v>
      </c>
      <c r="F787" t="s">
        <v>64</v>
      </c>
      <c r="G787" s="24" t="s">
        <v>5586</v>
      </c>
      <c r="H787" t="s">
        <v>3436</v>
      </c>
      <c r="I787" t="s">
        <v>426</v>
      </c>
      <c r="J787" t="s">
        <v>426</v>
      </c>
      <c r="K787" t="s">
        <v>426</v>
      </c>
      <c r="L787" s="37">
        <v>464122</v>
      </c>
    </row>
    <row r="788" spans="1:12" x14ac:dyDescent="0.2">
      <c r="A788" s="35">
        <v>43040</v>
      </c>
      <c r="B788" s="67">
        <v>230000</v>
      </c>
      <c r="C788" t="s">
        <v>5609</v>
      </c>
      <c r="D788" t="s">
        <v>5653</v>
      </c>
      <c r="E788" t="s">
        <v>106</v>
      </c>
      <c r="F788" t="s">
        <v>59</v>
      </c>
      <c r="G788" s="36">
        <v>7</v>
      </c>
      <c r="H788" t="s">
        <v>5610</v>
      </c>
      <c r="I788" t="s">
        <v>1633</v>
      </c>
      <c r="J788" t="s">
        <v>1634</v>
      </c>
      <c r="K788" t="s">
        <v>1634</v>
      </c>
      <c r="L788" s="37">
        <v>1231604</v>
      </c>
    </row>
    <row r="789" spans="1:12" x14ac:dyDescent="0.2">
      <c r="A789" s="35">
        <v>43040</v>
      </c>
      <c r="B789" s="67">
        <v>200000</v>
      </c>
      <c r="C789" t="s">
        <v>5584</v>
      </c>
      <c r="D789" t="s">
        <v>5650</v>
      </c>
      <c r="E789" t="s">
        <v>58</v>
      </c>
      <c r="F789" t="s">
        <v>59</v>
      </c>
      <c r="G789" s="36">
        <v>8</v>
      </c>
      <c r="H789" t="s">
        <v>5585</v>
      </c>
      <c r="I789" t="s">
        <v>1889</v>
      </c>
      <c r="J789" t="s">
        <v>1889</v>
      </c>
      <c r="K789" t="s">
        <v>1889</v>
      </c>
      <c r="L789" s="37">
        <v>1214981</v>
      </c>
    </row>
    <row r="790" spans="1:12" x14ac:dyDescent="0.2">
      <c r="A790" s="35">
        <v>43040</v>
      </c>
      <c r="B790" s="67">
        <v>250000</v>
      </c>
      <c r="C790" t="s">
        <v>5589</v>
      </c>
      <c r="D790" t="s">
        <v>5651</v>
      </c>
      <c r="E790" t="s">
        <v>58</v>
      </c>
      <c r="F790" t="s">
        <v>59</v>
      </c>
      <c r="G790" s="24" t="s">
        <v>308</v>
      </c>
      <c r="H790" t="s">
        <v>5590</v>
      </c>
      <c r="I790" t="s">
        <v>573</v>
      </c>
      <c r="J790" t="s">
        <v>574</v>
      </c>
      <c r="K790" t="s">
        <v>574</v>
      </c>
      <c r="L790" s="37">
        <v>779027</v>
      </c>
    </row>
    <row r="791" spans="1:12" x14ac:dyDescent="0.2">
      <c r="A791" s="35">
        <v>43040</v>
      </c>
      <c r="B791" s="67">
        <v>167000</v>
      </c>
      <c r="C791" t="s">
        <v>5626</v>
      </c>
      <c r="D791" t="s">
        <v>5652</v>
      </c>
      <c r="E791" t="s">
        <v>58</v>
      </c>
      <c r="F791" t="s">
        <v>64</v>
      </c>
      <c r="G791" s="36">
        <v>14</v>
      </c>
      <c r="H791" t="s">
        <v>5627</v>
      </c>
      <c r="I791" t="s">
        <v>876</v>
      </c>
      <c r="J791" t="s">
        <v>876</v>
      </c>
      <c r="K791" t="s">
        <v>487</v>
      </c>
      <c r="L791" s="37">
        <v>452011</v>
      </c>
    </row>
    <row r="792" spans="1:12" x14ac:dyDescent="0.2">
      <c r="A792" s="35">
        <v>43040</v>
      </c>
      <c r="B792" s="67">
        <v>1261000</v>
      </c>
      <c r="C792" t="s">
        <v>370</v>
      </c>
      <c r="D792" t="s">
        <v>5649</v>
      </c>
      <c r="E792" t="s">
        <v>58</v>
      </c>
      <c r="F792" t="s">
        <v>64</v>
      </c>
      <c r="G792" s="24" t="s">
        <v>5608</v>
      </c>
      <c r="H792" t="s">
        <v>372</v>
      </c>
      <c r="I792" t="s">
        <v>103</v>
      </c>
      <c r="J792" t="s">
        <v>373</v>
      </c>
      <c r="K792" t="s">
        <v>92</v>
      </c>
      <c r="L792" s="37">
        <v>606486</v>
      </c>
    </row>
    <row r="793" spans="1:12" x14ac:dyDescent="0.2">
      <c r="A793" s="35">
        <v>43040</v>
      </c>
      <c r="B793" s="67">
        <v>1500</v>
      </c>
      <c r="C793" t="s">
        <v>5631</v>
      </c>
      <c r="D793" t="s">
        <v>5651</v>
      </c>
      <c r="E793" t="s">
        <v>58</v>
      </c>
      <c r="F793" t="s">
        <v>59</v>
      </c>
      <c r="G793" s="24" t="s">
        <v>5632</v>
      </c>
      <c r="H793" t="s">
        <v>5633</v>
      </c>
      <c r="I793" t="s">
        <v>616</v>
      </c>
      <c r="J793" t="s">
        <v>616</v>
      </c>
      <c r="K793" t="s">
        <v>617</v>
      </c>
      <c r="L793" s="37">
        <v>963805</v>
      </c>
    </row>
    <row r="794" spans="1:12" x14ac:dyDescent="0.2">
      <c r="A794" s="35">
        <v>43040</v>
      </c>
      <c r="B794" s="67">
        <v>155000</v>
      </c>
      <c r="C794" t="s">
        <v>1417</v>
      </c>
      <c r="D794" t="s">
        <v>5649</v>
      </c>
      <c r="E794" t="s">
        <v>58</v>
      </c>
      <c r="F794" t="s">
        <v>64</v>
      </c>
      <c r="G794" s="24" t="s">
        <v>5583</v>
      </c>
      <c r="H794" t="s">
        <v>1419</v>
      </c>
      <c r="I794" t="s">
        <v>573</v>
      </c>
      <c r="J794" t="s">
        <v>1420</v>
      </c>
      <c r="K794" t="s">
        <v>1420</v>
      </c>
      <c r="L794" s="37">
        <v>590574</v>
      </c>
    </row>
    <row r="795" spans="1:12" x14ac:dyDescent="0.2">
      <c r="A795" s="35"/>
      <c r="G795" s="36"/>
      <c r="L795" s="37"/>
    </row>
    <row r="796" spans="1:12" x14ac:dyDescent="0.2">
      <c r="A796" s="35"/>
      <c r="G796" s="36"/>
      <c r="L796" s="37"/>
    </row>
    <row r="797" spans="1:12" x14ac:dyDescent="0.2">
      <c r="A797" s="35"/>
      <c r="G797" s="24"/>
      <c r="L797" s="37"/>
    </row>
    <row r="798" spans="1:12" x14ac:dyDescent="0.2">
      <c r="A798" s="35"/>
      <c r="G798" s="24"/>
      <c r="L798" s="37"/>
    </row>
    <row r="799" spans="1:12" x14ac:dyDescent="0.2">
      <c r="A799" s="35"/>
      <c r="G799" s="36"/>
      <c r="L799" s="37"/>
    </row>
    <row r="800" spans="1:12" x14ac:dyDescent="0.2">
      <c r="A800" s="35"/>
      <c r="G800" s="36"/>
      <c r="L800" s="37"/>
    </row>
    <row r="801" spans="1:12" x14ac:dyDescent="0.2">
      <c r="A801" s="35"/>
      <c r="G801" s="36"/>
      <c r="L801" s="37"/>
    </row>
    <row r="802" spans="1:12" x14ac:dyDescent="0.2">
      <c r="A802" s="35"/>
      <c r="G802" s="24"/>
      <c r="L802" s="37"/>
    </row>
    <row r="803" spans="1:12" x14ac:dyDescent="0.2">
      <c r="A803" s="35"/>
      <c r="G803" s="24"/>
      <c r="L803" s="37"/>
    </row>
    <row r="804" spans="1:12" x14ac:dyDescent="0.2">
      <c r="A804" s="35"/>
      <c r="G804" s="36"/>
      <c r="L804" s="37"/>
    </row>
    <row r="805" spans="1:12" x14ac:dyDescent="0.2">
      <c r="A805" s="35"/>
      <c r="G805" s="36"/>
      <c r="L805" s="37"/>
    </row>
    <row r="806" spans="1:12" x14ac:dyDescent="0.2">
      <c r="A806" s="35"/>
      <c r="G806" s="24"/>
      <c r="L806" s="37"/>
    </row>
    <row r="807" spans="1:12" x14ac:dyDescent="0.2">
      <c r="A807" s="35"/>
      <c r="G807" s="24"/>
      <c r="L807" s="37"/>
    </row>
    <row r="808" spans="1:12" x14ac:dyDescent="0.2">
      <c r="A808" s="35"/>
      <c r="G808" s="24"/>
      <c r="L808" s="37"/>
    </row>
    <row r="809" spans="1:12" x14ac:dyDescent="0.2">
      <c r="A809" s="35"/>
      <c r="G809" s="36"/>
      <c r="L809" s="37"/>
    </row>
    <row r="810" spans="1:12" x14ac:dyDescent="0.2">
      <c r="A810" s="35"/>
      <c r="G810" s="24"/>
      <c r="L810" s="37"/>
    </row>
    <row r="811" spans="1:12" x14ac:dyDescent="0.2">
      <c r="A811" s="35"/>
      <c r="G811" s="24"/>
      <c r="L811" s="37"/>
    </row>
    <row r="812" spans="1:12" x14ac:dyDescent="0.2">
      <c r="A812" s="35"/>
      <c r="G812" s="24"/>
      <c r="L812" s="37"/>
    </row>
    <row r="813" spans="1:12" x14ac:dyDescent="0.2">
      <c r="A813" s="35"/>
      <c r="G813" s="36"/>
      <c r="L813" s="37"/>
    </row>
    <row r="814" spans="1:12" x14ac:dyDescent="0.2">
      <c r="A814" s="35"/>
      <c r="G814" s="36"/>
      <c r="L814" s="37"/>
    </row>
    <row r="815" spans="1:12" x14ac:dyDescent="0.2">
      <c r="A815" s="35"/>
      <c r="G815" s="24"/>
      <c r="L815" s="37"/>
    </row>
    <row r="816" spans="1:12" x14ac:dyDescent="0.2">
      <c r="A816" s="35"/>
      <c r="G816" s="24"/>
      <c r="L816" s="37"/>
    </row>
    <row r="817" spans="1:12" x14ac:dyDescent="0.2">
      <c r="A817" s="35"/>
      <c r="G817" s="36"/>
      <c r="L817" s="37"/>
    </row>
    <row r="818" spans="1:12" x14ac:dyDescent="0.2">
      <c r="A818" s="35"/>
      <c r="G818" s="24"/>
      <c r="L818" s="37"/>
    </row>
    <row r="819" spans="1:12" x14ac:dyDescent="0.2">
      <c r="A819" s="35"/>
      <c r="G819" s="36"/>
      <c r="L819" s="37"/>
    </row>
    <row r="820" spans="1:12" x14ac:dyDescent="0.2">
      <c r="A820" s="35"/>
      <c r="G820" s="36"/>
      <c r="L820" s="37"/>
    </row>
    <row r="821" spans="1:12" x14ac:dyDescent="0.2">
      <c r="A821" s="35"/>
      <c r="G821" s="36"/>
      <c r="L821" s="37"/>
    </row>
    <row r="822" spans="1:12" x14ac:dyDescent="0.2">
      <c r="A822" s="35"/>
      <c r="G822" s="24"/>
      <c r="L822" s="37"/>
    </row>
    <row r="823" spans="1:12" x14ac:dyDescent="0.2">
      <c r="A823" s="35"/>
      <c r="G823" s="24"/>
      <c r="L823" s="37"/>
    </row>
    <row r="824" spans="1:12" x14ac:dyDescent="0.2">
      <c r="A824" s="35"/>
      <c r="G824" s="36"/>
      <c r="L824" s="37"/>
    </row>
    <row r="825" spans="1:12" x14ac:dyDescent="0.2">
      <c r="A825" s="35"/>
      <c r="G825" s="24"/>
      <c r="L825" s="37"/>
    </row>
    <row r="826" spans="1:12" x14ac:dyDescent="0.2">
      <c r="A826" s="35"/>
      <c r="G826" s="36"/>
      <c r="L826" s="37"/>
    </row>
    <row r="827" spans="1:12" x14ac:dyDescent="0.2">
      <c r="A827" s="35"/>
      <c r="G827" s="24"/>
      <c r="L827" s="37"/>
    </row>
    <row r="828" spans="1:12" x14ac:dyDescent="0.2">
      <c r="A828" s="35"/>
      <c r="G828" s="36"/>
      <c r="L828" s="37"/>
    </row>
    <row r="829" spans="1:12" x14ac:dyDescent="0.2">
      <c r="A829" s="35"/>
      <c r="G829" s="24"/>
      <c r="L829" s="37"/>
    </row>
    <row r="830" spans="1:12" x14ac:dyDescent="0.2">
      <c r="A830" s="35"/>
      <c r="G830" s="36"/>
      <c r="L830" s="37"/>
    </row>
    <row r="831" spans="1:12" x14ac:dyDescent="0.2">
      <c r="A831" s="35"/>
      <c r="G831" s="24"/>
      <c r="L831" s="37"/>
    </row>
    <row r="832" spans="1:12" x14ac:dyDescent="0.2">
      <c r="A832" s="35"/>
      <c r="G832" s="36"/>
      <c r="L832" s="37"/>
    </row>
    <row r="833" spans="1:12" x14ac:dyDescent="0.2">
      <c r="A833" s="35"/>
      <c r="G833" s="36"/>
      <c r="L833" s="37"/>
    </row>
    <row r="834" spans="1:12" x14ac:dyDescent="0.2">
      <c r="A834" s="35"/>
      <c r="G834" s="36"/>
      <c r="L834" s="37"/>
    </row>
    <row r="835" spans="1:12" x14ac:dyDescent="0.2">
      <c r="A835" s="35"/>
      <c r="G835" s="36"/>
      <c r="L835" s="37"/>
    </row>
    <row r="836" spans="1:12" x14ac:dyDescent="0.2">
      <c r="A836" s="35"/>
      <c r="G836" s="24"/>
      <c r="L836" s="37"/>
    </row>
    <row r="837" spans="1:12" x14ac:dyDescent="0.2">
      <c r="A837" s="35"/>
      <c r="G837" s="24"/>
      <c r="L837" s="37"/>
    </row>
    <row r="838" spans="1:12" x14ac:dyDescent="0.2">
      <c r="A838" s="35"/>
      <c r="G838" s="36"/>
      <c r="L838" s="37"/>
    </row>
    <row r="839" spans="1:12" x14ac:dyDescent="0.2">
      <c r="A839" s="35"/>
      <c r="G839" s="36"/>
      <c r="L839" s="37"/>
    </row>
    <row r="840" spans="1:12" x14ac:dyDescent="0.2">
      <c r="A840" s="35"/>
      <c r="G840" s="36"/>
      <c r="L840" s="37"/>
    </row>
    <row r="841" spans="1:12" x14ac:dyDescent="0.2">
      <c r="A841" s="35"/>
      <c r="G841" s="24"/>
      <c r="L841" s="37"/>
    </row>
    <row r="842" spans="1:12" x14ac:dyDescent="0.2">
      <c r="A842" s="35"/>
      <c r="G842" s="24"/>
      <c r="L842" s="37"/>
    </row>
    <row r="843" spans="1:12" x14ac:dyDescent="0.2">
      <c r="A843" s="35"/>
      <c r="G843" s="36"/>
      <c r="L843" s="37"/>
    </row>
    <row r="844" spans="1:12" x14ac:dyDescent="0.2">
      <c r="A844" s="35"/>
      <c r="G844" s="36"/>
      <c r="L844" s="37"/>
    </row>
    <row r="845" spans="1:12" x14ac:dyDescent="0.2">
      <c r="A845" s="35"/>
      <c r="G845" s="36"/>
      <c r="L845" s="37"/>
    </row>
    <row r="846" spans="1:12" x14ac:dyDescent="0.2">
      <c r="A846" s="35"/>
      <c r="G846" s="24"/>
      <c r="L846" s="37"/>
    </row>
    <row r="847" spans="1:12" x14ac:dyDescent="0.2">
      <c r="A847" s="35"/>
      <c r="G847" s="36"/>
      <c r="L847" s="37"/>
    </row>
    <row r="848" spans="1:12" x14ac:dyDescent="0.2">
      <c r="A848" s="35"/>
      <c r="G848" s="24"/>
      <c r="L848" s="37"/>
    </row>
    <row r="849" spans="1:12" x14ac:dyDescent="0.2">
      <c r="A849" s="35"/>
      <c r="G849" s="24"/>
      <c r="L849" s="37"/>
    </row>
    <row r="850" spans="1:12" x14ac:dyDescent="0.2">
      <c r="A850" s="35"/>
      <c r="G850" s="24"/>
      <c r="L850" s="37"/>
    </row>
    <row r="851" spans="1:12" x14ac:dyDescent="0.2">
      <c r="A851" s="35"/>
      <c r="G851" s="36"/>
      <c r="L851" s="37"/>
    </row>
    <row r="852" spans="1:12" x14ac:dyDescent="0.2">
      <c r="A852" s="35"/>
      <c r="G852" s="36"/>
      <c r="L852" s="37"/>
    </row>
    <row r="853" spans="1:12" x14ac:dyDescent="0.2">
      <c r="A853" s="35"/>
      <c r="G853" s="24"/>
      <c r="L853" s="37"/>
    </row>
    <row r="854" spans="1:12" x14ac:dyDescent="0.2">
      <c r="A854" s="35"/>
      <c r="G854" s="36"/>
      <c r="L854" s="37"/>
    </row>
    <row r="855" spans="1:12" x14ac:dyDescent="0.2">
      <c r="A855" s="35"/>
      <c r="G855" s="24"/>
      <c r="L855" s="37"/>
    </row>
    <row r="856" spans="1:12" x14ac:dyDescent="0.2">
      <c r="A856" s="35"/>
      <c r="G856" s="36"/>
      <c r="L856" s="37"/>
    </row>
    <row r="857" spans="1:12" x14ac:dyDescent="0.2">
      <c r="A857" s="35"/>
      <c r="G857" s="24"/>
      <c r="L857" s="37"/>
    </row>
    <row r="858" spans="1:12" x14ac:dyDescent="0.2">
      <c r="A858" s="35"/>
      <c r="G858" s="36"/>
      <c r="L858" s="37"/>
    </row>
    <row r="859" spans="1:12" x14ac:dyDescent="0.2">
      <c r="A859" s="35"/>
      <c r="G859" s="24"/>
      <c r="L859" s="37"/>
    </row>
    <row r="860" spans="1:12" x14ac:dyDescent="0.2">
      <c r="A860" s="35"/>
      <c r="G860" s="36"/>
      <c r="L860" s="37"/>
    </row>
    <row r="861" spans="1:12" x14ac:dyDescent="0.2">
      <c r="A861" s="35"/>
      <c r="G861" s="24"/>
      <c r="L861" s="37"/>
    </row>
    <row r="862" spans="1:12" x14ac:dyDescent="0.2">
      <c r="A862" s="35"/>
      <c r="G862" s="36"/>
      <c r="L862" s="37"/>
    </row>
    <row r="863" spans="1:12" x14ac:dyDescent="0.2">
      <c r="A863" s="35"/>
      <c r="G863" s="24"/>
      <c r="L863" s="37"/>
    </row>
    <row r="864" spans="1:12" x14ac:dyDescent="0.2">
      <c r="A864" s="35"/>
      <c r="G864" s="24"/>
      <c r="L864" s="37"/>
    </row>
    <row r="865" spans="1:12" x14ac:dyDescent="0.2">
      <c r="A865" s="35"/>
      <c r="G865" s="36"/>
      <c r="L865" s="37"/>
    </row>
    <row r="866" spans="1:12" x14ac:dyDescent="0.2">
      <c r="A866" s="35"/>
      <c r="G866" s="36"/>
      <c r="L866" s="37"/>
    </row>
    <row r="867" spans="1:12" x14ac:dyDescent="0.2">
      <c r="A867" s="35"/>
      <c r="G867" s="36"/>
      <c r="L867" s="37"/>
    </row>
    <row r="868" spans="1:12" x14ac:dyDescent="0.2">
      <c r="A868" s="35"/>
      <c r="G868" s="24"/>
      <c r="L868" s="37"/>
    </row>
    <row r="869" spans="1:12" x14ac:dyDescent="0.2">
      <c r="A869" s="35"/>
      <c r="G869" s="24"/>
      <c r="L869" s="37"/>
    </row>
    <row r="870" spans="1:12" x14ac:dyDescent="0.2">
      <c r="A870" s="35"/>
      <c r="G870" s="36"/>
      <c r="L870" s="37"/>
    </row>
    <row r="871" spans="1:12" x14ac:dyDescent="0.2">
      <c r="A871" s="35"/>
      <c r="G871" s="36"/>
      <c r="L871" s="37"/>
    </row>
    <row r="872" spans="1:12" x14ac:dyDescent="0.2">
      <c r="A872" s="35"/>
      <c r="G872" s="36"/>
      <c r="L872" s="37"/>
    </row>
    <row r="873" spans="1:12" x14ac:dyDescent="0.2">
      <c r="A873" s="35"/>
      <c r="G873" s="24"/>
      <c r="L873" s="37"/>
    </row>
    <row r="874" spans="1:12" x14ac:dyDescent="0.2">
      <c r="A874" s="35"/>
      <c r="G874" s="24"/>
      <c r="L874" s="37"/>
    </row>
    <row r="875" spans="1:12" x14ac:dyDescent="0.2">
      <c r="A875" s="35"/>
      <c r="G875" s="36"/>
      <c r="L875" s="37"/>
    </row>
    <row r="876" spans="1:12" x14ac:dyDescent="0.2">
      <c r="A876" s="35"/>
      <c r="G876" s="24"/>
      <c r="L876" s="37"/>
    </row>
    <row r="877" spans="1:12" x14ac:dyDescent="0.2">
      <c r="A877" s="35"/>
      <c r="G877" s="24"/>
      <c r="L877" s="37"/>
    </row>
    <row r="878" spans="1:12" x14ac:dyDescent="0.2">
      <c r="A878" s="35"/>
      <c r="G878" s="36"/>
      <c r="L878" s="37"/>
    </row>
    <row r="879" spans="1:12" x14ac:dyDescent="0.2">
      <c r="A879" s="35"/>
      <c r="G879" s="36"/>
      <c r="L879" s="37"/>
    </row>
    <row r="880" spans="1:12" x14ac:dyDescent="0.2">
      <c r="A880" s="35"/>
      <c r="G880" s="36"/>
      <c r="L880" s="37"/>
    </row>
    <row r="881" spans="1:12" x14ac:dyDescent="0.2">
      <c r="A881" s="35"/>
      <c r="G881" s="36"/>
      <c r="L881" s="37"/>
    </row>
    <row r="882" spans="1:12" x14ac:dyDescent="0.2">
      <c r="A882" s="35"/>
      <c r="G882" s="24"/>
      <c r="L882" s="37"/>
    </row>
    <row r="883" spans="1:12" x14ac:dyDescent="0.2">
      <c r="A883" s="35"/>
      <c r="G883" s="24"/>
      <c r="L883" s="37"/>
    </row>
    <row r="884" spans="1:12" x14ac:dyDescent="0.2">
      <c r="A884" s="35"/>
      <c r="G884" s="24"/>
      <c r="L884" s="37"/>
    </row>
    <row r="885" spans="1:12" x14ac:dyDescent="0.2">
      <c r="A885" s="35"/>
      <c r="G885" s="36"/>
      <c r="L885" s="37"/>
    </row>
    <row r="886" spans="1:12" x14ac:dyDescent="0.2">
      <c r="A886" s="35"/>
      <c r="G886" s="36"/>
      <c r="L886" s="37"/>
    </row>
    <row r="887" spans="1:12" x14ac:dyDescent="0.2">
      <c r="A887" s="35"/>
      <c r="G887" s="24"/>
      <c r="L887" s="37"/>
    </row>
    <row r="888" spans="1:12" x14ac:dyDescent="0.2">
      <c r="A888" s="35"/>
      <c r="G888" s="24"/>
      <c r="L888" s="37"/>
    </row>
    <row r="889" spans="1:12" x14ac:dyDescent="0.2">
      <c r="A889" s="35"/>
      <c r="G889" s="36"/>
      <c r="L889" s="37"/>
    </row>
    <row r="890" spans="1:12" x14ac:dyDescent="0.2">
      <c r="A890" s="35"/>
      <c r="G890" s="36"/>
      <c r="L890" s="37"/>
    </row>
    <row r="891" spans="1:12" x14ac:dyDescent="0.2">
      <c r="A891" s="35"/>
      <c r="G891" s="24"/>
      <c r="L891" s="37"/>
    </row>
    <row r="892" spans="1:12" x14ac:dyDescent="0.2">
      <c r="A892" s="35"/>
      <c r="G892" s="36"/>
      <c r="L892" s="37"/>
    </row>
    <row r="893" spans="1:12" x14ac:dyDescent="0.2">
      <c r="A893" s="35"/>
      <c r="G893" s="24"/>
      <c r="L893" s="37"/>
    </row>
    <row r="894" spans="1:12" x14ac:dyDescent="0.2">
      <c r="A894" s="35"/>
      <c r="G894" s="24"/>
      <c r="L894" s="37"/>
    </row>
    <row r="895" spans="1:12" x14ac:dyDescent="0.2">
      <c r="A895" s="35"/>
      <c r="G895" s="24"/>
      <c r="L895" s="37"/>
    </row>
    <row r="896" spans="1:12" x14ac:dyDescent="0.2">
      <c r="A896" s="35"/>
      <c r="G896" s="36"/>
      <c r="L896" s="37"/>
    </row>
    <row r="897" spans="1:12" x14ac:dyDescent="0.2">
      <c r="A897" s="35"/>
      <c r="G897" s="36"/>
      <c r="L897" s="37"/>
    </row>
    <row r="898" spans="1:12" x14ac:dyDescent="0.2">
      <c r="A898" s="35"/>
      <c r="G898" s="36"/>
      <c r="L898" s="37"/>
    </row>
    <row r="899" spans="1:12" x14ac:dyDescent="0.2">
      <c r="A899" s="35"/>
      <c r="G899" s="24"/>
      <c r="L899" s="37"/>
    </row>
    <row r="900" spans="1:12" x14ac:dyDescent="0.2">
      <c r="A900" s="35"/>
      <c r="G900" s="36"/>
      <c r="L900" s="37"/>
    </row>
    <row r="901" spans="1:12" x14ac:dyDescent="0.2">
      <c r="A901" s="35"/>
      <c r="G901" s="24"/>
      <c r="L901" s="37"/>
    </row>
    <row r="902" spans="1:12" x14ac:dyDescent="0.2">
      <c r="A902" s="35"/>
      <c r="G902" s="36"/>
      <c r="L902" s="37"/>
    </row>
    <row r="903" spans="1:12" x14ac:dyDescent="0.2">
      <c r="A903" s="35"/>
      <c r="G903" s="36"/>
      <c r="L903" s="37"/>
    </row>
    <row r="904" spans="1:12" x14ac:dyDescent="0.2">
      <c r="A904" s="35"/>
      <c r="G904" s="36"/>
      <c r="L904" s="37"/>
    </row>
    <row r="905" spans="1:12" x14ac:dyDescent="0.2">
      <c r="A905" s="35"/>
      <c r="G905" s="24"/>
      <c r="L905" s="37"/>
    </row>
    <row r="906" spans="1:12" x14ac:dyDescent="0.2">
      <c r="A906" s="35"/>
      <c r="G906" s="24"/>
      <c r="L906" s="37"/>
    </row>
    <row r="907" spans="1:12" x14ac:dyDescent="0.2">
      <c r="A907" s="35"/>
      <c r="G907" s="36"/>
      <c r="L907" s="37"/>
    </row>
    <row r="908" spans="1:12" x14ac:dyDescent="0.2">
      <c r="A908" s="35"/>
      <c r="G908" s="24"/>
      <c r="L908" s="37"/>
    </row>
    <row r="909" spans="1:12" x14ac:dyDescent="0.2">
      <c r="A909" s="35"/>
      <c r="G909" s="36"/>
      <c r="L909" s="37"/>
    </row>
    <row r="910" spans="1:12" x14ac:dyDescent="0.2">
      <c r="A910" s="35"/>
      <c r="G910" s="24"/>
      <c r="L910" s="37"/>
    </row>
    <row r="911" spans="1:12" x14ac:dyDescent="0.2">
      <c r="A911" s="35"/>
      <c r="G911" s="24"/>
      <c r="L911" s="37"/>
    </row>
    <row r="912" spans="1:12" x14ac:dyDescent="0.2">
      <c r="A912" s="35"/>
      <c r="G912" s="24"/>
      <c r="L912" s="37"/>
    </row>
    <row r="913" spans="1:12" x14ac:dyDescent="0.2">
      <c r="A913" s="35"/>
      <c r="G913" s="24"/>
      <c r="L913" s="37"/>
    </row>
    <row r="914" spans="1:12" x14ac:dyDescent="0.2">
      <c r="A914" s="35"/>
      <c r="G914" s="24"/>
      <c r="L914" s="37"/>
    </row>
    <row r="915" spans="1:12" x14ac:dyDescent="0.2">
      <c r="A915" s="35"/>
      <c r="G915" s="36"/>
      <c r="L915" s="37"/>
    </row>
    <row r="916" spans="1:12" x14ac:dyDescent="0.2">
      <c r="A916" s="35"/>
      <c r="G916" s="24"/>
      <c r="L916" s="37"/>
    </row>
    <row r="917" spans="1:12" x14ac:dyDescent="0.2">
      <c r="A917" s="35"/>
      <c r="G917" s="36"/>
      <c r="L917" s="37"/>
    </row>
    <row r="918" spans="1:12" x14ac:dyDescent="0.2">
      <c r="A918" s="35"/>
      <c r="G918" s="36"/>
      <c r="L918" s="37"/>
    </row>
    <row r="919" spans="1:12" x14ac:dyDescent="0.2">
      <c r="A919" s="35"/>
      <c r="G919" s="24"/>
      <c r="L919" s="37"/>
    </row>
    <row r="920" spans="1:12" x14ac:dyDescent="0.2">
      <c r="A920" s="35"/>
      <c r="G920" s="24"/>
      <c r="L920" s="37"/>
    </row>
    <row r="921" spans="1:12" x14ac:dyDescent="0.2">
      <c r="A921" s="35"/>
      <c r="G921" s="36"/>
      <c r="L921" s="37"/>
    </row>
    <row r="922" spans="1:12" x14ac:dyDescent="0.2">
      <c r="A922" s="35"/>
      <c r="G922" s="24"/>
      <c r="L922" s="37"/>
    </row>
    <row r="923" spans="1:12" x14ac:dyDescent="0.2">
      <c r="A923" s="35"/>
      <c r="G923" s="36"/>
      <c r="L923" s="37"/>
    </row>
    <row r="924" spans="1:12" x14ac:dyDescent="0.2">
      <c r="A924" s="35"/>
      <c r="G924" s="24"/>
      <c r="L924" s="37"/>
    </row>
    <row r="925" spans="1:12" x14ac:dyDescent="0.2">
      <c r="A925" s="35"/>
      <c r="G925" s="36"/>
      <c r="L925" s="37"/>
    </row>
    <row r="926" spans="1:12" x14ac:dyDescent="0.2">
      <c r="A926" s="35"/>
      <c r="G926" s="24"/>
      <c r="L926" s="37"/>
    </row>
    <row r="927" spans="1:12" x14ac:dyDescent="0.2">
      <c r="A927" s="35"/>
      <c r="G927" s="24"/>
      <c r="L927" s="37"/>
    </row>
    <row r="928" spans="1:12" x14ac:dyDescent="0.2">
      <c r="A928" s="35"/>
      <c r="G928" s="36"/>
      <c r="L928" s="37"/>
    </row>
    <row r="929" spans="1:12" x14ac:dyDescent="0.2">
      <c r="A929" s="35"/>
      <c r="G929" s="24"/>
      <c r="L929" s="37"/>
    </row>
    <row r="930" spans="1:12" x14ac:dyDescent="0.2">
      <c r="A930" s="35"/>
      <c r="G930" s="24"/>
      <c r="L930" s="37"/>
    </row>
    <row r="931" spans="1:12" x14ac:dyDescent="0.2">
      <c r="A931" s="35"/>
      <c r="G931" s="24"/>
      <c r="L931" s="37"/>
    </row>
    <row r="932" spans="1:12" x14ac:dyDescent="0.2">
      <c r="A932" s="35"/>
      <c r="G932" s="24"/>
      <c r="L932" s="37"/>
    </row>
    <row r="933" spans="1:12" x14ac:dyDescent="0.2">
      <c r="A933" s="35"/>
      <c r="G933" s="36"/>
      <c r="L933" s="37"/>
    </row>
    <row r="934" spans="1:12" x14ac:dyDescent="0.2">
      <c r="A934" s="35"/>
      <c r="G934" s="36"/>
      <c r="L934" s="37"/>
    </row>
    <row r="935" spans="1:12" x14ac:dyDescent="0.2">
      <c r="A935" s="35"/>
      <c r="G935" s="24"/>
      <c r="L935" s="37"/>
    </row>
    <row r="936" spans="1:12" x14ac:dyDescent="0.2">
      <c r="A936" s="35"/>
      <c r="G936" s="24"/>
      <c r="L936" s="37"/>
    </row>
    <row r="937" spans="1:12" x14ac:dyDescent="0.2">
      <c r="A937" s="35"/>
      <c r="G937" s="36"/>
      <c r="L937" s="37"/>
    </row>
    <row r="938" spans="1:12" x14ac:dyDescent="0.2">
      <c r="A938" s="35"/>
      <c r="G938" s="24"/>
      <c r="L938" s="37"/>
    </row>
    <row r="939" spans="1:12" x14ac:dyDescent="0.2">
      <c r="A939" s="35"/>
      <c r="G939" s="36"/>
      <c r="L939" s="37"/>
    </row>
    <row r="940" spans="1:12" x14ac:dyDescent="0.2">
      <c r="A940" s="35"/>
      <c r="G940" s="24"/>
      <c r="L940" s="37"/>
    </row>
    <row r="941" spans="1:12" x14ac:dyDescent="0.2">
      <c r="A941" s="35"/>
      <c r="G941" s="36"/>
      <c r="L941" s="37"/>
    </row>
    <row r="942" spans="1:12" x14ac:dyDescent="0.2">
      <c r="A942" s="35"/>
      <c r="G942" s="24"/>
      <c r="L942" s="37"/>
    </row>
    <row r="943" spans="1:12" x14ac:dyDescent="0.2">
      <c r="A943" s="35"/>
      <c r="G943" s="24"/>
      <c r="L943" s="37"/>
    </row>
    <row r="944" spans="1:12" x14ac:dyDescent="0.2">
      <c r="A944" s="35"/>
      <c r="G944" s="24"/>
      <c r="L944" s="37"/>
    </row>
    <row r="945" spans="1:12" x14ac:dyDescent="0.2">
      <c r="A945" s="35"/>
      <c r="G945" s="24"/>
      <c r="L945" s="37"/>
    </row>
    <row r="946" spans="1:12" x14ac:dyDescent="0.2">
      <c r="A946" s="35"/>
      <c r="G946" s="24"/>
      <c r="L946" s="37"/>
    </row>
    <row r="947" spans="1:12" x14ac:dyDescent="0.2">
      <c r="A947" s="35"/>
      <c r="G947" s="24"/>
      <c r="L947" s="37"/>
    </row>
    <row r="948" spans="1:12" x14ac:dyDescent="0.2">
      <c r="A948" s="35"/>
      <c r="G948" s="24"/>
      <c r="L948" s="37"/>
    </row>
    <row r="949" spans="1:12" x14ac:dyDescent="0.2">
      <c r="A949" s="35"/>
      <c r="G949" s="36"/>
      <c r="L949" s="37"/>
    </row>
    <row r="950" spans="1:12" x14ac:dyDescent="0.2">
      <c r="A950" s="35"/>
      <c r="G950" s="36"/>
      <c r="L950" s="37"/>
    </row>
    <row r="951" spans="1:12" x14ac:dyDescent="0.2">
      <c r="A951" s="35"/>
      <c r="G951" s="24"/>
      <c r="L951" s="37"/>
    </row>
    <row r="952" spans="1:12" x14ac:dyDescent="0.2">
      <c r="A952" s="35"/>
      <c r="G952" s="24"/>
      <c r="L952" s="37"/>
    </row>
    <row r="953" spans="1:12" x14ac:dyDescent="0.2">
      <c r="A953" s="35"/>
      <c r="G953" s="24"/>
      <c r="L953" s="37"/>
    </row>
    <row r="954" spans="1:12" x14ac:dyDescent="0.2">
      <c r="A954" s="35"/>
      <c r="G954" s="24"/>
      <c r="L954" s="37"/>
    </row>
    <row r="955" spans="1:12" x14ac:dyDescent="0.2">
      <c r="A955" s="35"/>
      <c r="G955" s="36"/>
      <c r="L955" s="37"/>
    </row>
    <row r="956" spans="1:12" x14ac:dyDescent="0.2">
      <c r="A956" s="35"/>
      <c r="G956" s="24"/>
      <c r="L956" s="37"/>
    </row>
    <row r="957" spans="1:12" x14ac:dyDescent="0.2">
      <c r="A957" s="35"/>
      <c r="G957" s="36"/>
      <c r="L957" s="37"/>
    </row>
    <row r="958" spans="1:12" x14ac:dyDescent="0.2">
      <c r="A958" s="35"/>
      <c r="G958" s="36"/>
      <c r="L958" s="37"/>
    </row>
    <row r="959" spans="1:12" x14ac:dyDescent="0.2">
      <c r="A959" s="35"/>
      <c r="G959" s="36"/>
      <c r="L959" s="37"/>
    </row>
    <row r="960" spans="1:12" x14ac:dyDescent="0.2">
      <c r="A960" s="35"/>
      <c r="G960" s="36"/>
      <c r="L960" s="37"/>
    </row>
    <row r="961" spans="1:12" x14ac:dyDescent="0.2">
      <c r="A961" s="35"/>
      <c r="G961" s="24"/>
      <c r="L961" s="37"/>
    </row>
    <row r="962" spans="1:12" x14ac:dyDescent="0.2">
      <c r="A962" s="35"/>
      <c r="G962" s="36"/>
      <c r="L962" s="37"/>
    </row>
    <row r="963" spans="1:12" x14ac:dyDescent="0.2">
      <c r="A963" s="35"/>
      <c r="G963" s="24"/>
      <c r="L963" s="37"/>
    </row>
    <row r="964" spans="1:12" x14ac:dyDescent="0.2">
      <c r="A964" s="35"/>
      <c r="G964" s="24"/>
      <c r="L964" s="37"/>
    </row>
    <row r="965" spans="1:12" x14ac:dyDescent="0.2">
      <c r="A965" s="35"/>
      <c r="G965" s="36"/>
      <c r="L965" s="37"/>
    </row>
    <row r="966" spans="1:12" x14ac:dyDescent="0.2">
      <c r="A966" s="35"/>
      <c r="G966" s="36"/>
      <c r="L966" s="37"/>
    </row>
    <row r="967" spans="1:12" x14ac:dyDescent="0.2">
      <c r="A967" s="35"/>
      <c r="G967" s="36"/>
      <c r="L967" s="37"/>
    </row>
    <row r="968" spans="1:12" x14ac:dyDescent="0.2">
      <c r="A968" s="35"/>
      <c r="G968" s="36"/>
      <c r="L968" s="37"/>
    </row>
    <row r="969" spans="1:12" x14ac:dyDescent="0.2">
      <c r="A969" s="35"/>
      <c r="G969" s="24"/>
      <c r="L969" s="37"/>
    </row>
    <row r="970" spans="1:12" x14ac:dyDescent="0.2">
      <c r="A970" s="35"/>
      <c r="G970" s="36"/>
      <c r="L970" s="37"/>
    </row>
    <row r="971" spans="1:12" x14ac:dyDescent="0.2">
      <c r="A971" s="35"/>
      <c r="G971" s="36"/>
      <c r="L971" s="37"/>
    </row>
    <row r="972" spans="1:12" x14ac:dyDescent="0.2">
      <c r="A972" s="35"/>
      <c r="G972" s="24"/>
      <c r="L972" s="37"/>
    </row>
    <row r="973" spans="1:12" x14ac:dyDescent="0.2">
      <c r="A973" s="35"/>
      <c r="G973" s="36"/>
      <c r="L973" s="37"/>
    </row>
    <row r="974" spans="1:12" x14ac:dyDescent="0.2">
      <c r="A974" s="35"/>
      <c r="G974" s="24"/>
      <c r="L974" s="37"/>
    </row>
    <row r="975" spans="1:12" x14ac:dyDescent="0.2">
      <c r="A975" s="35"/>
      <c r="G975" s="24"/>
      <c r="L975" s="37"/>
    </row>
    <row r="976" spans="1:12" x14ac:dyDescent="0.2">
      <c r="A976" s="35"/>
      <c r="G976" s="24"/>
      <c r="L976" s="37"/>
    </row>
    <row r="977" spans="1:12" x14ac:dyDescent="0.2">
      <c r="A977" s="35"/>
      <c r="G977" s="24"/>
      <c r="L977" s="37"/>
    </row>
    <row r="978" spans="1:12" x14ac:dyDescent="0.2">
      <c r="A978" s="35"/>
      <c r="G978" s="24"/>
      <c r="L978" s="37"/>
    </row>
    <row r="979" spans="1:12" x14ac:dyDescent="0.2">
      <c r="A979" s="35"/>
      <c r="G979" s="24"/>
      <c r="L979" s="37"/>
    </row>
    <row r="980" spans="1:12" x14ac:dyDescent="0.2">
      <c r="A980" s="35"/>
      <c r="G980" s="36"/>
      <c r="L980" s="37"/>
    </row>
    <row r="981" spans="1:12" x14ac:dyDescent="0.2">
      <c r="A981" s="35"/>
      <c r="G981" s="24"/>
      <c r="L981" s="37"/>
    </row>
    <row r="982" spans="1:12" x14ac:dyDescent="0.2">
      <c r="A982" s="35"/>
      <c r="G982" s="24"/>
      <c r="L982" s="37"/>
    </row>
    <row r="983" spans="1:12" x14ac:dyDescent="0.2">
      <c r="A983" s="35"/>
      <c r="G983" s="36"/>
      <c r="L983" s="37"/>
    </row>
    <row r="984" spans="1:12" x14ac:dyDescent="0.2">
      <c r="A984" s="35"/>
      <c r="G984" s="24"/>
      <c r="L984" s="37"/>
    </row>
    <row r="985" spans="1:12" x14ac:dyDescent="0.2">
      <c r="A985" s="35"/>
      <c r="G985" s="24"/>
      <c r="L985" s="37"/>
    </row>
    <row r="986" spans="1:12" x14ac:dyDescent="0.2">
      <c r="A986" s="35"/>
      <c r="G986" s="36"/>
      <c r="L986" s="37"/>
    </row>
    <row r="987" spans="1:12" x14ac:dyDescent="0.2">
      <c r="A987" s="35"/>
      <c r="G987" s="24"/>
      <c r="L987" s="37"/>
    </row>
    <row r="988" spans="1:12" x14ac:dyDescent="0.2">
      <c r="A988" s="35"/>
      <c r="G988" s="24"/>
      <c r="L988" s="37"/>
    </row>
    <row r="989" spans="1:12" x14ac:dyDescent="0.2">
      <c r="A989" s="35"/>
      <c r="G989" s="36"/>
      <c r="L989" s="37"/>
    </row>
    <row r="990" spans="1:12" x14ac:dyDescent="0.2">
      <c r="A990" s="35"/>
      <c r="G990" s="36"/>
      <c r="L990" s="37"/>
    </row>
    <row r="991" spans="1:12" x14ac:dyDescent="0.2">
      <c r="A991" s="35"/>
      <c r="G991" s="36"/>
      <c r="L991" s="37"/>
    </row>
    <row r="992" spans="1:12" x14ac:dyDescent="0.2">
      <c r="A992" s="35"/>
      <c r="G992" s="36"/>
      <c r="L992" s="37"/>
    </row>
    <row r="993" spans="1:12" x14ac:dyDescent="0.2">
      <c r="A993" s="35"/>
      <c r="G993" s="36"/>
      <c r="L993" s="37"/>
    </row>
    <row r="994" spans="1:12" x14ac:dyDescent="0.2">
      <c r="A994" s="35"/>
      <c r="G994" s="36"/>
      <c r="L994" s="37"/>
    </row>
    <row r="995" spans="1:12" x14ac:dyDescent="0.2">
      <c r="A995" s="35"/>
      <c r="G995" s="24"/>
      <c r="L995" s="37"/>
    </row>
    <row r="996" spans="1:12" x14ac:dyDescent="0.2">
      <c r="A996" s="35"/>
      <c r="G996" s="24"/>
      <c r="L996" s="37"/>
    </row>
    <row r="997" spans="1:12" x14ac:dyDescent="0.2">
      <c r="A997" s="35"/>
      <c r="G997" s="24"/>
      <c r="L997" s="37"/>
    </row>
    <row r="998" spans="1:12" x14ac:dyDescent="0.2">
      <c r="A998" s="35"/>
      <c r="G998" s="36"/>
      <c r="L998" s="37"/>
    </row>
    <row r="999" spans="1:12" x14ac:dyDescent="0.2">
      <c r="A999" s="35"/>
      <c r="G999" s="24"/>
      <c r="L999" s="37"/>
    </row>
    <row r="1000" spans="1:12" x14ac:dyDescent="0.2">
      <c r="A1000" s="35"/>
      <c r="G1000" s="36"/>
      <c r="L1000" s="37"/>
    </row>
    <row r="1001" spans="1:12" x14ac:dyDescent="0.2">
      <c r="A1001" s="35"/>
      <c r="G1001" s="24"/>
      <c r="L1001" s="37"/>
    </row>
    <row r="1002" spans="1:12" x14ac:dyDescent="0.2">
      <c r="A1002" s="35"/>
      <c r="G1002" s="24"/>
      <c r="L1002" s="37"/>
    </row>
    <row r="1003" spans="1:12" x14ac:dyDescent="0.2">
      <c r="A1003" s="35"/>
      <c r="G1003" s="24"/>
      <c r="L1003" s="37"/>
    </row>
    <row r="1004" spans="1:12" x14ac:dyDescent="0.2">
      <c r="A1004" s="35"/>
      <c r="G1004" s="24"/>
      <c r="L1004" s="37"/>
    </row>
    <row r="1005" spans="1:12" x14ac:dyDescent="0.2">
      <c r="A1005" s="35"/>
      <c r="G1005" s="24"/>
      <c r="L1005" s="37"/>
    </row>
    <row r="1006" spans="1:12" x14ac:dyDescent="0.2">
      <c r="A1006" s="35"/>
      <c r="G1006" s="24"/>
      <c r="L1006" s="37"/>
    </row>
    <row r="1007" spans="1:12" x14ac:dyDescent="0.2">
      <c r="A1007" s="35"/>
      <c r="G1007" s="24"/>
      <c r="L1007" s="37"/>
    </row>
    <row r="1008" spans="1:12" x14ac:dyDescent="0.2">
      <c r="A1008" s="35"/>
      <c r="G1008" s="24"/>
      <c r="L1008" s="37"/>
    </row>
    <row r="1009" spans="1:12" x14ac:dyDescent="0.2">
      <c r="A1009" s="35"/>
      <c r="G1009" s="36"/>
      <c r="L1009" s="37"/>
    </row>
    <row r="1010" spans="1:12" x14ac:dyDescent="0.2">
      <c r="A1010" s="35"/>
      <c r="G1010" s="24"/>
      <c r="L1010" s="37"/>
    </row>
    <row r="1011" spans="1:12" x14ac:dyDescent="0.2">
      <c r="A1011" s="35"/>
      <c r="G1011" s="24"/>
      <c r="L1011" s="37"/>
    </row>
    <row r="1012" spans="1:12" x14ac:dyDescent="0.2">
      <c r="A1012" s="35"/>
      <c r="G1012" s="24"/>
      <c r="L1012" s="37"/>
    </row>
    <row r="1013" spans="1:12" x14ac:dyDescent="0.2">
      <c r="A1013" s="35"/>
      <c r="G1013" s="24"/>
      <c r="L1013" s="37"/>
    </row>
    <row r="1014" spans="1:12" x14ac:dyDescent="0.2">
      <c r="A1014" s="35"/>
      <c r="G1014" s="36"/>
      <c r="L1014" s="37"/>
    </row>
    <row r="1015" spans="1:12" x14ac:dyDescent="0.2">
      <c r="A1015" s="35"/>
      <c r="G1015" s="24"/>
      <c r="L1015" s="37"/>
    </row>
    <row r="1016" spans="1:12" x14ac:dyDescent="0.2">
      <c r="A1016" s="35"/>
      <c r="G1016" s="24"/>
      <c r="L1016" s="37"/>
    </row>
    <row r="1017" spans="1:12" x14ac:dyDescent="0.2">
      <c r="A1017" s="35"/>
      <c r="G1017" s="24"/>
      <c r="L1017" s="37"/>
    </row>
    <row r="1018" spans="1:12" x14ac:dyDescent="0.2">
      <c r="A1018" s="35"/>
      <c r="G1018" s="24"/>
      <c r="L1018" s="37"/>
    </row>
    <row r="1019" spans="1:12" x14ac:dyDescent="0.2">
      <c r="A1019" s="35"/>
      <c r="G1019" s="36"/>
      <c r="L1019" s="37"/>
    </row>
    <row r="1020" spans="1:12" x14ac:dyDescent="0.2">
      <c r="A1020" s="35"/>
      <c r="G1020" s="36"/>
      <c r="L1020" s="37"/>
    </row>
    <row r="1021" spans="1:12" x14ac:dyDescent="0.2">
      <c r="A1021" s="35"/>
      <c r="G1021" s="24"/>
      <c r="L1021" s="37"/>
    </row>
    <row r="1022" spans="1:12" x14ac:dyDescent="0.2">
      <c r="A1022" s="35"/>
      <c r="G1022" s="36"/>
      <c r="L1022" s="37"/>
    </row>
    <row r="1023" spans="1:12" x14ac:dyDescent="0.2">
      <c r="A1023" s="35"/>
      <c r="G1023" s="24"/>
      <c r="L1023" s="37"/>
    </row>
    <row r="1024" spans="1:12" x14ac:dyDescent="0.2">
      <c r="A1024" s="35"/>
      <c r="G1024" s="24"/>
      <c r="L1024" s="37"/>
    </row>
    <row r="1025" spans="1:12" x14ac:dyDescent="0.2">
      <c r="A1025" s="35"/>
      <c r="G1025" s="36"/>
      <c r="L1025" s="37"/>
    </row>
    <row r="1026" spans="1:12" x14ac:dyDescent="0.2">
      <c r="A1026" s="35"/>
      <c r="G1026" s="24"/>
      <c r="L1026" s="37"/>
    </row>
    <row r="1027" spans="1:12" x14ac:dyDescent="0.2">
      <c r="A1027" s="35"/>
      <c r="G1027" s="24"/>
      <c r="L1027" s="37"/>
    </row>
    <row r="1028" spans="1:12" x14ac:dyDescent="0.2">
      <c r="A1028" s="35"/>
      <c r="G1028" s="36"/>
      <c r="L1028" s="37"/>
    </row>
    <row r="1029" spans="1:12" x14ac:dyDescent="0.2">
      <c r="A1029" s="35"/>
      <c r="G1029" s="36"/>
      <c r="L1029" s="37"/>
    </row>
    <row r="1030" spans="1:12" x14ac:dyDescent="0.2">
      <c r="A1030" s="35"/>
      <c r="G1030" s="24"/>
      <c r="L1030" s="37"/>
    </row>
    <row r="1031" spans="1:12" x14ac:dyDescent="0.2">
      <c r="A1031" s="35"/>
      <c r="G1031" s="24"/>
      <c r="L1031" s="37"/>
    </row>
    <row r="1032" spans="1:12" x14ac:dyDescent="0.2">
      <c r="A1032" s="35"/>
      <c r="G1032" s="36"/>
      <c r="L1032" s="37"/>
    </row>
    <row r="1033" spans="1:12" x14ac:dyDescent="0.2">
      <c r="A1033" s="35"/>
      <c r="G1033" s="24"/>
      <c r="L1033" s="37"/>
    </row>
    <row r="1034" spans="1:12" x14ac:dyDescent="0.2">
      <c r="A1034" s="35"/>
      <c r="G1034" s="24"/>
      <c r="L1034" s="37"/>
    </row>
    <row r="1035" spans="1:12" x14ac:dyDescent="0.2">
      <c r="A1035" s="35"/>
      <c r="G1035" s="36"/>
      <c r="L1035" s="37"/>
    </row>
    <row r="1036" spans="1:12" x14ac:dyDescent="0.2">
      <c r="A1036" s="35"/>
      <c r="G1036" s="36"/>
      <c r="L1036" s="37"/>
    </row>
    <row r="1037" spans="1:12" x14ac:dyDescent="0.2">
      <c r="A1037" s="35"/>
      <c r="G1037" s="24"/>
      <c r="L1037" s="37"/>
    </row>
    <row r="1038" spans="1:12" x14ac:dyDescent="0.2">
      <c r="A1038" s="35"/>
      <c r="G1038" s="36"/>
      <c r="L1038" s="37"/>
    </row>
    <row r="1039" spans="1:12" x14ac:dyDescent="0.2">
      <c r="A1039" s="35"/>
      <c r="G1039" s="36"/>
      <c r="L1039" s="37"/>
    </row>
    <row r="1040" spans="1:12" x14ac:dyDescent="0.2">
      <c r="A1040" s="35"/>
      <c r="G1040" s="24"/>
      <c r="L1040" s="37"/>
    </row>
    <row r="1041" spans="1:12" x14ac:dyDescent="0.2">
      <c r="A1041" s="35"/>
      <c r="G1041" s="24"/>
      <c r="L1041" s="37"/>
    </row>
    <row r="1042" spans="1:12" x14ac:dyDescent="0.2">
      <c r="A1042" s="35"/>
      <c r="G1042" s="36"/>
      <c r="L1042" s="37"/>
    </row>
    <row r="1043" spans="1:12" x14ac:dyDescent="0.2">
      <c r="A1043" s="35"/>
      <c r="G1043" s="24"/>
      <c r="L1043" s="37"/>
    </row>
    <row r="1044" spans="1:12" x14ac:dyDescent="0.2">
      <c r="A1044" s="35"/>
      <c r="G1044" s="36"/>
      <c r="L1044" s="37"/>
    </row>
    <row r="1045" spans="1:12" x14ac:dyDescent="0.2">
      <c r="A1045" s="35"/>
      <c r="G1045" s="24"/>
      <c r="L1045" s="37"/>
    </row>
    <row r="1046" spans="1:12" x14ac:dyDescent="0.2">
      <c r="A1046" s="35"/>
      <c r="G1046" s="24"/>
      <c r="L1046" s="37"/>
    </row>
    <row r="1047" spans="1:12" x14ac:dyDescent="0.2">
      <c r="A1047" s="35"/>
      <c r="G1047" s="24"/>
      <c r="L1047" s="37"/>
    </row>
    <row r="1048" spans="1:12" x14ac:dyDescent="0.2">
      <c r="A1048" s="35"/>
      <c r="G1048" s="24"/>
      <c r="L1048" s="37"/>
    </row>
    <row r="1049" spans="1:12" x14ac:dyDescent="0.2">
      <c r="A1049" s="35"/>
      <c r="G1049" s="24"/>
      <c r="L1049" s="37"/>
    </row>
    <row r="1050" spans="1:12" x14ac:dyDescent="0.2">
      <c r="A1050" s="35"/>
      <c r="G1050" s="24"/>
      <c r="L1050" s="37"/>
    </row>
    <row r="1051" spans="1:12" x14ac:dyDescent="0.2">
      <c r="A1051" s="35"/>
      <c r="G1051" s="36"/>
      <c r="L1051" s="37"/>
    </row>
    <row r="1052" spans="1:12" x14ac:dyDescent="0.2">
      <c r="A1052" s="35"/>
      <c r="G1052" s="36"/>
      <c r="L1052" s="37"/>
    </row>
    <row r="1053" spans="1:12" x14ac:dyDescent="0.2">
      <c r="A1053" s="35"/>
      <c r="G1053" s="36"/>
      <c r="L1053" s="37"/>
    </row>
    <row r="1054" spans="1:12" x14ac:dyDescent="0.2">
      <c r="A1054" s="35"/>
      <c r="G1054" s="24"/>
      <c r="L1054" s="37"/>
    </row>
    <row r="1055" spans="1:12" x14ac:dyDescent="0.2">
      <c r="A1055" s="35"/>
      <c r="G1055" s="36"/>
      <c r="L1055" s="37"/>
    </row>
    <row r="1056" spans="1:12" x14ac:dyDescent="0.2">
      <c r="A1056" s="35"/>
      <c r="G1056" s="24"/>
      <c r="L1056" s="37"/>
    </row>
    <row r="1057" spans="1:12" x14ac:dyDescent="0.2">
      <c r="A1057" s="35"/>
      <c r="G1057" s="36"/>
      <c r="L1057" s="37"/>
    </row>
    <row r="1058" spans="1:12" x14ac:dyDescent="0.2">
      <c r="A1058" s="35"/>
      <c r="G1058" s="24"/>
      <c r="L1058" s="37"/>
    </row>
    <row r="1059" spans="1:12" x14ac:dyDescent="0.2">
      <c r="A1059" s="35"/>
      <c r="G1059" s="24"/>
      <c r="L1059" s="37"/>
    </row>
    <row r="1060" spans="1:12" x14ac:dyDescent="0.2">
      <c r="A1060" s="35"/>
      <c r="G1060" s="36"/>
      <c r="L1060" s="37"/>
    </row>
    <row r="1061" spans="1:12" x14ac:dyDescent="0.2">
      <c r="A1061" s="35"/>
      <c r="G1061" s="24"/>
      <c r="L1061" s="37"/>
    </row>
    <row r="1062" spans="1:12" x14ac:dyDescent="0.2">
      <c r="A1062" s="35"/>
      <c r="G1062" s="24"/>
      <c r="L1062" s="37"/>
    </row>
    <row r="1063" spans="1:12" x14ac:dyDescent="0.2">
      <c r="A1063" s="35"/>
      <c r="G1063" s="36"/>
      <c r="L1063" s="37"/>
    </row>
    <row r="1064" spans="1:12" x14ac:dyDescent="0.2">
      <c r="A1064" s="35"/>
      <c r="G1064" s="24"/>
      <c r="L1064" s="37"/>
    </row>
    <row r="1065" spans="1:12" x14ac:dyDescent="0.2">
      <c r="A1065" s="35"/>
      <c r="G1065" s="24"/>
      <c r="L1065" s="37"/>
    </row>
    <row r="1066" spans="1:12" x14ac:dyDescent="0.2">
      <c r="A1066" s="35"/>
      <c r="G1066" s="24"/>
      <c r="L1066" s="37"/>
    </row>
    <row r="1067" spans="1:12" x14ac:dyDescent="0.2">
      <c r="A1067" s="35"/>
      <c r="G1067" s="36"/>
      <c r="L1067" s="37"/>
    </row>
    <row r="1068" spans="1:12" x14ac:dyDescent="0.2">
      <c r="A1068" s="35"/>
      <c r="G1068" s="36"/>
      <c r="L1068" s="37"/>
    </row>
    <row r="1069" spans="1:12" x14ac:dyDescent="0.2">
      <c r="A1069" s="35"/>
      <c r="G1069" s="36"/>
      <c r="L1069" s="37"/>
    </row>
    <row r="1070" spans="1:12" x14ac:dyDescent="0.2">
      <c r="A1070" s="35"/>
      <c r="G1070" s="24"/>
      <c r="L1070" s="37"/>
    </row>
    <row r="1071" spans="1:12" x14ac:dyDescent="0.2">
      <c r="A1071" s="35"/>
      <c r="G1071" s="24"/>
      <c r="L1071" s="37"/>
    </row>
    <row r="1072" spans="1:12" x14ac:dyDescent="0.2">
      <c r="A1072" s="35"/>
      <c r="G1072" s="24"/>
      <c r="L1072" s="37"/>
    </row>
    <row r="1073" spans="1:12" x14ac:dyDescent="0.2">
      <c r="A1073" s="35"/>
      <c r="G1073" s="24"/>
      <c r="L1073" s="37"/>
    </row>
    <row r="1074" spans="1:12" x14ac:dyDescent="0.2">
      <c r="A1074" s="35"/>
      <c r="G1074" s="24"/>
      <c r="L1074" s="37"/>
    </row>
    <row r="1075" spans="1:12" x14ac:dyDescent="0.2">
      <c r="A1075" s="35"/>
      <c r="G1075" s="36"/>
      <c r="L1075" s="37"/>
    </row>
    <row r="1076" spans="1:12" x14ac:dyDescent="0.2">
      <c r="A1076" s="35"/>
      <c r="G1076" s="24"/>
      <c r="L1076" s="37"/>
    </row>
    <row r="1077" spans="1:12" x14ac:dyDescent="0.2">
      <c r="A1077" s="35"/>
      <c r="G1077" s="36"/>
      <c r="L1077" s="37"/>
    </row>
    <row r="1078" spans="1:12" x14ac:dyDescent="0.2">
      <c r="A1078" s="35"/>
      <c r="G1078" s="24"/>
      <c r="L1078" s="37"/>
    </row>
    <row r="1079" spans="1:12" x14ac:dyDescent="0.2">
      <c r="A1079" s="35"/>
      <c r="G1079" s="36"/>
      <c r="L1079" s="37"/>
    </row>
    <row r="1080" spans="1:12" x14ac:dyDescent="0.2">
      <c r="A1080" s="35"/>
      <c r="G1080" s="24"/>
      <c r="L1080" s="37"/>
    </row>
    <row r="1081" spans="1:12" x14ac:dyDescent="0.2">
      <c r="A1081" s="35"/>
      <c r="G1081" s="36"/>
      <c r="L1081" s="37"/>
    </row>
    <row r="1082" spans="1:12" x14ac:dyDescent="0.2">
      <c r="A1082" s="35"/>
      <c r="G1082" s="24"/>
      <c r="L1082" s="37"/>
    </row>
    <row r="1083" spans="1:12" x14ac:dyDescent="0.2">
      <c r="A1083" s="35"/>
      <c r="G1083" s="24"/>
      <c r="L1083" s="37"/>
    </row>
    <row r="1084" spans="1:12" x14ac:dyDescent="0.2">
      <c r="A1084" s="35"/>
      <c r="G1084" s="24"/>
      <c r="L1084" s="37"/>
    </row>
    <row r="1085" spans="1:12" x14ac:dyDescent="0.2">
      <c r="A1085" s="35"/>
      <c r="G1085" s="24"/>
      <c r="L1085" s="37"/>
    </row>
    <row r="1086" spans="1:12" x14ac:dyDescent="0.2">
      <c r="A1086" s="35"/>
      <c r="G1086" s="36"/>
      <c r="L1086" s="37"/>
    </row>
    <row r="1087" spans="1:12" x14ac:dyDescent="0.2">
      <c r="A1087" s="35"/>
      <c r="G1087" s="24"/>
      <c r="L1087" s="37"/>
    </row>
    <row r="1088" spans="1:12" x14ac:dyDescent="0.2">
      <c r="A1088" s="35"/>
      <c r="G1088" s="36"/>
      <c r="L1088" s="37"/>
    </row>
    <row r="1089" spans="1:12" x14ac:dyDescent="0.2">
      <c r="A1089" s="35"/>
      <c r="G1089" s="36"/>
      <c r="L1089" s="37"/>
    </row>
    <row r="1090" spans="1:12" x14ac:dyDescent="0.2">
      <c r="A1090" s="35"/>
      <c r="G1090" s="24"/>
      <c r="L1090" s="37"/>
    </row>
    <row r="1091" spans="1:12" x14ac:dyDescent="0.2">
      <c r="A1091" s="35"/>
      <c r="G1091" s="24"/>
      <c r="L1091" s="37"/>
    </row>
    <row r="1092" spans="1:12" x14ac:dyDescent="0.2">
      <c r="A1092" s="35"/>
      <c r="G1092" s="24"/>
      <c r="L1092" s="37"/>
    </row>
    <row r="1093" spans="1:12" x14ac:dyDescent="0.2">
      <c r="A1093" s="35"/>
      <c r="G1093" s="24"/>
      <c r="L1093" s="37"/>
    </row>
    <row r="1094" spans="1:12" x14ac:dyDescent="0.2">
      <c r="A1094" s="35"/>
      <c r="G1094" s="36"/>
      <c r="L1094" s="37"/>
    </row>
    <row r="1095" spans="1:12" x14ac:dyDescent="0.2">
      <c r="A1095" s="35"/>
      <c r="G1095" s="36"/>
      <c r="L1095" s="37"/>
    </row>
    <row r="1096" spans="1:12" x14ac:dyDescent="0.2">
      <c r="A1096" s="35"/>
      <c r="G1096" s="24"/>
      <c r="L1096" s="37"/>
    </row>
    <row r="1097" spans="1:12" x14ac:dyDescent="0.2">
      <c r="A1097" s="35"/>
      <c r="G1097" s="24"/>
      <c r="L1097" s="37"/>
    </row>
    <row r="1098" spans="1:12" x14ac:dyDescent="0.2">
      <c r="A1098" s="35"/>
      <c r="G1098" s="24"/>
      <c r="L1098" s="37"/>
    </row>
    <row r="1099" spans="1:12" x14ac:dyDescent="0.2">
      <c r="A1099" s="35"/>
      <c r="G1099" s="24"/>
      <c r="L1099" s="37"/>
    </row>
    <row r="1100" spans="1:12" x14ac:dyDescent="0.2">
      <c r="A1100" s="35"/>
      <c r="G1100" s="24"/>
      <c r="L1100" s="37"/>
    </row>
    <row r="1101" spans="1:12" x14ac:dyDescent="0.2">
      <c r="A1101" s="35"/>
      <c r="G1101" s="36"/>
      <c r="L1101" s="37"/>
    </row>
    <row r="1102" spans="1:12" x14ac:dyDescent="0.2">
      <c r="A1102" s="35"/>
      <c r="G1102" s="24"/>
      <c r="L1102" s="37"/>
    </row>
    <row r="1103" spans="1:12" x14ac:dyDescent="0.2">
      <c r="A1103" s="35"/>
      <c r="G1103" s="24"/>
      <c r="L1103" s="37"/>
    </row>
    <row r="1104" spans="1:12" x14ac:dyDescent="0.2">
      <c r="A1104" s="35"/>
      <c r="G1104" s="36"/>
      <c r="L1104" s="37"/>
    </row>
    <row r="1105" spans="1:12" x14ac:dyDescent="0.2">
      <c r="A1105" s="35"/>
      <c r="G1105" s="36"/>
      <c r="L1105" s="37"/>
    </row>
    <row r="1106" spans="1:12" x14ac:dyDescent="0.2">
      <c r="A1106" s="35"/>
      <c r="G1106" s="24"/>
      <c r="L1106" s="37"/>
    </row>
    <row r="1107" spans="1:12" x14ac:dyDescent="0.2">
      <c r="A1107" s="35"/>
      <c r="G1107" s="36"/>
      <c r="L1107" s="37"/>
    </row>
    <row r="1108" spans="1:12" x14ac:dyDescent="0.2">
      <c r="A1108" s="35"/>
      <c r="G1108" s="36"/>
      <c r="L1108" s="37"/>
    </row>
    <row r="1109" spans="1:12" x14ac:dyDescent="0.2">
      <c r="A1109" s="35"/>
      <c r="G1109" s="24"/>
      <c r="L1109" s="37"/>
    </row>
    <row r="1110" spans="1:12" x14ac:dyDescent="0.2">
      <c r="A1110" s="35"/>
      <c r="G1110" s="24"/>
      <c r="L1110" s="37"/>
    </row>
    <row r="1111" spans="1:12" x14ac:dyDescent="0.2">
      <c r="A1111" s="35"/>
      <c r="G1111" s="36"/>
      <c r="L1111" s="37"/>
    </row>
    <row r="1112" spans="1:12" x14ac:dyDescent="0.2">
      <c r="A1112" s="35"/>
      <c r="G1112" s="36"/>
      <c r="L1112" s="37"/>
    </row>
    <row r="1113" spans="1:12" x14ac:dyDescent="0.2">
      <c r="A1113" s="35"/>
      <c r="G1113" s="36"/>
      <c r="L1113" s="37"/>
    </row>
    <row r="1114" spans="1:12" x14ac:dyDescent="0.2">
      <c r="A1114" s="35"/>
      <c r="G1114" s="24"/>
      <c r="L1114" s="37"/>
    </row>
    <row r="1115" spans="1:12" x14ac:dyDescent="0.2">
      <c r="A1115" s="35"/>
      <c r="G1115" s="24"/>
      <c r="L1115" s="37"/>
    </row>
    <row r="1116" spans="1:12" x14ac:dyDescent="0.2">
      <c r="A1116" s="35"/>
      <c r="G1116" s="36"/>
      <c r="L1116" s="37"/>
    </row>
    <row r="1117" spans="1:12" x14ac:dyDescent="0.2">
      <c r="A1117" s="35"/>
      <c r="G1117" s="36"/>
      <c r="L1117" s="37"/>
    </row>
    <row r="1118" spans="1:12" x14ac:dyDescent="0.2">
      <c r="A1118" s="35"/>
      <c r="G1118" s="36"/>
      <c r="L1118" s="37"/>
    </row>
    <row r="1119" spans="1:12" x14ac:dyDescent="0.2">
      <c r="A1119" s="35"/>
      <c r="G1119" s="24"/>
      <c r="L1119" s="37"/>
    </row>
    <row r="1120" spans="1:12" x14ac:dyDescent="0.2">
      <c r="A1120" s="35"/>
      <c r="G1120" s="36"/>
      <c r="L1120" s="37"/>
    </row>
    <row r="1121" spans="1:12" x14ac:dyDescent="0.2">
      <c r="A1121" s="35"/>
      <c r="G1121" s="24"/>
      <c r="L1121" s="37"/>
    </row>
    <row r="1122" spans="1:12" x14ac:dyDescent="0.2">
      <c r="A1122" s="35"/>
      <c r="G1122" s="36"/>
      <c r="L1122" s="37"/>
    </row>
    <row r="1123" spans="1:12" x14ac:dyDescent="0.2">
      <c r="A1123" s="35"/>
      <c r="G1123" s="36"/>
      <c r="L1123" s="37"/>
    </row>
    <row r="1124" spans="1:12" x14ac:dyDescent="0.2">
      <c r="A1124" s="35"/>
      <c r="G1124" s="36"/>
      <c r="L1124" s="37"/>
    </row>
    <row r="1125" spans="1:12" x14ac:dyDescent="0.2">
      <c r="A1125" s="35"/>
      <c r="G1125" s="36"/>
      <c r="L1125" s="37"/>
    </row>
    <row r="1126" spans="1:12" x14ac:dyDescent="0.2">
      <c r="A1126" s="35"/>
      <c r="G1126" s="24"/>
      <c r="L1126" s="37"/>
    </row>
    <row r="1127" spans="1:12" x14ac:dyDescent="0.2">
      <c r="A1127" s="35"/>
      <c r="G1127" s="24"/>
      <c r="L1127" s="37"/>
    </row>
    <row r="1128" spans="1:12" x14ac:dyDescent="0.2">
      <c r="A1128" s="35"/>
      <c r="G1128" s="36"/>
      <c r="L1128" s="37"/>
    </row>
    <row r="1129" spans="1:12" x14ac:dyDescent="0.2">
      <c r="A1129" s="35"/>
      <c r="G1129" s="36"/>
      <c r="L1129" s="37"/>
    </row>
    <row r="1130" spans="1:12" x14ac:dyDescent="0.2">
      <c r="A1130" s="35"/>
      <c r="G1130" s="36"/>
      <c r="L1130" s="37"/>
    </row>
    <row r="1131" spans="1:12" x14ac:dyDescent="0.2">
      <c r="A1131" s="35"/>
      <c r="G1131" s="24"/>
      <c r="L1131" s="37"/>
    </row>
    <row r="1132" spans="1:12" x14ac:dyDescent="0.2">
      <c r="A1132" s="35"/>
      <c r="G1132" s="36"/>
      <c r="L1132" s="37"/>
    </row>
    <row r="1133" spans="1:12" x14ac:dyDescent="0.2">
      <c r="A1133" s="35"/>
      <c r="G1133" s="36"/>
      <c r="L1133" s="37"/>
    </row>
    <row r="1134" spans="1:12" x14ac:dyDescent="0.2">
      <c r="A1134" s="35"/>
      <c r="G1134" s="24"/>
      <c r="L1134" s="37"/>
    </row>
    <row r="1135" spans="1:12" x14ac:dyDescent="0.2">
      <c r="A1135" s="35"/>
      <c r="G1135" s="24"/>
      <c r="L1135" s="37"/>
    </row>
    <row r="1136" spans="1:12" x14ac:dyDescent="0.2">
      <c r="A1136" s="35"/>
      <c r="G1136" s="36"/>
      <c r="L1136" s="37"/>
    </row>
    <row r="1137" spans="1:12" x14ac:dyDescent="0.2">
      <c r="A1137" s="35"/>
      <c r="G1137" s="24"/>
      <c r="L1137" s="37"/>
    </row>
    <row r="1138" spans="1:12" x14ac:dyDescent="0.2">
      <c r="A1138" s="35"/>
      <c r="G1138" s="36"/>
      <c r="L1138" s="37"/>
    </row>
    <row r="1139" spans="1:12" x14ac:dyDescent="0.2">
      <c r="A1139" s="35"/>
      <c r="G1139" s="24"/>
      <c r="L1139" s="37"/>
    </row>
    <row r="1140" spans="1:12" x14ac:dyDescent="0.2">
      <c r="A1140" s="35"/>
      <c r="G1140" s="36"/>
      <c r="L1140" s="37"/>
    </row>
    <row r="1141" spans="1:12" x14ac:dyDescent="0.2">
      <c r="A1141" s="35"/>
      <c r="G1141" s="36"/>
      <c r="L1141" s="37"/>
    </row>
    <row r="1142" spans="1:12" x14ac:dyDescent="0.2">
      <c r="A1142" s="35"/>
      <c r="G1142" s="36"/>
      <c r="L1142" s="37"/>
    </row>
    <row r="1143" spans="1:12" x14ac:dyDescent="0.2">
      <c r="A1143" s="35"/>
      <c r="G1143" s="24"/>
      <c r="L1143" s="37"/>
    </row>
    <row r="1144" spans="1:12" x14ac:dyDescent="0.2">
      <c r="A1144" s="35"/>
      <c r="G1144" s="24"/>
      <c r="L1144" s="37"/>
    </row>
    <row r="1145" spans="1:12" x14ac:dyDescent="0.2">
      <c r="A1145" s="35"/>
      <c r="G1145" s="24"/>
      <c r="L1145" s="37"/>
    </row>
    <row r="1146" spans="1:12" x14ac:dyDescent="0.2">
      <c r="A1146" s="35"/>
      <c r="G1146" s="24"/>
      <c r="L1146" s="37"/>
    </row>
    <row r="1147" spans="1:12" x14ac:dyDescent="0.2">
      <c r="A1147" s="35"/>
      <c r="G1147" s="24"/>
      <c r="L1147" s="37"/>
    </row>
    <row r="1148" spans="1:12" x14ac:dyDescent="0.2">
      <c r="A1148" s="35"/>
      <c r="G1148" s="24"/>
      <c r="L1148" s="37"/>
    </row>
    <row r="1149" spans="1:12" x14ac:dyDescent="0.2">
      <c r="A1149" s="35"/>
      <c r="G1149" s="36"/>
      <c r="L1149" s="37"/>
    </row>
    <row r="1150" spans="1:12" x14ac:dyDescent="0.2">
      <c r="A1150" s="35"/>
      <c r="G1150" s="24"/>
      <c r="L1150" s="37"/>
    </row>
    <row r="1151" spans="1:12" x14ac:dyDescent="0.2">
      <c r="A1151" s="35"/>
      <c r="G1151" s="24"/>
      <c r="L1151" s="37"/>
    </row>
    <row r="1152" spans="1:12" x14ac:dyDescent="0.2">
      <c r="A1152" s="35"/>
      <c r="G1152" s="24"/>
      <c r="L1152" s="37"/>
    </row>
    <row r="1153" spans="1:12" x14ac:dyDescent="0.2">
      <c r="A1153" s="35"/>
      <c r="G1153" s="24"/>
      <c r="L1153" s="37"/>
    </row>
    <row r="1154" spans="1:12" x14ac:dyDescent="0.2">
      <c r="A1154" s="35"/>
      <c r="G1154" s="24"/>
      <c r="L1154" s="37"/>
    </row>
    <row r="1155" spans="1:12" x14ac:dyDescent="0.2">
      <c r="A1155" s="35"/>
      <c r="G1155" s="24"/>
      <c r="L1155" s="37"/>
    </row>
    <row r="1156" spans="1:12" x14ac:dyDescent="0.2">
      <c r="A1156" s="35"/>
      <c r="G1156" s="24"/>
      <c r="L1156" s="37"/>
    </row>
    <row r="1157" spans="1:12" x14ac:dyDescent="0.2">
      <c r="A1157" s="35"/>
      <c r="G1157" s="36"/>
      <c r="L1157" s="37"/>
    </row>
    <row r="1158" spans="1:12" x14ac:dyDescent="0.2">
      <c r="A1158" s="35"/>
      <c r="G1158" s="24"/>
      <c r="L1158" s="37"/>
    </row>
    <row r="1159" spans="1:12" x14ac:dyDescent="0.2">
      <c r="A1159" s="35"/>
      <c r="G1159" s="24"/>
      <c r="L1159" s="37"/>
    </row>
    <row r="1160" spans="1:12" x14ac:dyDescent="0.2">
      <c r="A1160" s="35"/>
      <c r="G1160" s="36"/>
      <c r="L1160" s="37"/>
    </row>
    <row r="1161" spans="1:12" x14ac:dyDescent="0.2">
      <c r="A1161" s="35"/>
      <c r="G1161" s="36"/>
      <c r="L1161" s="37"/>
    </row>
    <row r="1162" spans="1:12" x14ac:dyDescent="0.2">
      <c r="A1162" s="35"/>
      <c r="G1162" s="24"/>
      <c r="L1162" s="37"/>
    </row>
    <row r="1163" spans="1:12" x14ac:dyDescent="0.2">
      <c r="A1163" s="35"/>
      <c r="G1163" s="36"/>
      <c r="L1163" s="37"/>
    </row>
    <row r="1164" spans="1:12" x14ac:dyDescent="0.2">
      <c r="A1164" s="35"/>
      <c r="G1164" s="24"/>
      <c r="L1164" s="37"/>
    </row>
    <row r="1165" spans="1:12" x14ac:dyDescent="0.2">
      <c r="A1165" s="35"/>
      <c r="G1165" s="24"/>
      <c r="L1165" s="37"/>
    </row>
    <row r="1166" spans="1:12" x14ac:dyDescent="0.2">
      <c r="A1166" s="35"/>
      <c r="G1166" s="36"/>
      <c r="L1166" s="37"/>
    </row>
    <row r="1167" spans="1:12" x14ac:dyDescent="0.2">
      <c r="A1167" s="35"/>
      <c r="G1167" s="24"/>
      <c r="L1167" s="37"/>
    </row>
    <row r="1168" spans="1:12" x14ac:dyDescent="0.2">
      <c r="A1168" s="35"/>
      <c r="G1168" s="36"/>
      <c r="L1168" s="37"/>
    </row>
    <row r="1169" spans="1:12" x14ac:dyDescent="0.2">
      <c r="A1169" s="35"/>
      <c r="G1169" s="36"/>
      <c r="L1169" s="37"/>
    </row>
    <row r="1170" spans="1:12" x14ac:dyDescent="0.2">
      <c r="A1170" s="35"/>
      <c r="G1170" s="24"/>
      <c r="L1170" s="37"/>
    </row>
    <row r="1171" spans="1:12" x14ac:dyDescent="0.2">
      <c r="A1171" s="35"/>
      <c r="G1171" s="36"/>
      <c r="L1171" s="37"/>
    </row>
    <row r="1172" spans="1:12" x14ac:dyDescent="0.2">
      <c r="A1172" s="35"/>
      <c r="G1172" s="24"/>
      <c r="L1172" s="37"/>
    </row>
    <row r="1173" spans="1:12" x14ac:dyDescent="0.2">
      <c r="A1173" s="35"/>
      <c r="G1173" s="24"/>
      <c r="L1173" s="37"/>
    </row>
    <row r="1174" spans="1:12" x14ac:dyDescent="0.2">
      <c r="A1174" s="35"/>
      <c r="G1174" s="36"/>
      <c r="L1174" s="37"/>
    </row>
    <row r="1175" spans="1:12" x14ac:dyDescent="0.2">
      <c r="A1175" s="35"/>
      <c r="G1175" s="36"/>
      <c r="L1175" s="37"/>
    </row>
    <row r="1176" spans="1:12" x14ac:dyDescent="0.2">
      <c r="A1176" s="35"/>
      <c r="G1176" s="24"/>
      <c r="L1176" s="37"/>
    </row>
    <row r="1177" spans="1:12" x14ac:dyDescent="0.2">
      <c r="A1177" s="35"/>
      <c r="G1177" s="24"/>
      <c r="L1177" s="37"/>
    </row>
    <row r="1178" spans="1:12" x14ac:dyDescent="0.2">
      <c r="A1178" s="35"/>
      <c r="G1178" s="24"/>
      <c r="L1178" s="37"/>
    </row>
    <row r="1179" spans="1:12" x14ac:dyDescent="0.2">
      <c r="A1179" s="35"/>
      <c r="G1179" s="36"/>
      <c r="L1179" s="37"/>
    </row>
    <row r="1180" spans="1:12" x14ac:dyDescent="0.2">
      <c r="A1180" s="35"/>
      <c r="G1180" s="36"/>
      <c r="L1180" s="37"/>
    </row>
    <row r="1181" spans="1:12" x14ac:dyDescent="0.2">
      <c r="A1181" s="35"/>
      <c r="G1181" s="24"/>
      <c r="L1181" s="37"/>
    </row>
    <row r="1182" spans="1:12" x14ac:dyDescent="0.2">
      <c r="A1182" s="35"/>
      <c r="G1182" s="36"/>
      <c r="L1182" s="37"/>
    </row>
    <row r="1183" spans="1:12" x14ac:dyDescent="0.2">
      <c r="A1183" s="35"/>
      <c r="G1183" s="36"/>
      <c r="L1183" s="37"/>
    </row>
    <row r="1184" spans="1:12" x14ac:dyDescent="0.2">
      <c r="A1184" s="35"/>
      <c r="G1184" s="24"/>
      <c r="L1184" s="37"/>
    </row>
    <row r="1185" spans="1:12" x14ac:dyDescent="0.2">
      <c r="A1185" s="35"/>
      <c r="G1185" s="24"/>
      <c r="L1185" s="37"/>
    </row>
    <row r="1186" spans="1:12" x14ac:dyDescent="0.2">
      <c r="A1186" s="35"/>
      <c r="G1186" s="24"/>
      <c r="L1186" s="37"/>
    </row>
    <row r="1187" spans="1:12" x14ac:dyDescent="0.2">
      <c r="A1187" s="35"/>
      <c r="G1187" s="24"/>
      <c r="L1187" s="37"/>
    </row>
    <row r="1188" spans="1:12" x14ac:dyDescent="0.2">
      <c r="A1188" s="35"/>
      <c r="G1188" s="24"/>
      <c r="L1188" s="37"/>
    </row>
    <row r="1189" spans="1:12" x14ac:dyDescent="0.2">
      <c r="A1189" s="35"/>
      <c r="G1189" s="24"/>
      <c r="L1189" s="37"/>
    </row>
    <row r="1190" spans="1:12" x14ac:dyDescent="0.2">
      <c r="A1190" s="35"/>
      <c r="G1190" s="36"/>
      <c r="L1190" s="37"/>
    </row>
    <row r="1191" spans="1:12" x14ac:dyDescent="0.2">
      <c r="A1191" s="35"/>
      <c r="G1191" s="36"/>
      <c r="L1191" s="37"/>
    </row>
    <row r="1192" spans="1:12" x14ac:dyDescent="0.2">
      <c r="A1192" s="35"/>
      <c r="G1192" s="24"/>
      <c r="L1192" s="37"/>
    </row>
    <row r="1193" spans="1:12" x14ac:dyDescent="0.2">
      <c r="A1193" s="35"/>
      <c r="G1193" s="36"/>
      <c r="L1193" s="37"/>
    </row>
    <row r="1194" spans="1:12" x14ac:dyDescent="0.2">
      <c r="A1194" s="35"/>
      <c r="G1194" s="24"/>
      <c r="L1194" s="37"/>
    </row>
    <row r="1195" spans="1:12" x14ac:dyDescent="0.2">
      <c r="A1195" s="35"/>
      <c r="G1195" s="36"/>
      <c r="L1195" s="37"/>
    </row>
    <row r="1196" spans="1:12" x14ac:dyDescent="0.2">
      <c r="A1196" s="35"/>
      <c r="G1196" s="24"/>
      <c r="L1196" s="37"/>
    </row>
    <row r="1197" spans="1:12" x14ac:dyDescent="0.2">
      <c r="A1197" s="35"/>
      <c r="G1197" s="24"/>
      <c r="L1197" s="37"/>
    </row>
    <row r="1198" spans="1:12" x14ac:dyDescent="0.2">
      <c r="A1198" s="35"/>
      <c r="G1198" s="36"/>
      <c r="L1198" s="37"/>
    </row>
    <row r="1199" spans="1:12" x14ac:dyDescent="0.2">
      <c r="A1199" s="35"/>
      <c r="G1199" s="24"/>
      <c r="L1199" s="37"/>
    </row>
    <row r="1200" spans="1:12" x14ac:dyDescent="0.2">
      <c r="A1200" s="35"/>
      <c r="G1200" s="36"/>
      <c r="L1200" s="37"/>
    </row>
    <row r="1201" spans="1:12" x14ac:dyDescent="0.2">
      <c r="A1201" s="35"/>
      <c r="G1201" s="36"/>
      <c r="L1201" s="37"/>
    </row>
    <row r="1202" spans="1:12" x14ac:dyDescent="0.2">
      <c r="A1202" s="35"/>
      <c r="G1202" s="36"/>
      <c r="L1202" s="37"/>
    </row>
    <row r="1203" spans="1:12" x14ac:dyDescent="0.2">
      <c r="A1203" s="35"/>
      <c r="G1203" s="36"/>
      <c r="L1203" s="37"/>
    </row>
    <row r="1204" spans="1:12" x14ac:dyDescent="0.2">
      <c r="A1204" s="35"/>
      <c r="G1204" s="24"/>
      <c r="L1204" s="37"/>
    </row>
    <row r="1205" spans="1:12" x14ac:dyDescent="0.2">
      <c r="A1205" s="35"/>
      <c r="G1205" s="24"/>
      <c r="L1205" s="37"/>
    </row>
    <row r="1206" spans="1:12" x14ac:dyDescent="0.2">
      <c r="A1206" s="35"/>
      <c r="G1206" s="36"/>
      <c r="L1206" s="37"/>
    </row>
    <row r="1207" spans="1:12" x14ac:dyDescent="0.2">
      <c r="A1207" s="35"/>
      <c r="G1207" s="24"/>
      <c r="L1207" s="37"/>
    </row>
    <row r="1208" spans="1:12" x14ac:dyDescent="0.2">
      <c r="A1208" s="35"/>
      <c r="G1208" s="36"/>
      <c r="L1208" s="37"/>
    </row>
    <row r="1209" spans="1:12" x14ac:dyDescent="0.2">
      <c r="A1209" s="35"/>
      <c r="G1209" s="24"/>
      <c r="L1209" s="37"/>
    </row>
    <row r="1210" spans="1:12" x14ac:dyDescent="0.2">
      <c r="A1210" s="35"/>
      <c r="G1210" s="36"/>
      <c r="L1210" s="37"/>
    </row>
    <row r="1211" spans="1:12" x14ac:dyDescent="0.2">
      <c r="A1211" s="35"/>
      <c r="G1211" s="36"/>
      <c r="L1211" s="37"/>
    </row>
    <row r="1212" spans="1:12" x14ac:dyDescent="0.2">
      <c r="A1212" s="35"/>
      <c r="G1212" s="36"/>
      <c r="L1212" s="37"/>
    </row>
    <row r="1213" spans="1:12" x14ac:dyDescent="0.2">
      <c r="A1213" s="35"/>
      <c r="G1213" s="24"/>
      <c r="L1213" s="37"/>
    </row>
    <row r="1214" spans="1:12" x14ac:dyDescent="0.2">
      <c r="A1214" s="35"/>
      <c r="G1214" s="24"/>
      <c r="L1214" s="37"/>
    </row>
    <row r="1215" spans="1:12" x14ac:dyDescent="0.2">
      <c r="A1215" s="35"/>
      <c r="G1215" s="24"/>
      <c r="L1215" s="37"/>
    </row>
    <row r="1216" spans="1:12" x14ac:dyDescent="0.2">
      <c r="A1216" s="35"/>
      <c r="G1216" s="24"/>
      <c r="L1216" s="37"/>
    </row>
    <row r="1217" spans="1:12" x14ac:dyDescent="0.2">
      <c r="A1217" s="35"/>
      <c r="G1217" s="24"/>
      <c r="L1217" s="37"/>
    </row>
    <row r="1218" spans="1:12" x14ac:dyDescent="0.2">
      <c r="A1218" s="35"/>
      <c r="G1218" s="36"/>
      <c r="L1218" s="37"/>
    </row>
    <row r="1219" spans="1:12" x14ac:dyDescent="0.2">
      <c r="A1219" s="35"/>
      <c r="G1219" s="24"/>
      <c r="L1219" s="37"/>
    </row>
    <row r="1220" spans="1:12" x14ac:dyDescent="0.2">
      <c r="A1220" s="35"/>
      <c r="G1220" s="24"/>
      <c r="L1220" s="37"/>
    </row>
    <row r="1221" spans="1:12" x14ac:dyDescent="0.2">
      <c r="A1221" s="35"/>
      <c r="G1221" s="36"/>
      <c r="L1221" s="37"/>
    </row>
    <row r="1222" spans="1:12" x14ac:dyDescent="0.2">
      <c r="A1222" s="35"/>
      <c r="G1222" s="24"/>
      <c r="L1222" s="37"/>
    </row>
    <row r="1223" spans="1:12" x14ac:dyDescent="0.2">
      <c r="A1223" s="35"/>
      <c r="G1223" s="36"/>
      <c r="L1223" s="37"/>
    </row>
    <row r="1224" spans="1:12" x14ac:dyDescent="0.2">
      <c r="A1224" s="35"/>
      <c r="G1224" s="36"/>
      <c r="L1224" s="37"/>
    </row>
    <row r="1225" spans="1:12" x14ac:dyDescent="0.2">
      <c r="A1225" s="35"/>
      <c r="G1225" s="24"/>
      <c r="L1225" s="37"/>
    </row>
    <row r="1226" spans="1:12" x14ac:dyDescent="0.2">
      <c r="A1226" s="35"/>
      <c r="G1226" s="36"/>
      <c r="L1226" s="37"/>
    </row>
    <row r="1227" spans="1:12" x14ac:dyDescent="0.2">
      <c r="A1227" s="35"/>
      <c r="G1227" s="36"/>
      <c r="L1227" s="37"/>
    </row>
    <row r="1228" spans="1:12" x14ac:dyDescent="0.2">
      <c r="A1228" s="35"/>
      <c r="G1228" s="36"/>
      <c r="L1228" s="37"/>
    </row>
    <row r="1229" spans="1:12" x14ac:dyDescent="0.2">
      <c r="A1229" s="35"/>
      <c r="G1229" s="24"/>
      <c r="L1229" s="37"/>
    </row>
    <row r="1230" spans="1:12" x14ac:dyDescent="0.2">
      <c r="A1230" s="35"/>
      <c r="G1230" s="36"/>
      <c r="L1230" s="37"/>
    </row>
    <row r="1231" spans="1:12" x14ac:dyDescent="0.2">
      <c r="A1231" s="35"/>
      <c r="G1231" s="24"/>
      <c r="L1231" s="37"/>
    </row>
    <row r="1232" spans="1:12" x14ac:dyDescent="0.2">
      <c r="A1232" s="35"/>
      <c r="G1232" s="24"/>
      <c r="L1232" s="37"/>
    </row>
    <row r="1233" spans="1:12" x14ac:dyDescent="0.2">
      <c r="A1233" s="35"/>
      <c r="G1233" s="24"/>
      <c r="L1233" s="37"/>
    </row>
    <row r="1234" spans="1:12" x14ac:dyDescent="0.2">
      <c r="A1234" s="35"/>
      <c r="G1234" s="24"/>
      <c r="L1234" s="37"/>
    </row>
    <row r="1235" spans="1:12" x14ac:dyDescent="0.2">
      <c r="A1235" s="35"/>
      <c r="G1235" s="24"/>
      <c r="L1235" s="37"/>
    </row>
    <row r="1236" spans="1:12" x14ac:dyDescent="0.2">
      <c r="A1236" s="35"/>
      <c r="G1236" s="24"/>
      <c r="L1236" s="37"/>
    </row>
    <row r="1237" spans="1:12" x14ac:dyDescent="0.2">
      <c r="A1237" s="35"/>
      <c r="G1237" s="24"/>
      <c r="L1237" s="37"/>
    </row>
    <row r="1238" spans="1:12" x14ac:dyDescent="0.2">
      <c r="A1238" s="35"/>
      <c r="G1238" s="24"/>
      <c r="L1238" s="37"/>
    </row>
    <row r="1239" spans="1:12" x14ac:dyDescent="0.2">
      <c r="A1239" s="35"/>
      <c r="G1239" s="36"/>
      <c r="L1239" s="37"/>
    </row>
    <row r="1240" spans="1:12" x14ac:dyDescent="0.2">
      <c r="A1240" s="35"/>
      <c r="G1240" s="36"/>
      <c r="L1240" s="37"/>
    </row>
    <row r="1241" spans="1:12" x14ac:dyDescent="0.2">
      <c r="A1241" s="35"/>
      <c r="G1241" s="24"/>
      <c r="L1241" s="37"/>
    </row>
    <row r="1242" spans="1:12" x14ac:dyDescent="0.2">
      <c r="A1242" s="35"/>
      <c r="G1242" s="36"/>
      <c r="L1242" s="37"/>
    </row>
    <row r="1243" spans="1:12" x14ac:dyDescent="0.2">
      <c r="A1243" s="35"/>
      <c r="G1243" s="36"/>
      <c r="L1243" s="37"/>
    </row>
    <row r="1244" spans="1:12" x14ac:dyDescent="0.2">
      <c r="A1244" s="35"/>
      <c r="G1244" s="36"/>
      <c r="L1244" s="37"/>
    </row>
    <row r="1245" spans="1:12" x14ac:dyDescent="0.2">
      <c r="A1245" s="35"/>
      <c r="G1245" s="24"/>
      <c r="L1245" s="37"/>
    </row>
    <row r="1246" spans="1:12" x14ac:dyDescent="0.2">
      <c r="A1246" s="35"/>
      <c r="G1246" s="24"/>
      <c r="L1246" s="37"/>
    </row>
    <row r="1247" spans="1:12" x14ac:dyDescent="0.2">
      <c r="A1247" s="35"/>
      <c r="G1247" s="36"/>
      <c r="L1247" s="37"/>
    </row>
    <row r="1248" spans="1:12" x14ac:dyDescent="0.2">
      <c r="A1248" s="35"/>
      <c r="G1248" s="36"/>
      <c r="L1248" s="37"/>
    </row>
    <row r="1249" spans="1:12" x14ac:dyDescent="0.2">
      <c r="A1249" s="35"/>
      <c r="G1249" s="36"/>
      <c r="L1249" s="37"/>
    </row>
    <row r="1250" spans="1:12" x14ac:dyDescent="0.2">
      <c r="A1250" s="35"/>
      <c r="G1250" s="36"/>
      <c r="L1250" s="37"/>
    </row>
    <row r="1251" spans="1:12" x14ac:dyDescent="0.2">
      <c r="A1251" s="35"/>
      <c r="G1251" s="24"/>
      <c r="L1251" s="37"/>
    </row>
    <row r="1252" spans="1:12" x14ac:dyDescent="0.2">
      <c r="A1252" s="35"/>
      <c r="G1252" s="24"/>
      <c r="L1252" s="37"/>
    </row>
    <row r="1253" spans="1:12" x14ac:dyDescent="0.2">
      <c r="A1253" s="35"/>
      <c r="G1253" s="36"/>
      <c r="L1253" s="37"/>
    </row>
    <row r="1254" spans="1:12" x14ac:dyDescent="0.2">
      <c r="A1254" s="35"/>
      <c r="G1254" s="36"/>
      <c r="L1254" s="37"/>
    </row>
    <row r="1255" spans="1:12" x14ac:dyDescent="0.2">
      <c r="A1255" s="35"/>
      <c r="G1255" s="24"/>
      <c r="L1255" s="37"/>
    </row>
    <row r="1256" spans="1:12" x14ac:dyDescent="0.2">
      <c r="A1256" s="35"/>
      <c r="G1256" s="36"/>
      <c r="L1256" s="37"/>
    </row>
    <row r="1257" spans="1:12" x14ac:dyDescent="0.2">
      <c r="A1257" s="35"/>
      <c r="G1257" s="36"/>
      <c r="L1257" s="37"/>
    </row>
    <row r="1258" spans="1:12" x14ac:dyDescent="0.2">
      <c r="A1258" s="35"/>
      <c r="G1258" s="24"/>
      <c r="L1258" s="37"/>
    </row>
    <row r="1259" spans="1:12" x14ac:dyDescent="0.2">
      <c r="A1259" s="35"/>
      <c r="G1259" s="36"/>
      <c r="L1259" s="37"/>
    </row>
    <row r="1260" spans="1:12" x14ac:dyDescent="0.2">
      <c r="A1260" s="35"/>
      <c r="G1260" s="36"/>
      <c r="L1260" s="37"/>
    </row>
    <row r="1261" spans="1:12" x14ac:dyDescent="0.2">
      <c r="A1261" s="35"/>
      <c r="G1261" s="24"/>
      <c r="L1261" s="37"/>
    </row>
    <row r="1262" spans="1:12" x14ac:dyDescent="0.2">
      <c r="A1262" s="35"/>
      <c r="G1262" s="36"/>
      <c r="L1262" s="37"/>
    </row>
    <row r="1263" spans="1:12" x14ac:dyDescent="0.2">
      <c r="A1263" s="35"/>
      <c r="G1263" s="24"/>
      <c r="L1263" s="37"/>
    </row>
    <row r="1264" spans="1:12" x14ac:dyDescent="0.2">
      <c r="A1264" s="35"/>
      <c r="G1264" s="36"/>
      <c r="L1264" s="37"/>
    </row>
    <row r="1265" spans="1:12" x14ac:dyDescent="0.2">
      <c r="A1265" s="35"/>
      <c r="G1265" s="24"/>
      <c r="L1265" s="37"/>
    </row>
    <row r="1266" spans="1:12" x14ac:dyDescent="0.2">
      <c r="A1266" s="35"/>
      <c r="G1266" s="36"/>
      <c r="L1266" s="37"/>
    </row>
    <row r="1267" spans="1:12" x14ac:dyDescent="0.2">
      <c r="A1267" s="35"/>
      <c r="G1267" s="24"/>
      <c r="L1267" s="37"/>
    </row>
    <row r="1268" spans="1:12" x14ac:dyDescent="0.2">
      <c r="A1268" s="35"/>
      <c r="G1268" s="36"/>
      <c r="L1268" s="37"/>
    </row>
    <row r="1269" spans="1:12" x14ac:dyDescent="0.2">
      <c r="A1269" s="35"/>
      <c r="G1269" s="36"/>
      <c r="L1269" s="37"/>
    </row>
    <row r="1270" spans="1:12" x14ac:dyDescent="0.2">
      <c r="A1270" s="35"/>
      <c r="G1270" s="36"/>
      <c r="L1270" s="37"/>
    </row>
    <row r="1271" spans="1:12" x14ac:dyDescent="0.2">
      <c r="A1271" s="35"/>
      <c r="G1271" s="24"/>
      <c r="L1271" s="37"/>
    </row>
    <row r="1272" spans="1:12" x14ac:dyDescent="0.2">
      <c r="A1272" s="35"/>
      <c r="G1272" s="24"/>
      <c r="L1272" s="37"/>
    </row>
    <row r="1273" spans="1:12" x14ac:dyDescent="0.2">
      <c r="A1273" s="35"/>
      <c r="G1273" s="24"/>
      <c r="L1273" s="37"/>
    </row>
    <row r="1274" spans="1:12" x14ac:dyDescent="0.2">
      <c r="A1274" s="35"/>
      <c r="G1274" s="36"/>
      <c r="L1274" s="37"/>
    </row>
    <row r="1275" spans="1:12" x14ac:dyDescent="0.2">
      <c r="A1275" s="35"/>
      <c r="G1275" s="24"/>
      <c r="L1275" s="37"/>
    </row>
    <row r="1276" spans="1:12" x14ac:dyDescent="0.2">
      <c r="A1276" s="35"/>
      <c r="G1276" s="36"/>
      <c r="L1276" s="37"/>
    </row>
    <row r="1277" spans="1:12" x14ac:dyDescent="0.2">
      <c r="A1277" s="35"/>
      <c r="G1277" s="36"/>
      <c r="L1277" s="37"/>
    </row>
    <row r="1278" spans="1:12" x14ac:dyDescent="0.2">
      <c r="A1278" s="35"/>
      <c r="G1278" s="24"/>
      <c r="L1278" s="37"/>
    </row>
    <row r="1279" spans="1:12" x14ac:dyDescent="0.2">
      <c r="A1279" s="35"/>
      <c r="G1279" s="36"/>
      <c r="L1279" s="37"/>
    </row>
    <row r="1280" spans="1:12" x14ac:dyDescent="0.2">
      <c r="A1280" s="35"/>
      <c r="G1280" s="36"/>
      <c r="L1280" s="37"/>
    </row>
    <row r="1281" spans="1:12" x14ac:dyDescent="0.2">
      <c r="A1281" s="35"/>
      <c r="G1281" s="36"/>
      <c r="L1281" s="37"/>
    </row>
    <row r="1282" spans="1:12" x14ac:dyDescent="0.2">
      <c r="A1282" s="35"/>
      <c r="G1282" s="36"/>
      <c r="L1282" s="37"/>
    </row>
    <row r="1283" spans="1:12" x14ac:dyDescent="0.2">
      <c r="A1283" s="35"/>
      <c r="G1283" s="36"/>
      <c r="L1283" s="37"/>
    </row>
    <row r="1284" spans="1:12" x14ac:dyDescent="0.2">
      <c r="A1284" s="35"/>
      <c r="G1284" s="36"/>
      <c r="L1284" s="37"/>
    </row>
    <row r="1285" spans="1:12" x14ac:dyDescent="0.2">
      <c r="A1285" s="35"/>
      <c r="G1285" s="36"/>
      <c r="L1285" s="37"/>
    </row>
    <row r="1286" spans="1:12" x14ac:dyDescent="0.2">
      <c r="A1286" s="35"/>
      <c r="G1286" s="24"/>
      <c r="L1286" s="37"/>
    </row>
    <row r="1287" spans="1:12" x14ac:dyDescent="0.2">
      <c r="A1287" s="35"/>
      <c r="G1287" s="36"/>
      <c r="L1287" s="37"/>
    </row>
    <row r="1288" spans="1:12" x14ac:dyDescent="0.2">
      <c r="A1288" s="35"/>
      <c r="G1288" s="24"/>
      <c r="L1288" s="37"/>
    </row>
    <row r="1289" spans="1:12" x14ac:dyDescent="0.2">
      <c r="A1289" s="35"/>
      <c r="G1289" s="24"/>
      <c r="L1289" s="37"/>
    </row>
    <row r="1290" spans="1:12" x14ac:dyDescent="0.2">
      <c r="A1290" s="35"/>
      <c r="G1290" s="36"/>
      <c r="L1290" s="37"/>
    </row>
    <row r="1291" spans="1:12" x14ac:dyDescent="0.2">
      <c r="A1291" s="35"/>
      <c r="G1291" s="36"/>
      <c r="L1291" s="37"/>
    </row>
    <row r="1292" spans="1:12" x14ac:dyDescent="0.2">
      <c r="A1292" s="35"/>
      <c r="G1292" s="36"/>
      <c r="L1292" s="37"/>
    </row>
    <row r="1293" spans="1:12" x14ac:dyDescent="0.2">
      <c r="A1293" s="35"/>
      <c r="G1293" s="24"/>
      <c r="L1293" s="37"/>
    </row>
    <row r="1294" spans="1:12" x14ac:dyDescent="0.2">
      <c r="A1294" s="35"/>
      <c r="G1294" s="24"/>
      <c r="L1294" s="37"/>
    </row>
    <row r="1295" spans="1:12" x14ac:dyDescent="0.2">
      <c r="A1295" s="35"/>
      <c r="G1295" s="36"/>
      <c r="L1295" s="37"/>
    </row>
    <row r="1296" spans="1:12" x14ac:dyDescent="0.2">
      <c r="A1296" s="35"/>
      <c r="G1296" s="36"/>
      <c r="L1296" s="37"/>
    </row>
    <row r="1297" spans="1:12" x14ac:dyDescent="0.2">
      <c r="A1297" s="35"/>
      <c r="G1297" s="36"/>
      <c r="L1297" s="37"/>
    </row>
    <row r="1298" spans="1:12" x14ac:dyDescent="0.2">
      <c r="A1298" s="35"/>
      <c r="G1298" s="36"/>
      <c r="L1298" s="37"/>
    </row>
    <row r="1299" spans="1:12" x14ac:dyDescent="0.2">
      <c r="A1299" s="35"/>
      <c r="G1299" s="36"/>
      <c r="L1299" s="37"/>
    </row>
    <row r="1300" spans="1:12" x14ac:dyDescent="0.2">
      <c r="A1300" s="35"/>
      <c r="G1300" s="36"/>
      <c r="L1300" s="37"/>
    </row>
    <row r="1301" spans="1:12" x14ac:dyDescent="0.2">
      <c r="A1301" s="35"/>
      <c r="G1301" s="24"/>
      <c r="L1301" s="37"/>
    </row>
    <row r="1302" spans="1:12" x14ac:dyDescent="0.2">
      <c r="A1302" s="35"/>
      <c r="G1302" s="24"/>
      <c r="L1302" s="37"/>
    </row>
    <row r="1303" spans="1:12" x14ac:dyDescent="0.2">
      <c r="A1303" s="35"/>
      <c r="G1303" s="24"/>
      <c r="L1303" s="37"/>
    </row>
    <row r="1304" spans="1:12" x14ac:dyDescent="0.2">
      <c r="A1304" s="35"/>
      <c r="G1304" s="36"/>
      <c r="L1304" s="37"/>
    </row>
    <row r="1305" spans="1:12" x14ac:dyDescent="0.2">
      <c r="A1305" s="35"/>
      <c r="G1305" s="24"/>
      <c r="L1305" s="37"/>
    </row>
    <row r="1306" spans="1:12" x14ac:dyDescent="0.2">
      <c r="A1306" s="35"/>
      <c r="G1306" s="36"/>
      <c r="L1306" s="37"/>
    </row>
    <row r="1307" spans="1:12" x14ac:dyDescent="0.2">
      <c r="A1307" s="35"/>
      <c r="G1307" s="36"/>
      <c r="L1307" s="37"/>
    </row>
    <row r="1308" spans="1:12" x14ac:dyDescent="0.2">
      <c r="A1308" s="35"/>
      <c r="G1308" s="36"/>
      <c r="L1308" s="37"/>
    </row>
    <row r="1309" spans="1:12" x14ac:dyDescent="0.2">
      <c r="A1309" s="35"/>
      <c r="G1309" s="24"/>
      <c r="L1309" s="37"/>
    </row>
    <row r="1310" spans="1:12" x14ac:dyDescent="0.2">
      <c r="A1310" s="35"/>
      <c r="G1310" s="36"/>
      <c r="L1310" s="37"/>
    </row>
    <row r="1311" spans="1:12" x14ac:dyDescent="0.2">
      <c r="A1311" s="35"/>
      <c r="G1311" s="24"/>
      <c r="L1311" s="37"/>
    </row>
    <row r="1312" spans="1:12" x14ac:dyDescent="0.2">
      <c r="A1312" s="35"/>
      <c r="G1312" s="24"/>
      <c r="L1312" s="37"/>
    </row>
    <row r="1313" spans="1:12" x14ac:dyDescent="0.2">
      <c r="A1313" s="35"/>
      <c r="G1313" s="36"/>
      <c r="L1313" s="37"/>
    </row>
    <row r="1314" spans="1:12" x14ac:dyDescent="0.2">
      <c r="A1314" s="35"/>
      <c r="G1314" s="36"/>
      <c r="L1314" s="37"/>
    </row>
    <row r="1315" spans="1:12" x14ac:dyDescent="0.2">
      <c r="A1315" s="35"/>
      <c r="G1315" s="24"/>
      <c r="L1315" s="37"/>
    </row>
    <row r="1316" spans="1:12" x14ac:dyDescent="0.2">
      <c r="A1316" s="35"/>
      <c r="G1316" s="36"/>
      <c r="L1316" s="37"/>
    </row>
    <row r="1317" spans="1:12" x14ac:dyDescent="0.2">
      <c r="A1317" s="35"/>
      <c r="G1317" s="36"/>
      <c r="L1317" s="37"/>
    </row>
    <row r="1318" spans="1:12" x14ac:dyDescent="0.2">
      <c r="A1318" s="35"/>
      <c r="G1318" s="36"/>
      <c r="L1318" s="37"/>
    </row>
    <row r="1319" spans="1:12" x14ac:dyDescent="0.2">
      <c r="A1319" s="35"/>
      <c r="G1319" s="24"/>
      <c r="L1319" s="37"/>
    </row>
    <row r="1320" spans="1:12" x14ac:dyDescent="0.2">
      <c r="A1320" s="35"/>
      <c r="G1320" s="36"/>
      <c r="L1320" s="37"/>
    </row>
    <row r="1321" spans="1:12" x14ac:dyDescent="0.2">
      <c r="A1321" s="35"/>
      <c r="G1321" s="36"/>
      <c r="L1321" s="37"/>
    </row>
    <row r="1322" spans="1:12" x14ac:dyDescent="0.2">
      <c r="A1322" s="35"/>
      <c r="G1322" s="36"/>
      <c r="L1322" s="37"/>
    </row>
    <row r="1323" spans="1:12" x14ac:dyDescent="0.2">
      <c r="A1323" s="35"/>
      <c r="G1323" s="24"/>
      <c r="L1323" s="37"/>
    </row>
    <row r="1324" spans="1:12" x14ac:dyDescent="0.2">
      <c r="A1324" s="35"/>
      <c r="G1324" s="24"/>
      <c r="L1324" s="37"/>
    </row>
    <row r="1325" spans="1:12" x14ac:dyDescent="0.2">
      <c r="A1325" s="35"/>
      <c r="G1325" s="36"/>
      <c r="L1325" s="37"/>
    </row>
    <row r="1326" spans="1:12" x14ac:dyDescent="0.2">
      <c r="A1326" s="35"/>
      <c r="G1326" s="24"/>
      <c r="L1326" s="37"/>
    </row>
    <row r="1327" spans="1:12" x14ac:dyDescent="0.2">
      <c r="A1327" s="35"/>
      <c r="G1327" s="24"/>
      <c r="L1327" s="37"/>
    </row>
    <row r="1328" spans="1:12" x14ac:dyDescent="0.2">
      <c r="A1328" s="35"/>
      <c r="G1328" s="24"/>
      <c r="L1328" s="37"/>
    </row>
    <row r="1329" spans="1:12" x14ac:dyDescent="0.2">
      <c r="A1329" s="35"/>
      <c r="G1329" s="36"/>
      <c r="L1329" s="37"/>
    </row>
    <row r="1330" spans="1:12" x14ac:dyDescent="0.2">
      <c r="A1330" s="35"/>
      <c r="G1330" s="24"/>
      <c r="L1330" s="37"/>
    </row>
    <row r="1331" spans="1:12" x14ac:dyDescent="0.2">
      <c r="A1331" s="35"/>
      <c r="G1331" s="24"/>
      <c r="L1331" s="37"/>
    </row>
    <row r="1332" spans="1:12" x14ac:dyDescent="0.2">
      <c r="A1332" s="35"/>
      <c r="G1332" s="36"/>
      <c r="L1332" s="37"/>
    </row>
    <row r="1333" spans="1:12" x14ac:dyDescent="0.2">
      <c r="A1333" s="35"/>
      <c r="G1333" s="36"/>
      <c r="L1333" s="37"/>
    </row>
    <row r="1334" spans="1:12" x14ac:dyDescent="0.2">
      <c r="A1334" s="35"/>
      <c r="G1334" s="36"/>
      <c r="L1334" s="37"/>
    </row>
    <row r="1335" spans="1:12" x14ac:dyDescent="0.2">
      <c r="A1335" s="35"/>
      <c r="G1335" s="36"/>
      <c r="L1335" s="37"/>
    </row>
    <row r="1336" spans="1:12" x14ac:dyDescent="0.2">
      <c r="A1336" s="35"/>
      <c r="G1336" s="24"/>
      <c r="L1336" s="37"/>
    </row>
    <row r="1337" spans="1:12" x14ac:dyDescent="0.2">
      <c r="A1337" s="35"/>
      <c r="G1337" s="36"/>
      <c r="L1337" s="37"/>
    </row>
    <row r="1338" spans="1:12" x14ac:dyDescent="0.2">
      <c r="A1338" s="35"/>
      <c r="G1338" s="36"/>
      <c r="L1338" s="37"/>
    </row>
    <row r="1339" spans="1:12" x14ac:dyDescent="0.2">
      <c r="A1339" s="35"/>
      <c r="G1339" s="24"/>
      <c r="L1339" s="37"/>
    </row>
    <row r="1340" spans="1:12" x14ac:dyDescent="0.2">
      <c r="A1340" s="35"/>
      <c r="G1340" s="24"/>
      <c r="L1340" s="37"/>
    </row>
    <row r="1341" spans="1:12" x14ac:dyDescent="0.2">
      <c r="A1341" s="35"/>
      <c r="G1341" s="36"/>
      <c r="L1341" s="37"/>
    </row>
    <row r="1342" spans="1:12" x14ac:dyDescent="0.2">
      <c r="A1342" s="35"/>
      <c r="G1342" s="36"/>
      <c r="L1342" s="37"/>
    </row>
    <row r="1343" spans="1:12" x14ac:dyDescent="0.2">
      <c r="A1343" s="35"/>
      <c r="G1343" s="36"/>
      <c r="L1343" s="37"/>
    </row>
    <row r="1344" spans="1:12" x14ac:dyDescent="0.2">
      <c r="A1344" s="35"/>
      <c r="G1344" s="24"/>
      <c r="L1344" s="37"/>
    </row>
    <row r="1345" spans="1:12" x14ac:dyDescent="0.2">
      <c r="A1345" s="35"/>
      <c r="G1345" s="36"/>
      <c r="L1345" s="37"/>
    </row>
    <row r="1346" spans="1:12" x14ac:dyDescent="0.2">
      <c r="A1346" s="35"/>
      <c r="G1346" s="36"/>
      <c r="L1346" s="37"/>
    </row>
    <row r="1347" spans="1:12" x14ac:dyDescent="0.2">
      <c r="A1347" s="35"/>
      <c r="G1347" s="36"/>
      <c r="L1347" s="37"/>
    </row>
    <row r="1348" spans="1:12" x14ac:dyDescent="0.2">
      <c r="A1348" s="35"/>
      <c r="G1348" s="36"/>
      <c r="L1348" s="37"/>
    </row>
    <row r="1349" spans="1:12" x14ac:dyDescent="0.2">
      <c r="A1349" s="35"/>
      <c r="G1349" s="36"/>
      <c r="L1349" s="37"/>
    </row>
    <row r="1350" spans="1:12" x14ac:dyDescent="0.2">
      <c r="A1350" s="35"/>
      <c r="G1350" s="36"/>
      <c r="L1350" s="37"/>
    </row>
    <row r="1351" spans="1:12" x14ac:dyDescent="0.2">
      <c r="A1351" s="35"/>
      <c r="G1351" s="24"/>
      <c r="L1351" s="37"/>
    </row>
    <row r="1352" spans="1:12" x14ac:dyDescent="0.2">
      <c r="A1352" s="35"/>
      <c r="G1352" s="36"/>
      <c r="L1352" s="37"/>
    </row>
    <row r="1353" spans="1:12" x14ac:dyDescent="0.2">
      <c r="A1353" s="35"/>
      <c r="G1353" s="24"/>
      <c r="L1353" s="37"/>
    </row>
    <row r="1354" spans="1:12" x14ac:dyDescent="0.2">
      <c r="A1354" s="35"/>
      <c r="G1354" s="24"/>
      <c r="L1354" s="37"/>
    </row>
    <row r="1355" spans="1:12" x14ac:dyDescent="0.2">
      <c r="A1355" s="35"/>
      <c r="G1355" s="36"/>
      <c r="L1355" s="37"/>
    </row>
    <row r="1356" spans="1:12" x14ac:dyDescent="0.2">
      <c r="A1356" s="35"/>
      <c r="G1356" s="36"/>
      <c r="L1356" s="37"/>
    </row>
    <row r="1357" spans="1:12" x14ac:dyDescent="0.2">
      <c r="A1357" s="35"/>
      <c r="G1357" s="36"/>
      <c r="L1357" s="37"/>
    </row>
    <row r="1358" spans="1:12" x14ac:dyDescent="0.2">
      <c r="A1358" s="35"/>
      <c r="G1358" s="36"/>
      <c r="L1358" s="37"/>
    </row>
    <row r="1359" spans="1:12" x14ac:dyDescent="0.2">
      <c r="A1359" s="35"/>
      <c r="G1359" s="24"/>
      <c r="L1359" s="37"/>
    </row>
    <row r="1360" spans="1:12" x14ac:dyDescent="0.2">
      <c r="A1360" s="35"/>
      <c r="G1360" s="36"/>
      <c r="L1360" s="37"/>
    </row>
    <row r="1361" spans="1:12" x14ac:dyDescent="0.2">
      <c r="A1361" s="35"/>
      <c r="G1361" s="36"/>
      <c r="L1361" s="37"/>
    </row>
    <row r="1362" spans="1:12" x14ac:dyDescent="0.2">
      <c r="A1362" s="35"/>
      <c r="G1362" s="36"/>
      <c r="L1362" s="37"/>
    </row>
    <row r="1363" spans="1:12" x14ac:dyDescent="0.2">
      <c r="A1363" s="35"/>
      <c r="G1363" s="24"/>
      <c r="L1363" s="37"/>
    </row>
    <row r="1364" spans="1:12" x14ac:dyDescent="0.2">
      <c r="A1364" s="35"/>
      <c r="G1364" s="24"/>
      <c r="L1364" s="37"/>
    </row>
    <row r="1365" spans="1:12" x14ac:dyDescent="0.2">
      <c r="A1365" s="35"/>
      <c r="G1365" s="36"/>
      <c r="L1365" s="37"/>
    </row>
    <row r="1366" spans="1:12" x14ac:dyDescent="0.2">
      <c r="A1366" s="35"/>
      <c r="G1366" s="24"/>
      <c r="L1366" s="37"/>
    </row>
    <row r="1367" spans="1:12" x14ac:dyDescent="0.2">
      <c r="A1367" s="35"/>
      <c r="G1367" s="24"/>
      <c r="L1367" s="37"/>
    </row>
    <row r="1368" spans="1:12" x14ac:dyDescent="0.2">
      <c r="A1368" s="35"/>
      <c r="G1368" s="24"/>
      <c r="L1368" s="37"/>
    </row>
    <row r="1369" spans="1:12" x14ac:dyDescent="0.2">
      <c r="A1369" s="35"/>
      <c r="G1369" s="36"/>
      <c r="L1369" s="37"/>
    </row>
    <row r="1370" spans="1:12" x14ac:dyDescent="0.2">
      <c r="A1370" s="35"/>
      <c r="G1370" s="24"/>
      <c r="L1370" s="37"/>
    </row>
    <row r="1371" spans="1:12" x14ac:dyDescent="0.2">
      <c r="A1371" s="35"/>
      <c r="G1371" s="24"/>
      <c r="L1371" s="37"/>
    </row>
    <row r="1372" spans="1:12" x14ac:dyDescent="0.2">
      <c r="A1372" s="35"/>
      <c r="G1372" s="24"/>
      <c r="L1372" s="37"/>
    </row>
    <row r="1373" spans="1:12" x14ac:dyDescent="0.2">
      <c r="A1373" s="35"/>
      <c r="G1373" s="24"/>
      <c r="L1373" s="37"/>
    </row>
    <row r="1374" spans="1:12" x14ac:dyDescent="0.2">
      <c r="A1374" s="35"/>
      <c r="G1374" s="36"/>
      <c r="L1374" s="37"/>
    </row>
    <row r="1375" spans="1:12" x14ac:dyDescent="0.2">
      <c r="A1375" s="35"/>
      <c r="G1375" s="36"/>
      <c r="L1375" s="37"/>
    </row>
    <row r="1376" spans="1:12" x14ac:dyDescent="0.2">
      <c r="A1376" s="35"/>
      <c r="G1376" s="36"/>
      <c r="L1376" s="37"/>
    </row>
    <row r="1377" spans="1:12" x14ac:dyDescent="0.2">
      <c r="A1377" s="35"/>
      <c r="G1377" s="36"/>
      <c r="L1377" s="37"/>
    </row>
    <row r="1378" spans="1:12" x14ac:dyDescent="0.2">
      <c r="A1378" s="35"/>
      <c r="G1378" s="24"/>
      <c r="L1378" s="37"/>
    </row>
    <row r="1379" spans="1:12" x14ac:dyDescent="0.2">
      <c r="A1379" s="35"/>
      <c r="G1379" s="24"/>
      <c r="L1379" s="37"/>
    </row>
    <row r="1380" spans="1:12" x14ac:dyDescent="0.2">
      <c r="A1380" s="35"/>
      <c r="G1380" s="24"/>
      <c r="L1380" s="37"/>
    </row>
    <row r="1381" spans="1:12" x14ac:dyDescent="0.2">
      <c r="A1381" s="35"/>
      <c r="G1381" s="24"/>
      <c r="L1381" s="37"/>
    </row>
    <row r="1382" spans="1:12" x14ac:dyDescent="0.2">
      <c r="A1382" s="35"/>
      <c r="G1382" s="36"/>
      <c r="L1382" s="37"/>
    </row>
    <row r="1383" spans="1:12" x14ac:dyDescent="0.2">
      <c r="A1383" s="35"/>
      <c r="G1383" s="36"/>
      <c r="L1383" s="37"/>
    </row>
    <row r="1384" spans="1:12" x14ac:dyDescent="0.2">
      <c r="A1384" s="35"/>
      <c r="G1384" s="24"/>
      <c r="L1384" s="37"/>
    </row>
    <row r="1385" spans="1:12" x14ac:dyDescent="0.2">
      <c r="A1385" s="35"/>
      <c r="G1385" s="24"/>
      <c r="L1385" s="37"/>
    </row>
    <row r="1386" spans="1:12" x14ac:dyDescent="0.2">
      <c r="A1386" s="35"/>
      <c r="G1386" s="36"/>
      <c r="L1386" s="37"/>
    </row>
    <row r="1387" spans="1:12" x14ac:dyDescent="0.2">
      <c r="A1387" s="35"/>
      <c r="G1387" s="36"/>
      <c r="L1387" s="37"/>
    </row>
    <row r="1388" spans="1:12" x14ac:dyDescent="0.2">
      <c r="A1388" s="35"/>
      <c r="G1388" s="24"/>
      <c r="L1388" s="37"/>
    </row>
    <row r="1389" spans="1:12" x14ac:dyDescent="0.2">
      <c r="A1389" s="35"/>
      <c r="G1389" s="24"/>
      <c r="L1389" s="37"/>
    </row>
    <row r="1390" spans="1:12" x14ac:dyDescent="0.2">
      <c r="A1390" s="35"/>
      <c r="G1390" s="36"/>
      <c r="L1390" s="37"/>
    </row>
    <row r="1391" spans="1:12" x14ac:dyDescent="0.2">
      <c r="A1391" s="35"/>
      <c r="G1391" s="36"/>
      <c r="L1391" s="37"/>
    </row>
    <row r="1392" spans="1:12" x14ac:dyDescent="0.2">
      <c r="A1392" s="35"/>
      <c r="G1392" s="24"/>
      <c r="L1392" s="37"/>
    </row>
    <row r="1393" spans="1:12" x14ac:dyDescent="0.2">
      <c r="A1393" s="35"/>
      <c r="G1393" s="36"/>
      <c r="L1393" s="37"/>
    </row>
    <row r="1394" spans="1:12" x14ac:dyDescent="0.2">
      <c r="A1394" s="35"/>
      <c r="G1394" s="36"/>
      <c r="L1394" s="37"/>
    </row>
    <row r="1395" spans="1:12" x14ac:dyDescent="0.2">
      <c r="A1395" s="35"/>
      <c r="G1395" s="36"/>
      <c r="L1395" s="37"/>
    </row>
    <row r="1396" spans="1:12" x14ac:dyDescent="0.2">
      <c r="A1396" s="35"/>
      <c r="G1396" s="36"/>
      <c r="L1396" s="37"/>
    </row>
    <row r="1397" spans="1:12" x14ac:dyDescent="0.2">
      <c r="A1397" s="35"/>
      <c r="G1397" s="24"/>
      <c r="L1397" s="37"/>
    </row>
    <row r="1398" spans="1:12" x14ac:dyDescent="0.2">
      <c r="A1398" s="35"/>
      <c r="G1398" s="36"/>
      <c r="L1398" s="37"/>
    </row>
    <row r="1399" spans="1:12" x14ac:dyDescent="0.2">
      <c r="A1399" s="35"/>
      <c r="G1399" s="24"/>
      <c r="L1399" s="37"/>
    </row>
    <row r="1400" spans="1:12" x14ac:dyDescent="0.2">
      <c r="A1400" s="35"/>
      <c r="G1400" s="24"/>
      <c r="L1400" s="37"/>
    </row>
    <row r="1401" spans="1:12" x14ac:dyDescent="0.2">
      <c r="A1401" s="35"/>
      <c r="G1401" s="36"/>
      <c r="L1401" s="37"/>
    </row>
    <row r="1402" spans="1:12" x14ac:dyDescent="0.2">
      <c r="A1402" s="35"/>
      <c r="G1402" s="36"/>
      <c r="L1402" s="37"/>
    </row>
    <row r="1403" spans="1:12" x14ac:dyDescent="0.2">
      <c r="A1403" s="35"/>
      <c r="G1403" s="36"/>
      <c r="L1403" s="37"/>
    </row>
    <row r="1404" spans="1:12" x14ac:dyDescent="0.2">
      <c r="A1404" s="35"/>
      <c r="G1404" s="36"/>
      <c r="L1404" s="37"/>
    </row>
    <row r="1405" spans="1:12" x14ac:dyDescent="0.2">
      <c r="A1405" s="35"/>
      <c r="G1405" s="24"/>
      <c r="L1405" s="37"/>
    </row>
    <row r="1406" spans="1:12" x14ac:dyDescent="0.2">
      <c r="A1406" s="35"/>
      <c r="G1406" s="24"/>
      <c r="L1406" s="37"/>
    </row>
    <row r="1407" spans="1:12" x14ac:dyDescent="0.2">
      <c r="A1407" s="35"/>
      <c r="G1407" s="36"/>
      <c r="L1407" s="37"/>
    </row>
    <row r="1408" spans="1:12" x14ac:dyDescent="0.2">
      <c r="A1408" s="35"/>
      <c r="G1408" s="24"/>
      <c r="L1408" s="37"/>
    </row>
    <row r="1409" spans="1:12" x14ac:dyDescent="0.2">
      <c r="A1409" s="35"/>
      <c r="G1409" s="24"/>
      <c r="L1409" s="37"/>
    </row>
    <row r="1410" spans="1:12" x14ac:dyDescent="0.2">
      <c r="A1410" s="35"/>
      <c r="G1410" s="36"/>
      <c r="L1410" s="37"/>
    </row>
    <row r="1411" spans="1:12" x14ac:dyDescent="0.2">
      <c r="A1411" s="35"/>
      <c r="G1411" s="24"/>
      <c r="L1411" s="37"/>
    </row>
    <row r="1412" spans="1:12" x14ac:dyDescent="0.2">
      <c r="A1412" s="35"/>
      <c r="G1412" s="24"/>
      <c r="L1412" s="37"/>
    </row>
    <row r="1413" spans="1:12" x14ac:dyDescent="0.2">
      <c r="A1413" s="35"/>
      <c r="G1413" s="36"/>
      <c r="L1413" s="37"/>
    </row>
    <row r="1414" spans="1:12" x14ac:dyDescent="0.2">
      <c r="A1414" s="35"/>
      <c r="G1414" s="24"/>
      <c r="L1414" s="37"/>
    </row>
    <row r="1415" spans="1:12" x14ac:dyDescent="0.2">
      <c r="A1415" s="35"/>
      <c r="G1415" s="24"/>
      <c r="L1415" s="37"/>
    </row>
    <row r="1416" spans="1:12" x14ac:dyDescent="0.2">
      <c r="A1416" s="35"/>
      <c r="G1416" s="24"/>
      <c r="L1416" s="37"/>
    </row>
    <row r="1417" spans="1:12" x14ac:dyDescent="0.2">
      <c r="A1417" s="35"/>
      <c r="G1417" s="24"/>
      <c r="L1417" s="37"/>
    </row>
    <row r="1418" spans="1:12" x14ac:dyDescent="0.2">
      <c r="A1418" s="35"/>
      <c r="G1418" s="24"/>
      <c r="L1418" s="37"/>
    </row>
    <row r="1419" spans="1:12" x14ac:dyDescent="0.2">
      <c r="A1419" s="35"/>
      <c r="G1419" s="24"/>
      <c r="L1419" s="37"/>
    </row>
    <row r="1420" spans="1:12" x14ac:dyDescent="0.2">
      <c r="A1420" s="35"/>
      <c r="G1420" s="36"/>
      <c r="L1420" s="37"/>
    </row>
    <row r="1421" spans="1:12" x14ac:dyDescent="0.2">
      <c r="A1421" s="35"/>
      <c r="G1421" s="36"/>
      <c r="L1421" s="37"/>
    </row>
    <row r="1422" spans="1:12" x14ac:dyDescent="0.2">
      <c r="A1422" s="35"/>
      <c r="G1422" s="36"/>
      <c r="L1422" s="37"/>
    </row>
    <row r="1423" spans="1:12" x14ac:dyDescent="0.2">
      <c r="A1423" s="35"/>
      <c r="G1423" s="24"/>
      <c r="L1423" s="37"/>
    </row>
    <row r="1424" spans="1:12" x14ac:dyDescent="0.2">
      <c r="A1424" s="35"/>
      <c r="G1424" s="24"/>
      <c r="L1424" s="37"/>
    </row>
    <row r="1425" spans="1:12" x14ac:dyDescent="0.2">
      <c r="A1425" s="35"/>
      <c r="G1425" s="24"/>
      <c r="L1425" s="37"/>
    </row>
    <row r="1426" spans="1:12" x14ac:dyDescent="0.2">
      <c r="A1426" s="35"/>
      <c r="G1426" s="24"/>
      <c r="L1426" s="37"/>
    </row>
    <row r="1427" spans="1:12" x14ac:dyDescent="0.2">
      <c r="A1427" s="35"/>
      <c r="G1427" s="36"/>
      <c r="L1427" s="37"/>
    </row>
    <row r="1428" spans="1:12" x14ac:dyDescent="0.2">
      <c r="A1428" s="35"/>
      <c r="G1428" s="24"/>
      <c r="L1428" s="37"/>
    </row>
    <row r="1429" spans="1:12" x14ac:dyDescent="0.2">
      <c r="A1429" s="35"/>
      <c r="G1429" s="36"/>
      <c r="L1429" s="37"/>
    </row>
    <row r="1430" spans="1:12" x14ac:dyDescent="0.2">
      <c r="A1430" s="35"/>
      <c r="G1430" s="24"/>
      <c r="L1430" s="37"/>
    </row>
    <row r="1431" spans="1:12" x14ac:dyDescent="0.2">
      <c r="A1431" s="35"/>
      <c r="G1431" s="36"/>
      <c r="L1431" s="37"/>
    </row>
    <row r="1432" spans="1:12" x14ac:dyDescent="0.2">
      <c r="A1432" s="35"/>
      <c r="G1432" s="36"/>
      <c r="L1432" s="37"/>
    </row>
    <row r="1433" spans="1:12" x14ac:dyDescent="0.2">
      <c r="A1433" s="35"/>
      <c r="G1433" s="24"/>
      <c r="L1433" s="37"/>
    </row>
    <row r="1434" spans="1:12" x14ac:dyDescent="0.2">
      <c r="A1434" s="35"/>
      <c r="G1434" s="24"/>
      <c r="L1434" s="37"/>
    </row>
    <row r="1435" spans="1:12" x14ac:dyDescent="0.2">
      <c r="A1435" s="35"/>
      <c r="G1435" s="36"/>
      <c r="L1435" s="37"/>
    </row>
    <row r="1436" spans="1:12" x14ac:dyDescent="0.2">
      <c r="A1436" s="35"/>
      <c r="G1436" s="36"/>
      <c r="L1436" s="37"/>
    </row>
    <row r="1437" spans="1:12" x14ac:dyDescent="0.2">
      <c r="A1437" s="35"/>
      <c r="G1437" s="36"/>
      <c r="L1437" s="37"/>
    </row>
    <row r="1438" spans="1:12" x14ac:dyDescent="0.2">
      <c r="A1438" s="35"/>
      <c r="G1438" s="36"/>
      <c r="L1438" s="37"/>
    </row>
    <row r="1439" spans="1:12" x14ac:dyDescent="0.2">
      <c r="A1439" s="35"/>
      <c r="G1439" s="24"/>
      <c r="L1439" s="37"/>
    </row>
    <row r="1440" spans="1:12" x14ac:dyDescent="0.2">
      <c r="A1440" s="35"/>
      <c r="G1440" s="36"/>
      <c r="L1440" s="37"/>
    </row>
    <row r="1441" spans="1:12" x14ac:dyDescent="0.2">
      <c r="A1441" s="35"/>
      <c r="G1441" s="24"/>
      <c r="L1441" s="37"/>
    </row>
    <row r="1442" spans="1:12" x14ac:dyDescent="0.2">
      <c r="A1442" s="35"/>
      <c r="G1442" s="36"/>
      <c r="L1442" s="37"/>
    </row>
    <row r="1443" spans="1:12" x14ac:dyDescent="0.2">
      <c r="A1443" s="35"/>
      <c r="G1443" s="36"/>
      <c r="L1443" s="37"/>
    </row>
    <row r="1444" spans="1:12" x14ac:dyDescent="0.2">
      <c r="A1444" s="35"/>
      <c r="G1444" s="36"/>
      <c r="L1444" s="37"/>
    </row>
    <row r="1445" spans="1:12" x14ac:dyDescent="0.2">
      <c r="A1445" s="35"/>
      <c r="G1445" s="24"/>
      <c r="L1445" s="37"/>
    </row>
    <row r="1446" spans="1:12" x14ac:dyDescent="0.2">
      <c r="A1446" s="35"/>
      <c r="G1446" s="36"/>
      <c r="L1446" s="37"/>
    </row>
    <row r="1447" spans="1:12" x14ac:dyDescent="0.2">
      <c r="A1447" s="35"/>
      <c r="G1447" s="24"/>
      <c r="L1447" s="37"/>
    </row>
    <row r="1448" spans="1:12" x14ac:dyDescent="0.2">
      <c r="A1448" s="35"/>
      <c r="G1448" s="36"/>
      <c r="L1448" s="37"/>
    </row>
    <row r="1449" spans="1:12" x14ac:dyDescent="0.2">
      <c r="A1449" s="35"/>
      <c r="G1449" s="24"/>
      <c r="L1449" s="37"/>
    </row>
    <row r="1450" spans="1:12" x14ac:dyDescent="0.2">
      <c r="A1450" s="35"/>
      <c r="G1450" s="24"/>
      <c r="L1450" s="37"/>
    </row>
    <row r="1451" spans="1:12" x14ac:dyDescent="0.2">
      <c r="A1451" s="35"/>
      <c r="G1451" s="24"/>
      <c r="L1451" s="37"/>
    </row>
    <row r="1452" spans="1:12" x14ac:dyDescent="0.2">
      <c r="A1452" s="35"/>
      <c r="G1452" s="36"/>
      <c r="L1452" s="37"/>
    </row>
    <row r="1453" spans="1:12" x14ac:dyDescent="0.2">
      <c r="A1453" s="35"/>
      <c r="G1453" s="24"/>
      <c r="L1453" s="37"/>
    </row>
    <row r="1454" spans="1:12" x14ac:dyDescent="0.2">
      <c r="A1454" s="35"/>
      <c r="G1454" s="24"/>
      <c r="L1454" s="37"/>
    </row>
    <row r="1455" spans="1:12" x14ac:dyDescent="0.2">
      <c r="A1455" s="35"/>
      <c r="G1455" s="24"/>
      <c r="L1455" s="37"/>
    </row>
    <row r="1456" spans="1:12" x14ac:dyDescent="0.2">
      <c r="A1456" s="35"/>
      <c r="G1456" s="24"/>
      <c r="L1456" s="37"/>
    </row>
    <row r="1457" spans="1:12" x14ac:dyDescent="0.2">
      <c r="A1457" s="35"/>
      <c r="G1457" s="24"/>
      <c r="L1457" s="37"/>
    </row>
    <row r="1458" spans="1:12" x14ac:dyDescent="0.2">
      <c r="A1458" s="35"/>
      <c r="G1458" s="24"/>
      <c r="L1458" s="37"/>
    </row>
    <row r="1459" spans="1:12" x14ac:dyDescent="0.2">
      <c r="A1459" s="35"/>
      <c r="G1459" s="24"/>
      <c r="L1459" s="37"/>
    </row>
    <row r="1460" spans="1:12" x14ac:dyDescent="0.2">
      <c r="A1460" s="35"/>
      <c r="G1460" s="36"/>
      <c r="L1460" s="37"/>
    </row>
    <row r="1461" spans="1:12" x14ac:dyDescent="0.2">
      <c r="A1461" s="35"/>
      <c r="G1461" s="36"/>
      <c r="L1461" s="37"/>
    </row>
    <row r="1462" spans="1:12" x14ac:dyDescent="0.2">
      <c r="A1462" s="35"/>
      <c r="G1462" s="36"/>
      <c r="L1462" s="37"/>
    </row>
    <row r="1463" spans="1:12" x14ac:dyDescent="0.2">
      <c r="A1463" s="35"/>
      <c r="G1463" s="36"/>
      <c r="L1463" s="37"/>
    </row>
    <row r="1464" spans="1:12" x14ac:dyDescent="0.2">
      <c r="A1464" s="35"/>
      <c r="G1464" s="36"/>
      <c r="L1464" s="37"/>
    </row>
    <row r="1465" spans="1:12" x14ac:dyDescent="0.2">
      <c r="A1465" s="35"/>
      <c r="G1465" s="36"/>
      <c r="L1465" s="37"/>
    </row>
    <row r="1466" spans="1:12" x14ac:dyDescent="0.2">
      <c r="A1466" s="35"/>
      <c r="G1466" s="36"/>
      <c r="L1466" s="37"/>
    </row>
    <row r="1467" spans="1:12" x14ac:dyDescent="0.2">
      <c r="A1467" s="35"/>
      <c r="G1467" s="24"/>
      <c r="L1467" s="37"/>
    </row>
    <row r="1468" spans="1:12" x14ac:dyDescent="0.2">
      <c r="A1468" s="35"/>
      <c r="G1468" s="36"/>
      <c r="L1468" s="37"/>
    </row>
    <row r="1469" spans="1:12" x14ac:dyDescent="0.2">
      <c r="A1469" s="35"/>
      <c r="G1469" s="36"/>
      <c r="L1469" s="37"/>
    </row>
    <row r="1470" spans="1:12" x14ac:dyDescent="0.2">
      <c r="A1470" s="35"/>
      <c r="G1470" s="36"/>
      <c r="L1470" s="37"/>
    </row>
    <row r="1471" spans="1:12" x14ac:dyDescent="0.2">
      <c r="A1471" s="35"/>
      <c r="G1471" s="36"/>
      <c r="L1471" s="37"/>
    </row>
    <row r="1472" spans="1:12" x14ac:dyDescent="0.2">
      <c r="A1472" s="35"/>
      <c r="G1472" s="24"/>
      <c r="L1472" s="37"/>
    </row>
    <row r="1473" spans="1:12" x14ac:dyDescent="0.2">
      <c r="A1473" s="35"/>
      <c r="G1473" s="36"/>
      <c r="L1473" s="37"/>
    </row>
    <row r="1474" spans="1:12" x14ac:dyDescent="0.2">
      <c r="A1474" s="35"/>
      <c r="G1474" s="24"/>
      <c r="L1474" s="37"/>
    </row>
    <row r="1475" spans="1:12" x14ac:dyDescent="0.2">
      <c r="A1475" s="35"/>
      <c r="G1475" s="24"/>
      <c r="L1475" s="37"/>
    </row>
    <row r="1476" spans="1:12" x14ac:dyDescent="0.2">
      <c r="A1476" s="35"/>
      <c r="G1476" s="24"/>
      <c r="L1476" s="37"/>
    </row>
    <row r="1477" spans="1:12" x14ac:dyDescent="0.2">
      <c r="A1477" s="35"/>
      <c r="G1477" s="24"/>
      <c r="L1477" s="37"/>
    </row>
    <row r="1478" spans="1:12" x14ac:dyDescent="0.2">
      <c r="A1478" s="35"/>
      <c r="G1478" s="36"/>
      <c r="L1478" s="37"/>
    </row>
    <row r="1479" spans="1:12" x14ac:dyDescent="0.2">
      <c r="A1479" s="35"/>
      <c r="G1479" s="24"/>
      <c r="L1479" s="37"/>
    </row>
    <row r="1480" spans="1:12" x14ac:dyDescent="0.2">
      <c r="A1480" s="35"/>
      <c r="G1480" s="36"/>
      <c r="L1480" s="37"/>
    </row>
    <row r="1481" spans="1:12" x14ac:dyDescent="0.2">
      <c r="A1481" s="35"/>
      <c r="G1481" s="36"/>
      <c r="L1481" s="37"/>
    </row>
    <row r="1482" spans="1:12" x14ac:dyDescent="0.2">
      <c r="A1482" s="35"/>
      <c r="G1482" s="24"/>
      <c r="L1482" s="37"/>
    </row>
    <row r="1483" spans="1:12" x14ac:dyDescent="0.2">
      <c r="A1483" s="35"/>
      <c r="G1483" s="36"/>
      <c r="L1483" s="37"/>
    </row>
    <row r="1484" spans="1:12" x14ac:dyDescent="0.2">
      <c r="A1484" s="35"/>
      <c r="G1484" s="36"/>
      <c r="L1484" s="37"/>
    </row>
    <row r="1485" spans="1:12" x14ac:dyDescent="0.2">
      <c r="A1485" s="35"/>
      <c r="G1485" s="36"/>
      <c r="L1485" s="37"/>
    </row>
    <row r="1486" spans="1:12" x14ac:dyDescent="0.2">
      <c r="A1486" s="35"/>
      <c r="G1486" s="36"/>
      <c r="L1486" s="37"/>
    </row>
    <row r="1487" spans="1:12" x14ac:dyDescent="0.2">
      <c r="A1487" s="35"/>
      <c r="G1487" s="36"/>
      <c r="L1487" s="37"/>
    </row>
    <row r="1488" spans="1:12" x14ac:dyDescent="0.2">
      <c r="A1488" s="35"/>
      <c r="G1488" s="24"/>
      <c r="L1488" s="37"/>
    </row>
    <row r="1489" spans="1:12" x14ac:dyDescent="0.2">
      <c r="A1489" s="35"/>
      <c r="G1489" s="24"/>
      <c r="L1489" s="37"/>
    </row>
    <row r="1490" spans="1:12" x14ac:dyDescent="0.2">
      <c r="A1490" s="35"/>
      <c r="G1490" s="36"/>
      <c r="L1490" s="37"/>
    </row>
    <row r="1491" spans="1:12" x14ac:dyDescent="0.2">
      <c r="A1491" s="35"/>
      <c r="G1491" s="24"/>
      <c r="L1491" s="37"/>
    </row>
    <row r="1492" spans="1:12" x14ac:dyDescent="0.2">
      <c r="A1492" s="35"/>
      <c r="G1492" s="36"/>
      <c r="L1492" s="37"/>
    </row>
    <row r="1493" spans="1:12" x14ac:dyDescent="0.2">
      <c r="A1493" s="35"/>
      <c r="G1493" s="36"/>
      <c r="L1493" s="37"/>
    </row>
    <row r="1494" spans="1:12" x14ac:dyDescent="0.2">
      <c r="A1494" s="35"/>
      <c r="G1494" s="36"/>
      <c r="L1494" s="37"/>
    </row>
    <row r="1495" spans="1:12" x14ac:dyDescent="0.2">
      <c r="A1495" s="35"/>
      <c r="G1495" s="24"/>
      <c r="L1495" s="37"/>
    </row>
    <row r="1496" spans="1:12" x14ac:dyDescent="0.2">
      <c r="A1496" s="35"/>
      <c r="G1496" s="24"/>
      <c r="L1496" s="37"/>
    </row>
    <row r="1497" spans="1:12" x14ac:dyDescent="0.2">
      <c r="A1497" s="35"/>
      <c r="G1497" s="24"/>
      <c r="L1497" s="37"/>
    </row>
    <row r="1498" spans="1:12" x14ac:dyDescent="0.2">
      <c r="A1498" s="35"/>
      <c r="G1498" s="24"/>
      <c r="L1498" s="37"/>
    </row>
    <row r="1499" spans="1:12" x14ac:dyDescent="0.2">
      <c r="A1499" s="35"/>
      <c r="G1499" s="24"/>
      <c r="L1499" s="37"/>
    </row>
    <row r="1500" spans="1:12" x14ac:dyDescent="0.2">
      <c r="A1500" s="35"/>
      <c r="G1500" s="24"/>
      <c r="L1500" s="37"/>
    </row>
    <row r="1501" spans="1:12" x14ac:dyDescent="0.2">
      <c r="A1501" s="35"/>
      <c r="G1501" s="24"/>
      <c r="L1501" s="37"/>
    </row>
    <row r="1502" spans="1:12" x14ac:dyDescent="0.2">
      <c r="A1502" s="35"/>
      <c r="G1502" s="24"/>
      <c r="L1502" s="37"/>
    </row>
    <row r="1503" spans="1:12" x14ac:dyDescent="0.2">
      <c r="A1503" s="35"/>
      <c r="G1503" s="36"/>
      <c r="L1503" s="37"/>
    </row>
    <row r="1504" spans="1:12" x14ac:dyDescent="0.2">
      <c r="A1504" s="35"/>
      <c r="G1504" s="24"/>
      <c r="L1504" s="37"/>
    </row>
    <row r="1505" spans="1:12" x14ac:dyDescent="0.2">
      <c r="A1505" s="35"/>
      <c r="G1505" s="36"/>
      <c r="L1505" s="37"/>
    </row>
    <row r="1506" spans="1:12" x14ac:dyDescent="0.2">
      <c r="A1506" s="35"/>
      <c r="G1506" s="24"/>
      <c r="L1506" s="37"/>
    </row>
    <row r="1507" spans="1:12" x14ac:dyDescent="0.2">
      <c r="A1507" s="35"/>
      <c r="G1507" s="36"/>
      <c r="L1507" s="37"/>
    </row>
    <row r="1508" spans="1:12" x14ac:dyDescent="0.2">
      <c r="A1508" s="35"/>
      <c r="G1508" s="24"/>
      <c r="L1508" s="37"/>
    </row>
    <row r="1509" spans="1:12" x14ac:dyDescent="0.2">
      <c r="A1509" s="35"/>
      <c r="G1509" s="24"/>
      <c r="L1509" s="37"/>
    </row>
    <row r="1510" spans="1:12" x14ac:dyDescent="0.2">
      <c r="A1510" s="35"/>
      <c r="G1510" s="36"/>
      <c r="L1510" s="37"/>
    </row>
    <row r="1511" spans="1:12" x14ac:dyDescent="0.2">
      <c r="A1511" s="35"/>
      <c r="G1511" s="36"/>
      <c r="L1511" s="37"/>
    </row>
    <row r="1512" spans="1:12" x14ac:dyDescent="0.2">
      <c r="A1512" s="35"/>
      <c r="G1512" s="36"/>
      <c r="L1512" s="37"/>
    </row>
    <row r="1513" spans="1:12" x14ac:dyDescent="0.2">
      <c r="A1513" s="35"/>
      <c r="G1513" s="24"/>
      <c r="L1513" s="37"/>
    </row>
    <row r="1514" spans="1:12" x14ac:dyDescent="0.2">
      <c r="A1514" s="35"/>
      <c r="G1514" s="24"/>
      <c r="L1514" s="37"/>
    </row>
    <row r="1515" spans="1:12" x14ac:dyDescent="0.2">
      <c r="A1515" s="35"/>
      <c r="G1515" s="36"/>
      <c r="L1515" s="37"/>
    </row>
    <row r="1516" spans="1:12" x14ac:dyDescent="0.2">
      <c r="A1516" s="35"/>
      <c r="G1516" s="36"/>
      <c r="L1516" s="37"/>
    </row>
    <row r="1517" spans="1:12" x14ac:dyDescent="0.2">
      <c r="A1517" s="35"/>
      <c r="G1517" s="36"/>
      <c r="L1517" s="37"/>
    </row>
    <row r="1518" spans="1:12" x14ac:dyDescent="0.2">
      <c r="A1518" s="35"/>
      <c r="G1518" s="36"/>
      <c r="L1518" s="37"/>
    </row>
    <row r="1519" spans="1:12" x14ac:dyDescent="0.2">
      <c r="A1519" s="35"/>
      <c r="G1519" s="24"/>
      <c r="L1519" s="37"/>
    </row>
    <row r="1520" spans="1:12" x14ac:dyDescent="0.2">
      <c r="A1520" s="35"/>
      <c r="G1520" s="24"/>
      <c r="L1520" s="37"/>
    </row>
    <row r="1521" spans="1:12" x14ac:dyDescent="0.2">
      <c r="A1521" s="35"/>
      <c r="G1521" s="24"/>
      <c r="L1521" s="37"/>
    </row>
    <row r="1522" spans="1:12" x14ac:dyDescent="0.2">
      <c r="A1522" s="35"/>
      <c r="G1522" s="24"/>
      <c r="L1522" s="37"/>
    </row>
    <row r="1523" spans="1:12" x14ac:dyDescent="0.2">
      <c r="A1523" s="35"/>
      <c r="G1523" s="24"/>
      <c r="L1523" s="37"/>
    </row>
    <row r="1524" spans="1:12" x14ac:dyDescent="0.2">
      <c r="A1524" s="35"/>
      <c r="G1524" s="36"/>
      <c r="L1524" s="37"/>
    </row>
    <row r="1525" spans="1:12" x14ac:dyDescent="0.2">
      <c r="A1525" s="35"/>
      <c r="G1525" s="36"/>
      <c r="L1525" s="37"/>
    </row>
    <row r="1526" spans="1:12" x14ac:dyDescent="0.2">
      <c r="A1526" s="35"/>
      <c r="G1526" s="36"/>
      <c r="L1526" s="37"/>
    </row>
    <row r="1527" spans="1:12" x14ac:dyDescent="0.2">
      <c r="A1527" s="35"/>
      <c r="G1527" s="36"/>
      <c r="L1527" s="37"/>
    </row>
    <row r="1528" spans="1:12" x14ac:dyDescent="0.2">
      <c r="A1528" s="35"/>
      <c r="G1528" s="24"/>
      <c r="L1528" s="37"/>
    </row>
    <row r="1529" spans="1:12" x14ac:dyDescent="0.2">
      <c r="A1529" s="35"/>
      <c r="G1529" s="36"/>
      <c r="L1529" s="37"/>
    </row>
    <row r="1530" spans="1:12" x14ac:dyDescent="0.2">
      <c r="A1530" s="35"/>
      <c r="G1530" s="36"/>
      <c r="L1530" s="37"/>
    </row>
    <row r="1531" spans="1:12" x14ac:dyDescent="0.2">
      <c r="A1531" s="35"/>
      <c r="G1531" s="24"/>
      <c r="L1531" s="37"/>
    </row>
    <row r="1532" spans="1:12" x14ac:dyDescent="0.2">
      <c r="A1532" s="35"/>
      <c r="G1532" s="36"/>
      <c r="L1532" s="37"/>
    </row>
    <row r="1533" spans="1:12" x14ac:dyDescent="0.2">
      <c r="A1533" s="35"/>
      <c r="G1533" s="36"/>
      <c r="L1533" s="37"/>
    </row>
    <row r="1534" spans="1:12" x14ac:dyDescent="0.2">
      <c r="A1534" s="35"/>
      <c r="G1534" s="24"/>
      <c r="L1534" s="37"/>
    </row>
    <row r="1535" spans="1:12" x14ac:dyDescent="0.2">
      <c r="A1535" s="35"/>
      <c r="G1535" s="24"/>
      <c r="L1535" s="37"/>
    </row>
    <row r="1536" spans="1:12" x14ac:dyDescent="0.2">
      <c r="A1536" s="35"/>
      <c r="G1536" s="24"/>
      <c r="L1536" s="37"/>
    </row>
    <row r="1537" spans="1:12" x14ac:dyDescent="0.2">
      <c r="A1537" s="35"/>
      <c r="G1537" s="24"/>
      <c r="L1537" s="37"/>
    </row>
    <row r="1538" spans="1:12" x14ac:dyDescent="0.2">
      <c r="A1538" s="35"/>
      <c r="G1538" s="36"/>
      <c r="L1538" s="37"/>
    </row>
    <row r="1539" spans="1:12" x14ac:dyDescent="0.2">
      <c r="A1539" s="35"/>
      <c r="G1539" s="24"/>
      <c r="L1539" s="37"/>
    </row>
    <row r="1540" spans="1:12" x14ac:dyDescent="0.2">
      <c r="A1540" s="35"/>
      <c r="G1540" s="36"/>
      <c r="L1540" s="37"/>
    </row>
    <row r="1541" spans="1:12" x14ac:dyDescent="0.2">
      <c r="A1541" s="35"/>
      <c r="G1541" s="24"/>
      <c r="L1541" s="37"/>
    </row>
    <row r="1542" spans="1:12" x14ac:dyDescent="0.2">
      <c r="A1542" s="35"/>
      <c r="G1542" s="24"/>
      <c r="L1542" s="37"/>
    </row>
    <row r="1543" spans="1:12" x14ac:dyDescent="0.2">
      <c r="A1543" s="35"/>
      <c r="G1543" s="24"/>
      <c r="L1543" s="37"/>
    </row>
    <row r="1544" spans="1:12" x14ac:dyDescent="0.2">
      <c r="A1544" s="35"/>
      <c r="G1544" s="24"/>
      <c r="L1544" s="37"/>
    </row>
    <row r="1545" spans="1:12" x14ac:dyDescent="0.2">
      <c r="A1545" s="35"/>
      <c r="G1545" s="24"/>
      <c r="L1545" s="37"/>
    </row>
    <row r="1546" spans="1:12" x14ac:dyDescent="0.2">
      <c r="A1546" s="35"/>
      <c r="G1546" s="36"/>
      <c r="L1546" s="37"/>
    </row>
    <row r="1547" spans="1:12" x14ac:dyDescent="0.2">
      <c r="A1547" s="35"/>
      <c r="G1547" s="24"/>
      <c r="L1547" s="37"/>
    </row>
    <row r="1548" spans="1:12" x14ac:dyDescent="0.2">
      <c r="A1548" s="35"/>
      <c r="G1548" s="24"/>
      <c r="L1548" s="37"/>
    </row>
    <row r="1549" spans="1:12" x14ac:dyDescent="0.2">
      <c r="A1549" s="35"/>
      <c r="G1549" s="36"/>
      <c r="L1549" s="37"/>
    </row>
    <row r="1550" spans="1:12" x14ac:dyDescent="0.2">
      <c r="A1550" s="35"/>
      <c r="G1550" s="24"/>
      <c r="L1550" s="37"/>
    </row>
    <row r="1551" spans="1:12" x14ac:dyDescent="0.2">
      <c r="A1551" s="35"/>
      <c r="G1551" s="36"/>
      <c r="L1551" s="37"/>
    </row>
    <row r="1552" spans="1:12" x14ac:dyDescent="0.2">
      <c r="A1552" s="35"/>
      <c r="G1552" s="24"/>
      <c r="L1552" s="37"/>
    </row>
    <row r="1553" spans="1:12" x14ac:dyDescent="0.2">
      <c r="A1553" s="35"/>
      <c r="G1553" s="24"/>
      <c r="L1553" s="37"/>
    </row>
    <row r="1554" spans="1:12" x14ac:dyDescent="0.2">
      <c r="A1554" s="35"/>
      <c r="G1554" s="36"/>
      <c r="L1554" s="37"/>
    </row>
    <row r="1555" spans="1:12" x14ac:dyDescent="0.2">
      <c r="A1555" s="35"/>
      <c r="G1555" s="24"/>
      <c r="L1555" s="37"/>
    </row>
    <row r="1556" spans="1:12" x14ac:dyDescent="0.2">
      <c r="A1556" s="35"/>
      <c r="G1556" s="36"/>
      <c r="L1556" s="37"/>
    </row>
    <row r="1557" spans="1:12" x14ac:dyDescent="0.2">
      <c r="A1557" s="35"/>
      <c r="G1557" s="36"/>
      <c r="L1557" s="37"/>
    </row>
    <row r="1558" spans="1:12" x14ac:dyDescent="0.2">
      <c r="A1558" s="35"/>
      <c r="G1558" s="24"/>
      <c r="L1558" s="37"/>
    </row>
    <row r="1559" spans="1:12" x14ac:dyDescent="0.2">
      <c r="A1559" s="35"/>
      <c r="G1559" s="36"/>
      <c r="L1559" s="37"/>
    </row>
    <row r="1560" spans="1:12" x14ac:dyDescent="0.2">
      <c r="A1560" s="35"/>
      <c r="G1560" s="36"/>
      <c r="L1560" s="37"/>
    </row>
    <row r="1561" spans="1:12" x14ac:dyDescent="0.2">
      <c r="A1561" s="35"/>
      <c r="G1561" s="24"/>
      <c r="L1561" s="37"/>
    </row>
    <row r="1562" spans="1:12" x14ac:dyDescent="0.2">
      <c r="A1562" s="35"/>
      <c r="G1562" s="24"/>
      <c r="L1562" s="37"/>
    </row>
    <row r="1563" spans="1:12" x14ac:dyDescent="0.2">
      <c r="A1563" s="35"/>
      <c r="G1563" s="24"/>
      <c r="L1563" s="37"/>
    </row>
    <row r="1564" spans="1:12" x14ac:dyDescent="0.2">
      <c r="A1564" s="35"/>
      <c r="G1564" s="24"/>
      <c r="L1564" s="37"/>
    </row>
    <row r="1565" spans="1:12" x14ac:dyDescent="0.2">
      <c r="A1565" s="35"/>
      <c r="G1565" s="36"/>
      <c r="L1565" s="37"/>
    </row>
    <row r="1566" spans="1:12" x14ac:dyDescent="0.2">
      <c r="A1566" s="35"/>
      <c r="G1566" s="24"/>
      <c r="L1566" s="37"/>
    </row>
    <row r="1567" spans="1:12" x14ac:dyDescent="0.2">
      <c r="A1567" s="35"/>
      <c r="G1567" s="24"/>
      <c r="L1567" s="37"/>
    </row>
    <row r="1568" spans="1:12" x14ac:dyDescent="0.2">
      <c r="A1568" s="35"/>
      <c r="G1568" s="24"/>
      <c r="L1568" s="37"/>
    </row>
    <row r="1569" spans="1:12" x14ac:dyDescent="0.2">
      <c r="A1569" s="35"/>
      <c r="G1569" s="36"/>
      <c r="L1569" s="37"/>
    </row>
    <row r="1570" spans="1:12" x14ac:dyDescent="0.2">
      <c r="A1570" s="35"/>
      <c r="G1570" s="36"/>
      <c r="L1570" s="37"/>
    </row>
    <row r="1571" spans="1:12" x14ac:dyDescent="0.2">
      <c r="A1571" s="35"/>
      <c r="G1571" s="36"/>
      <c r="L1571" s="37"/>
    </row>
    <row r="1572" spans="1:12" x14ac:dyDescent="0.2">
      <c r="A1572" s="35"/>
      <c r="G1572" s="24"/>
      <c r="L1572" s="37"/>
    </row>
    <row r="1573" spans="1:12" x14ac:dyDescent="0.2">
      <c r="A1573" s="35"/>
      <c r="G1573" s="36"/>
      <c r="L1573" s="37"/>
    </row>
    <row r="1574" spans="1:12" x14ac:dyDescent="0.2">
      <c r="A1574" s="35"/>
      <c r="G1574" s="24"/>
      <c r="L1574" s="37"/>
    </row>
    <row r="1575" spans="1:12" x14ac:dyDescent="0.2">
      <c r="A1575" s="35"/>
      <c r="G1575" s="36"/>
      <c r="L1575" s="37"/>
    </row>
    <row r="1576" spans="1:12" x14ac:dyDescent="0.2">
      <c r="A1576" s="35"/>
      <c r="G1576" s="36"/>
      <c r="L1576" s="37"/>
    </row>
    <row r="1577" spans="1:12" x14ac:dyDescent="0.2">
      <c r="A1577" s="35"/>
      <c r="G1577" s="36"/>
      <c r="L1577" s="37"/>
    </row>
    <row r="1578" spans="1:12" x14ac:dyDescent="0.2">
      <c r="A1578" s="35"/>
      <c r="G1578" s="36"/>
      <c r="L1578" s="37"/>
    </row>
    <row r="1579" spans="1:12" x14ac:dyDescent="0.2">
      <c r="A1579" s="35"/>
      <c r="G1579" s="36"/>
      <c r="L1579" s="37"/>
    </row>
    <row r="1580" spans="1:12" x14ac:dyDescent="0.2">
      <c r="A1580" s="35"/>
      <c r="G1580" s="24"/>
      <c r="L1580" s="37"/>
    </row>
    <row r="1581" spans="1:12" x14ac:dyDescent="0.2">
      <c r="A1581" s="35"/>
      <c r="G1581" s="24"/>
      <c r="L1581" s="37"/>
    </row>
    <row r="1582" spans="1:12" x14ac:dyDescent="0.2">
      <c r="A1582" s="35"/>
      <c r="G1582" s="36"/>
      <c r="L1582" s="37"/>
    </row>
    <row r="1583" spans="1:12" x14ac:dyDescent="0.2">
      <c r="A1583" s="35"/>
      <c r="G1583" s="24"/>
      <c r="L1583" s="37"/>
    </row>
    <row r="1584" spans="1:12" x14ac:dyDescent="0.2">
      <c r="A1584" s="35"/>
      <c r="G1584" s="36"/>
      <c r="L1584" s="37"/>
    </row>
    <row r="1585" spans="1:12" x14ac:dyDescent="0.2">
      <c r="A1585" s="35"/>
      <c r="G1585" s="24"/>
      <c r="L1585" s="37"/>
    </row>
    <row r="1586" spans="1:12" x14ac:dyDescent="0.2">
      <c r="A1586" s="35"/>
      <c r="G1586" s="24"/>
      <c r="L1586" s="37"/>
    </row>
    <row r="1587" spans="1:12" x14ac:dyDescent="0.2">
      <c r="A1587" s="35"/>
      <c r="G1587" s="36"/>
      <c r="L1587" s="37"/>
    </row>
    <row r="1588" spans="1:12" x14ac:dyDescent="0.2">
      <c r="A1588" s="35"/>
      <c r="G1588" s="36"/>
      <c r="L1588" s="37"/>
    </row>
    <row r="1589" spans="1:12" x14ac:dyDescent="0.2">
      <c r="A1589" s="35"/>
      <c r="G1589" s="24"/>
      <c r="L1589" s="37"/>
    </row>
    <row r="1590" spans="1:12" x14ac:dyDescent="0.2">
      <c r="A1590" s="35"/>
      <c r="G1590" s="36"/>
      <c r="L1590" s="37"/>
    </row>
    <row r="1591" spans="1:12" x14ac:dyDescent="0.2">
      <c r="A1591" s="35"/>
      <c r="G1591" s="24"/>
      <c r="L1591" s="37"/>
    </row>
    <row r="1592" spans="1:12" x14ac:dyDescent="0.2">
      <c r="A1592" s="35"/>
      <c r="G1592" s="36"/>
      <c r="L1592" s="37"/>
    </row>
    <row r="1593" spans="1:12" x14ac:dyDescent="0.2">
      <c r="A1593" s="35"/>
      <c r="G1593" s="24"/>
      <c r="L1593" s="37"/>
    </row>
    <row r="1594" spans="1:12" x14ac:dyDescent="0.2">
      <c r="A1594" s="35"/>
      <c r="G1594" s="36"/>
      <c r="L1594" s="37"/>
    </row>
    <row r="1595" spans="1:12" x14ac:dyDescent="0.2">
      <c r="A1595" s="35"/>
      <c r="G1595" s="36"/>
      <c r="L1595" s="37"/>
    </row>
    <row r="1596" spans="1:12" x14ac:dyDescent="0.2">
      <c r="A1596" s="35"/>
      <c r="G1596" s="36"/>
      <c r="L1596" s="37"/>
    </row>
    <row r="1597" spans="1:12" x14ac:dyDescent="0.2">
      <c r="A1597" s="35"/>
      <c r="G1597" s="24"/>
      <c r="L1597" s="37"/>
    </row>
    <row r="1598" spans="1:12" x14ac:dyDescent="0.2">
      <c r="A1598" s="35"/>
      <c r="G1598" s="24"/>
      <c r="L1598" s="37"/>
    </row>
    <row r="1599" spans="1:12" x14ac:dyDescent="0.2">
      <c r="A1599" s="35"/>
      <c r="G1599" s="36"/>
      <c r="L1599" s="37"/>
    </row>
    <row r="1600" spans="1:12" x14ac:dyDescent="0.2">
      <c r="A1600" s="35"/>
      <c r="G1600" s="24"/>
      <c r="L1600" s="37"/>
    </row>
    <row r="1601" spans="1:12" x14ac:dyDescent="0.2">
      <c r="A1601" s="35"/>
      <c r="G1601" s="24"/>
      <c r="L1601" s="37"/>
    </row>
    <row r="1602" spans="1:12" x14ac:dyDescent="0.2">
      <c r="A1602" s="35"/>
      <c r="G1602" s="24"/>
      <c r="L1602" s="37"/>
    </row>
    <row r="1603" spans="1:12" x14ac:dyDescent="0.2">
      <c r="A1603" s="35"/>
      <c r="G1603" s="36"/>
      <c r="L1603" s="37"/>
    </row>
    <row r="1604" spans="1:12" x14ac:dyDescent="0.2">
      <c r="A1604" s="35"/>
      <c r="G1604" s="36"/>
      <c r="L1604" s="37"/>
    </row>
    <row r="1605" spans="1:12" x14ac:dyDescent="0.2">
      <c r="A1605" s="35"/>
      <c r="G1605" s="36"/>
      <c r="L1605" s="37"/>
    </row>
    <row r="1606" spans="1:12" x14ac:dyDescent="0.2">
      <c r="A1606" s="35"/>
      <c r="G1606" s="36"/>
      <c r="L1606" s="37"/>
    </row>
    <row r="1607" spans="1:12" x14ac:dyDescent="0.2">
      <c r="A1607" s="35"/>
      <c r="G1607" s="24"/>
      <c r="L1607" s="37"/>
    </row>
    <row r="1608" spans="1:12" x14ac:dyDescent="0.2">
      <c r="A1608" s="35"/>
      <c r="G1608" s="36"/>
      <c r="L1608" s="37"/>
    </row>
    <row r="1609" spans="1:12" x14ac:dyDescent="0.2">
      <c r="A1609" s="35"/>
      <c r="G1609" s="24"/>
      <c r="L1609" s="37"/>
    </row>
    <row r="1610" spans="1:12" x14ac:dyDescent="0.2">
      <c r="A1610" s="35"/>
      <c r="G1610" s="36"/>
      <c r="L1610" s="37"/>
    </row>
    <row r="1611" spans="1:12" x14ac:dyDescent="0.2">
      <c r="A1611" s="35"/>
      <c r="G1611" s="36"/>
      <c r="L1611" s="37"/>
    </row>
    <row r="1612" spans="1:12" x14ac:dyDescent="0.2">
      <c r="A1612" s="35"/>
      <c r="G1612" s="24"/>
      <c r="L1612" s="37"/>
    </row>
    <row r="1613" spans="1:12" x14ac:dyDescent="0.2">
      <c r="A1613" s="35"/>
      <c r="G1613" s="24"/>
      <c r="L1613" s="37"/>
    </row>
    <row r="1614" spans="1:12" x14ac:dyDescent="0.2">
      <c r="A1614" s="35"/>
      <c r="G1614" s="36"/>
      <c r="L1614" s="37"/>
    </row>
    <row r="1615" spans="1:12" x14ac:dyDescent="0.2">
      <c r="A1615" s="35"/>
      <c r="G1615" s="24"/>
      <c r="L1615" s="37"/>
    </row>
    <row r="1616" spans="1:12" x14ac:dyDescent="0.2">
      <c r="A1616" s="35"/>
      <c r="G1616" s="36"/>
      <c r="L1616" s="37"/>
    </row>
    <row r="1617" spans="1:12" x14ac:dyDescent="0.2">
      <c r="A1617" s="35"/>
      <c r="G1617" s="24"/>
      <c r="L1617" s="37"/>
    </row>
    <row r="1618" spans="1:12" x14ac:dyDescent="0.2">
      <c r="A1618" s="35"/>
      <c r="G1618" s="24"/>
      <c r="L1618" s="37"/>
    </row>
    <row r="1619" spans="1:12" x14ac:dyDescent="0.2">
      <c r="A1619" s="35"/>
      <c r="G1619" s="36"/>
      <c r="L1619" s="37"/>
    </row>
    <row r="1620" spans="1:12" x14ac:dyDescent="0.2">
      <c r="A1620" s="35"/>
      <c r="G1620" s="36"/>
      <c r="L1620" s="37"/>
    </row>
    <row r="1621" spans="1:12" x14ac:dyDescent="0.2">
      <c r="A1621" s="35"/>
      <c r="G1621" s="24"/>
      <c r="L1621" s="37"/>
    </row>
    <row r="1622" spans="1:12" x14ac:dyDescent="0.2">
      <c r="A1622" s="35"/>
      <c r="G1622" s="24"/>
      <c r="L1622" s="37"/>
    </row>
    <row r="1623" spans="1:12" x14ac:dyDescent="0.2">
      <c r="A1623" s="35"/>
      <c r="G1623" s="24"/>
      <c r="L1623" s="37"/>
    </row>
    <row r="1624" spans="1:12" x14ac:dyDescent="0.2">
      <c r="A1624" s="35"/>
      <c r="G1624" s="36"/>
      <c r="L1624" s="37"/>
    </row>
    <row r="1625" spans="1:12" x14ac:dyDescent="0.2">
      <c r="A1625" s="35"/>
      <c r="G1625" s="24"/>
      <c r="L1625" s="37"/>
    </row>
    <row r="1626" spans="1:12" x14ac:dyDescent="0.2">
      <c r="A1626" s="35"/>
      <c r="G1626" s="36"/>
      <c r="L1626" s="37"/>
    </row>
    <row r="1627" spans="1:12" x14ac:dyDescent="0.2">
      <c r="A1627" s="35"/>
      <c r="G1627" s="36"/>
      <c r="L1627" s="37"/>
    </row>
    <row r="1628" spans="1:12" x14ac:dyDescent="0.2">
      <c r="A1628" s="35"/>
      <c r="G1628" s="36"/>
      <c r="L1628" s="37"/>
    </row>
    <row r="1629" spans="1:12" x14ac:dyDescent="0.2">
      <c r="A1629" s="35"/>
      <c r="G1629" s="24"/>
      <c r="L1629" s="37"/>
    </row>
    <row r="1630" spans="1:12" x14ac:dyDescent="0.2">
      <c r="A1630" s="35"/>
      <c r="G1630" s="24"/>
      <c r="L1630" s="37"/>
    </row>
    <row r="1631" spans="1:12" x14ac:dyDescent="0.2">
      <c r="A1631" s="35"/>
      <c r="G1631" s="36"/>
      <c r="L1631" s="37"/>
    </row>
    <row r="1632" spans="1:12" x14ac:dyDescent="0.2">
      <c r="A1632" s="35"/>
      <c r="G1632" s="24"/>
      <c r="L1632" s="37"/>
    </row>
    <row r="1633" spans="1:12" x14ac:dyDescent="0.2">
      <c r="A1633" s="35"/>
      <c r="G1633" s="36"/>
      <c r="L1633" s="37"/>
    </row>
    <row r="1634" spans="1:12" x14ac:dyDescent="0.2">
      <c r="A1634" s="35"/>
      <c r="G1634" s="36"/>
      <c r="L1634" s="37"/>
    </row>
    <row r="1635" spans="1:12" x14ac:dyDescent="0.2">
      <c r="A1635" s="35"/>
      <c r="G1635" s="24"/>
      <c r="L1635" s="37"/>
    </row>
    <row r="1636" spans="1:12" x14ac:dyDescent="0.2">
      <c r="A1636" s="35"/>
      <c r="G1636" s="24"/>
      <c r="L1636" s="37"/>
    </row>
    <row r="1637" spans="1:12" x14ac:dyDescent="0.2">
      <c r="A1637" s="35"/>
      <c r="G1637" s="36"/>
      <c r="L1637" s="37"/>
    </row>
    <row r="1638" spans="1:12" x14ac:dyDescent="0.2">
      <c r="A1638" s="35"/>
      <c r="G1638" s="36"/>
      <c r="L1638" s="37"/>
    </row>
    <row r="1639" spans="1:12" x14ac:dyDescent="0.2">
      <c r="A1639" s="35"/>
      <c r="G1639" s="24"/>
      <c r="L1639" s="37"/>
    </row>
    <row r="1640" spans="1:12" x14ac:dyDescent="0.2">
      <c r="A1640" s="35"/>
      <c r="G1640" s="36"/>
      <c r="L1640" s="37"/>
    </row>
    <row r="1641" spans="1:12" x14ac:dyDescent="0.2">
      <c r="A1641" s="35"/>
      <c r="G1641" s="24"/>
      <c r="L1641" s="37"/>
    </row>
    <row r="1642" spans="1:12" x14ac:dyDescent="0.2">
      <c r="A1642" s="35"/>
      <c r="G1642" s="36"/>
      <c r="L1642" s="37"/>
    </row>
    <row r="1643" spans="1:12" x14ac:dyDescent="0.2">
      <c r="A1643" s="35"/>
      <c r="G1643" s="24"/>
      <c r="L1643" s="37"/>
    </row>
    <row r="1644" spans="1:12" x14ac:dyDescent="0.2">
      <c r="A1644" s="35"/>
      <c r="G1644" s="24"/>
      <c r="L1644" s="37"/>
    </row>
    <row r="1645" spans="1:12" x14ac:dyDescent="0.2">
      <c r="A1645" s="35"/>
      <c r="G1645" s="36"/>
      <c r="L1645" s="37"/>
    </row>
    <row r="1646" spans="1:12" x14ac:dyDescent="0.2">
      <c r="A1646" s="35"/>
      <c r="G1646" s="36"/>
      <c r="L1646" s="37"/>
    </row>
    <row r="1647" spans="1:12" x14ac:dyDescent="0.2">
      <c r="A1647" s="35"/>
      <c r="G1647" s="36"/>
      <c r="L1647" s="37"/>
    </row>
    <row r="1648" spans="1:12" x14ac:dyDescent="0.2">
      <c r="A1648" s="35"/>
      <c r="G1648" s="24"/>
      <c r="L1648" s="37"/>
    </row>
    <row r="1649" spans="1:12" x14ac:dyDescent="0.2">
      <c r="A1649" s="35"/>
      <c r="G1649" s="24"/>
      <c r="L1649" s="37"/>
    </row>
    <row r="1650" spans="1:12" x14ac:dyDescent="0.2">
      <c r="A1650" s="35"/>
      <c r="G1650" s="36"/>
      <c r="L1650" s="37"/>
    </row>
    <row r="1651" spans="1:12" x14ac:dyDescent="0.2">
      <c r="A1651" s="35"/>
      <c r="G1651" s="24"/>
      <c r="L1651" s="37"/>
    </row>
    <row r="1652" spans="1:12" x14ac:dyDescent="0.2">
      <c r="A1652" s="35"/>
      <c r="G1652" s="36"/>
      <c r="L1652" s="37"/>
    </row>
    <row r="1653" spans="1:12" x14ac:dyDescent="0.2">
      <c r="A1653" s="35"/>
      <c r="G1653" s="24"/>
      <c r="L1653" s="37"/>
    </row>
    <row r="1654" spans="1:12" x14ac:dyDescent="0.2">
      <c r="A1654" s="35"/>
      <c r="G1654" s="36"/>
      <c r="L1654" s="37"/>
    </row>
    <row r="1655" spans="1:12" x14ac:dyDescent="0.2">
      <c r="A1655" s="35"/>
      <c r="G1655" s="24"/>
      <c r="L1655" s="37"/>
    </row>
    <row r="1656" spans="1:12" x14ac:dyDescent="0.2">
      <c r="A1656" s="35"/>
      <c r="G1656" s="24"/>
      <c r="L1656" s="37"/>
    </row>
    <row r="1657" spans="1:12" x14ac:dyDescent="0.2">
      <c r="A1657" s="35"/>
      <c r="G1657" s="36"/>
      <c r="L1657" s="37"/>
    </row>
    <row r="1658" spans="1:12" x14ac:dyDescent="0.2">
      <c r="A1658" s="35"/>
      <c r="G1658" s="24"/>
      <c r="L1658" s="37"/>
    </row>
    <row r="1659" spans="1:12" x14ac:dyDescent="0.2">
      <c r="A1659" s="35"/>
      <c r="G1659" s="24"/>
      <c r="L1659" s="37"/>
    </row>
    <row r="1660" spans="1:12" x14ac:dyDescent="0.2">
      <c r="A1660" s="35"/>
      <c r="G1660" s="36"/>
      <c r="L1660" s="37"/>
    </row>
    <row r="1661" spans="1:12" x14ac:dyDescent="0.2">
      <c r="A1661" s="35"/>
      <c r="G1661" s="36"/>
      <c r="L1661" s="37"/>
    </row>
    <row r="1662" spans="1:12" x14ac:dyDescent="0.2">
      <c r="A1662" s="35"/>
      <c r="G1662" s="36"/>
      <c r="L1662" s="37"/>
    </row>
    <row r="1663" spans="1:12" x14ac:dyDescent="0.2">
      <c r="A1663" s="35"/>
      <c r="G1663" s="24"/>
      <c r="L1663" s="37"/>
    </row>
    <row r="1664" spans="1:12" x14ac:dyDescent="0.2">
      <c r="A1664" s="35"/>
      <c r="G1664" s="24"/>
      <c r="L1664" s="37"/>
    </row>
    <row r="1665" spans="1:12" x14ac:dyDescent="0.2">
      <c r="A1665" s="35"/>
      <c r="G1665" s="24"/>
      <c r="L1665" s="37"/>
    </row>
    <row r="1666" spans="1:12" x14ac:dyDescent="0.2">
      <c r="A1666" s="35"/>
      <c r="G1666" s="36"/>
      <c r="L1666" s="37"/>
    </row>
    <row r="1667" spans="1:12" x14ac:dyDescent="0.2">
      <c r="A1667" s="35"/>
      <c r="G1667" s="24"/>
      <c r="L1667" s="37"/>
    </row>
    <row r="1668" spans="1:12" x14ac:dyDescent="0.2">
      <c r="A1668" s="35"/>
      <c r="G1668" s="36"/>
      <c r="L1668" s="37"/>
    </row>
    <row r="1669" spans="1:12" x14ac:dyDescent="0.2">
      <c r="A1669" s="35"/>
      <c r="G1669" s="24"/>
      <c r="L1669" s="37"/>
    </row>
    <row r="1670" spans="1:12" x14ac:dyDescent="0.2">
      <c r="A1670" s="35"/>
      <c r="G1670" s="36"/>
      <c r="L1670" s="37"/>
    </row>
    <row r="1671" spans="1:12" x14ac:dyDescent="0.2">
      <c r="A1671" s="35"/>
      <c r="G1671" s="24"/>
      <c r="L1671" s="37"/>
    </row>
    <row r="1672" spans="1:12" x14ac:dyDescent="0.2">
      <c r="A1672" s="35"/>
      <c r="G1672" s="24"/>
      <c r="L1672" s="37"/>
    </row>
    <row r="1673" spans="1:12" x14ac:dyDescent="0.2">
      <c r="A1673" s="35"/>
      <c r="G1673" s="36"/>
      <c r="L1673" s="37"/>
    </row>
    <row r="1674" spans="1:12" x14ac:dyDescent="0.2">
      <c r="A1674" s="35"/>
      <c r="G1674" s="24"/>
      <c r="L1674" s="37"/>
    </row>
    <row r="1675" spans="1:12" x14ac:dyDescent="0.2">
      <c r="A1675" s="35"/>
      <c r="G1675" s="36"/>
      <c r="L1675" s="37"/>
    </row>
    <row r="1676" spans="1:12" x14ac:dyDescent="0.2">
      <c r="A1676" s="35"/>
      <c r="G1676" s="24"/>
      <c r="L1676" s="37"/>
    </row>
    <row r="1677" spans="1:12" x14ac:dyDescent="0.2">
      <c r="A1677" s="35"/>
      <c r="G1677" s="36"/>
      <c r="L1677" s="37"/>
    </row>
    <row r="1678" spans="1:12" x14ac:dyDescent="0.2">
      <c r="A1678" s="35"/>
      <c r="G1678" s="24"/>
      <c r="L1678" s="37"/>
    </row>
    <row r="1679" spans="1:12" x14ac:dyDescent="0.2">
      <c r="A1679" s="35"/>
      <c r="G1679" s="36"/>
      <c r="L1679" s="37"/>
    </row>
    <row r="1680" spans="1:12" x14ac:dyDescent="0.2">
      <c r="A1680" s="35"/>
      <c r="G1680" s="24"/>
      <c r="L1680" s="37"/>
    </row>
    <row r="1681" spans="1:12" x14ac:dyDescent="0.2">
      <c r="A1681" s="35"/>
      <c r="G1681" s="36"/>
      <c r="L1681" s="37"/>
    </row>
    <row r="1682" spans="1:12" x14ac:dyDescent="0.2">
      <c r="A1682" s="35"/>
      <c r="G1682" s="36"/>
      <c r="L1682" s="37"/>
    </row>
    <row r="1683" spans="1:12" x14ac:dyDescent="0.2">
      <c r="A1683" s="35"/>
      <c r="G1683" s="24"/>
      <c r="L1683" s="37"/>
    </row>
    <row r="1684" spans="1:12" x14ac:dyDescent="0.2">
      <c r="A1684" s="35"/>
      <c r="G1684" s="24"/>
      <c r="L1684" s="37"/>
    </row>
    <row r="1685" spans="1:12" x14ac:dyDescent="0.2">
      <c r="A1685" s="35"/>
      <c r="G1685" s="24"/>
      <c r="L1685" s="37"/>
    </row>
    <row r="1686" spans="1:12" x14ac:dyDescent="0.2">
      <c r="A1686" s="35"/>
      <c r="G1686" s="24"/>
      <c r="L1686" s="37"/>
    </row>
    <row r="1687" spans="1:12" x14ac:dyDescent="0.2">
      <c r="A1687" s="35"/>
      <c r="G1687" s="24"/>
      <c r="L1687" s="37"/>
    </row>
    <row r="1688" spans="1:12" x14ac:dyDescent="0.2">
      <c r="A1688" s="35"/>
      <c r="G1688" s="24"/>
      <c r="L1688" s="37"/>
    </row>
    <row r="1689" spans="1:12" x14ac:dyDescent="0.2">
      <c r="A1689" s="35"/>
      <c r="G1689" s="24"/>
      <c r="L1689" s="37"/>
    </row>
    <row r="1690" spans="1:12" x14ac:dyDescent="0.2">
      <c r="A1690" s="35"/>
      <c r="G1690" s="36"/>
      <c r="L1690" s="37"/>
    </row>
    <row r="1691" spans="1:12" x14ac:dyDescent="0.2">
      <c r="A1691" s="35"/>
      <c r="G1691" s="24"/>
      <c r="L1691" s="37"/>
    </row>
    <row r="1692" spans="1:12" x14ac:dyDescent="0.2">
      <c r="A1692" s="35"/>
      <c r="G1692" s="24"/>
      <c r="L1692" s="37"/>
    </row>
    <row r="1693" spans="1:12" x14ac:dyDescent="0.2">
      <c r="A1693" s="35"/>
      <c r="G1693" s="24"/>
      <c r="L1693" s="37"/>
    </row>
    <row r="1694" spans="1:12" x14ac:dyDescent="0.2">
      <c r="A1694" s="35"/>
      <c r="G1694" s="24"/>
      <c r="L1694" s="37"/>
    </row>
    <row r="1695" spans="1:12" x14ac:dyDescent="0.2">
      <c r="A1695" s="35"/>
      <c r="G1695" s="36"/>
      <c r="L1695" s="37"/>
    </row>
    <row r="1696" spans="1:12" x14ac:dyDescent="0.2">
      <c r="A1696" s="35"/>
      <c r="G1696" s="36"/>
      <c r="L1696" s="37"/>
    </row>
    <row r="1697" spans="1:12" x14ac:dyDescent="0.2">
      <c r="A1697" s="35"/>
      <c r="G1697" s="24"/>
      <c r="L1697" s="37"/>
    </row>
    <row r="1698" spans="1:12" x14ac:dyDescent="0.2">
      <c r="A1698" s="35"/>
      <c r="G1698" s="36"/>
      <c r="L1698" s="37"/>
    </row>
    <row r="1699" spans="1:12" x14ac:dyDescent="0.2">
      <c r="A1699" s="35"/>
      <c r="G1699" s="24"/>
      <c r="L1699" s="37"/>
    </row>
    <row r="1700" spans="1:12" x14ac:dyDescent="0.2">
      <c r="A1700" s="35"/>
      <c r="G1700" s="36"/>
      <c r="L1700" s="37"/>
    </row>
    <row r="1701" spans="1:12" x14ac:dyDescent="0.2">
      <c r="A1701" s="35"/>
      <c r="G1701" s="36"/>
      <c r="L1701" s="37"/>
    </row>
    <row r="1702" spans="1:12" x14ac:dyDescent="0.2">
      <c r="A1702" s="35"/>
      <c r="G1702" s="24"/>
      <c r="L1702" s="37"/>
    </row>
    <row r="1703" spans="1:12" x14ac:dyDescent="0.2">
      <c r="A1703" s="35"/>
      <c r="G1703" s="24"/>
      <c r="L1703" s="37"/>
    </row>
    <row r="1704" spans="1:12" x14ac:dyDescent="0.2">
      <c r="A1704" s="35"/>
      <c r="G1704" s="36"/>
      <c r="L1704" s="37"/>
    </row>
    <row r="1705" spans="1:12" x14ac:dyDescent="0.2">
      <c r="A1705" s="35"/>
      <c r="G1705" s="24"/>
      <c r="L1705" s="37"/>
    </row>
    <row r="1706" spans="1:12" x14ac:dyDescent="0.2">
      <c r="A1706" s="35"/>
      <c r="G1706" s="24"/>
      <c r="L1706" s="37"/>
    </row>
    <row r="1707" spans="1:12" x14ac:dyDescent="0.2">
      <c r="A1707" s="35"/>
      <c r="G1707" s="36"/>
      <c r="L1707" s="37"/>
    </row>
    <row r="1708" spans="1:12" x14ac:dyDescent="0.2">
      <c r="A1708" s="35"/>
      <c r="G1708" s="24"/>
      <c r="L1708" s="37"/>
    </row>
    <row r="1709" spans="1:12" x14ac:dyDescent="0.2">
      <c r="A1709" s="35"/>
      <c r="G1709" s="24"/>
      <c r="L1709" s="37"/>
    </row>
    <row r="1710" spans="1:12" x14ac:dyDescent="0.2">
      <c r="A1710" s="35"/>
      <c r="G1710" s="36"/>
      <c r="L1710" s="37"/>
    </row>
    <row r="1711" spans="1:12" x14ac:dyDescent="0.2">
      <c r="A1711" s="35"/>
      <c r="G1711" s="24"/>
      <c r="L1711" s="37"/>
    </row>
    <row r="1712" spans="1:12" x14ac:dyDescent="0.2">
      <c r="A1712" s="35"/>
      <c r="G1712" s="24"/>
      <c r="L1712" s="37"/>
    </row>
    <row r="1713" spans="1:12" x14ac:dyDescent="0.2">
      <c r="A1713" s="35"/>
      <c r="G1713" s="24"/>
      <c r="L1713" s="37"/>
    </row>
    <row r="1714" spans="1:12" x14ac:dyDescent="0.2">
      <c r="A1714" s="35"/>
      <c r="G1714" s="24"/>
      <c r="L1714" s="37"/>
    </row>
    <row r="1715" spans="1:12" x14ac:dyDescent="0.2">
      <c r="A1715" s="35"/>
      <c r="G1715" s="36"/>
      <c r="L1715" s="37"/>
    </row>
    <row r="1716" spans="1:12" x14ac:dyDescent="0.2">
      <c r="A1716" s="35"/>
      <c r="G1716" s="36"/>
      <c r="L1716" s="37"/>
    </row>
    <row r="1717" spans="1:12" x14ac:dyDescent="0.2">
      <c r="A1717" s="35"/>
      <c r="G1717" s="24"/>
      <c r="L1717" s="37"/>
    </row>
    <row r="1718" spans="1:12" x14ac:dyDescent="0.2">
      <c r="A1718" s="35"/>
      <c r="G1718" s="36"/>
      <c r="L1718" s="37"/>
    </row>
    <row r="1719" spans="1:12" x14ac:dyDescent="0.2">
      <c r="A1719" s="35"/>
      <c r="G1719" s="36"/>
      <c r="L1719" s="37"/>
    </row>
    <row r="1720" spans="1:12" x14ac:dyDescent="0.2">
      <c r="A1720" s="35"/>
      <c r="G1720" s="36"/>
      <c r="L1720" s="37"/>
    </row>
    <row r="1721" spans="1:12" x14ac:dyDescent="0.2">
      <c r="A1721" s="35"/>
      <c r="G1721" s="36"/>
      <c r="L1721" s="37"/>
    </row>
    <row r="1722" spans="1:12" x14ac:dyDescent="0.2">
      <c r="A1722" s="35"/>
      <c r="G1722" s="24"/>
      <c r="L1722" s="37"/>
    </row>
    <row r="1723" spans="1:12" x14ac:dyDescent="0.2">
      <c r="A1723" s="35"/>
      <c r="G1723" s="36"/>
      <c r="L1723" s="37"/>
    </row>
    <row r="1724" spans="1:12" x14ac:dyDescent="0.2">
      <c r="A1724" s="35"/>
      <c r="G1724" s="36"/>
      <c r="L1724" s="37"/>
    </row>
    <row r="1725" spans="1:12" x14ac:dyDescent="0.2">
      <c r="A1725" s="35"/>
      <c r="G1725" s="36"/>
      <c r="L1725" s="37"/>
    </row>
    <row r="1726" spans="1:12" x14ac:dyDescent="0.2">
      <c r="A1726" s="35"/>
      <c r="G1726" s="24"/>
      <c r="L1726" s="37"/>
    </row>
    <row r="1727" spans="1:12" x14ac:dyDescent="0.2">
      <c r="A1727" s="35"/>
      <c r="G1727" s="24"/>
      <c r="L1727" s="37"/>
    </row>
    <row r="1728" spans="1:12" x14ac:dyDescent="0.2">
      <c r="A1728" s="35"/>
      <c r="G1728" s="36"/>
      <c r="L1728" s="37"/>
    </row>
    <row r="1729" spans="1:12" x14ac:dyDescent="0.2">
      <c r="A1729" s="35"/>
      <c r="G1729" s="36"/>
      <c r="L1729" s="37"/>
    </row>
    <row r="1730" spans="1:12" x14ac:dyDescent="0.2">
      <c r="A1730" s="35"/>
      <c r="G1730" s="36"/>
      <c r="L1730" s="37"/>
    </row>
    <row r="1731" spans="1:12" x14ac:dyDescent="0.2">
      <c r="A1731" s="35"/>
      <c r="G1731" s="24"/>
      <c r="L1731" s="37"/>
    </row>
    <row r="1732" spans="1:12" x14ac:dyDescent="0.2">
      <c r="A1732" s="35"/>
      <c r="G1732" s="36"/>
      <c r="L1732" s="37"/>
    </row>
    <row r="1733" spans="1:12" x14ac:dyDescent="0.2">
      <c r="A1733" s="35"/>
      <c r="G1733" s="36"/>
      <c r="L1733" s="37"/>
    </row>
    <row r="1734" spans="1:12" x14ac:dyDescent="0.2">
      <c r="A1734" s="35"/>
      <c r="G1734" s="36"/>
      <c r="L1734" s="37"/>
    </row>
    <row r="1735" spans="1:12" x14ac:dyDescent="0.2">
      <c r="A1735" s="35"/>
      <c r="G1735" s="36"/>
      <c r="L1735" s="37"/>
    </row>
    <row r="1736" spans="1:12" x14ac:dyDescent="0.2">
      <c r="A1736" s="35"/>
      <c r="G1736" s="24"/>
      <c r="L1736" s="37"/>
    </row>
    <row r="1737" spans="1:12" x14ac:dyDescent="0.2">
      <c r="A1737" s="35"/>
      <c r="G1737" s="24"/>
      <c r="L1737" s="37"/>
    </row>
    <row r="1738" spans="1:12" x14ac:dyDescent="0.2">
      <c r="A1738" s="35"/>
      <c r="G1738" s="36"/>
      <c r="L1738" s="37"/>
    </row>
    <row r="1739" spans="1:12" x14ac:dyDescent="0.2">
      <c r="A1739" s="35"/>
      <c r="G1739" s="36"/>
      <c r="L1739" s="37"/>
    </row>
    <row r="1740" spans="1:12" x14ac:dyDescent="0.2">
      <c r="A1740" s="35"/>
      <c r="G1740" s="36"/>
      <c r="L1740" s="37"/>
    </row>
    <row r="1741" spans="1:12" x14ac:dyDescent="0.2">
      <c r="A1741" s="35"/>
      <c r="G1741" s="36"/>
      <c r="L1741" s="37"/>
    </row>
    <row r="1742" spans="1:12" x14ac:dyDescent="0.2">
      <c r="A1742" s="35"/>
      <c r="G1742" s="24"/>
      <c r="L1742" s="37"/>
    </row>
    <row r="1743" spans="1:12" x14ac:dyDescent="0.2">
      <c r="A1743" s="35"/>
      <c r="G1743" s="36"/>
      <c r="L1743" s="37"/>
    </row>
    <row r="1744" spans="1:12" x14ac:dyDescent="0.2">
      <c r="A1744" s="35"/>
      <c r="G1744" s="36"/>
      <c r="L1744" s="37"/>
    </row>
    <row r="1745" spans="1:12" x14ac:dyDescent="0.2">
      <c r="A1745" s="35"/>
      <c r="G1745" s="24"/>
      <c r="L1745" s="37"/>
    </row>
    <row r="1746" spans="1:12" x14ac:dyDescent="0.2">
      <c r="A1746" s="35"/>
      <c r="G1746" s="36"/>
      <c r="L1746" s="37"/>
    </row>
    <row r="1747" spans="1:12" x14ac:dyDescent="0.2">
      <c r="A1747" s="35"/>
      <c r="G1747" s="24"/>
      <c r="L1747" s="37"/>
    </row>
    <row r="1748" spans="1:12" x14ac:dyDescent="0.2">
      <c r="A1748" s="35"/>
      <c r="G1748" s="36"/>
      <c r="L1748" s="37"/>
    </row>
    <row r="1749" spans="1:12" x14ac:dyDescent="0.2">
      <c r="A1749" s="35"/>
      <c r="G1749" s="24"/>
      <c r="L1749" s="37"/>
    </row>
    <row r="1750" spans="1:12" x14ac:dyDescent="0.2">
      <c r="A1750" s="35"/>
      <c r="G1750" s="36"/>
      <c r="L1750" s="37"/>
    </row>
    <row r="1751" spans="1:12" x14ac:dyDescent="0.2">
      <c r="A1751" s="35"/>
      <c r="G1751" s="36"/>
      <c r="L1751" s="37"/>
    </row>
    <row r="1752" spans="1:12" x14ac:dyDescent="0.2">
      <c r="A1752" s="35"/>
      <c r="G1752" s="24"/>
      <c r="L1752" s="37"/>
    </row>
    <row r="1753" spans="1:12" x14ac:dyDescent="0.2">
      <c r="A1753" s="35"/>
      <c r="G1753" s="36"/>
      <c r="L1753" s="37"/>
    </row>
    <row r="1754" spans="1:12" x14ac:dyDescent="0.2">
      <c r="A1754" s="35"/>
      <c r="G1754" s="24"/>
      <c r="L1754" s="37"/>
    </row>
    <row r="1755" spans="1:12" x14ac:dyDescent="0.2">
      <c r="A1755" s="35"/>
      <c r="G1755" s="36"/>
      <c r="L1755" s="37"/>
    </row>
    <row r="1756" spans="1:12" x14ac:dyDescent="0.2">
      <c r="A1756" s="35"/>
      <c r="G1756" s="36"/>
      <c r="L1756" s="37"/>
    </row>
    <row r="1757" spans="1:12" x14ac:dyDescent="0.2">
      <c r="A1757" s="35"/>
      <c r="G1757" s="36"/>
      <c r="L1757" s="37"/>
    </row>
    <row r="1758" spans="1:12" x14ac:dyDescent="0.2">
      <c r="A1758" s="35"/>
      <c r="G1758" s="24"/>
      <c r="L1758" s="37"/>
    </row>
    <row r="1759" spans="1:12" x14ac:dyDescent="0.2">
      <c r="A1759" s="35"/>
      <c r="G1759" s="24"/>
      <c r="L1759" s="37"/>
    </row>
    <row r="1760" spans="1:12" x14ac:dyDescent="0.2">
      <c r="A1760" s="35"/>
      <c r="G1760" s="24"/>
      <c r="L1760" s="37"/>
    </row>
    <row r="1761" spans="1:12" x14ac:dyDescent="0.2">
      <c r="A1761" s="35"/>
      <c r="G1761" s="24"/>
      <c r="L1761" s="37"/>
    </row>
    <row r="1762" spans="1:12" x14ac:dyDescent="0.2">
      <c r="A1762" s="35"/>
      <c r="G1762" s="24"/>
      <c r="L1762" s="37"/>
    </row>
    <row r="1763" spans="1:12" x14ac:dyDescent="0.2">
      <c r="A1763" s="35"/>
      <c r="G1763" s="36"/>
      <c r="L1763" s="37"/>
    </row>
    <row r="1764" spans="1:12" x14ac:dyDescent="0.2">
      <c r="A1764" s="35"/>
      <c r="G1764" s="36"/>
      <c r="L1764" s="37"/>
    </row>
    <row r="1765" spans="1:12" x14ac:dyDescent="0.2">
      <c r="A1765" s="35"/>
      <c r="G1765" s="24"/>
      <c r="L1765" s="37"/>
    </row>
    <row r="1766" spans="1:12" x14ac:dyDescent="0.2">
      <c r="A1766" s="35"/>
      <c r="G1766" s="36"/>
      <c r="L1766" s="37"/>
    </row>
    <row r="1767" spans="1:12" x14ac:dyDescent="0.2">
      <c r="A1767" s="35"/>
      <c r="G1767" s="36"/>
      <c r="L1767" s="37"/>
    </row>
    <row r="1768" spans="1:12" x14ac:dyDescent="0.2">
      <c r="A1768" s="35"/>
      <c r="G1768" s="36"/>
      <c r="L1768" s="37"/>
    </row>
    <row r="1769" spans="1:12" x14ac:dyDescent="0.2">
      <c r="A1769" s="35"/>
      <c r="G1769" s="36"/>
      <c r="L1769" s="37"/>
    </row>
    <row r="1770" spans="1:12" x14ac:dyDescent="0.2">
      <c r="A1770" s="35"/>
      <c r="G1770" s="36"/>
      <c r="L1770" s="37"/>
    </row>
    <row r="1771" spans="1:12" x14ac:dyDescent="0.2">
      <c r="A1771" s="35"/>
      <c r="G1771" s="36"/>
      <c r="L1771" s="37"/>
    </row>
    <row r="1772" spans="1:12" x14ac:dyDescent="0.2">
      <c r="A1772" s="35"/>
      <c r="G1772" s="24"/>
      <c r="L1772" s="37"/>
    </row>
    <row r="1773" spans="1:12" x14ac:dyDescent="0.2">
      <c r="A1773" s="35"/>
      <c r="G1773" s="36"/>
      <c r="L1773" s="37"/>
    </row>
    <row r="1774" spans="1:12" x14ac:dyDescent="0.2">
      <c r="A1774" s="35"/>
      <c r="G1774" s="36"/>
      <c r="L1774" s="37"/>
    </row>
    <row r="1775" spans="1:12" x14ac:dyDescent="0.2">
      <c r="A1775" s="35"/>
      <c r="G1775" s="24"/>
      <c r="L1775" s="37"/>
    </row>
    <row r="1776" spans="1:12" x14ac:dyDescent="0.2">
      <c r="A1776" s="35"/>
      <c r="G1776" s="24"/>
      <c r="L1776" s="37"/>
    </row>
    <row r="1777" spans="1:12" x14ac:dyDescent="0.2">
      <c r="A1777" s="35"/>
      <c r="G1777" s="24"/>
      <c r="L1777" s="37"/>
    </row>
    <row r="1778" spans="1:12" x14ac:dyDescent="0.2">
      <c r="A1778" s="35"/>
      <c r="G1778" s="24"/>
      <c r="L1778" s="37"/>
    </row>
    <row r="1779" spans="1:12" x14ac:dyDescent="0.2">
      <c r="A1779" s="35"/>
      <c r="G1779" s="36"/>
      <c r="L1779" s="37"/>
    </row>
    <row r="1780" spans="1:12" x14ac:dyDescent="0.2">
      <c r="A1780" s="35"/>
      <c r="G1780" s="24"/>
      <c r="L1780" s="37"/>
    </row>
    <row r="1781" spans="1:12" x14ac:dyDescent="0.2">
      <c r="A1781" s="35"/>
      <c r="G1781" s="36"/>
      <c r="L1781" s="37"/>
    </row>
    <row r="1782" spans="1:12" x14ac:dyDescent="0.2">
      <c r="A1782" s="35"/>
      <c r="G1782" s="24"/>
      <c r="L1782" s="37"/>
    </row>
    <row r="1783" spans="1:12" x14ac:dyDescent="0.2">
      <c r="A1783" s="35"/>
      <c r="G1783" s="36"/>
      <c r="L1783" s="37"/>
    </row>
    <row r="1784" spans="1:12" x14ac:dyDescent="0.2">
      <c r="A1784" s="35"/>
      <c r="G1784" s="36"/>
      <c r="L1784" s="37"/>
    </row>
    <row r="1785" spans="1:12" x14ac:dyDescent="0.2">
      <c r="A1785" s="35"/>
      <c r="G1785" s="36"/>
      <c r="L1785" s="37"/>
    </row>
    <row r="1786" spans="1:12" x14ac:dyDescent="0.2">
      <c r="A1786" s="35"/>
      <c r="G1786" s="24"/>
      <c r="L1786" s="37"/>
    </row>
    <row r="1787" spans="1:12" x14ac:dyDescent="0.2">
      <c r="A1787" s="35"/>
      <c r="G1787" s="24"/>
      <c r="L1787" s="37"/>
    </row>
    <row r="1788" spans="1:12" x14ac:dyDescent="0.2">
      <c r="A1788" s="35"/>
      <c r="G1788" s="24"/>
      <c r="L1788" s="37"/>
    </row>
    <row r="1789" spans="1:12" x14ac:dyDescent="0.2">
      <c r="A1789" s="35"/>
      <c r="G1789" s="36"/>
      <c r="L1789" s="37"/>
    </row>
    <row r="1790" spans="1:12" x14ac:dyDescent="0.2">
      <c r="A1790" s="35"/>
      <c r="G1790" s="36"/>
      <c r="L1790" s="37"/>
    </row>
    <row r="1791" spans="1:12" x14ac:dyDescent="0.2">
      <c r="A1791" s="35"/>
      <c r="G1791" s="36"/>
      <c r="L1791" s="37"/>
    </row>
    <row r="1792" spans="1:12" x14ac:dyDescent="0.2">
      <c r="A1792" s="35"/>
      <c r="G1792" s="36"/>
      <c r="L1792" s="37"/>
    </row>
    <row r="1793" spans="1:12" x14ac:dyDescent="0.2">
      <c r="A1793" s="35"/>
      <c r="G1793" s="36"/>
      <c r="L1793" s="37"/>
    </row>
    <row r="1794" spans="1:12" x14ac:dyDescent="0.2">
      <c r="A1794" s="35"/>
      <c r="G1794" s="24"/>
      <c r="L1794" s="37"/>
    </row>
    <row r="1795" spans="1:12" x14ac:dyDescent="0.2">
      <c r="A1795" s="35"/>
      <c r="G1795" s="24"/>
      <c r="L1795" s="37"/>
    </row>
    <row r="1796" spans="1:12" x14ac:dyDescent="0.2">
      <c r="A1796" s="35"/>
      <c r="G1796" s="36"/>
      <c r="L1796" s="37"/>
    </row>
    <row r="1797" spans="1:12" x14ac:dyDescent="0.2">
      <c r="A1797" s="35"/>
      <c r="G1797" s="24"/>
      <c r="L1797" s="37"/>
    </row>
    <row r="1798" spans="1:12" x14ac:dyDescent="0.2">
      <c r="A1798" s="35"/>
      <c r="G1798" s="24"/>
      <c r="L1798" s="37"/>
    </row>
    <row r="1799" spans="1:12" x14ac:dyDescent="0.2">
      <c r="A1799" s="35"/>
      <c r="G1799" s="36"/>
      <c r="L1799" s="37"/>
    </row>
    <row r="1800" spans="1:12" x14ac:dyDescent="0.2">
      <c r="A1800" s="35"/>
      <c r="G1800" s="36"/>
      <c r="L1800" s="37"/>
    </row>
    <row r="1801" spans="1:12" x14ac:dyDescent="0.2">
      <c r="A1801" s="35"/>
      <c r="G1801" s="36"/>
      <c r="L1801" s="37"/>
    </row>
    <row r="1802" spans="1:12" x14ac:dyDescent="0.2">
      <c r="A1802" s="35"/>
      <c r="G1802" s="36"/>
      <c r="L1802" s="37"/>
    </row>
    <row r="1803" spans="1:12" x14ac:dyDescent="0.2">
      <c r="A1803" s="35"/>
      <c r="G1803" s="24"/>
      <c r="L1803" s="37"/>
    </row>
    <row r="1804" spans="1:12" x14ac:dyDescent="0.2">
      <c r="A1804" s="35"/>
      <c r="G1804" s="36"/>
      <c r="L1804" s="37"/>
    </row>
    <row r="1805" spans="1:12" x14ac:dyDescent="0.2">
      <c r="A1805" s="35"/>
      <c r="G1805" s="24"/>
      <c r="L1805" s="37"/>
    </row>
    <row r="1806" spans="1:12" x14ac:dyDescent="0.2">
      <c r="A1806" s="35"/>
      <c r="G1806" s="24"/>
      <c r="L1806" s="37"/>
    </row>
    <row r="1807" spans="1:12" x14ac:dyDescent="0.2">
      <c r="A1807" s="35"/>
      <c r="G1807" s="36"/>
      <c r="L1807" s="37"/>
    </row>
    <row r="1808" spans="1:12" x14ac:dyDescent="0.2">
      <c r="A1808" s="35"/>
      <c r="G1808" s="36"/>
      <c r="L1808" s="37"/>
    </row>
    <row r="1809" spans="1:12" x14ac:dyDescent="0.2">
      <c r="A1809" s="35"/>
      <c r="G1809" s="24"/>
      <c r="L1809" s="37"/>
    </row>
    <row r="1810" spans="1:12" x14ac:dyDescent="0.2">
      <c r="A1810" s="35"/>
      <c r="G1810" s="24"/>
      <c r="L1810" s="37"/>
    </row>
    <row r="1811" spans="1:12" x14ac:dyDescent="0.2">
      <c r="A1811" s="35"/>
      <c r="G1811" s="24"/>
      <c r="L1811" s="37"/>
    </row>
    <row r="1812" spans="1:12" x14ac:dyDescent="0.2">
      <c r="A1812" s="35"/>
      <c r="G1812" s="24"/>
      <c r="L1812" s="37"/>
    </row>
    <row r="1813" spans="1:12" x14ac:dyDescent="0.2">
      <c r="A1813" s="35"/>
      <c r="G1813" s="36"/>
      <c r="L1813" s="37"/>
    </row>
    <row r="1814" spans="1:12" x14ac:dyDescent="0.2">
      <c r="A1814" s="35"/>
      <c r="G1814" s="36"/>
      <c r="L1814" s="37"/>
    </row>
    <row r="1815" spans="1:12" x14ac:dyDescent="0.2">
      <c r="A1815" s="35"/>
      <c r="G1815" s="36"/>
      <c r="L1815" s="37"/>
    </row>
    <row r="1816" spans="1:12" x14ac:dyDescent="0.2">
      <c r="A1816" s="35"/>
      <c r="G1816" s="36"/>
      <c r="L1816" s="37"/>
    </row>
    <row r="1817" spans="1:12" x14ac:dyDescent="0.2">
      <c r="A1817" s="35"/>
      <c r="G1817" s="36"/>
      <c r="L1817" s="37"/>
    </row>
    <row r="1818" spans="1:12" x14ac:dyDescent="0.2">
      <c r="A1818" s="35"/>
      <c r="G1818" s="36"/>
      <c r="L1818" s="37"/>
    </row>
    <row r="1819" spans="1:12" x14ac:dyDescent="0.2">
      <c r="A1819" s="35"/>
      <c r="G1819" s="24"/>
      <c r="L1819" s="37"/>
    </row>
    <row r="1820" spans="1:12" x14ac:dyDescent="0.2">
      <c r="A1820" s="35"/>
      <c r="G1820" s="36"/>
      <c r="L1820" s="37"/>
    </row>
    <row r="1821" spans="1:12" x14ac:dyDescent="0.2">
      <c r="A1821" s="35"/>
      <c r="G1821" s="24"/>
      <c r="L1821" s="37"/>
    </row>
    <row r="1822" spans="1:12" x14ac:dyDescent="0.2">
      <c r="A1822" s="35"/>
      <c r="G1822" s="24"/>
      <c r="L1822" s="37"/>
    </row>
    <row r="1823" spans="1:12" x14ac:dyDescent="0.2">
      <c r="A1823" s="35"/>
      <c r="G1823" s="36"/>
      <c r="L1823" s="37"/>
    </row>
    <row r="1824" spans="1:12" x14ac:dyDescent="0.2">
      <c r="A1824" s="35"/>
      <c r="G1824" s="24"/>
      <c r="L1824" s="37"/>
    </row>
    <row r="1825" spans="1:12" x14ac:dyDescent="0.2">
      <c r="A1825" s="35"/>
      <c r="G1825" s="24"/>
      <c r="L1825" s="37"/>
    </row>
    <row r="1826" spans="1:12" x14ac:dyDescent="0.2">
      <c r="A1826" s="35"/>
      <c r="G1826" s="24"/>
      <c r="L1826" s="37"/>
    </row>
    <row r="1827" spans="1:12" x14ac:dyDescent="0.2">
      <c r="A1827" s="35"/>
      <c r="G1827" s="36"/>
      <c r="L1827" s="37"/>
    </row>
    <row r="1828" spans="1:12" x14ac:dyDescent="0.2">
      <c r="A1828" s="35"/>
      <c r="G1828" s="36"/>
      <c r="L1828" s="37"/>
    </row>
    <row r="1829" spans="1:12" x14ac:dyDescent="0.2">
      <c r="A1829" s="35"/>
      <c r="G1829" s="24"/>
      <c r="L1829" s="37"/>
    </row>
    <row r="1830" spans="1:12" x14ac:dyDescent="0.2">
      <c r="A1830" s="35"/>
      <c r="G1830" s="24"/>
      <c r="L1830" s="37"/>
    </row>
    <row r="1831" spans="1:12" x14ac:dyDescent="0.2">
      <c r="A1831" s="35"/>
      <c r="G1831" s="24"/>
      <c r="L1831" s="37"/>
    </row>
    <row r="1832" spans="1:12" x14ac:dyDescent="0.2">
      <c r="A1832" s="35"/>
      <c r="G1832" s="24"/>
      <c r="L1832" s="37"/>
    </row>
    <row r="1833" spans="1:12" x14ac:dyDescent="0.2">
      <c r="A1833" s="35"/>
      <c r="G1833" s="24"/>
      <c r="L1833" s="37"/>
    </row>
    <row r="1834" spans="1:12" x14ac:dyDescent="0.2">
      <c r="A1834" s="35"/>
      <c r="G1834" s="24"/>
      <c r="L1834" s="37"/>
    </row>
    <row r="1835" spans="1:12" x14ac:dyDescent="0.2">
      <c r="A1835" s="35"/>
      <c r="G1835" s="24"/>
      <c r="L1835" s="37"/>
    </row>
    <row r="1836" spans="1:12" x14ac:dyDescent="0.2">
      <c r="A1836" s="35"/>
      <c r="G1836" s="24"/>
      <c r="L1836" s="37"/>
    </row>
    <row r="1837" spans="1:12" x14ac:dyDescent="0.2">
      <c r="A1837" s="35"/>
      <c r="G1837" s="24"/>
      <c r="L1837" s="37"/>
    </row>
    <row r="1838" spans="1:12" x14ac:dyDescent="0.2">
      <c r="A1838" s="35"/>
      <c r="G1838" s="36"/>
      <c r="L1838" s="37"/>
    </row>
    <row r="1839" spans="1:12" x14ac:dyDescent="0.2">
      <c r="A1839" s="35"/>
      <c r="G1839" s="24"/>
      <c r="L1839" s="37"/>
    </row>
    <row r="1840" spans="1:12" x14ac:dyDescent="0.2">
      <c r="A1840" s="35"/>
      <c r="G1840" s="24"/>
      <c r="L1840" s="37"/>
    </row>
    <row r="1841" spans="1:12" x14ac:dyDescent="0.2">
      <c r="A1841" s="35"/>
      <c r="G1841" s="36"/>
      <c r="L1841" s="37"/>
    </row>
    <row r="1842" spans="1:12" x14ac:dyDescent="0.2">
      <c r="A1842" s="35"/>
      <c r="G1842" s="36"/>
      <c r="L1842" s="37"/>
    </row>
    <row r="1843" spans="1:12" x14ac:dyDescent="0.2">
      <c r="A1843" s="35"/>
      <c r="G1843" s="24"/>
      <c r="L1843" s="37"/>
    </row>
    <row r="1844" spans="1:12" x14ac:dyDescent="0.2">
      <c r="A1844" s="35"/>
      <c r="G1844" s="36"/>
      <c r="L1844" s="37"/>
    </row>
    <row r="1845" spans="1:12" x14ac:dyDescent="0.2">
      <c r="A1845" s="35"/>
      <c r="G1845" s="36"/>
      <c r="L1845" s="37"/>
    </row>
    <row r="1846" spans="1:12" x14ac:dyDescent="0.2">
      <c r="A1846" s="35"/>
      <c r="G1846" s="36"/>
      <c r="L1846" s="37"/>
    </row>
    <row r="1847" spans="1:12" x14ac:dyDescent="0.2">
      <c r="A1847" s="35"/>
      <c r="G1847" s="36"/>
      <c r="L1847" s="37"/>
    </row>
    <row r="1848" spans="1:12" x14ac:dyDescent="0.2">
      <c r="A1848" s="35"/>
      <c r="G1848" s="36"/>
      <c r="L1848" s="37"/>
    </row>
    <row r="1849" spans="1:12" x14ac:dyDescent="0.2">
      <c r="A1849" s="35"/>
      <c r="G1849" s="36"/>
      <c r="L1849" s="37"/>
    </row>
    <row r="1850" spans="1:12" x14ac:dyDescent="0.2">
      <c r="A1850" s="35"/>
      <c r="G1850" s="36"/>
      <c r="L1850" s="37"/>
    </row>
    <row r="1851" spans="1:12" x14ac:dyDescent="0.2">
      <c r="A1851" s="35"/>
      <c r="G1851" s="36"/>
      <c r="L1851" s="37"/>
    </row>
    <row r="1852" spans="1:12" x14ac:dyDescent="0.2">
      <c r="A1852" s="35"/>
      <c r="G1852" s="24"/>
      <c r="L1852" s="37"/>
    </row>
    <row r="1853" spans="1:12" x14ac:dyDescent="0.2">
      <c r="A1853" s="35"/>
      <c r="G1853" s="24"/>
      <c r="L1853" s="37"/>
    </row>
    <row r="1854" spans="1:12" x14ac:dyDescent="0.2">
      <c r="A1854" s="35"/>
      <c r="G1854" s="36"/>
      <c r="L1854" s="37"/>
    </row>
    <row r="1855" spans="1:12" x14ac:dyDescent="0.2">
      <c r="A1855" s="35"/>
      <c r="G1855" s="36"/>
      <c r="L1855" s="37"/>
    </row>
    <row r="1856" spans="1:12" x14ac:dyDescent="0.2">
      <c r="A1856" s="35"/>
      <c r="G1856" s="24"/>
      <c r="L1856" s="37"/>
    </row>
    <row r="1857" spans="1:12" x14ac:dyDescent="0.2">
      <c r="A1857" s="35"/>
      <c r="G1857" s="36"/>
      <c r="L1857" s="37"/>
    </row>
    <row r="1858" spans="1:12" x14ac:dyDescent="0.2">
      <c r="A1858" s="35"/>
      <c r="G1858" s="24"/>
      <c r="L1858" s="37"/>
    </row>
    <row r="1859" spans="1:12" x14ac:dyDescent="0.2">
      <c r="A1859" s="35"/>
      <c r="G1859" s="24"/>
      <c r="L1859" s="37"/>
    </row>
    <row r="1860" spans="1:12" x14ac:dyDescent="0.2">
      <c r="A1860" s="35"/>
      <c r="G1860" s="36"/>
      <c r="L1860" s="37"/>
    </row>
    <row r="1861" spans="1:12" x14ac:dyDescent="0.2">
      <c r="A1861" s="35"/>
      <c r="G1861" s="36"/>
      <c r="L1861" s="37"/>
    </row>
    <row r="1862" spans="1:12" x14ac:dyDescent="0.2">
      <c r="A1862" s="35"/>
      <c r="G1862" s="36"/>
      <c r="L1862" s="37"/>
    </row>
    <row r="1863" spans="1:12" x14ac:dyDescent="0.2">
      <c r="A1863" s="35"/>
      <c r="G1863" s="36"/>
      <c r="L1863" s="37"/>
    </row>
    <row r="1864" spans="1:12" x14ac:dyDescent="0.2">
      <c r="A1864" s="35"/>
      <c r="G1864" s="36"/>
      <c r="L1864" s="37"/>
    </row>
    <row r="1865" spans="1:12" x14ac:dyDescent="0.2">
      <c r="A1865" s="35"/>
      <c r="G1865" s="36"/>
      <c r="L1865" s="37"/>
    </row>
    <row r="1866" spans="1:12" x14ac:dyDescent="0.2">
      <c r="A1866" s="35"/>
      <c r="G1866" s="36"/>
      <c r="L1866" s="37"/>
    </row>
    <row r="1867" spans="1:12" x14ac:dyDescent="0.2">
      <c r="A1867" s="35"/>
      <c r="G1867" s="36"/>
      <c r="L1867" s="37"/>
    </row>
    <row r="1868" spans="1:12" x14ac:dyDescent="0.2">
      <c r="A1868" s="35"/>
      <c r="G1868" s="24"/>
      <c r="L1868" s="37"/>
    </row>
    <row r="1869" spans="1:12" x14ac:dyDescent="0.2">
      <c r="A1869" s="35"/>
      <c r="G1869" s="36"/>
      <c r="L1869" s="37"/>
    </row>
    <row r="1870" spans="1:12" x14ac:dyDescent="0.2">
      <c r="A1870" s="35"/>
      <c r="G1870" s="36"/>
      <c r="L1870" s="37"/>
    </row>
    <row r="1871" spans="1:12" x14ac:dyDescent="0.2">
      <c r="A1871" s="35"/>
      <c r="G1871" s="36"/>
      <c r="L1871" s="37"/>
    </row>
    <row r="1872" spans="1:12" x14ac:dyDescent="0.2">
      <c r="A1872" s="35"/>
      <c r="G1872" s="24"/>
      <c r="L1872" s="37"/>
    </row>
    <row r="1873" spans="1:12" x14ac:dyDescent="0.2">
      <c r="A1873" s="35"/>
      <c r="G1873" s="24"/>
      <c r="L1873" s="37"/>
    </row>
    <row r="1874" spans="1:12" x14ac:dyDescent="0.2">
      <c r="A1874" s="35"/>
      <c r="G1874" s="24"/>
      <c r="L1874" s="37"/>
    </row>
    <row r="1875" spans="1:12" x14ac:dyDescent="0.2">
      <c r="A1875" s="35"/>
      <c r="G1875" s="36"/>
      <c r="L1875" s="37"/>
    </row>
    <row r="1876" spans="1:12" x14ac:dyDescent="0.2">
      <c r="A1876" s="35"/>
      <c r="G1876" s="36"/>
      <c r="L1876" s="37"/>
    </row>
    <row r="1877" spans="1:12" x14ac:dyDescent="0.2">
      <c r="A1877" s="35"/>
      <c r="G1877" s="36"/>
      <c r="L1877" s="37"/>
    </row>
    <row r="1878" spans="1:12" x14ac:dyDescent="0.2">
      <c r="A1878" s="35"/>
      <c r="G1878" s="24"/>
      <c r="L1878" s="37"/>
    </row>
    <row r="1879" spans="1:12" x14ac:dyDescent="0.2">
      <c r="A1879" s="35"/>
      <c r="G1879" s="36"/>
      <c r="L1879" s="37"/>
    </row>
    <row r="1880" spans="1:12" x14ac:dyDescent="0.2">
      <c r="A1880" s="35"/>
      <c r="G1880" s="24"/>
      <c r="L1880" s="37"/>
    </row>
    <row r="1881" spans="1:12" x14ac:dyDescent="0.2">
      <c r="A1881" s="35"/>
      <c r="G1881" s="36"/>
      <c r="L1881" s="37"/>
    </row>
    <row r="1882" spans="1:12" x14ac:dyDescent="0.2">
      <c r="A1882" s="35"/>
      <c r="G1882" s="36"/>
      <c r="L1882" s="37"/>
    </row>
    <row r="1883" spans="1:12" x14ac:dyDescent="0.2">
      <c r="A1883" s="35"/>
      <c r="G1883" s="36"/>
      <c r="L1883" s="37"/>
    </row>
    <row r="1884" spans="1:12" x14ac:dyDescent="0.2">
      <c r="A1884" s="35"/>
      <c r="G1884" s="36"/>
      <c r="L1884" s="37"/>
    </row>
    <row r="1885" spans="1:12" x14ac:dyDescent="0.2">
      <c r="A1885" s="35"/>
      <c r="G1885" s="24"/>
      <c r="L1885" s="37"/>
    </row>
    <row r="1886" spans="1:12" x14ac:dyDescent="0.2">
      <c r="A1886" s="35"/>
      <c r="G1886" s="24"/>
      <c r="L1886" s="37"/>
    </row>
    <row r="1887" spans="1:12" x14ac:dyDescent="0.2">
      <c r="A1887" s="35"/>
      <c r="G1887" s="36"/>
      <c r="L1887" s="37"/>
    </row>
    <row r="1888" spans="1:12" x14ac:dyDescent="0.2">
      <c r="A1888" s="35"/>
      <c r="G1888" s="24"/>
      <c r="L1888" s="37"/>
    </row>
    <row r="1889" spans="1:12" x14ac:dyDescent="0.2">
      <c r="A1889" s="35"/>
      <c r="G1889" s="36"/>
      <c r="L1889" s="37"/>
    </row>
    <row r="1890" spans="1:12" x14ac:dyDescent="0.2">
      <c r="A1890" s="35"/>
      <c r="G1890" s="24"/>
      <c r="L1890" s="37"/>
    </row>
    <row r="1891" spans="1:12" x14ac:dyDescent="0.2">
      <c r="A1891" s="35"/>
      <c r="G1891" s="24"/>
      <c r="L1891" s="37"/>
    </row>
    <row r="1892" spans="1:12" x14ac:dyDescent="0.2">
      <c r="A1892" s="35"/>
      <c r="G1892" s="36"/>
      <c r="L1892" s="37"/>
    </row>
    <row r="1893" spans="1:12" x14ac:dyDescent="0.2">
      <c r="A1893" s="35"/>
      <c r="G1893" s="24"/>
      <c r="L1893" s="37"/>
    </row>
    <row r="1894" spans="1:12" x14ac:dyDescent="0.2">
      <c r="A1894" s="35"/>
      <c r="G1894" s="36"/>
      <c r="L1894" s="37"/>
    </row>
    <row r="1895" spans="1:12" x14ac:dyDescent="0.2">
      <c r="A1895" s="35"/>
      <c r="G1895" s="24"/>
      <c r="L1895" s="37"/>
    </row>
    <row r="1896" spans="1:12" x14ac:dyDescent="0.2">
      <c r="A1896" s="35"/>
      <c r="G1896" s="36"/>
      <c r="L1896" s="37"/>
    </row>
    <row r="1897" spans="1:12" x14ac:dyDescent="0.2">
      <c r="A1897" s="35"/>
      <c r="G1897" s="24"/>
      <c r="L1897" s="37"/>
    </row>
    <row r="1898" spans="1:12" x14ac:dyDescent="0.2">
      <c r="A1898" s="35"/>
      <c r="G1898" s="36"/>
      <c r="L1898" s="37"/>
    </row>
    <row r="1899" spans="1:12" x14ac:dyDescent="0.2">
      <c r="A1899" s="35"/>
      <c r="G1899" s="36"/>
      <c r="L1899" s="37"/>
    </row>
    <row r="1900" spans="1:12" x14ac:dyDescent="0.2">
      <c r="A1900" s="35"/>
      <c r="G1900" s="24"/>
      <c r="L1900" s="37"/>
    </row>
    <row r="1901" spans="1:12" x14ac:dyDescent="0.2">
      <c r="A1901" s="35"/>
      <c r="G1901" s="36"/>
      <c r="L1901" s="37"/>
    </row>
    <row r="1902" spans="1:12" x14ac:dyDescent="0.2">
      <c r="A1902" s="35"/>
      <c r="G1902" s="24"/>
      <c r="L1902" s="37"/>
    </row>
    <row r="1903" spans="1:12" x14ac:dyDescent="0.2">
      <c r="A1903" s="35"/>
      <c r="G1903" s="24"/>
      <c r="L1903" s="37"/>
    </row>
    <row r="1904" spans="1:12" x14ac:dyDescent="0.2">
      <c r="A1904" s="35"/>
      <c r="G1904" s="24"/>
      <c r="L1904" s="37"/>
    </row>
    <row r="1905" spans="1:12" x14ac:dyDescent="0.2">
      <c r="A1905" s="35"/>
      <c r="G1905" s="24"/>
      <c r="L1905" s="37"/>
    </row>
    <row r="1906" spans="1:12" x14ac:dyDescent="0.2">
      <c r="A1906" s="35"/>
      <c r="G1906" s="24"/>
      <c r="L1906" s="37"/>
    </row>
    <row r="1907" spans="1:12" x14ac:dyDescent="0.2">
      <c r="A1907" s="35"/>
      <c r="G1907" s="24"/>
      <c r="L1907" s="37"/>
    </row>
    <row r="1908" spans="1:12" x14ac:dyDescent="0.2">
      <c r="A1908" s="35"/>
      <c r="G1908" s="24"/>
      <c r="L1908" s="37"/>
    </row>
    <row r="1909" spans="1:12" x14ac:dyDescent="0.2">
      <c r="A1909" s="35"/>
      <c r="G1909" s="24"/>
      <c r="L1909" s="37"/>
    </row>
    <row r="1910" spans="1:12" x14ac:dyDescent="0.2">
      <c r="A1910" s="35"/>
      <c r="G1910" s="36"/>
      <c r="L1910" s="37"/>
    </row>
    <row r="1911" spans="1:12" x14ac:dyDescent="0.2">
      <c r="A1911" s="35"/>
      <c r="G1911" s="24"/>
      <c r="L1911" s="37"/>
    </row>
    <row r="1912" spans="1:12" x14ac:dyDescent="0.2">
      <c r="A1912" s="35"/>
      <c r="G1912" s="36"/>
      <c r="L1912" s="37"/>
    </row>
    <row r="1913" spans="1:12" x14ac:dyDescent="0.2">
      <c r="A1913" s="35"/>
      <c r="G1913" s="24"/>
      <c r="L1913" s="37"/>
    </row>
    <row r="1914" spans="1:12" x14ac:dyDescent="0.2">
      <c r="A1914" s="35"/>
      <c r="G1914" s="36"/>
      <c r="L1914" s="37"/>
    </row>
    <row r="1915" spans="1:12" x14ac:dyDescent="0.2">
      <c r="A1915" s="35"/>
      <c r="G1915" s="36"/>
      <c r="L1915" s="37"/>
    </row>
    <row r="1916" spans="1:12" x14ac:dyDescent="0.2">
      <c r="A1916" s="35"/>
      <c r="G1916" s="24"/>
      <c r="L1916" s="37"/>
    </row>
    <row r="1917" spans="1:12" x14ac:dyDescent="0.2">
      <c r="A1917" s="35"/>
      <c r="G1917" s="36"/>
      <c r="L1917" s="37"/>
    </row>
    <row r="1918" spans="1:12" x14ac:dyDescent="0.2">
      <c r="A1918" s="35"/>
      <c r="G1918" s="36"/>
      <c r="L1918" s="37"/>
    </row>
    <row r="1919" spans="1:12" x14ac:dyDescent="0.2">
      <c r="A1919" s="35"/>
      <c r="G1919" s="24"/>
      <c r="L1919" s="37"/>
    </row>
    <row r="1920" spans="1:12" x14ac:dyDescent="0.2">
      <c r="A1920" s="35"/>
      <c r="G1920" s="36"/>
      <c r="L1920" s="37"/>
    </row>
    <row r="1921" spans="1:12" x14ac:dyDescent="0.2">
      <c r="A1921" s="35"/>
      <c r="G1921" s="36"/>
      <c r="L1921" s="37"/>
    </row>
    <row r="1922" spans="1:12" x14ac:dyDescent="0.2">
      <c r="A1922" s="35"/>
      <c r="G1922" s="36"/>
      <c r="L1922" s="37"/>
    </row>
    <row r="1923" spans="1:12" x14ac:dyDescent="0.2">
      <c r="A1923" s="35"/>
      <c r="G1923" s="36"/>
      <c r="L1923" s="37"/>
    </row>
    <row r="1924" spans="1:12" x14ac:dyDescent="0.2">
      <c r="A1924" s="35"/>
      <c r="G1924" s="24"/>
      <c r="L1924" s="37"/>
    </row>
    <row r="1925" spans="1:12" x14ac:dyDescent="0.2">
      <c r="A1925" s="35"/>
      <c r="G1925" s="36"/>
      <c r="L1925" s="37"/>
    </row>
    <row r="1926" spans="1:12" x14ac:dyDescent="0.2">
      <c r="A1926" s="35"/>
      <c r="G1926" s="36"/>
      <c r="L1926" s="37"/>
    </row>
    <row r="1927" spans="1:12" x14ac:dyDescent="0.2">
      <c r="A1927" s="35"/>
      <c r="G1927" s="24"/>
      <c r="L1927" s="37"/>
    </row>
    <row r="1928" spans="1:12" x14ac:dyDescent="0.2">
      <c r="A1928" s="35"/>
      <c r="G1928" s="36"/>
      <c r="L1928" s="37"/>
    </row>
    <row r="1929" spans="1:12" x14ac:dyDescent="0.2">
      <c r="A1929" s="35"/>
      <c r="G1929" s="36"/>
      <c r="L1929" s="37"/>
    </row>
    <row r="1930" spans="1:12" x14ac:dyDescent="0.2">
      <c r="A1930" s="35"/>
      <c r="G1930" s="36"/>
      <c r="L1930" s="37"/>
    </row>
    <row r="1931" spans="1:12" x14ac:dyDescent="0.2">
      <c r="A1931" s="35"/>
      <c r="G1931" s="36"/>
      <c r="L1931" s="37"/>
    </row>
    <row r="1932" spans="1:12" x14ac:dyDescent="0.2">
      <c r="A1932" s="35"/>
      <c r="G1932" s="24"/>
      <c r="L1932" s="37"/>
    </row>
    <row r="1933" spans="1:12" x14ac:dyDescent="0.2">
      <c r="A1933" s="35"/>
      <c r="G1933" s="24"/>
      <c r="L1933" s="37"/>
    </row>
    <row r="1934" spans="1:12" x14ac:dyDescent="0.2">
      <c r="A1934" s="35"/>
      <c r="G1934" s="36"/>
      <c r="L1934" s="37"/>
    </row>
    <row r="1935" spans="1:12" x14ac:dyDescent="0.2">
      <c r="A1935" s="35"/>
      <c r="G1935" s="36"/>
      <c r="L1935" s="37"/>
    </row>
    <row r="1936" spans="1:12" x14ac:dyDescent="0.2">
      <c r="A1936" s="35"/>
      <c r="G1936" s="24"/>
      <c r="L1936" s="37"/>
    </row>
    <row r="1937" spans="1:12" x14ac:dyDescent="0.2">
      <c r="A1937" s="35"/>
      <c r="G1937" s="24"/>
      <c r="L1937" s="37"/>
    </row>
    <row r="1938" spans="1:12" x14ac:dyDescent="0.2">
      <c r="A1938" s="35"/>
      <c r="G1938" s="36"/>
      <c r="L1938" s="37"/>
    </row>
    <row r="1939" spans="1:12" x14ac:dyDescent="0.2">
      <c r="A1939" s="35"/>
      <c r="G1939" s="36"/>
      <c r="L1939" s="37"/>
    </row>
    <row r="1940" spans="1:12" x14ac:dyDescent="0.2">
      <c r="A1940" s="35"/>
      <c r="G1940" s="36"/>
      <c r="L1940" s="37"/>
    </row>
    <row r="1941" spans="1:12" x14ac:dyDescent="0.2">
      <c r="A1941" s="35"/>
      <c r="G1941" s="24"/>
      <c r="L1941" s="37"/>
    </row>
    <row r="1942" spans="1:12" x14ac:dyDescent="0.2">
      <c r="A1942" s="35"/>
      <c r="G1942" s="24"/>
      <c r="L1942" s="37"/>
    </row>
    <row r="1943" spans="1:12" x14ac:dyDescent="0.2">
      <c r="A1943" s="35"/>
      <c r="G1943" s="36"/>
      <c r="L1943" s="37"/>
    </row>
    <row r="1944" spans="1:12" x14ac:dyDescent="0.2">
      <c r="A1944" s="35"/>
      <c r="G1944" s="36"/>
      <c r="L1944" s="37"/>
    </row>
    <row r="1945" spans="1:12" x14ac:dyDescent="0.2">
      <c r="A1945" s="35"/>
      <c r="G1945" s="36"/>
      <c r="L1945" s="37"/>
    </row>
    <row r="1946" spans="1:12" x14ac:dyDescent="0.2">
      <c r="A1946" s="35"/>
      <c r="G1946" s="24"/>
      <c r="L1946" s="37"/>
    </row>
    <row r="1947" spans="1:12" x14ac:dyDescent="0.2">
      <c r="A1947" s="35"/>
      <c r="G1947" s="36"/>
      <c r="L1947" s="37"/>
    </row>
    <row r="1948" spans="1:12" x14ac:dyDescent="0.2">
      <c r="A1948" s="35"/>
      <c r="G1948" s="24"/>
      <c r="L1948" s="37"/>
    </row>
    <row r="1949" spans="1:12" x14ac:dyDescent="0.2">
      <c r="A1949" s="35"/>
      <c r="G1949" s="36"/>
      <c r="L1949" s="37"/>
    </row>
    <row r="1950" spans="1:12" x14ac:dyDescent="0.2">
      <c r="A1950" s="35"/>
      <c r="G1950" s="24"/>
      <c r="L1950" s="37"/>
    </row>
    <row r="1951" spans="1:12" x14ac:dyDescent="0.2">
      <c r="A1951" s="35"/>
      <c r="G1951" s="36"/>
      <c r="L1951" s="37"/>
    </row>
    <row r="1952" spans="1:12" x14ac:dyDescent="0.2">
      <c r="A1952" s="35"/>
      <c r="G1952" s="36"/>
      <c r="L1952" s="37"/>
    </row>
    <row r="1953" spans="1:12" x14ac:dyDescent="0.2">
      <c r="A1953" s="35"/>
      <c r="G1953" s="24"/>
      <c r="L1953" s="37"/>
    </row>
    <row r="1954" spans="1:12" x14ac:dyDescent="0.2">
      <c r="A1954" s="35"/>
      <c r="G1954" s="24"/>
      <c r="L1954" s="37"/>
    </row>
    <row r="1955" spans="1:12" x14ac:dyDescent="0.2">
      <c r="A1955" s="35"/>
      <c r="G1955" s="36"/>
      <c r="L1955" s="37"/>
    </row>
    <row r="1956" spans="1:12" x14ac:dyDescent="0.2">
      <c r="A1956" s="35"/>
      <c r="G1956" s="24"/>
      <c r="L1956" s="37"/>
    </row>
    <row r="1957" spans="1:12" x14ac:dyDescent="0.2">
      <c r="A1957" s="35"/>
      <c r="G1957" s="36"/>
      <c r="L1957" s="37"/>
    </row>
    <row r="1958" spans="1:12" x14ac:dyDescent="0.2">
      <c r="A1958" s="35"/>
      <c r="G1958" s="36"/>
      <c r="L1958" s="37"/>
    </row>
    <row r="1959" spans="1:12" x14ac:dyDescent="0.2">
      <c r="A1959" s="35"/>
      <c r="G1959" s="24"/>
      <c r="L1959" s="37"/>
    </row>
    <row r="1960" spans="1:12" x14ac:dyDescent="0.2">
      <c r="A1960" s="35"/>
      <c r="G1960" s="36"/>
      <c r="L1960" s="37"/>
    </row>
    <row r="1961" spans="1:12" x14ac:dyDescent="0.2">
      <c r="A1961" s="35"/>
      <c r="G1961" s="24"/>
      <c r="L1961" s="37"/>
    </row>
    <row r="1962" spans="1:12" x14ac:dyDescent="0.2">
      <c r="A1962" s="35"/>
      <c r="G1962" s="24"/>
      <c r="L1962" s="37"/>
    </row>
    <row r="1963" spans="1:12" x14ac:dyDescent="0.2">
      <c r="A1963" s="35"/>
      <c r="G1963" s="24"/>
      <c r="L1963" s="37"/>
    </row>
    <row r="1964" spans="1:12" x14ac:dyDescent="0.2">
      <c r="A1964" s="35"/>
      <c r="G1964" s="24"/>
      <c r="L1964" s="37"/>
    </row>
    <row r="1965" spans="1:12" x14ac:dyDescent="0.2">
      <c r="A1965" s="35"/>
      <c r="G1965" s="24"/>
      <c r="L1965" s="37"/>
    </row>
    <row r="1966" spans="1:12" x14ac:dyDescent="0.2">
      <c r="A1966" s="35"/>
      <c r="G1966" s="24"/>
      <c r="L1966" s="37"/>
    </row>
    <row r="1967" spans="1:12" x14ac:dyDescent="0.2">
      <c r="A1967" s="35"/>
      <c r="G1967" s="36"/>
      <c r="L1967" s="37"/>
    </row>
    <row r="1968" spans="1:12" x14ac:dyDescent="0.2">
      <c r="A1968" s="35"/>
      <c r="G1968" s="24"/>
      <c r="L1968" s="37"/>
    </row>
    <row r="1969" spans="1:12" x14ac:dyDescent="0.2">
      <c r="A1969" s="35"/>
      <c r="G1969" s="36"/>
      <c r="L1969" s="37"/>
    </row>
    <row r="1970" spans="1:12" x14ac:dyDescent="0.2">
      <c r="A1970" s="35"/>
      <c r="G1970" s="36"/>
      <c r="L1970" s="37"/>
    </row>
    <row r="1971" spans="1:12" x14ac:dyDescent="0.2">
      <c r="A1971" s="35"/>
      <c r="G1971" s="24"/>
      <c r="L1971" s="37"/>
    </row>
    <row r="1972" spans="1:12" x14ac:dyDescent="0.2">
      <c r="A1972" s="35"/>
      <c r="G1972" s="36"/>
      <c r="L1972" s="37"/>
    </row>
    <row r="1973" spans="1:12" x14ac:dyDescent="0.2">
      <c r="A1973" s="35"/>
      <c r="G1973" s="24"/>
      <c r="L1973" s="37"/>
    </row>
    <row r="1974" spans="1:12" x14ac:dyDescent="0.2">
      <c r="A1974" s="35"/>
      <c r="G1974" s="24"/>
      <c r="L1974" s="37"/>
    </row>
    <row r="1975" spans="1:12" x14ac:dyDescent="0.2">
      <c r="A1975" s="35"/>
      <c r="G1975" s="24"/>
      <c r="L1975" s="37"/>
    </row>
    <row r="1976" spans="1:12" x14ac:dyDescent="0.2">
      <c r="A1976" s="35"/>
      <c r="G1976" s="24"/>
      <c r="L1976" s="37"/>
    </row>
    <row r="1977" spans="1:12" x14ac:dyDescent="0.2">
      <c r="A1977" s="35"/>
      <c r="G1977" s="36"/>
      <c r="L1977" s="37"/>
    </row>
    <row r="1978" spans="1:12" x14ac:dyDescent="0.2">
      <c r="A1978" s="35"/>
      <c r="G1978" s="36"/>
      <c r="L1978" s="37"/>
    </row>
    <row r="1979" spans="1:12" x14ac:dyDescent="0.2">
      <c r="A1979" s="35"/>
      <c r="G1979" s="24"/>
      <c r="L1979" s="37"/>
    </row>
    <row r="1980" spans="1:12" x14ac:dyDescent="0.2">
      <c r="A1980" s="35"/>
      <c r="G1980" s="24"/>
      <c r="L1980" s="37"/>
    </row>
    <row r="1981" spans="1:12" x14ac:dyDescent="0.2">
      <c r="A1981" s="35"/>
      <c r="G1981" s="36"/>
      <c r="L1981" s="37"/>
    </row>
    <row r="1982" spans="1:12" x14ac:dyDescent="0.2">
      <c r="A1982" s="35"/>
      <c r="G1982" s="36"/>
      <c r="L1982" s="37"/>
    </row>
    <row r="1983" spans="1:12" x14ac:dyDescent="0.2">
      <c r="A1983" s="35"/>
      <c r="G1983" s="24"/>
      <c r="L1983" s="37"/>
    </row>
    <row r="1984" spans="1:12" x14ac:dyDescent="0.2">
      <c r="A1984" s="35"/>
      <c r="G1984" s="36"/>
      <c r="L1984" s="37"/>
    </row>
    <row r="1985" spans="1:12" x14ac:dyDescent="0.2">
      <c r="A1985" s="35"/>
      <c r="G1985" s="24"/>
      <c r="L1985" s="37"/>
    </row>
    <row r="1986" spans="1:12" x14ac:dyDescent="0.2">
      <c r="A1986" s="35"/>
      <c r="G1986" s="36"/>
      <c r="L1986" s="37"/>
    </row>
    <row r="1987" spans="1:12" x14ac:dyDescent="0.2">
      <c r="A1987" s="35"/>
      <c r="G1987" s="36"/>
      <c r="L1987" s="37"/>
    </row>
    <row r="1988" spans="1:12" x14ac:dyDescent="0.2">
      <c r="A1988" s="35"/>
      <c r="G1988" s="36"/>
      <c r="L1988" s="37"/>
    </row>
    <row r="1989" spans="1:12" x14ac:dyDescent="0.2">
      <c r="A1989" s="35"/>
      <c r="G1989" s="24"/>
      <c r="L1989" s="37"/>
    </row>
    <row r="1990" spans="1:12" x14ac:dyDescent="0.2">
      <c r="A1990" s="35"/>
      <c r="G1990" s="36"/>
      <c r="L1990" s="37"/>
    </row>
    <row r="1991" spans="1:12" x14ac:dyDescent="0.2">
      <c r="A1991" s="35"/>
      <c r="G1991" s="24"/>
      <c r="L1991" s="37"/>
    </row>
    <row r="1992" spans="1:12" x14ac:dyDescent="0.2">
      <c r="A1992" s="35"/>
      <c r="G1992" s="24"/>
      <c r="L1992" s="37"/>
    </row>
    <row r="1993" spans="1:12" x14ac:dyDescent="0.2">
      <c r="A1993" s="35"/>
      <c r="G1993" s="24"/>
      <c r="L1993" s="37"/>
    </row>
    <row r="1994" spans="1:12" x14ac:dyDescent="0.2">
      <c r="A1994" s="35"/>
      <c r="G1994" s="36"/>
      <c r="L1994" s="37"/>
    </row>
    <row r="1995" spans="1:12" x14ac:dyDescent="0.2">
      <c r="A1995" s="35"/>
      <c r="G1995" s="24"/>
      <c r="L1995" s="37"/>
    </row>
    <row r="1996" spans="1:12" x14ac:dyDescent="0.2">
      <c r="A1996" s="35"/>
      <c r="G1996" s="36"/>
      <c r="L1996" s="37"/>
    </row>
    <row r="1997" spans="1:12" x14ac:dyDescent="0.2">
      <c r="A1997" s="35"/>
      <c r="G1997" s="36"/>
      <c r="L1997" s="37"/>
    </row>
    <row r="1998" spans="1:12" x14ac:dyDescent="0.2">
      <c r="A1998" s="35"/>
      <c r="G1998" s="36"/>
      <c r="L1998" s="37"/>
    </row>
    <row r="1999" spans="1:12" x14ac:dyDescent="0.2">
      <c r="A1999" s="35"/>
      <c r="G1999" s="36"/>
      <c r="L1999" s="37"/>
    </row>
    <row r="2000" spans="1:12" x14ac:dyDescent="0.2">
      <c r="A2000" s="35"/>
      <c r="G2000" s="24"/>
      <c r="L2000" s="37"/>
    </row>
    <row r="2001" spans="1:12" x14ac:dyDescent="0.2">
      <c r="A2001" s="35"/>
      <c r="G2001" s="24"/>
      <c r="L2001" s="37"/>
    </row>
    <row r="2002" spans="1:12" x14ac:dyDescent="0.2">
      <c r="A2002" s="35"/>
      <c r="G2002" s="24"/>
      <c r="L2002" s="37"/>
    </row>
    <row r="2003" spans="1:12" x14ac:dyDescent="0.2">
      <c r="A2003" s="35"/>
      <c r="G2003" s="24"/>
      <c r="L2003" s="37"/>
    </row>
    <row r="2004" spans="1:12" x14ac:dyDescent="0.2">
      <c r="A2004" s="35"/>
      <c r="G2004" s="24"/>
      <c r="L2004" s="37"/>
    </row>
    <row r="2005" spans="1:12" x14ac:dyDescent="0.2">
      <c r="A2005" s="35"/>
      <c r="G2005" s="36"/>
      <c r="L2005" s="37"/>
    </row>
    <row r="2006" spans="1:12" x14ac:dyDescent="0.2">
      <c r="A2006" s="35"/>
      <c r="G2006" s="24"/>
      <c r="L2006" s="37"/>
    </row>
    <row r="2007" spans="1:12" x14ac:dyDescent="0.2">
      <c r="A2007" s="35"/>
      <c r="G2007" s="24"/>
      <c r="L2007" s="37"/>
    </row>
    <row r="2008" spans="1:12" x14ac:dyDescent="0.2">
      <c r="A2008" s="35"/>
      <c r="G2008" s="36"/>
      <c r="L2008" s="37"/>
    </row>
    <row r="2009" spans="1:12" x14ac:dyDescent="0.2">
      <c r="A2009" s="35"/>
      <c r="G2009" s="36"/>
      <c r="L2009" s="37"/>
    </row>
    <row r="2010" spans="1:12" x14ac:dyDescent="0.2">
      <c r="A2010" s="35"/>
      <c r="G2010" s="24"/>
      <c r="L2010" s="37"/>
    </row>
    <row r="2011" spans="1:12" x14ac:dyDescent="0.2">
      <c r="A2011" s="35"/>
      <c r="G2011" s="36"/>
      <c r="L2011" s="37"/>
    </row>
    <row r="2012" spans="1:12" x14ac:dyDescent="0.2">
      <c r="A2012" s="35"/>
      <c r="G2012" s="36"/>
      <c r="L2012" s="37"/>
    </row>
    <row r="2013" spans="1:12" x14ac:dyDescent="0.2">
      <c r="A2013" s="35"/>
      <c r="G2013" s="24"/>
      <c r="L2013" s="37"/>
    </row>
    <row r="2014" spans="1:12" x14ac:dyDescent="0.2">
      <c r="A2014" s="35"/>
      <c r="G2014" s="36"/>
      <c r="L2014" s="37"/>
    </row>
    <row r="2015" spans="1:12" x14ac:dyDescent="0.2">
      <c r="A2015" s="35"/>
      <c r="G2015" s="36"/>
      <c r="L2015" s="37"/>
    </row>
    <row r="2016" spans="1:12" x14ac:dyDescent="0.2">
      <c r="A2016" s="35"/>
      <c r="G2016" s="24"/>
      <c r="L2016" s="37"/>
    </row>
    <row r="2017" spans="1:12" x14ac:dyDescent="0.2">
      <c r="A2017" s="35"/>
      <c r="G2017" s="24"/>
      <c r="L2017" s="37"/>
    </row>
    <row r="2018" spans="1:12" x14ac:dyDescent="0.2">
      <c r="A2018" s="35"/>
      <c r="G2018" s="36"/>
      <c r="L2018" s="37"/>
    </row>
    <row r="2019" spans="1:12" x14ac:dyDescent="0.2">
      <c r="A2019" s="35"/>
      <c r="G2019" s="36"/>
      <c r="L2019" s="37"/>
    </row>
    <row r="2020" spans="1:12" x14ac:dyDescent="0.2">
      <c r="A2020" s="35"/>
      <c r="G2020" s="24"/>
      <c r="L2020" s="37"/>
    </row>
    <row r="2021" spans="1:12" x14ac:dyDescent="0.2">
      <c r="A2021" s="35"/>
      <c r="G2021" s="24"/>
      <c r="L2021" s="37"/>
    </row>
    <row r="2022" spans="1:12" x14ac:dyDescent="0.2">
      <c r="A2022" s="35"/>
      <c r="G2022" s="36"/>
      <c r="L2022" s="37"/>
    </row>
    <row r="2023" spans="1:12" x14ac:dyDescent="0.2">
      <c r="A2023" s="35"/>
      <c r="G2023" s="24"/>
      <c r="L2023" s="37"/>
    </row>
    <row r="2024" spans="1:12" x14ac:dyDescent="0.2">
      <c r="A2024" s="35"/>
      <c r="G2024" s="24"/>
      <c r="L2024" s="37"/>
    </row>
    <row r="2025" spans="1:12" x14ac:dyDescent="0.2">
      <c r="A2025" s="35"/>
      <c r="G2025" s="24"/>
      <c r="L2025" s="37"/>
    </row>
    <row r="2026" spans="1:12" x14ac:dyDescent="0.2">
      <c r="A2026" s="35"/>
      <c r="G2026" s="36"/>
      <c r="L2026" s="37"/>
    </row>
    <row r="2027" spans="1:12" x14ac:dyDescent="0.2">
      <c r="A2027" s="35"/>
      <c r="G2027" s="24"/>
      <c r="L2027" s="37"/>
    </row>
    <row r="2028" spans="1:12" x14ac:dyDescent="0.2">
      <c r="A2028" s="35"/>
      <c r="G2028" s="24"/>
      <c r="L2028" s="37"/>
    </row>
    <row r="2029" spans="1:12" x14ac:dyDescent="0.2">
      <c r="A2029" s="35"/>
      <c r="G2029" s="36"/>
      <c r="L2029" s="37"/>
    </row>
    <row r="2030" spans="1:12" x14ac:dyDescent="0.2">
      <c r="A2030" s="35"/>
      <c r="G2030" s="24"/>
      <c r="L2030" s="37"/>
    </row>
    <row r="2031" spans="1:12" x14ac:dyDescent="0.2">
      <c r="A2031" s="35"/>
      <c r="G2031" s="36"/>
      <c r="L2031" s="37"/>
    </row>
    <row r="2032" spans="1:12" x14ac:dyDescent="0.2">
      <c r="A2032" s="35"/>
      <c r="G2032" s="36"/>
      <c r="L2032" s="37"/>
    </row>
    <row r="2033" spans="1:12" x14ac:dyDescent="0.2">
      <c r="A2033" s="35"/>
      <c r="G2033" s="36"/>
      <c r="L2033" s="37"/>
    </row>
    <row r="2034" spans="1:12" x14ac:dyDescent="0.2">
      <c r="A2034" s="35"/>
      <c r="G2034" s="24"/>
      <c r="L2034" s="37"/>
    </row>
    <row r="2035" spans="1:12" x14ac:dyDescent="0.2">
      <c r="A2035" s="35"/>
      <c r="G2035" s="36"/>
      <c r="L2035" s="37"/>
    </row>
    <row r="2036" spans="1:12" x14ac:dyDescent="0.2">
      <c r="A2036" s="35"/>
      <c r="G2036" s="24"/>
      <c r="L2036" s="37"/>
    </row>
    <row r="2037" spans="1:12" x14ac:dyDescent="0.2">
      <c r="A2037" s="35"/>
      <c r="G2037" s="24"/>
      <c r="L2037" s="37"/>
    </row>
    <row r="2038" spans="1:12" x14ac:dyDescent="0.2">
      <c r="A2038" s="35"/>
      <c r="G2038" s="24"/>
      <c r="L2038" s="37"/>
    </row>
    <row r="2039" spans="1:12" x14ac:dyDescent="0.2">
      <c r="A2039" s="35"/>
      <c r="G2039" s="36"/>
      <c r="L2039" s="37"/>
    </row>
    <row r="2040" spans="1:12" x14ac:dyDescent="0.2">
      <c r="A2040" s="35"/>
      <c r="G2040" s="36"/>
      <c r="L2040" s="37"/>
    </row>
    <row r="2041" spans="1:12" x14ac:dyDescent="0.2">
      <c r="A2041" s="35"/>
      <c r="G2041" s="24"/>
      <c r="L2041" s="37"/>
    </row>
    <row r="2042" spans="1:12" x14ac:dyDescent="0.2">
      <c r="A2042" s="35"/>
      <c r="G2042" s="36"/>
      <c r="L2042" s="37"/>
    </row>
    <row r="2043" spans="1:12" x14ac:dyDescent="0.2">
      <c r="A2043" s="35"/>
      <c r="G2043" s="24"/>
      <c r="L2043" s="37"/>
    </row>
    <row r="2044" spans="1:12" x14ac:dyDescent="0.2">
      <c r="A2044" s="35"/>
      <c r="G2044" s="36"/>
      <c r="L2044" s="37"/>
    </row>
    <row r="2045" spans="1:12" x14ac:dyDescent="0.2">
      <c r="A2045" s="35"/>
      <c r="G2045" s="24"/>
      <c r="L2045" s="37"/>
    </row>
    <row r="2046" spans="1:12" x14ac:dyDescent="0.2">
      <c r="A2046" s="35"/>
      <c r="G2046" s="36"/>
      <c r="L2046" s="37"/>
    </row>
    <row r="2047" spans="1:12" x14ac:dyDescent="0.2">
      <c r="A2047" s="35"/>
      <c r="G2047" s="24"/>
      <c r="L2047" s="37"/>
    </row>
    <row r="2048" spans="1:12" x14ac:dyDescent="0.2">
      <c r="A2048" s="35"/>
      <c r="G2048" s="24"/>
      <c r="L2048" s="37"/>
    </row>
    <row r="2049" spans="1:12" x14ac:dyDescent="0.2">
      <c r="A2049" s="35"/>
      <c r="G2049" s="24"/>
      <c r="L2049" s="37"/>
    </row>
    <row r="2050" spans="1:12" x14ac:dyDescent="0.2">
      <c r="A2050" s="35"/>
      <c r="G2050" s="24"/>
      <c r="L2050" s="37"/>
    </row>
    <row r="2051" spans="1:12" x14ac:dyDescent="0.2">
      <c r="A2051" s="35"/>
      <c r="G2051" s="24"/>
      <c r="L2051" s="37"/>
    </row>
    <row r="2052" spans="1:12" x14ac:dyDescent="0.2">
      <c r="A2052" s="35"/>
      <c r="G2052" s="24"/>
      <c r="L2052" s="37"/>
    </row>
    <row r="2053" spans="1:12" x14ac:dyDescent="0.2">
      <c r="A2053" s="35"/>
      <c r="G2053" s="24"/>
      <c r="L2053" s="37"/>
    </row>
    <row r="2054" spans="1:12" x14ac:dyDescent="0.2">
      <c r="A2054" s="35"/>
      <c r="G2054" s="24"/>
      <c r="L2054" s="37"/>
    </row>
    <row r="2055" spans="1:12" x14ac:dyDescent="0.2">
      <c r="A2055" s="35"/>
      <c r="G2055" s="36"/>
      <c r="L2055" s="37"/>
    </row>
    <row r="2056" spans="1:12" x14ac:dyDescent="0.2">
      <c r="A2056" s="35"/>
      <c r="G2056" s="24"/>
      <c r="L2056" s="37"/>
    </row>
    <row r="2057" spans="1:12" x14ac:dyDescent="0.2">
      <c r="A2057" s="35"/>
      <c r="G2057" s="24"/>
      <c r="L2057" s="37"/>
    </row>
    <row r="2058" spans="1:12" x14ac:dyDescent="0.2">
      <c r="A2058" s="35"/>
      <c r="G2058" s="36"/>
      <c r="L2058" s="37"/>
    </row>
    <row r="2059" spans="1:12" x14ac:dyDescent="0.2">
      <c r="A2059" s="35"/>
      <c r="G2059" s="24"/>
      <c r="L2059" s="37"/>
    </row>
    <row r="2060" spans="1:12" x14ac:dyDescent="0.2">
      <c r="A2060" s="35"/>
      <c r="G2060" s="24"/>
      <c r="L2060" s="37"/>
    </row>
    <row r="2061" spans="1:12" x14ac:dyDescent="0.2">
      <c r="A2061" s="35"/>
      <c r="G2061" s="24"/>
      <c r="L2061" s="37"/>
    </row>
    <row r="2062" spans="1:12" x14ac:dyDescent="0.2">
      <c r="A2062" s="35"/>
      <c r="G2062" s="36"/>
      <c r="L2062" s="37"/>
    </row>
    <row r="2063" spans="1:12" x14ac:dyDescent="0.2">
      <c r="A2063" s="35"/>
      <c r="G2063" s="36"/>
      <c r="L2063" s="37"/>
    </row>
    <row r="2064" spans="1:12" x14ac:dyDescent="0.2">
      <c r="A2064" s="35"/>
      <c r="G2064" s="36"/>
      <c r="L2064" s="37"/>
    </row>
    <row r="2065" spans="1:12" x14ac:dyDescent="0.2">
      <c r="A2065" s="35"/>
      <c r="G2065" s="24"/>
      <c r="L2065" s="37"/>
    </row>
    <row r="2066" spans="1:12" x14ac:dyDescent="0.2">
      <c r="A2066" s="35"/>
      <c r="G2066" s="36"/>
      <c r="L2066" s="37"/>
    </row>
    <row r="2067" spans="1:12" x14ac:dyDescent="0.2">
      <c r="A2067" s="35"/>
      <c r="G2067" s="24"/>
      <c r="L2067" s="37"/>
    </row>
    <row r="2068" spans="1:12" x14ac:dyDescent="0.2">
      <c r="A2068" s="35"/>
      <c r="G2068" s="36"/>
      <c r="L2068" s="37"/>
    </row>
    <row r="2069" spans="1:12" x14ac:dyDescent="0.2">
      <c r="A2069" s="35"/>
      <c r="G2069" s="24"/>
      <c r="L2069" s="37"/>
    </row>
    <row r="2070" spans="1:12" x14ac:dyDescent="0.2">
      <c r="A2070" s="35"/>
      <c r="G2070" s="24"/>
      <c r="L2070" s="37"/>
    </row>
    <row r="2071" spans="1:12" x14ac:dyDescent="0.2">
      <c r="A2071" s="35"/>
      <c r="G2071" s="36"/>
      <c r="L2071" s="37"/>
    </row>
    <row r="2072" spans="1:12" x14ac:dyDescent="0.2">
      <c r="A2072" s="35"/>
      <c r="G2072" s="24"/>
      <c r="L2072" s="37"/>
    </row>
    <row r="2073" spans="1:12" x14ac:dyDescent="0.2">
      <c r="A2073" s="35"/>
      <c r="G2073" s="36"/>
      <c r="L2073" s="37"/>
    </row>
    <row r="2074" spans="1:12" x14ac:dyDescent="0.2">
      <c r="A2074" s="35"/>
      <c r="G2074" s="24"/>
      <c r="L2074" s="37"/>
    </row>
    <row r="2075" spans="1:12" x14ac:dyDescent="0.2">
      <c r="A2075" s="35"/>
      <c r="G2075" s="36"/>
      <c r="L2075" s="37"/>
    </row>
    <row r="2076" spans="1:12" x14ac:dyDescent="0.2">
      <c r="A2076" s="35"/>
      <c r="G2076" s="36"/>
      <c r="L2076" s="37"/>
    </row>
    <row r="2077" spans="1:12" x14ac:dyDescent="0.2">
      <c r="A2077" s="35"/>
      <c r="G2077" s="24"/>
      <c r="L2077" s="37"/>
    </row>
    <row r="2078" spans="1:12" x14ac:dyDescent="0.2">
      <c r="A2078" s="35"/>
      <c r="G2078" s="24"/>
      <c r="L2078" s="37"/>
    </row>
    <row r="2079" spans="1:12" x14ac:dyDescent="0.2">
      <c r="A2079" s="35"/>
      <c r="G2079" s="24"/>
      <c r="L2079" s="37"/>
    </row>
    <row r="2080" spans="1:12" x14ac:dyDescent="0.2">
      <c r="A2080" s="35"/>
      <c r="G2080" s="24"/>
      <c r="L2080" s="37"/>
    </row>
    <row r="2081" spans="1:12" x14ac:dyDescent="0.2">
      <c r="A2081" s="35"/>
      <c r="G2081" s="36"/>
      <c r="L2081" s="37"/>
    </row>
    <row r="2082" spans="1:12" x14ac:dyDescent="0.2">
      <c r="A2082" s="35"/>
      <c r="G2082" s="36"/>
      <c r="L2082" s="37"/>
    </row>
    <row r="2083" spans="1:12" x14ac:dyDescent="0.2">
      <c r="A2083" s="35"/>
      <c r="G2083" s="36"/>
      <c r="L2083" s="37"/>
    </row>
    <row r="2084" spans="1:12" x14ac:dyDescent="0.2">
      <c r="A2084" s="35"/>
      <c r="G2084" s="36"/>
      <c r="L2084" s="37"/>
    </row>
    <row r="2085" spans="1:12" x14ac:dyDescent="0.2">
      <c r="A2085" s="35"/>
      <c r="G2085" s="24"/>
      <c r="L2085" s="37"/>
    </row>
    <row r="2086" spans="1:12" x14ac:dyDescent="0.2">
      <c r="A2086" s="35"/>
      <c r="G2086" s="24"/>
      <c r="L2086" s="37"/>
    </row>
    <row r="2087" spans="1:12" x14ac:dyDescent="0.2">
      <c r="A2087" s="35"/>
      <c r="G2087" s="24"/>
      <c r="L2087" s="37"/>
    </row>
    <row r="2088" spans="1:12" x14ac:dyDescent="0.2">
      <c r="A2088" s="35"/>
      <c r="G2088" s="36"/>
      <c r="L2088" s="37"/>
    </row>
    <row r="2089" spans="1:12" x14ac:dyDescent="0.2">
      <c r="A2089" s="35"/>
      <c r="G2089" s="36"/>
      <c r="L2089" s="37"/>
    </row>
    <row r="2090" spans="1:12" x14ac:dyDescent="0.2">
      <c r="A2090" s="35"/>
      <c r="G2090" s="24"/>
      <c r="L2090" s="37"/>
    </row>
    <row r="2091" spans="1:12" x14ac:dyDescent="0.2">
      <c r="A2091" s="35"/>
      <c r="G2091" s="24"/>
      <c r="L2091" s="37"/>
    </row>
    <row r="2092" spans="1:12" x14ac:dyDescent="0.2">
      <c r="A2092" s="35"/>
      <c r="G2092" s="24"/>
      <c r="L2092" s="37"/>
    </row>
    <row r="2093" spans="1:12" x14ac:dyDescent="0.2">
      <c r="A2093" s="35"/>
      <c r="G2093" s="36"/>
      <c r="L2093" s="37"/>
    </row>
    <row r="2094" spans="1:12" x14ac:dyDescent="0.2">
      <c r="A2094" s="35"/>
      <c r="G2094" s="36"/>
      <c r="L2094" s="37"/>
    </row>
    <row r="2095" spans="1:12" x14ac:dyDescent="0.2">
      <c r="A2095" s="35"/>
      <c r="G2095" s="36"/>
      <c r="L2095" s="37"/>
    </row>
    <row r="2096" spans="1:12" x14ac:dyDescent="0.2">
      <c r="A2096" s="35"/>
      <c r="G2096" s="24"/>
      <c r="L2096" s="37"/>
    </row>
    <row r="2097" spans="1:12" x14ac:dyDescent="0.2">
      <c r="A2097" s="35"/>
      <c r="G2097" s="24"/>
      <c r="L2097" s="37"/>
    </row>
    <row r="2098" spans="1:12" x14ac:dyDescent="0.2">
      <c r="A2098" s="35"/>
      <c r="G2098" s="36"/>
      <c r="L2098" s="37"/>
    </row>
    <row r="2099" spans="1:12" x14ac:dyDescent="0.2">
      <c r="A2099" s="35"/>
      <c r="G2099" s="24"/>
      <c r="L2099" s="37"/>
    </row>
    <row r="2100" spans="1:12" x14ac:dyDescent="0.2">
      <c r="A2100" s="35"/>
      <c r="G2100" s="24"/>
      <c r="L2100" s="37"/>
    </row>
    <row r="2101" spans="1:12" x14ac:dyDescent="0.2">
      <c r="A2101" s="35"/>
      <c r="G2101" s="36"/>
      <c r="L2101" s="37"/>
    </row>
    <row r="2102" spans="1:12" x14ac:dyDescent="0.2">
      <c r="A2102" s="35"/>
      <c r="G2102" s="36"/>
      <c r="L2102" s="37"/>
    </row>
    <row r="2103" spans="1:12" x14ac:dyDescent="0.2">
      <c r="A2103" s="35"/>
      <c r="G2103" s="36"/>
      <c r="L2103" s="37"/>
    </row>
    <row r="2104" spans="1:12" x14ac:dyDescent="0.2">
      <c r="A2104" s="35"/>
      <c r="G2104" s="24"/>
      <c r="L2104" s="37"/>
    </row>
    <row r="2105" spans="1:12" x14ac:dyDescent="0.2">
      <c r="A2105" s="35"/>
      <c r="G2105" s="24"/>
      <c r="L2105" s="37"/>
    </row>
    <row r="2106" spans="1:12" x14ac:dyDescent="0.2">
      <c r="A2106" s="35"/>
      <c r="G2106" s="24"/>
      <c r="L2106" s="37"/>
    </row>
    <row r="2107" spans="1:12" x14ac:dyDescent="0.2">
      <c r="A2107" s="35"/>
      <c r="G2107" s="24"/>
      <c r="L2107" s="37"/>
    </row>
    <row r="2108" spans="1:12" x14ac:dyDescent="0.2">
      <c r="A2108" s="35"/>
      <c r="G2108" s="36"/>
      <c r="L2108" s="37"/>
    </row>
    <row r="2109" spans="1:12" x14ac:dyDescent="0.2">
      <c r="A2109" s="35"/>
      <c r="G2109" s="24"/>
      <c r="L2109" s="37"/>
    </row>
    <row r="2110" spans="1:12" x14ac:dyDescent="0.2">
      <c r="A2110" s="35"/>
      <c r="G2110" s="24"/>
      <c r="L2110" s="37"/>
    </row>
    <row r="2111" spans="1:12" x14ac:dyDescent="0.2">
      <c r="A2111" s="35"/>
      <c r="G2111" s="24"/>
      <c r="L2111" s="37"/>
    </row>
    <row r="2112" spans="1:12" x14ac:dyDescent="0.2">
      <c r="A2112" s="35"/>
      <c r="G2112" s="36"/>
      <c r="L2112" s="37"/>
    </row>
    <row r="2113" spans="1:12" x14ac:dyDescent="0.2">
      <c r="A2113" s="35"/>
      <c r="G2113" s="24"/>
      <c r="L2113" s="37"/>
    </row>
    <row r="2114" spans="1:12" x14ac:dyDescent="0.2">
      <c r="A2114" s="35"/>
      <c r="G2114" s="24"/>
      <c r="L2114" s="37"/>
    </row>
    <row r="2115" spans="1:12" x14ac:dyDescent="0.2">
      <c r="A2115" s="35"/>
      <c r="G2115" s="24"/>
      <c r="L2115" s="37"/>
    </row>
    <row r="2116" spans="1:12" x14ac:dyDescent="0.2">
      <c r="A2116" s="35"/>
      <c r="G2116" s="24"/>
      <c r="L2116" s="37"/>
    </row>
    <row r="2117" spans="1:12" x14ac:dyDescent="0.2">
      <c r="A2117" s="35"/>
      <c r="G2117" s="36"/>
      <c r="L2117" s="37"/>
    </row>
    <row r="2118" spans="1:12" x14ac:dyDescent="0.2">
      <c r="A2118" s="35"/>
      <c r="G2118" s="36"/>
      <c r="L2118" s="37"/>
    </row>
    <row r="2119" spans="1:12" x14ac:dyDescent="0.2">
      <c r="A2119" s="35"/>
      <c r="G2119" s="24"/>
      <c r="L2119" s="37"/>
    </row>
    <row r="2120" spans="1:12" x14ac:dyDescent="0.2">
      <c r="A2120" s="35"/>
      <c r="G2120" s="24"/>
      <c r="L2120" s="37"/>
    </row>
    <row r="2121" spans="1:12" x14ac:dyDescent="0.2">
      <c r="A2121" s="35"/>
      <c r="G2121" s="24"/>
      <c r="L2121" s="37"/>
    </row>
    <row r="2122" spans="1:12" x14ac:dyDescent="0.2">
      <c r="A2122" s="35"/>
      <c r="G2122" s="36"/>
      <c r="L2122" s="37"/>
    </row>
    <row r="2123" spans="1:12" x14ac:dyDescent="0.2">
      <c r="A2123" s="35"/>
      <c r="G2123" s="36"/>
      <c r="L2123" s="37"/>
    </row>
    <row r="2124" spans="1:12" x14ac:dyDescent="0.2">
      <c r="A2124" s="35"/>
      <c r="G2124" s="36"/>
      <c r="L2124" s="37"/>
    </row>
    <row r="2125" spans="1:12" x14ac:dyDescent="0.2">
      <c r="A2125" s="35"/>
      <c r="G2125" s="36"/>
      <c r="L2125" s="37"/>
    </row>
    <row r="2126" spans="1:12" x14ac:dyDescent="0.2">
      <c r="A2126" s="35"/>
      <c r="G2126" s="36"/>
      <c r="L2126" s="37"/>
    </row>
    <row r="2127" spans="1:12" x14ac:dyDescent="0.2">
      <c r="A2127" s="35"/>
      <c r="G2127" s="36"/>
      <c r="L2127" s="37"/>
    </row>
    <row r="2128" spans="1:12" x14ac:dyDescent="0.2">
      <c r="A2128" s="35"/>
      <c r="G2128" s="24"/>
      <c r="L2128" s="37"/>
    </row>
    <row r="2129" spans="1:12" x14ac:dyDescent="0.2">
      <c r="A2129" s="35"/>
      <c r="G2129" s="24"/>
      <c r="L2129" s="37"/>
    </row>
    <row r="2130" spans="1:12" x14ac:dyDescent="0.2">
      <c r="A2130" s="35"/>
      <c r="G2130" s="36"/>
      <c r="L2130" s="37"/>
    </row>
    <row r="2131" spans="1:12" x14ac:dyDescent="0.2">
      <c r="A2131" s="35"/>
      <c r="G2131" s="36"/>
      <c r="L2131" s="37"/>
    </row>
    <row r="2132" spans="1:12" x14ac:dyDescent="0.2">
      <c r="A2132" s="35"/>
      <c r="G2132" s="36"/>
      <c r="L2132" s="37"/>
    </row>
    <row r="2133" spans="1:12" x14ac:dyDescent="0.2">
      <c r="A2133" s="35"/>
      <c r="G2133" s="24"/>
      <c r="L2133" s="37"/>
    </row>
    <row r="2134" spans="1:12" x14ac:dyDescent="0.2">
      <c r="A2134" s="35"/>
      <c r="G2134" s="24"/>
      <c r="L2134" s="37"/>
    </row>
    <row r="2135" spans="1:12" x14ac:dyDescent="0.2">
      <c r="A2135" s="35"/>
      <c r="G2135" s="36"/>
      <c r="L2135" s="37"/>
    </row>
    <row r="2136" spans="1:12" x14ac:dyDescent="0.2">
      <c r="A2136" s="35"/>
      <c r="G2136" s="36"/>
      <c r="L2136" s="37"/>
    </row>
    <row r="2137" spans="1:12" x14ac:dyDescent="0.2">
      <c r="A2137" s="35"/>
      <c r="G2137" s="36"/>
      <c r="L2137" s="37"/>
    </row>
    <row r="2138" spans="1:12" x14ac:dyDescent="0.2">
      <c r="A2138" s="35"/>
      <c r="G2138" s="24"/>
      <c r="L2138" s="37"/>
    </row>
    <row r="2139" spans="1:12" x14ac:dyDescent="0.2">
      <c r="A2139" s="35"/>
      <c r="G2139" s="36"/>
      <c r="L2139" s="37"/>
    </row>
    <row r="2140" spans="1:12" x14ac:dyDescent="0.2">
      <c r="A2140" s="35"/>
      <c r="G2140" s="24"/>
      <c r="L2140" s="37"/>
    </row>
    <row r="2141" spans="1:12" x14ac:dyDescent="0.2">
      <c r="A2141" s="35"/>
      <c r="G2141" s="24"/>
      <c r="L2141" s="37"/>
    </row>
    <row r="2142" spans="1:12" x14ac:dyDescent="0.2">
      <c r="A2142" s="35"/>
      <c r="G2142" s="36"/>
      <c r="L2142" s="37"/>
    </row>
    <row r="2143" spans="1:12" x14ac:dyDescent="0.2">
      <c r="A2143" s="35"/>
      <c r="G2143" s="36"/>
      <c r="L2143" s="37"/>
    </row>
    <row r="2144" spans="1:12" x14ac:dyDescent="0.2">
      <c r="A2144" s="35"/>
      <c r="G2144" s="36"/>
      <c r="L2144" s="37"/>
    </row>
    <row r="2145" spans="1:12" x14ac:dyDescent="0.2">
      <c r="A2145" s="35"/>
      <c r="G2145" s="36"/>
      <c r="L2145" s="37"/>
    </row>
    <row r="2146" spans="1:12" x14ac:dyDescent="0.2">
      <c r="A2146" s="35"/>
      <c r="G2146" s="24"/>
      <c r="L2146" s="37"/>
    </row>
    <row r="2147" spans="1:12" x14ac:dyDescent="0.2">
      <c r="A2147" s="35"/>
      <c r="G2147" s="36"/>
      <c r="L2147" s="37"/>
    </row>
    <row r="2148" spans="1:12" x14ac:dyDescent="0.2">
      <c r="A2148" s="35"/>
      <c r="G2148" s="24"/>
      <c r="L2148" s="37"/>
    </row>
    <row r="2149" spans="1:12" x14ac:dyDescent="0.2">
      <c r="A2149" s="35"/>
      <c r="G2149" s="36"/>
      <c r="L2149" s="37"/>
    </row>
    <row r="2150" spans="1:12" x14ac:dyDescent="0.2">
      <c r="A2150" s="35"/>
      <c r="G2150" s="24"/>
      <c r="L2150" s="37"/>
    </row>
    <row r="2151" spans="1:12" x14ac:dyDescent="0.2">
      <c r="A2151" s="35"/>
      <c r="G2151" s="24"/>
      <c r="L2151" s="37"/>
    </row>
    <row r="2152" spans="1:12" x14ac:dyDescent="0.2">
      <c r="A2152" s="35"/>
      <c r="G2152" s="36"/>
      <c r="L2152" s="37"/>
    </row>
    <row r="2153" spans="1:12" x14ac:dyDescent="0.2">
      <c r="A2153" s="35"/>
      <c r="G2153" s="36"/>
      <c r="L2153" s="37"/>
    </row>
    <row r="2154" spans="1:12" x14ac:dyDescent="0.2">
      <c r="A2154" s="35"/>
      <c r="G2154" s="24"/>
      <c r="L2154" s="37"/>
    </row>
    <row r="2155" spans="1:12" x14ac:dyDescent="0.2">
      <c r="A2155" s="35"/>
      <c r="G2155" s="24"/>
      <c r="L2155" s="37"/>
    </row>
    <row r="2156" spans="1:12" x14ac:dyDescent="0.2">
      <c r="A2156" s="35"/>
      <c r="G2156" s="24"/>
      <c r="L2156" s="37"/>
    </row>
    <row r="2157" spans="1:12" x14ac:dyDescent="0.2">
      <c r="A2157" s="35"/>
      <c r="G2157" s="36"/>
      <c r="L2157" s="37"/>
    </row>
    <row r="2158" spans="1:12" x14ac:dyDescent="0.2">
      <c r="A2158" s="35"/>
      <c r="G2158" s="36"/>
      <c r="L2158" s="37"/>
    </row>
    <row r="2159" spans="1:12" x14ac:dyDescent="0.2">
      <c r="A2159" s="35"/>
      <c r="G2159" s="24"/>
      <c r="L2159" s="37"/>
    </row>
    <row r="2160" spans="1:12" x14ac:dyDescent="0.2">
      <c r="A2160" s="35"/>
      <c r="G2160" s="36"/>
      <c r="L2160" s="37"/>
    </row>
    <row r="2161" spans="1:12" x14ac:dyDescent="0.2">
      <c r="A2161" s="35"/>
      <c r="G2161" s="24"/>
      <c r="L2161" s="37"/>
    </row>
    <row r="2162" spans="1:12" x14ac:dyDescent="0.2">
      <c r="A2162" s="35"/>
      <c r="G2162" s="36"/>
      <c r="L2162" s="37"/>
    </row>
    <row r="2163" spans="1:12" x14ac:dyDescent="0.2">
      <c r="A2163" s="35"/>
      <c r="G2163" s="36"/>
      <c r="L2163" s="37"/>
    </row>
    <row r="2164" spans="1:12" x14ac:dyDescent="0.2">
      <c r="A2164" s="35"/>
      <c r="G2164" s="36"/>
      <c r="L2164" s="37"/>
    </row>
    <row r="2165" spans="1:12" x14ac:dyDescent="0.2">
      <c r="A2165" s="35"/>
      <c r="G2165" s="36"/>
      <c r="L2165" s="37"/>
    </row>
    <row r="2166" spans="1:12" x14ac:dyDescent="0.2">
      <c r="A2166" s="35"/>
      <c r="G2166" s="24"/>
      <c r="L2166" s="37"/>
    </row>
    <row r="2167" spans="1:12" x14ac:dyDescent="0.2">
      <c r="A2167" s="35"/>
      <c r="G2167" s="24"/>
      <c r="L2167" s="37"/>
    </row>
    <row r="2168" spans="1:12" x14ac:dyDescent="0.2">
      <c r="A2168" s="35"/>
      <c r="G2168" s="36"/>
      <c r="L2168" s="37"/>
    </row>
    <row r="2169" spans="1:12" x14ac:dyDescent="0.2">
      <c r="A2169" s="35"/>
      <c r="G2169" s="24"/>
      <c r="L2169" s="37"/>
    </row>
    <row r="2170" spans="1:12" x14ac:dyDescent="0.2">
      <c r="A2170" s="35"/>
      <c r="G2170" s="36"/>
      <c r="L2170" s="37"/>
    </row>
    <row r="2171" spans="1:12" x14ac:dyDescent="0.2">
      <c r="A2171" s="35"/>
      <c r="G2171" s="36"/>
      <c r="L2171" s="37"/>
    </row>
    <row r="2172" spans="1:12" x14ac:dyDescent="0.2">
      <c r="A2172" s="35"/>
      <c r="G2172" s="36"/>
      <c r="L2172" s="37"/>
    </row>
    <row r="2173" spans="1:12" x14ac:dyDescent="0.2">
      <c r="A2173" s="35"/>
      <c r="G2173" s="36"/>
      <c r="L2173" s="37"/>
    </row>
    <row r="2174" spans="1:12" x14ac:dyDescent="0.2">
      <c r="A2174" s="35"/>
      <c r="G2174" s="24"/>
      <c r="L2174" s="37"/>
    </row>
    <row r="2175" spans="1:12" x14ac:dyDescent="0.2">
      <c r="A2175" s="35"/>
      <c r="G2175" s="24"/>
      <c r="L2175" s="37"/>
    </row>
    <row r="2176" spans="1:12" x14ac:dyDescent="0.2">
      <c r="A2176" s="35"/>
      <c r="G2176" s="24"/>
      <c r="L2176" s="37"/>
    </row>
    <row r="2177" spans="1:12" x14ac:dyDescent="0.2">
      <c r="A2177" s="35"/>
      <c r="G2177" s="24"/>
      <c r="L2177" s="37"/>
    </row>
    <row r="2178" spans="1:12" x14ac:dyDescent="0.2">
      <c r="A2178" s="35"/>
      <c r="G2178" s="36"/>
      <c r="L2178" s="37"/>
    </row>
    <row r="2179" spans="1:12" x14ac:dyDescent="0.2">
      <c r="A2179" s="35"/>
      <c r="G2179" s="24"/>
      <c r="L2179" s="37"/>
    </row>
    <row r="2180" spans="1:12" x14ac:dyDescent="0.2">
      <c r="A2180" s="35"/>
      <c r="G2180" s="36"/>
      <c r="L2180" s="37"/>
    </row>
    <row r="2181" spans="1:12" x14ac:dyDescent="0.2">
      <c r="A2181" s="35"/>
      <c r="G2181" s="24"/>
      <c r="L2181" s="37"/>
    </row>
    <row r="2182" spans="1:12" x14ac:dyDescent="0.2">
      <c r="A2182" s="35"/>
      <c r="G2182" s="24"/>
      <c r="L2182" s="37"/>
    </row>
    <row r="2183" spans="1:12" x14ac:dyDescent="0.2">
      <c r="A2183" s="35"/>
      <c r="G2183" s="24"/>
      <c r="L2183" s="37"/>
    </row>
    <row r="2184" spans="1:12" x14ac:dyDescent="0.2">
      <c r="A2184" s="35"/>
      <c r="G2184" s="36"/>
      <c r="L2184" s="37"/>
    </row>
    <row r="2185" spans="1:12" x14ac:dyDescent="0.2">
      <c r="A2185" s="35"/>
      <c r="G2185" s="24"/>
      <c r="L2185" s="37"/>
    </row>
    <row r="2186" spans="1:12" x14ac:dyDescent="0.2">
      <c r="A2186" s="35"/>
      <c r="G2186" s="36"/>
      <c r="L2186" s="37"/>
    </row>
    <row r="2187" spans="1:12" x14ac:dyDescent="0.2">
      <c r="A2187" s="35"/>
      <c r="G2187" s="36"/>
      <c r="L2187" s="37"/>
    </row>
    <row r="2188" spans="1:12" x14ac:dyDescent="0.2">
      <c r="A2188" s="35"/>
      <c r="G2188" s="24"/>
      <c r="L2188" s="37"/>
    </row>
    <row r="2189" spans="1:12" x14ac:dyDescent="0.2">
      <c r="A2189" s="35"/>
      <c r="G2189" s="24"/>
      <c r="L2189" s="37"/>
    </row>
    <row r="2190" spans="1:12" x14ac:dyDescent="0.2">
      <c r="A2190" s="35"/>
      <c r="G2190" s="36"/>
      <c r="L2190" s="37"/>
    </row>
    <row r="2191" spans="1:12" x14ac:dyDescent="0.2">
      <c r="A2191" s="35"/>
      <c r="G2191" s="36"/>
      <c r="L2191" s="37"/>
    </row>
    <row r="2192" spans="1:12" x14ac:dyDescent="0.2">
      <c r="A2192" s="35"/>
      <c r="G2192" s="24"/>
      <c r="L2192" s="37"/>
    </row>
    <row r="2193" spans="1:12" x14ac:dyDescent="0.2">
      <c r="A2193" s="35"/>
      <c r="G2193" s="24"/>
      <c r="L2193" s="37"/>
    </row>
    <row r="2194" spans="1:12" x14ac:dyDescent="0.2">
      <c r="A2194" s="35"/>
      <c r="G2194" s="36"/>
      <c r="L2194" s="37"/>
    </row>
    <row r="2195" spans="1:12" x14ac:dyDescent="0.2">
      <c r="A2195" s="35"/>
      <c r="G2195" s="24"/>
      <c r="L2195" s="37"/>
    </row>
    <row r="2196" spans="1:12" x14ac:dyDescent="0.2">
      <c r="A2196" s="35"/>
      <c r="G2196" s="36"/>
      <c r="L2196" s="37"/>
    </row>
    <row r="2197" spans="1:12" x14ac:dyDescent="0.2">
      <c r="A2197" s="35"/>
      <c r="G2197" s="24"/>
      <c r="L2197" s="37"/>
    </row>
    <row r="2198" spans="1:12" x14ac:dyDescent="0.2">
      <c r="A2198" s="35"/>
      <c r="G2198" s="24"/>
      <c r="L2198" s="37"/>
    </row>
    <row r="2199" spans="1:12" x14ac:dyDescent="0.2">
      <c r="A2199" s="35"/>
      <c r="G2199" s="24"/>
      <c r="L2199" s="37"/>
    </row>
    <row r="2200" spans="1:12" x14ac:dyDescent="0.2">
      <c r="A2200" s="35"/>
      <c r="G2200" s="36"/>
      <c r="L2200" s="37"/>
    </row>
    <row r="2201" spans="1:12" x14ac:dyDescent="0.2">
      <c r="A2201" s="35"/>
      <c r="G2201" s="24"/>
      <c r="L2201" s="37"/>
    </row>
    <row r="2202" spans="1:12" x14ac:dyDescent="0.2">
      <c r="A2202" s="35"/>
      <c r="G2202" s="36"/>
      <c r="L2202" s="37"/>
    </row>
    <row r="2203" spans="1:12" x14ac:dyDescent="0.2">
      <c r="A2203" s="35"/>
      <c r="G2203" s="36"/>
      <c r="L2203" s="37"/>
    </row>
    <row r="2204" spans="1:12" x14ac:dyDescent="0.2">
      <c r="A2204" s="35"/>
      <c r="G2204" s="36"/>
      <c r="L2204" s="37"/>
    </row>
    <row r="2205" spans="1:12" x14ac:dyDescent="0.2">
      <c r="A2205" s="35"/>
      <c r="G2205" s="24"/>
      <c r="L2205" s="37"/>
    </row>
    <row r="2206" spans="1:12" x14ac:dyDescent="0.2">
      <c r="A2206" s="35"/>
      <c r="G2206" s="36"/>
      <c r="L2206" s="37"/>
    </row>
    <row r="2207" spans="1:12" x14ac:dyDescent="0.2">
      <c r="A2207" s="35"/>
      <c r="G2207" s="24"/>
      <c r="L2207" s="37"/>
    </row>
    <row r="2208" spans="1:12" x14ac:dyDescent="0.2">
      <c r="A2208" s="35"/>
      <c r="G2208" s="36"/>
      <c r="L2208" s="37"/>
    </row>
    <row r="2209" spans="1:12" x14ac:dyDescent="0.2">
      <c r="A2209" s="35"/>
      <c r="G2209" s="24"/>
      <c r="L2209" s="37"/>
    </row>
    <row r="2210" spans="1:12" x14ac:dyDescent="0.2">
      <c r="A2210" s="35"/>
      <c r="G2210" s="36"/>
      <c r="L2210" s="37"/>
    </row>
    <row r="2211" spans="1:12" x14ac:dyDescent="0.2">
      <c r="A2211" s="35"/>
      <c r="G2211" s="36"/>
      <c r="L2211" s="37"/>
    </row>
    <row r="2212" spans="1:12" x14ac:dyDescent="0.2">
      <c r="A2212" s="35"/>
      <c r="G2212" s="36"/>
      <c r="L2212" s="37"/>
    </row>
    <row r="2213" spans="1:12" x14ac:dyDescent="0.2">
      <c r="A2213" s="35"/>
      <c r="G2213" s="36"/>
      <c r="L2213" s="37"/>
    </row>
    <row r="2214" spans="1:12" x14ac:dyDescent="0.2">
      <c r="A2214" s="35"/>
      <c r="G2214" s="24"/>
      <c r="L2214" s="37"/>
    </row>
    <row r="2215" spans="1:12" x14ac:dyDescent="0.2">
      <c r="A2215" s="35"/>
      <c r="G2215" s="36"/>
      <c r="L2215" s="37"/>
    </row>
    <row r="2216" spans="1:12" x14ac:dyDescent="0.2">
      <c r="A2216" s="35"/>
      <c r="G2216" s="36"/>
      <c r="L2216" s="37"/>
    </row>
    <row r="2217" spans="1:12" x14ac:dyDescent="0.2">
      <c r="A2217" s="35"/>
      <c r="G2217" s="36"/>
      <c r="L2217" s="37"/>
    </row>
    <row r="2218" spans="1:12" x14ac:dyDescent="0.2">
      <c r="A2218" s="35"/>
      <c r="G2218" s="36"/>
      <c r="L2218" s="37"/>
    </row>
    <row r="2219" spans="1:12" x14ac:dyDescent="0.2">
      <c r="A2219" s="35"/>
      <c r="G2219" s="36"/>
      <c r="L2219" s="37"/>
    </row>
    <row r="2220" spans="1:12" x14ac:dyDescent="0.2">
      <c r="A2220" s="35"/>
      <c r="G2220" s="36"/>
      <c r="L2220" s="37"/>
    </row>
    <row r="2221" spans="1:12" x14ac:dyDescent="0.2">
      <c r="A2221" s="35"/>
      <c r="G2221" s="36"/>
      <c r="L2221" s="37"/>
    </row>
    <row r="2222" spans="1:12" x14ac:dyDescent="0.2">
      <c r="A2222" s="35"/>
      <c r="G2222" s="24"/>
      <c r="L2222" s="37"/>
    </row>
    <row r="2223" spans="1:12" x14ac:dyDescent="0.2">
      <c r="A2223" s="35"/>
      <c r="G2223" s="24"/>
      <c r="L2223" s="37"/>
    </row>
    <row r="2224" spans="1:12" x14ac:dyDescent="0.2">
      <c r="A2224" s="35"/>
      <c r="G2224" s="24"/>
      <c r="L2224" s="37"/>
    </row>
    <row r="2225" spans="1:12" x14ac:dyDescent="0.2">
      <c r="A2225" s="35"/>
      <c r="G2225" s="24"/>
      <c r="L2225" s="37"/>
    </row>
    <row r="2226" spans="1:12" x14ac:dyDescent="0.2">
      <c r="A2226" s="35"/>
      <c r="G2226" s="24"/>
      <c r="L2226" s="37"/>
    </row>
    <row r="2227" spans="1:12" x14ac:dyDescent="0.2">
      <c r="A2227" s="35"/>
      <c r="G2227" s="24"/>
      <c r="L2227" s="37"/>
    </row>
    <row r="2228" spans="1:12" x14ac:dyDescent="0.2">
      <c r="A2228" s="35"/>
      <c r="G2228" s="36"/>
      <c r="L2228" s="37"/>
    </row>
    <row r="2229" spans="1:12" x14ac:dyDescent="0.2">
      <c r="A2229" s="35"/>
      <c r="G2229" s="24"/>
      <c r="L2229" s="37"/>
    </row>
    <row r="2230" spans="1:12" x14ac:dyDescent="0.2">
      <c r="A2230" s="35"/>
      <c r="G2230" s="24"/>
      <c r="L2230" s="37"/>
    </row>
    <row r="2231" spans="1:12" x14ac:dyDescent="0.2">
      <c r="A2231" s="35"/>
      <c r="G2231" s="36"/>
      <c r="L2231" s="37"/>
    </row>
    <row r="2232" spans="1:12" x14ac:dyDescent="0.2">
      <c r="A2232" s="35"/>
      <c r="G2232" s="24"/>
      <c r="L2232" s="37"/>
    </row>
    <row r="2233" spans="1:12" x14ac:dyDescent="0.2">
      <c r="A2233" s="35"/>
      <c r="G2233" s="24"/>
      <c r="L2233" s="37"/>
    </row>
    <row r="2234" spans="1:12" x14ac:dyDescent="0.2">
      <c r="A2234" s="35"/>
      <c r="G2234" s="24"/>
      <c r="L2234" s="37"/>
    </row>
    <row r="2235" spans="1:12" x14ac:dyDescent="0.2">
      <c r="A2235" s="35"/>
      <c r="G2235" s="24"/>
      <c r="L2235" s="37"/>
    </row>
    <row r="2236" spans="1:12" x14ac:dyDescent="0.2">
      <c r="A2236" s="35"/>
      <c r="G2236" s="36"/>
      <c r="L2236" s="37"/>
    </row>
    <row r="2237" spans="1:12" x14ac:dyDescent="0.2">
      <c r="A2237" s="35"/>
      <c r="G2237" s="36"/>
      <c r="L2237" s="37"/>
    </row>
    <row r="2238" spans="1:12" x14ac:dyDescent="0.2">
      <c r="A2238" s="35"/>
      <c r="G2238" s="36"/>
      <c r="L2238" s="37"/>
    </row>
    <row r="2239" spans="1:12" x14ac:dyDescent="0.2">
      <c r="A2239" s="35"/>
      <c r="G2239" s="24"/>
      <c r="L2239" s="37"/>
    </row>
    <row r="2240" spans="1:12" x14ac:dyDescent="0.2">
      <c r="A2240" s="35"/>
      <c r="G2240" s="36"/>
      <c r="L2240" s="37"/>
    </row>
    <row r="2241" spans="1:12" x14ac:dyDescent="0.2">
      <c r="A2241" s="35"/>
      <c r="G2241" s="24"/>
      <c r="L2241" s="37"/>
    </row>
    <row r="2242" spans="1:12" x14ac:dyDescent="0.2">
      <c r="A2242" s="35"/>
      <c r="G2242" s="36"/>
      <c r="L2242" s="37"/>
    </row>
    <row r="2243" spans="1:12" x14ac:dyDescent="0.2">
      <c r="A2243" s="35"/>
      <c r="G2243" s="36"/>
      <c r="L2243" s="37"/>
    </row>
    <row r="2244" spans="1:12" x14ac:dyDescent="0.2">
      <c r="A2244" s="35"/>
      <c r="G2244" s="36"/>
      <c r="L2244" s="37"/>
    </row>
    <row r="2245" spans="1:12" x14ac:dyDescent="0.2">
      <c r="A2245" s="35"/>
      <c r="G2245" s="36"/>
      <c r="L2245" s="37"/>
    </row>
    <row r="2246" spans="1:12" x14ac:dyDescent="0.2">
      <c r="A2246" s="35"/>
      <c r="G2246" s="24"/>
      <c r="L2246" s="37"/>
    </row>
    <row r="2247" spans="1:12" x14ac:dyDescent="0.2">
      <c r="A2247" s="35"/>
      <c r="G2247" s="24"/>
      <c r="L2247" s="37"/>
    </row>
    <row r="2248" spans="1:12" x14ac:dyDescent="0.2">
      <c r="A2248" s="35"/>
      <c r="G2248" s="24"/>
      <c r="L2248" s="37"/>
    </row>
    <row r="2249" spans="1:12" x14ac:dyDescent="0.2">
      <c r="A2249" s="35"/>
      <c r="G2249" s="24"/>
      <c r="L2249" s="37"/>
    </row>
    <row r="2250" spans="1:12" x14ac:dyDescent="0.2">
      <c r="A2250" s="35"/>
      <c r="G2250" s="24"/>
      <c r="L2250" s="37"/>
    </row>
    <row r="2251" spans="1:12" x14ac:dyDescent="0.2">
      <c r="A2251" s="35"/>
      <c r="G2251" s="24"/>
      <c r="L2251" s="37"/>
    </row>
    <row r="2252" spans="1:12" x14ac:dyDescent="0.2">
      <c r="A2252" s="35"/>
      <c r="G2252" s="24"/>
      <c r="L2252" s="37"/>
    </row>
    <row r="2253" spans="1:12" x14ac:dyDescent="0.2">
      <c r="A2253" s="35"/>
      <c r="G2253" s="36"/>
      <c r="L2253" s="37"/>
    </row>
    <row r="2254" spans="1:12" x14ac:dyDescent="0.2">
      <c r="A2254" s="35"/>
      <c r="G2254" s="24"/>
      <c r="L2254" s="37"/>
    </row>
    <row r="2255" spans="1:12" x14ac:dyDescent="0.2">
      <c r="A2255" s="35"/>
      <c r="G2255" s="36"/>
      <c r="L2255" s="37"/>
    </row>
    <row r="2256" spans="1:12" x14ac:dyDescent="0.2">
      <c r="A2256" s="35"/>
      <c r="G2256" s="24"/>
      <c r="L2256" s="37"/>
    </row>
    <row r="2257" spans="1:12" x14ac:dyDescent="0.2">
      <c r="A2257" s="35"/>
      <c r="G2257" s="36"/>
      <c r="L2257" s="37"/>
    </row>
    <row r="2258" spans="1:12" x14ac:dyDescent="0.2">
      <c r="A2258" s="35"/>
      <c r="G2258" s="36"/>
      <c r="L2258" s="37"/>
    </row>
    <row r="2259" spans="1:12" x14ac:dyDescent="0.2">
      <c r="A2259" s="35"/>
      <c r="G2259" s="36"/>
      <c r="L2259" s="37"/>
    </row>
    <row r="2260" spans="1:12" x14ac:dyDescent="0.2">
      <c r="A2260" s="35"/>
      <c r="G2260" s="36"/>
      <c r="L2260" s="37"/>
    </row>
    <row r="2261" spans="1:12" x14ac:dyDescent="0.2">
      <c r="A2261" s="35"/>
      <c r="G2261" s="24"/>
      <c r="L2261" s="37"/>
    </row>
    <row r="2262" spans="1:12" x14ac:dyDescent="0.2">
      <c r="A2262" s="35"/>
      <c r="G2262" s="36"/>
      <c r="L2262" s="37"/>
    </row>
    <row r="2263" spans="1:12" x14ac:dyDescent="0.2">
      <c r="A2263" s="35"/>
      <c r="G2263" s="24"/>
      <c r="L2263" s="37"/>
    </row>
    <row r="2264" spans="1:12" x14ac:dyDescent="0.2">
      <c r="A2264" s="35"/>
      <c r="G2264" s="36"/>
      <c r="L2264" s="37"/>
    </row>
    <row r="2265" spans="1:12" x14ac:dyDescent="0.2">
      <c r="A2265" s="35"/>
      <c r="G2265" s="24"/>
      <c r="L2265" s="37"/>
    </row>
    <row r="2266" spans="1:12" x14ac:dyDescent="0.2">
      <c r="A2266" s="35"/>
      <c r="G2266" s="24"/>
      <c r="L2266" s="37"/>
    </row>
    <row r="2267" spans="1:12" x14ac:dyDescent="0.2">
      <c r="A2267" s="35"/>
      <c r="G2267" s="24"/>
      <c r="L2267" s="37"/>
    </row>
    <row r="2268" spans="1:12" x14ac:dyDescent="0.2">
      <c r="A2268" s="35"/>
      <c r="G2268" s="36"/>
      <c r="L2268" s="37"/>
    </row>
    <row r="2269" spans="1:12" x14ac:dyDescent="0.2">
      <c r="A2269" s="35"/>
      <c r="G2269" s="24"/>
      <c r="L2269" s="37"/>
    </row>
    <row r="2270" spans="1:12" x14ac:dyDescent="0.2">
      <c r="A2270" s="35"/>
      <c r="G2270" s="24"/>
      <c r="L2270" s="37"/>
    </row>
    <row r="2271" spans="1:12" x14ac:dyDescent="0.2">
      <c r="A2271" s="35"/>
      <c r="G2271" s="24"/>
      <c r="L2271" s="37"/>
    </row>
    <row r="2272" spans="1:12" x14ac:dyDescent="0.2">
      <c r="A2272" s="35"/>
      <c r="G2272" s="24"/>
      <c r="L2272" s="37"/>
    </row>
    <row r="2273" spans="1:12" x14ac:dyDescent="0.2">
      <c r="A2273" s="35"/>
      <c r="G2273" s="36"/>
      <c r="L2273" s="37"/>
    </row>
    <row r="2274" spans="1:12" x14ac:dyDescent="0.2">
      <c r="A2274" s="35"/>
      <c r="G2274" s="24"/>
      <c r="L2274" s="37"/>
    </row>
    <row r="2275" spans="1:12" x14ac:dyDescent="0.2">
      <c r="A2275" s="35"/>
      <c r="G2275" s="24"/>
      <c r="L2275" s="37"/>
    </row>
    <row r="2276" spans="1:12" x14ac:dyDescent="0.2">
      <c r="A2276" s="35"/>
      <c r="G2276" s="36"/>
      <c r="L2276" s="37"/>
    </row>
    <row r="2277" spans="1:12" x14ac:dyDescent="0.2">
      <c r="A2277" s="35"/>
      <c r="G2277" s="24"/>
      <c r="L2277" s="37"/>
    </row>
    <row r="2278" spans="1:12" x14ac:dyDescent="0.2">
      <c r="A2278" s="35"/>
      <c r="G2278" s="24"/>
      <c r="L2278" s="37"/>
    </row>
    <row r="2279" spans="1:12" x14ac:dyDescent="0.2">
      <c r="A2279" s="35"/>
      <c r="G2279" s="24"/>
      <c r="L2279" s="37"/>
    </row>
    <row r="2280" spans="1:12" x14ac:dyDescent="0.2">
      <c r="A2280" s="35"/>
      <c r="G2280" s="24"/>
      <c r="L2280" s="37"/>
    </row>
    <row r="2281" spans="1:12" x14ac:dyDescent="0.2">
      <c r="A2281" s="35"/>
      <c r="G2281" s="24"/>
      <c r="L2281" s="37"/>
    </row>
    <row r="2282" spans="1:12" x14ac:dyDescent="0.2">
      <c r="A2282" s="35"/>
      <c r="G2282" s="36"/>
      <c r="L2282" s="37"/>
    </row>
    <row r="2283" spans="1:12" x14ac:dyDescent="0.2">
      <c r="A2283" s="35"/>
      <c r="G2283" s="24"/>
      <c r="L2283" s="37"/>
    </row>
    <row r="2284" spans="1:12" x14ac:dyDescent="0.2">
      <c r="A2284" s="35"/>
      <c r="G2284" s="36"/>
      <c r="L2284" s="37"/>
    </row>
    <row r="2285" spans="1:12" x14ac:dyDescent="0.2">
      <c r="A2285" s="35"/>
      <c r="G2285" s="24"/>
      <c r="L2285" s="37"/>
    </row>
    <row r="2286" spans="1:12" x14ac:dyDescent="0.2">
      <c r="A2286" s="35"/>
      <c r="G2286" s="24"/>
      <c r="L2286" s="37"/>
    </row>
    <row r="2287" spans="1:12" x14ac:dyDescent="0.2">
      <c r="A2287" s="35"/>
      <c r="G2287" s="36"/>
      <c r="L2287" s="37"/>
    </row>
    <row r="2288" spans="1:12" x14ac:dyDescent="0.2">
      <c r="A2288" s="35"/>
      <c r="G2288" s="36"/>
      <c r="L2288" s="37"/>
    </row>
    <row r="2289" spans="1:12" x14ac:dyDescent="0.2">
      <c r="A2289" s="35"/>
      <c r="G2289" s="24"/>
      <c r="L2289" s="37"/>
    </row>
    <row r="2290" spans="1:12" x14ac:dyDescent="0.2">
      <c r="A2290" s="35"/>
      <c r="G2290" s="36"/>
      <c r="L2290" s="37"/>
    </row>
    <row r="2291" spans="1:12" x14ac:dyDescent="0.2">
      <c r="A2291" s="35"/>
      <c r="G2291" s="36"/>
      <c r="L2291" s="37"/>
    </row>
    <row r="2292" spans="1:12" x14ac:dyDescent="0.2">
      <c r="A2292" s="35"/>
      <c r="G2292" s="36"/>
      <c r="L2292" s="37"/>
    </row>
    <row r="2293" spans="1:12" x14ac:dyDescent="0.2">
      <c r="A2293" s="35"/>
      <c r="G2293" s="24"/>
      <c r="L2293" s="37"/>
    </row>
    <row r="2294" spans="1:12" x14ac:dyDescent="0.2">
      <c r="A2294" s="35"/>
      <c r="G2294" s="36"/>
      <c r="L2294" s="37"/>
    </row>
    <row r="2295" spans="1:12" x14ac:dyDescent="0.2">
      <c r="A2295" s="35"/>
      <c r="G2295" s="36"/>
      <c r="L2295" s="37"/>
    </row>
    <row r="2296" spans="1:12" x14ac:dyDescent="0.2">
      <c r="A2296" s="35"/>
      <c r="G2296" s="36"/>
      <c r="L2296" s="37"/>
    </row>
    <row r="2297" spans="1:12" x14ac:dyDescent="0.2">
      <c r="A2297" s="35"/>
      <c r="G2297" s="24"/>
      <c r="L2297" s="37"/>
    </row>
    <row r="2298" spans="1:12" x14ac:dyDescent="0.2">
      <c r="A2298" s="35"/>
      <c r="G2298" s="24"/>
      <c r="L2298" s="37"/>
    </row>
    <row r="2299" spans="1:12" x14ac:dyDescent="0.2">
      <c r="A2299" s="35"/>
      <c r="G2299" s="36"/>
      <c r="L2299" s="37"/>
    </row>
    <row r="2300" spans="1:12" x14ac:dyDescent="0.2">
      <c r="A2300" s="35"/>
      <c r="G2300" s="24"/>
      <c r="L2300" s="37"/>
    </row>
    <row r="2301" spans="1:12" x14ac:dyDescent="0.2">
      <c r="A2301" s="35"/>
      <c r="G2301" s="24"/>
      <c r="L2301" s="37"/>
    </row>
    <row r="2302" spans="1:12" x14ac:dyDescent="0.2">
      <c r="A2302" s="35"/>
      <c r="G2302" s="24"/>
      <c r="L2302" s="37"/>
    </row>
    <row r="2303" spans="1:12" x14ac:dyDescent="0.2">
      <c r="A2303" s="35"/>
      <c r="G2303" s="24"/>
      <c r="L2303" s="37"/>
    </row>
    <row r="2304" spans="1:12" x14ac:dyDescent="0.2">
      <c r="A2304" s="35"/>
      <c r="G2304" s="24"/>
      <c r="L2304" s="37"/>
    </row>
    <row r="2305" spans="1:12" x14ac:dyDescent="0.2">
      <c r="A2305" s="35"/>
      <c r="G2305" s="36"/>
      <c r="L2305" s="37"/>
    </row>
    <row r="2306" spans="1:12" x14ac:dyDescent="0.2">
      <c r="A2306" s="35"/>
      <c r="G2306" s="36"/>
      <c r="L2306" s="37"/>
    </row>
    <row r="2307" spans="1:12" x14ac:dyDescent="0.2">
      <c r="A2307" s="35"/>
      <c r="G2307" s="36"/>
      <c r="L2307" s="37"/>
    </row>
    <row r="2308" spans="1:12" x14ac:dyDescent="0.2">
      <c r="A2308" s="35"/>
      <c r="G2308" s="36"/>
      <c r="L2308" s="37"/>
    </row>
    <row r="2309" spans="1:12" x14ac:dyDescent="0.2">
      <c r="A2309" s="35"/>
      <c r="G2309" s="24"/>
      <c r="L2309" s="37"/>
    </row>
    <row r="2310" spans="1:12" x14ac:dyDescent="0.2">
      <c r="A2310" s="35"/>
      <c r="G2310" s="36"/>
      <c r="L2310" s="37"/>
    </row>
    <row r="2311" spans="1:12" x14ac:dyDescent="0.2">
      <c r="A2311" s="35"/>
      <c r="G2311" s="24"/>
      <c r="L2311" s="37"/>
    </row>
    <row r="2312" spans="1:12" x14ac:dyDescent="0.2">
      <c r="A2312" s="35"/>
      <c r="G2312" s="24"/>
      <c r="L2312" s="37"/>
    </row>
    <row r="2313" spans="1:12" x14ac:dyDescent="0.2">
      <c r="A2313" s="35"/>
      <c r="G2313" s="24"/>
      <c r="L2313" s="37"/>
    </row>
    <row r="2314" spans="1:12" x14ac:dyDescent="0.2">
      <c r="A2314" s="35"/>
      <c r="G2314" s="36"/>
      <c r="L2314" s="37"/>
    </row>
    <row r="2315" spans="1:12" x14ac:dyDescent="0.2">
      <c r="A2315" s="35"/>
      <c r="G2315" s="24"/>
      <c r="L2315" s="37"/>
    </row>
    <row r="2316" spans="1:12" x14ac:dyDescent="0.2">
      <c r="A2316" s="35"/>
      <c r="G2316" s="24"/>
      <c r="L2316" s="37"/>
    </row>
    <row r="2317" spans="1:12" x14ac:dyDescent="0.2">
      <c r="A2317" s="35"/>
      <c r="G2317" s="24"/>
      <c r="L2317" s="37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4"/>
  <sheetViews>
    <sheetView tabSelected="1" zoomScaleNormal="100" workbookViewId="0">
      <selection activeCell="C11" sqref="C11"/>
    </sheetView>
  </sheetViews>
  <sheetFormatPr defaultColWidth="8.625" defaultRowHeight="14.25" x14ac:dyDescent="0.2"/>
  <cols>
    <col min="1" max="1" width="1.875" style="43" customWidth="1"/>
    <col min="2" max="2" width="29.375" style="43" bestFit="1" customWidth="1"/>
    <col min="3" max="4" width="18.25" style="43" customWidth="1"/>
    <col min="5" max="5" width="5.625" style="43" customWidth="1"/>
    <col min="6" max="7" width="20.5" style="43" customWidth="1"/>
    <col min="8" max="8" width="13.125" style="43" customWidth="1"/>
    <col min="9" max="16384" width="8.625" style="43"/>
  </cols>
  <sheetData>
    <row r="1" spans="1:11" s="11" customFormat="1" ht="30" customHeight="1" x14ac:dyDescent="0.35">
      <c r="A1" s="21"/>
      <c r="B1" s="29" t="s">
        <v>5657</v>
      </c>
      <c r="C1" s="19"/>
      <c r="D1" s="19"/>
      <c r="E1" s="76"/>
      <c r="F1" s="33" t="s">
        <v>5655</v>
      </c>
      <c r="G1" s="33" t="s">
        <v>5659</v>
      </c>
      <c r="H1" s="33" t="s">
        <v>5696</v>
      </c>
      <c r="J1" s="77"/>
      <c r="K1" s="78"/>
    </row>
    <row r="2" spans="1:11" x14ac:dyDescent="0.2">
      <c r="F2" s="43" t="s">
        <v>1889</v>
      </c>
      <c r="G2" s="43" t="s">
        <v>5660</v>
      </c>
      <c r="H2" s="43" t="s">
        <v>5672</v>
      </c>
    </row>
    <row r="3" spans="1:11" x14ac:dyDescent="0.2">
      <c r="B3" s="43" t="s">
        <v>56</v>
      </c>
      <c r="C3" s="56" t="s">
        <v>74</v>
      </c>
      <c r="F3" s="43" t="s">
        <v>74</v>
      </c>
      <c r="G3" s="43" t="s">
        <v>5685</v>
      </c>
      <c r="H3" s="43" t="s">
        <v>5673</v>
      </c>
    </row>
    <row r="4" spans="1:11" x14ac:dyDescent="0.2">
      <c r="B4" s="43" t="s">
        <v>55</v>
      </c>
      <c r="C4" s="56"/>
      <c r="F4" s="43" t="s">
        <v>527</v>
      </c>
      <c r="G4" s="43" t="s">
        <v>5661</v>
      </c>
      <c r="H4" s="43" t="s">
        <v>5674</v>
      </c>
    </row>
    <row r="5" spans="1:11" x14ac:dyDescent="0.2">
      <c r="B5" s="43" t="s">
        <v>5658</v>
      </c>
      <c r="C5" s="57" t="s">
        <v>5695</v>
      </c>
      <c r="F5" s="43" t="s">
        <v>312</v>
      </c>
      <c r="G5" s="43" t="s">
        <v>5662</v>
      </c>
      <c r="H5" s="43" t="s">
        <v>5675</v>
      </c>
    </row>
    <row r="6" spans="1:11" x14ac:dyDescent="0.2">
      <c r="B6" s="43" t="str">
        <f>"Total Sales "&amp;C5</f>
        <v>Total Sales October</v>
      </c>
      <c r="C6" s="75"/>
      <c r="F6" s="43" t="s">
        <v>103</v>
      </c>
      <c r="G6" s="43" t="s">
        <v>5663</v>
      </c>
      <c r="H6" s="43" t="s">
        <v>5676</v>
      </c>
    </row>
    <row r="7" spans="1:11" x14ac:dyDescent="0.2">
      <c r="B7" s="43" t="str">
        <f>"Average Price of Top 3 for " &amp;C5</f>
        <v>Average Price of Top 3 for October</v>
      </c>
      <c r="C7" s="75"/>
      <c r="F7" s="43" t="s">
        <v>175</v>
      </c>
      <c r="G7" s="43" t="s">
        <v>5664</v>
      </c>
      <c r="H7" s="43" t="s">
        <v>5677</v>
      </c>
    </row>
    <row r="8" spans="1:11" x14ac:dyDescent="0.2">
      <c r="B8" s="43" t="str">
        <f>"Sales for "&amp;C5&amp;" in "&amp;C4</f>
        <v xml:space="preserve">Sales for October in </v>
      </c>
      <c r="C8" s="75"/>
      <c r="F8" s="43" t="s">
        <v>578</v>
      </c>
      <c r="G8" s="43" t="s">
        <v>5665</v>
      </c>
      <c r="H8" s="43" t="s">
        <v>5678</v>
      </c>
    </row>
    <row r="9" spans="1:11" x14ac:dyDescent="0.2">
      <c r="F9" s="43" t="s">
        <v>296</v>
      </c>
      <c r="G9" s="43" t="s">
        <v>5666</v>
      </c>
      <c r="H9" s="43" t="s">
        <v>5679</v>
      </c>
    </row>
    <row r="10" spans="1:11" x14ac:dyDescent="0.2">
      <c r="C10" s="33" t="s">
        <v>5659</v>
      </c>
      <c r="D10" s="33" t="s">
        <v>5696</v>
      </c>
      <c r="F10" s="43" t="s">
        <v>2648</v>
      </c>
      <c r="G10" s="43" t="s">
        <v>5671</v>
      </c>
      <c r="H10" s="43" t="s">
        <v>5680</v>
      </c>
    </row>
    <row r="11" spans="1:11" x14ac:dyDescent="0.2">
      <c r="B11" s="43" t="str">
        <f>"Local Agent "&amp;C3</f>
        <v>Local Agent BUCKINGHAMSHIRE</v>
      </c>
      <c r="C11" s="28"/>
      <c r="D11" s="28"/>
      <c r="F11" s="43" t="s">
        <v>197</v>
      </c>
      <c r="G11" s="43" t="s">
        <v>5667</v>
      </c>
      <c r="H11" s="43" t="s">
        <v>5681</v>
      </c>
    </row>
    <row r="12" spans="1:11" x14ac:dyDescent="0.2">
      <c r="C12" s="43" t="s">
        <v>5697</v>
      </c>
      <c r="D12" s="43" t="s">
        <v>5698</v>
      </c>
      <c r="F12" s="43" t="s">
        <v>2441</v>
      </c>
      <c r="G12" s="43" t="s">
        <v>5668</v>
      </c>
      <c r="H12" s="43" t="s">
        <v>5682</v>
      </c>
    </row>
    <row r="13" spans="1:11" x14ac:dyDescent="0.2">
      <c r="F13" s="43" t="s">
        <v>69</v>
      </c>
      <c r="G13" s="43" t="s">
        <v>5669</v>
      </c>
      <c r="H13" s="43" t="s">
        <v>5683</v>
      </c>
    </row>
    <row r="14" spans="1:11" x14ac:dyDescent="0.2">
      <c r="F14" s="43" t="s">
        <v>888</v>
      </c>
      <c r="G14" s="43" t="s">
        <v>5670</v>
      </c>
      <c r="H14" s="43" t="s">
        <v>5684</v>
      </c>
    </row>
  </sheetData>
  <dataValidations count="2">
    <dataValidation type="list" allowBlank="1" showInputMessage="1" showErrorMessage="1" sqref="C3">
      <formula1>County_List</formula1>
    </dataValidation>
    <dataValidation type="list" allowBlank="1" showInputMessage="1" showErrorMessage="1" sqref="C5">
      <formula1>"August,September,October"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B329"/>
  <sheetViews>
    <sheetView showGridLines="0" workbookViewId="0">
      <selection activeCell="B3" sqref="B3:B6"/>
    </sheetView>
  </sheetViews>
  <sheetFormatPr defaultRowHeight="14.25" x14ac:dyDescent="0.2"/>
  <cols>
    <col min="1" max="1" width="27.625" bestFit="1" customWidth="1"/>
    <col min="2" max="2" width="27.875" bestFit="1" customWidth="1"/>
  </cols>
  <sheetData>
    <row r="1" spans="1:2" x14ac:dyDescent="0.2">
      <c r="A1" s="33" t="s">
        <v>5688</v>
      </c>
      <c r="B1" s="41" t="s">
        <v>5656</v>
      </c>
    </row>
    <row r="2" spans="1:2" x14ac:dyDescent="0.2">
      <c r="A2" s="43" t="s">
        <v>1889</v>
      </c>
      <c r="B2" s="52" t="s">
        <v>1889</v>
      </c>
    </row>
    <row r="3" spans="1:2" x14ac:dyDescent="0.2">
      <c r="A3" s="43" t="s">
        <v>74</v>
      </c>
      <c r="B3" s="52" t="s">
        <v>73</v>
      </c>
    </row>
    <row r="4" spans="1:2" x14ac:dyDescent="0.2">
      <c r="A4" s="43" t="s">
        <v>74</v>
      </c>
      <c r="B4" s="52" t="s">
        <v>1160</v>
      </c>
    </row>
    <row r="5" spans="1:2" x14ac:dyDescent="0.2">
      <c r="A5" s="43" t="s">
        <v>74</v>
      </c>
      <c r="B5" s="52" t="s">
        <v>769</v>
      </c>
    </row>
    <row r="6" spans="1:2" x14ac:dyDescent="0.2">
      <c r="A6" s="43" t="s">
        <v>74</v>
      </c>
      <c r="B6" s="52" t="s">
        <v>3279</v>
      </c>
    </row>
    <row r="7" spans="1:2" x14ac:dyDescent="0.2">
      <c r="A7" s="43" t="s">
        <v>527</v>
      </c>
      <c r="B7" s="52" t="s">
        <v>526</v>
      </c>
    </row>
    <row r="8" spans="1:2" x14ac:dyDescent="0.2">
      <c r="A8" s="43" t="s">
        <v>527</v>
      </c>
      <c r="B8" s="52" t="s">
        <v>1988</v>
      </c>
    </row>
    <row r="9" spans="1:2" x14ac:dyDescent="0.2">
      <c r="A9" s="43" t="s">
        <v>527</v>
      </c>
      <c r="B9" s="52" t="s">
        <v>2974</v>
      </c>
    </row>
    <row r="10" spans="1:2" x14ac:dyDescent="0.2">
      <c r="A10" s="43" t="s">
        <v>527</v>
      </c>
      <c r="B10" s="52" t="s">
        <v>1814</v>
      </c>
    </row>
    <row r="11" spans="1:2" x14ac:dyDescent="0.2">
      <c r="A11" s="43" t="s">
        <v>527</v>
      </c>
      <c r="B11" s="52" t="s">
        <v>2765</v>
      </c>
    </row>
    <row r="12" spans="1:2" x14ac:dyDescent="0.2">
      <c r="A12" s="43" t="s">
        <v>312</v>
      </c>
      <c r="B12" s="52" t="s">
        <v>311</v>
      </c>
    </row>
    <row r="13" spans="1:2" x14ac:dyDescent="0.2">
      <c r="A13" s="43" t="s">
        <v>312</v>
      </c>
      <c r="B13" s="52" t="s">
        <v>1693</v>
      </c>
    </row>
    <row r="14" spans="1:2" x14ac:dyDescent="0.2">
      <c r="A14" s="43" t="s">
        <v>312</v>
      </c>
      <c r="B14" s="52" t="s">
        <v>482</v>
      </c>
    </row>
    <row r="15" spans="1:2" x14ac:dyDescent="0.2">
      <c r="A15" s="43" t="s">
        <v>312</v>
      </c>
      <c r="B15" s="52" t="s">
        <v>481</v>
      </c>
    </row>
    <row r="16" spans="1:2" x14ac:dyDescent="0.2">
      <c r="A16" s="43" t="s">
        <v>312</v>
      </c>
      <c r="B16" s="52" t="s">
        <v>901</v>
      </c>
    </row>
    <row r="17" spans="1:2" x14ac:dyDescent="0.2">
      <c r="A17" s="43" t="s">
        <v>312</v>
      </c>
      <c r="B17" s="52" t="s">
        <v>565</v>
      </c>
    </row>
    <row r="18" spans="1:2" x14ac:dyDescent="0.2">
      <c r="A18" s="43" t="s">
        <v>103</v>
      </c>
      <c r="B18" s="52" t="s">
        <v>373</v>
      </c>
    </row>
    <row r="19" spans="1:2" x14ac:dyDescent="0.2">
      <c r="A19" s="43" t="s">
        <v>103</v>
      </c>
      <c r="B19" s="52" t="s">
        <v>1677</v>
      </c>
    </row>
    <row r="20" spans="1:2" x14ac:dyDescent="0.2">
      <c r="A20" s="43" t="s">
        <v>103</v>
      </c>
      <c r="B20" s="52" t="s">
        <v>91</v>
      </c>
    </row>
    <row r="21" spans="1:2" x14ac:dyDescent="0.2">
      <c r="A21" s="43" t="s">
        <v>103</v>
      </c>
      <c r="B21" s="52" t="s">
        <v>624</v>
      </c>
    </row>
    <row r="22" spans="1:2" x14ac:dyDescent="0.2">
      <c r="A22" s="43" t="s">
        <v>103</v>
      </c>
      <c r="B22" s="52" t="s">
        <v>358</v>
      </c>
    </row>
    <row r="23" spans="1:2" x14ac:dyDescent="0.2">
      <c r="A23" s="43" t="s">
        <v>103</v>
      </c>
      <c r="B23" s="52" t="s">
        <v>1231</v>
      </c>
    </row>
    <row r="24" spans="1:2" x14ac:dyDescent="0.2">
      <c r="A24" s="43" t="s">
        <v>103</v>
      </c>
      <c r="B24" s="52" t="s">
        <v>239</v>
      </c>
    </row>
    <row r="25" spans="1:2" x14ac:dyDescent="0.2">
      <c r="A25" s="43" t="s">
        <v>103</v>
      </c>
      <c r="B25" s="52" t="s">
        <v>1703</v>
      </c>
    </row>
    <row r="26" spans="1:2" x14ac:dyDescent="0.2">
      <c r="A26" s="43" t="s">
        <v>103</v>
      </c>
      <c r="B26" s="52" t="s">
        <v>191</v>
      </c>
    </row>
    <row r="27" spans="1:2" x14ac:dyDescent="0.2">
      <c r="A27" s="43" t="s">
        <v>103</v>
      </c>
      <c r="B27" s="52" t="s">
        <v>226</v>
      </c>
    </row>
    <row r="28" spans="1:2" x14ac:dyDescent="0.2">
      <c r="A28" s="43" t="s">
        <v>103</v>
      </c>
      <c r="B28" s="52" t="s">
        <v>1168</v>
      </c>
    </row>
    <row r="29" spans="1:2" x14ac:dyDescent="0.2">
      <c r="A29" s="43" t="s">
        <v>103</v>
      </c>
      <c r="B29" s="52" t="s">
        <v>1642</v>
      </c>
    </row>
    <row r="30" spans="1:2" x14ac:dyDescent="0.2">
      <c r="A30" s="43" t="s">
        <v>103</v>
      </c>
      <c r="B30" s="52" t="s">
        <v>306</v>
      </c>
    </row>
    <row r="31" spans="1:2" x14ac:dyDescent="0.2">
      <c r="A31" s="43" t="s">
        <v>103</v>
      </c>
      <c r="B31" s="52" t="s">
        <v>1084</v>
      </c>
    </row>
    <row r="32" spans="1:2" x14ac:dyDescent="0.2">
      <c r="A32" s="43" t="s">
        <v>103</v>
      </c>
      <c r="B32" s="52" t="s">
        <v>854</v>
      </c>
    </row>
    <row r="33" spans="1:2" x14ac:dyDescent="0.2">
      <c r="A33" s="43" t="s">
        <v>103</v>
      </c>
      <c r="B33" s="52" t="s">
        <v>1135</v>
      </c>
    </row>
    <row r="34" spans="1:2" x14ac:dyDescent="0.2">
      <c r="A34" s="43" t="s">
        <v>103</v>
      </c>
      <c r="B34" s="52" t="s">
        <v>122</v>
      </c>
    </row>
    <row r="35" spans="1:2" x14ac:dyDescent="0.2">
      <c r="A35" s="43" t="s">
        <v>103</v>
      </c>
      <c r="B35" s="52" t="s">
        <v>726</v>
      </c>
    </row>
    <row r="36" spans="1:2" x14ac:dyDescent="0.2">
      <c r="A36" s="43" t="s">
        <v>103</v>
      </c>
      <c r="B36" s="52" t="s">
        <v>291</v>
      </c>
    </row>
    <row r="37" spans="1:2" x14ac:dyDescent="0.2">
      <c r="A37" s="43" t="s">
        <v>103</v>
      </c>
      <c r="B37" s="52" t="s">
        <v>1272</v>
      </c>
    </row>
    <row r="38" spans="1:2" x14ac:dyDescent="0.2">
      <c r="A38" s="43" t="s">
        <v>103</v>
      </c>
      <c r="B38" s="52" t="s">
        <v>471</v>
      </c>
    </row>
    <row r="39" spans="1:2" x14ac:dyDescent="0.2">
      <c r="A39" s="43" t="s">
        <v>103</v>
      </c>
      <c r="B39" s="52" t="s">
        <v>3907</v>
      </c>
    </row>
    <row r="40" spans="1:2" x14ac:dyDescent="0.2">
      <c r="A40" s="43" t="s">
        <v>103</v>
      </c>
      <c r="B40" s="52" t="s">
        <v>1045</v>
      </c>
    </row>
    <row r="41" spans="1:2" x14ac:dyDescent="0.2">
      <c r="A41" s="43" t="s">
        <v>103</v>
      </c>
      <c r="B41" s="52" t="s">
        <v>403</v>
      </c>
    </row>
    <row r="42" spans="1:2" x14ac:dyDescent="0.2">
      <c r="A42" s="43" t="s">
        <v>103</v>
      </c>
      <c r="B42" s="52" t="s">
        <v>104</v>
      </c>
    </row>
    <row r="43" spans="1:2" x14ac:dyDescent="0.2">
      <c r="A43" s="43" t="s">
        <v>103</v>
      </c>
      <c r="B43" s="52" t="s">
        <v>269</v>
      </c>
    </row>
    <row r="44" spans="1:2" x14ac:dyDescent="0.2">
      <c r="A44" s="43" t="s">
        <v>103</v>
      </c>
      <c r="B44" s="52" t="s">
        <v>1293</v>
      </c>
    </row>
    <row r="45" spans="1:2" x14ac:dyDescent="0.2">
      <c r="A45" s="43" t="s">
        <v>103</v>
      </c>
      <c r="B45" s="52" t="s">
        <v>1250</v>
      </c>
    </row>
    <row r="46" spans="1:2" x14ac:dyDescent="0.2">
      <c r="A46" s="43" t="s">
        <v>103</v>
      </c>
      <c r="B46" s="52" t="s">
        <v>1088</v>
      </c>
    </row>
    <row r="47" spans="1:2" x14ac:dyDescent="0.2">
      <c r="A47" s="43" t="s">
        <v>103</v>
      </c>
      <c r="B47" s="52" t="s">
        <v>628</v>
      </c>
    </row>
    <row r="48" spans="1:2" x14ac:dyDescent="0.2">
      <c r="A48" s="43" t="s">
        <v>103</v>
      </c>
      <c r="B48" s="52" t="s">
        <v>960</v>
      </c>
    </row>
    <row r="49" spans="1:2" x14ac:dyDescent="0.2">
      <c r="A49" s="43" t="s">
        <v>103</v>
      </c>
      <c r="B49" s="52" t="s">
        <v>2424</v>
      </c>
    </row>
    <row r="50" spans="1:2" x14ac:dyDescent="0.2">
      <c r="A50" s="43" t="s">
        <v>103</v>
      </c>
      <c r="B50" s="52" t="s">
        <v>648</v>
      </c>
    </row>
    <row r="51" spans="1:2" x14ac:dyDescent="0.2">
      <c r="A51" s="43" t="s">
        <v>175</v>
      </c>
      <c r="B51" s="52" t="s">
        <v>398</v>
      </c>
    </row>
    <row r="52" spans="1:2" x14ac:dyDescent="0.2">
      <c r="A52" s="43" t="s">
        <v>175</v>
      </c>
      <c r="B52" s="52" t="s">
        <v>182</v>
      </c>
    </row>
    <row r="53" spans="1:2" x14ac:dyDescent="0.2">
      <c r="A53" s="43" t="s">
        <v>175</v>
      </c>
      <c r="B53" s="52" t="s">
        <v>174</v>
      </c>
    </row>
    <row r="54" spans="1:2" x14ac:dyDescent="0.2">
      <c r="A54" s="43" t="s">
        <v>175</v>
      </c>
      <c r="B54" s="52" t="s">
        <v>1795</v>
      </c>
    </row>
    <row r="55" spans="1:2" x14ac:dyDescent="0.2">
      <c r="A55" s="43" t="s">
        <v>175</v>
      </c>
      <c r="B55" s="52" t="s">
        <v>508</v>
      </c>
    </row>
    <row r="56" spans="1:2" x14ac:dyDescent="0.2">
      <c r="A56" s="43" t="s">
        <v>175</v>
      </c>
      <c r="B56" s="52" t="s">
        <v>1491</v>
      </c>
    </row>
    <row r="57" spans="1:2" x14ac:dyDescent="0.2">
      <c r="A57" s="43" t="s">
        <v>175</v>
      </c>
      <c r="B57" s="52" t="s">
        <v>518</v>
      </c>
    </row>
    <row r="58" spans="1:2" x14ac:dyDescent="0.2">
      <c r="A58" s="43" t="s">
        <v>175</v>
      </c>
      <c r="B58" s="52" t="s">
        <v>685</v>
      </c>
    </row>
    <row r="59" spans="1:2" x14ac:dyDescent="0.2">
      <c r="A59" s="43" t="s">
        <v>175</v>
      </c>
      <c r="B59" s="52" t="s">
        <v>2252</v>
      </c>
    </row>
    <row r="60" spans="1:2" x14ac:dyDescent="0.2">
      <c r="A60" s="43" t="s">
        <v>175</v>
      </c>
      <c r="B60" s="52" t="s">
        <v>3040</v>
      </c>
    </row>
    <row r="61" spans="1:2" x14ac:dyDescent="0.2">
      <c r="A61" s="43" t="s">
        <v>175</v>
      </c>
      <c r="B61" s="52" t="s">
        <v>3122</v>
      </c>
    </row>
    <row r="62" spans="1:2" x14ac:dyDescent="0.2">
      <c r="A62" s="43" t="s">
        <v>578</v>
      </c>
      <c r="B62" s="52" t="s">
        <v>578</v>
      </c>
    </row>
    <row r="63" spans="1:2" x14ac:dyDescent="0.2">
      <c r="A63" s="43" t="s">
        <v>296</v>
      </c>
      <c r="B63" s="52" t="s">
        <v>2600</v>
      </c>
    </row>
    <row r="64" spans="1:2" x14ac:dyDescent="0.2">
      <c r="A64" s="43" t="s">
        <v>296</v>
      </c>
      <c r="B64" s="52" t="s">
        <v>698</v>
      </c>
    </row>
    <row r="65" spans="1:2" x14ac:dyDescent="0.2">
      <c r="A65" s="43" t="s">
        <v>296</v>
      </c>
      <c r="B65" s="52" t="s">
        <v>295</v>
      </c>
    </row>
    <row r="66" spans="1:2" x14ac:dyDescent="0.2">
      <c r="A66" s="43" t="s">
        <v>296</v>
      </c>
      <c r="B66" s="52" t="s">
        <v>1532</v>
      </c>
    </row>
    <row r="67" spans="1:2" x14ac:dyDescent="0.2">
      <c r="A67" s="43" t="s">
        <v>296</v>
      </c>
      <c r="B67" s="52" t="s">
        <v>708</v>
      </c>
    </row>
    <row r="68" spans="1:2" x14ac:dyDescent="0.2">
      <c r="A68" s="43" t="s">
        <v>296</v>
      </c>
      <c r="B68" s="52" t="s">
        <v>3902</v>
      </c>
    </row>
    <row r="69" spans="1:2" x14ac:dyDescent="0.2">
      <c r="A69" s="43" t="s">
        <v>296</v>
      </c>
      <c r="B69" s="52" t="s">
        <v>2669</v>
      </c>
    </row>
    <row r="70" spans="1:2" x14ac:dyDescent="0.2">
      <c r="A70" s="43" t="s">
        <v>296</v>
      </c>
      <c r="B70" s="52" t="s">
        <v>3577</v>
      </c>
    </row>
    <row r="71" spans="1:2" x14ac:dyDescent="0.2">
      <c r="A71" s="43" t="s">
        <v>296</v>
      </c>
      <c r="B71" s="52" t="s">
        <v>3188</v>
      </c>
    </row>
    <row r="72" spans="1:2" x14ac:dyDescent="0.2">
      <c r="A72" s="43" t="s">
        <v>197</v>
      </c>
      <c r="B72" s="52" t="s">
        <v>2626</v>
      </c>
    </row>
    <row r="73" spans="1:2" x14ac:dyDescent="0.2">
      <c r="A73" s="43" t="s">
        <v>197</v>
      </c>
      <c r="B73" s="52" t="s">
        <v>759</v>
      </c>
    </row>
    <row r="74" spans="1:2" x14ac:dyDescent="0.2">
      <c r="A74" s="43" t="s">
        <v>197</v>
      </c>
      <c r="B74" s="52" t="s">
        <v>282</v>
      </c>
    </row>
    <row r="75" spans="1:2" x14ac:dyDescent="0.2">
      <c r="A75" s="43" t="s">
        <v>197</v>
      </c>
      <c r="B75" s="52" t="s">
        <v>196</v>
      </c>
    </row>
    <row r="76" spans="1:2" x14ac:dyDescent="0.2">
      <c r="A76" s="43" t="s">
        <v>197</v>
      </c>
      <c r="B76" s="52" t="s">
        <v>4321</v>
      </c>
    </row>
    <row r="77" spans="1:2" x14ac:dyDescent="0.2">
      <c r="A77" s="43" t="s">
        <v>69</v>
      </c>
      <c r="B77" s="52" t="s">
        <v>1042</v>
      </c>
    </row>
    <row r="78" spans="1:2" x14ac:dyDescent="0.2">
      <c r="A78" s="43" t="s">
        <v>69</v>
      </c>
      <c r="B78" s="52" t="s">
        <v>1189</v>
      </c>
    </row>
    <row r="79" spans="1:2" x14ac:dyDescent="0.2">
      <c r="A79" s="43" t="s">
        <v>69</v>
      </c>
      <c r="B79" s="52" t="s">
        <v>825</v>
      </c>
    </row>
    <row r="80" spans="1:2" x14ac:dyDescent="0.2">
      <c r="A80" s="43" t="s">
        <v>69</v>
      </c>
      <c r="B80" s="52" t="s">
        <v>68</v>
      </c>
    </row>
    <row r="81" spans="1:2" x14ac:dyDescent="0.2">
      <c r="A81" s="43" t="s">
        <v>69</v>
      </c>
      <c r="B81" s="52" t="s">
        <v>2556</v>
      </c>
    </row>
    <row r="82" spans="1:2" x14ac:dyDescent="0.2">
      <c r="A82" s="43" t="s">
        <v>69</v>
      </c>
      <c r="B82" s="52" t="s">
        <v>4847</v>
      </c>
    </row>
    <row r="83" spans="1:2" x14ac:dyDescent="0.2">
      <c r="A83" s="43" t="s">
        <v>69</v>
      </c>
      <c r="B83" s="52" t="s">
        <v>828</v>
      </c>
    </row>
    <row r="84" spans="1:2" x14ac:dyDescent="0.2">
      <c r="A84" s="43" t="s">
        <v>69</v>
      </c>
      <c r="B84" s="52" t="s">
        <v>843</v>
      </c>
    </row>
    <row r="85" spans="1:2" x14ac:dyDescent="0.2">
      <c r="A85" s="43" t="s">
        <v>69</v>
      </c>
      <c r="B85" s="52" t="s">
        <v>739</v>
      </c>
    </row>
    <row r="86" spans="1:2" x14ac:dyDescent="0.2">
      <c r="A86" s="43" t="s">
        <v>69</v>
      </c>
      <c r="B86" s="52" t="s">
        <v>2163</v>
      </c>
    </row>
    <row r="87" spans="1:2" x14ac:dyDescent="0.2">
      <c r="A87" s="43" t="s">
        <v>69</v>
      </c>
      <c r="B87" s="52" t="s">
        <v>4935</v>
      </c>
    </row>
    <row r="88" spans="1:2" x14ac:dyDescent="0.2">
      <c r="B88" s="42"/>
    </row>
    <row r="89" spans="1:2" x14ac:dyDescent="0.2">
      <c r="B89" s="42"/>
    </row>
    <row r="90" spans="1:2" x14ac:dyDescent="0.2">
      <c r="B90" s="42"/>
    </row>
    <row r="91" spans="1:2" x14ac:dyDescent="0.2">
      <c r="B91" s="42"/>
    </row>
    <row r="92" spans="1:2" x14ac:dyDescent="0.2">
      <c r="B92" s="42"/>
    </row>
    <row r="93" spans="1:2" x14ac:dyDescent="0.2">
      <c r="B93" s="42"/>
    </row>
    <row r="94" spans="1:2" x14ac:dyDescent="0.2">
      <c r="B94" s="42"/>
    </row>
    <row r="95" spans="1:2" x14ac:dyDescent="0.2">
      <c r="B95" s="42"/>
    </row>
    <row r="96" spans="1:2" x14ac:dyDescent="0.2">
      <c r="B96" s="42"/>
    </row>
    <row r="97" spans="2:2" x14ac:dyDescent="0.2">
      <c r="B97" s="42"/>
    </row>
    <row r="98" spans="2:2" x14ac:dyDescent="0.2">
      <c r="B98" s="42"/>
    </row>
    <row r="99" spans="2:2" x14ac:dyDescent="0.2">
      <c r="B99" s="42"/>
    </row>
    <row r="100" spans="2:2" x14ac:dyDescent="0.2">
      <c r="B100" s="42"/>
    </row>
    <row r="101" spans="2:2" x14ac:dyDescent="0.2">
      <c r="B101" s="42"/>
    </row>
    <row r="102" spans="2:2" x14ac:dyDescent="0.2">
      <c r="B102" s="42"/>
    </row>
    <row r="103" spans="2:2" x14ac:dyDescent="0.2">
      <c r="B103" s="42"/>
    </row>
    <row r="104" spans="2:2" x14ac:dyDescent="0.2">
      <c r="B104" s="42"/>
    </row>
    <row r="105" spans="2:2" x14ac:dyDescent="0.2">
      <c r="B105" s="42"/>
    </row>
    <row r="106" spans="2:2" x14ac:dyDescent="0.2">
      <c r="B106" s="42"/>
    </row>
    <row r="107" spans="2:2" x14ac:dyDescent="0.2">
      <c r="B107" s="42"/>
    </row>
    <row r="108" spans="2:2" x14ac:dyDescent="0.2">
      <c r="B108" s="42"/>
    </row>
    <row r="109" spans="2:2" x14ac:dyDescent="0.2">
      <c r="B109" s="42"/>
    </row>
    <row r="110" spans="2:2" x14ac:dyDescent="0.2">
      <c r="B110" s="42"/>
    </row>
    <row r="111" spans="2:2" x14ac:dyDescent="0.2">
      <c r="B111" s="42"/>
    </row>
    <row r="112" spans="2:2" x14ac:dyDescent="0.2">
      <c r="B112" s="42"/>
    </row>
    <row r="113" spans="2:2" x14ac:dyDescent="0.2">
      <c r="B113" s="42"/>
    </row>
    <row r="114" spans="2:2" x14ac:dyDescent="0.2">
      <c r="B114" s="42"/>
    </row>
    <row r="115" spans="2:2" x14ac:dyDescent="0.2">
      <c r="B115" s="42"/>
    </row>
    <row r="116" spans="2:2" x14ac:dyDescent="0.2">
      <c r="B116" s="42"/>
    </row>
    <row r="117" spans="2:2" x14ac:dyDescent="0.2">
      <c r="B117" s="42"/>
    </row>
    <row r="118" spans="2:2" x14ac:dyDescent="0.2">
      <c r="B118" s="42"/>
    </row>
    <row r="119" spans="2:2" x14ac:dyDescent="0.2">
      <c r="B119" s="42"/>
    </row>
    <row r="120" spans="2:2" x14ac:dyDescent="0.2">
      <c r="B120" s="42"/>
    </row>
    <row r="121" spans="2:2" x14ac:dyDescent="0.2">
      <c r="B121" s="42"/>
    </row>
    <row r="122" spans="2:2" x14ac:dyDescent="0.2">
      <c r="B122" s="42"/>
    </row>
    <row r="123" spans="2:2" x14ac:dyDescent="0.2">
      <c r="B123" s="42"/>
    </row>
    <row r="124" spans="2:2" x14ac:dyDescent="0.2">
      <c r="B124" s="42"/>
    </row>
    <row r="125" spans="2:2" x14ac:dyDescent="0.2">
      <c r="B125" s="42"/>
    </row>
    <row r="126" spans="2:2" x14ac:dyDescent="0.2">
      <c r="B126" s="42"/>
    </row>
    <row r="127" spans="2:2" x14ac:dyDescent="0.2">
      <c r="B127" s="42"/>
    </row>
    <row r="128" spans="2:2" x14ac:dyDescent="0.2">
      <c r="B128" s="42"/>
    </row>
    <row r="129" spans="2:2" x14ac:dyDescent="0.2">
      <c r="B129" s="42"/>
    </row>
    <row r="130" spans="2:2" x14ac:dyDescent="0.2">
      <c r="B130" s="42"/>
    </row>
    <row r="131" spans="2:2" x14ac:dyDescent="0.2">
      <c r="B131" s="42"/>
    </row>
    <row r="132" spans="2:2" x14ac:dyDescent="0.2">
      <c r="B132" s="42"/>
    </row>
    <row r="133" spans="2:2" x14ac:dyDescent="0.2">
      <c r="B133" s="42"/>
    </row>
    <row r="134" spans="2:2" x14ac:dyDescent="0.2">
      <c r="B134" s="42"/>
    </row>
    <row r="135" spans="2:2" x14ac:dyDescent="0.2">
      <c r="B135" s="42"/>
    </row>
    <row r="136" spans="2:2" x14ac:dyDescent="0.2">
      <c r="B136" s="42"/>
    </row>
    <row r="137" spans="2:2" x14ac:dyDescent="0.2">
      <c r="B137" s="42"/>
    </row>
    <row r="138" spans="2:2" x14ac:dyDescent="0.2">
      <c r="B138" s="42"/>
    </row>
    <row r="139" spans="2:2" x14ac:dyDescent="0.2">
      <c r="B139" s="42"/>
    </row>
    <row r="140" spans="2:2" x14ac:dyDescent="0.2">
      <c r="B140" s="42"/>
    </row>
    <row r="141" spans="2:2" x14ac:dyDescent="0.2">
      <c r="B141" s="42"/>
    </row>
    <row r="142" spans="2:2" x14ac:dyDescent="0.2">
      <c r="B142" s="42"/>
    </row>
    <row r="143" spans="2:2" x14ac:dyDescent="0.2">
      <c r="B143" s="42"/>
    </row>
    <row r="144" spans="2:2" x14ac:dyDescent="0.2">
      <c r="B144" s="42"/>
    </row>
    <row r="145" spans="2:2" x14ac:dyDescent="0.2">
      <c r="B145" s="42"/>
    </row>
    <row r="146" spans="2:2" x14ac:dyDescent="0.2">
      <c r="B146" s="42"/>
    </row>
    <row r="147" spans="2:2" x14ac:dyDescent="0.2">
      <c r="B147" s="42"/>
    </row>
    <row r="148" spans="2:2" x14ac:dyDescent="0.2">
      <c r="B148" s="42"/>
    </row>
    <row r="149" spans="2:2" x14ac:dyDescent="0.2">
      <c r="B149" s="42"/>
    </row>
    <row r="150" spans="2:2" x14ac:dyDescent="0.2">
      <c r="B150" s="42"/>
    </row>
    <row r="151" spans="2:2" x14ac:dyDescent="0.2">
      <c r="B151" s="42"/>
    </row>
    <row r="152" spans="2:2" x14ac:dyDescent="0.2">
      <c r="B152" s="42"/>
    </row>
    <row r="153" spans="2:2" x14ac:dyDescent="0.2">
      <c r="B153" s="42"/>
    </row>
    <row r="154" spans="2:2" x14ac:dyDescent="0.2">
      <c r="B154" s="42"/>
    </row>
    <row r="155" spans="2:2" x14ac:dyDescent="0.2">
      <c r="B155" s="42"/>
    </row>
    <row r="156" spans="2:2" x14ac:dyDescent="0.2">
      <c r="B156" s="42"/>
    </row>
    <row r="157" spans="2:2" x14ac:dyDescent="0.2">
      <c r="B157" s="42"/>
    </row>
    <row r="158" spans="2:2" x14ac:dyDescent="0.2">
      <c r="B158" s="42"/>
    </row>
    <row r="159" spans="2:2" x14ac:dyDescent="0.2">
      <c r="B159" s="42"/>
    </row>
    <row r="160" spans="2:2" x14ac:dyDescent="0.2">
      <c r="B160" s="42"/>
    </row>
    <row r="161" spans="2:2" x14ac:dyDescent="0.2">
      <c r="B161" s="42"/>
    </row>
    <row r="162" spans="2:2" x14ac:dyDescent="0.2">
      <c r="B162" s="42"/>
    </row>
    <row r="163" spans="2:2" x14ac:dyDescent="0.2">
      <c r="B163" s="42"/>
    </row>
    <row r="164" spans="2:2" x14ac:dyDescent="0.2">
      <c r="B164" s="42"/>
    </row>
    <row r="165" spans="2:2" x14ac:dyDescent="0.2">
      <c r="B165" s="42"/>
    </row>
    <row r="166" spans="2:2" x14ac:dyDescent="0.2">
      <c r="B166" s="42"/>
    </row>
    <row r="167" spans="2:2" x14ac:dyDescent="0.2">
      <c r="B167" s="42"/>
    </row>
    <row r="168" spans="2:2" x14ac:dyDescent="0.2">
      <c r="B168" s="42"/>
    </row>
    <row r="169" spans="2:2" x14ac:dyDescent="0.2">
      <c r="B169" s="42"/>
    </row>
    <row r="170" spans="2:2" x14ac:dyDescent="0.2">
      <c r="B170" s="42"/>
    </row>
    <row r="171" spans="2:2" x14ac:dyDescent="0.2">
      <c r="B171" s="42"/>
    </row>
    <row r="172" spans="2:2" x14ac:dyDescent="0.2">
      <c r="B172" s="42"/>
    </row>
    <row r="173" spans="2:2" x14ac:dyDescent="0.2">
      <c r="B173" s="42"/>
    </row>
    <row r="174" spans="2:2" x14ac:dyDescent="0.2">
      <c r="B174" s="42"/>
    </row>
    <row r="175" spans="2:2" x14ac:dyDescent="0.2">
      <c r="B175" s="42"/>
    </row>
    <row r="176" spans="2:2" x14ac:dyDescent="0.2">
      <c r="B176" s="42"/>
    </row>
    <row r="177" spans="2:2" x14ac:dyDescent="0.2">
      <c r="B177" s="42"/>
    </row>
    <row r="178" spans="2:2" x14ac:dyDescent="0.2">
      <c r="B178" s="42"/>
    </row>
    <row r="179" spans="2:2" x14ac:dyDescent="0.2">
      <c r="B179" s="42"/>
    </row>
    <row r="180" spans="2:2" x14ac:dyDescent="0.2">
      <c r="B180" s="42"/>
    </row>
    <row r="181" spans="2:2" x14ac:dyDescent="0.2">
      <c r="B181" s="42"/>
    </row>
    <row r="182" spans="2:2" x14ac:dyDescent="0.2">
      <c r="B182" s="42"/>
    </row>
    <row r="183" spans="2:2" x14ac:dyDescent="0.2">
      <c r="B183" s="42"/>
    </row>
    <row r="184" spans="2:2" x14ac:dyDescent="0.2">
      <c r="B184" s="42"/>
    </row>
    <row r="185" spans="2:2" x14ac:dyDescent="0.2">
      <c r="B185" s="42"/>
    </row>
    <row r="186" spans="2:2" x14ac:dyDescent="0.2">
      <c r="B186" s="42"/>
    </row>
    <row r="187" spans="2:2" x14ac:dyDescent="0.2">
      <c r="B187" s="42"/>
    </row>
    <row r="188" spans="2:2" x14ac:dyDescent="0.2">
      <c r="B188" s="42"/>
    </row>
    <row r="189" spans="2:2" x14ac:dyDescent="0.2">
      <c r="B189" s="42"/>
    </row>
    <row r="190" spans="2:2" x14ac:dyDescent="0.2">
      <c r="B190" s="42"/>
    </row>
    <row r="191" spans="2:2" x14ac:dyDescent="0.2">
      <c r="B191" s="42"/>
    </row>
    <row r="192" spans="2:2" x14ac:dyDescent="0.2">
      <c r="B192" s="42"/>
    </row>
    <row r="193" spans="2:2" x14ac:dyDescent="0.2">
      <c r="B193" s="42"/>
    </row>
    <row r="194" spans="2:2" x14ac:dyDescent="0.2">
      <c r="B194" s="42"/>
    </row>
    <row r="195" spans="2:2" x14ac:dyDescent="0.2">
      <c r="B195" s="42"/>
    </row>
    <row r="196" spans="2:2" x14ac:dyDescent="0.2">
      <c r="B196" s="42"/>
    </row>
    <row r="197" spans="2:2" x14ac:dyDescent="0.2">
      <c r="B197" s="42"/>
    </row>
    <row r="198" spans="2:2" x14ac:dyDescent="0.2">
      <c r="B198" s="42"/>
    </row>
    <row r="199" spans="2:2" x14ac:dyDescent="0.2">
      <c r="B199" s="42"/>
    </row>
    <row r="200" spans="2:2" x14ac:dyDescent="0.2">
      <c r="B200" s="42"/>
    </row>
    <row r="201" spans="2:2" x14ac:dyDescent="0.2">
      <c r="B201" s="42"/>
    </row>
    <row r="202" spans="2:2" x14ac:dyDescent="0.2">
      <c r="B202" s="42"/>
    </row>
    <row r="203" spans="2:2" x14ac:dyDescent="0.2">
      <c r="B203" s="42"/>
    </row>
    <row r="204" spans="2:2" x14ac:dyDescent="0.2">
      <c r="B204" s="42"/>
    </row>
    <row r="205" spans="2:2" x14ac:dyDescent="0.2">
      <c r="B205" s="42"/>
    </row>
    <row r="206" spans="2:2" x14ac:dyDescent="0.2">
      <c r="B206" s="42"/>
    </row>
    <row r="207" spans="2:2" x14ac:dyDescent="0.2">
      <c r="B207" s="42"/>
    </row>
    <row r="208" spans="2:2" x14ac:dyDescent="0.2">
      <c r="B208" s="42"/>
    </row>
    <row r="209" spans="2:2" x14ac:dyDescent="0.2">
      <c r="B209" s="42"/>
    </row>
    <row r="210" spans="2:2" x14ac:dyDescent="0.2">
      <c r="B210" s="42"/>
    </row>
    <row r="211" spans="2:2" x14ac:dyDescent="0.2">
      <c r="B211" s="42"/>
    </row>
    <row r="212" spans="2:2" x14ac:dyDescent="0.2">
      <c r="B212" s="42"/>
    </row>
    <row r="213" spans="2:2" x14ac:dyDescent="0.2">
      <c r="B213" s="42"/>
    </row>
    <row r="214" spans="2:2" x14ac:dyDescent="0.2">
      <c r="B214" s="42"/>
    </row>
    <row r="215" spans="2:2" x14ac:dyDescent="0.2">
      <c r="B215" s="42"/>
    </row>
    <row r="216" spans="2:2" x14ac:dyDescent="0.2">
      <c r="B216" s="42"/>
    </row>
    <row r="217" spans="2:2" x14ac:dyDescent="0.2">
      <c r="B217" s="42"/>
    </row>
    <row r="218" spans="2:2" x14ac:dyDescent="0.2">
      <c r="B218" s="42"/>
    </row>
    <row r="219" spans="2:2" x14ac:dyDescent="0.2">
      <c r="B219" s="42"/>
    </row>
    <row r="220" spans="2:2" x14ac:dyDescent="0.2">
      <c r="B220" s="42"/>
    </row>
    <row r="221" spans="2:2" x14ac:dyDescent="0.2">
      <c r="B221" s="42"/>
    </row>
    <row r="222" spans="2:2" x14ac:dyDescent="0.2">
      <c r="B222" s="42"/>
    </row>
    <row r="223" spans="2:2" x14ac:dyDescent="0.2">
      <c r="B223" s="42"/>
    </row>
    <row r="224" spans="2:2" x14ac:dyDescent="0.2">
      <c r="B224" s="42"/>
    </row>
    <row r="225" spans="2:2" x14ac:dyDescent="0.2">
      <c r="B225" s="42"/>
    </row>
    <row r="226" spans="2:2" x14ac:dyDescent="0.2">
      <c r="B226" s="42"/>
    </row>
    <row r="227" spans="2:2" x14ac:dyDescent="0.2">
      <c r="B227" s="42"/>
    </row>
    <row r="228" spans="2:2" x14ac:dyDescent="0.2">
      <c r="B228" s="42"/>
    </row>
    <row r="229" spans="2:2" x14ac:dyDescent="0.2">
      <c r="B229" s="42"/>
    </row>
    <row r="230" spans="2:2" x14ac:dyDescent="0.2">
      <c r="B230" s="42"/>
    </row>
    <row r="231" spans="2:2" x14ac:dyDescent="0.2">
      <c r="B231" s="42"/>
    </row>
    <row r="232" spans="2:2" x14ac:dyDescent="0.2">
      <c r="B232" s="42"/>
    </row>
    <row r="233" spans="2:2" x14ac:dyDescent="0.2">
      <c r="B233" s="42"/>
    </row>
    <row r="234" spans="2:2" x14ac:dyDescent="0.2">
      <c r="B234" s="42"/>
    </row>
    <row r="235" spans="2:2" x14ac:dyDescent="0.2">
      <c r="B235" s="42"/>
    </row>
    <row r="236" spans="2:2" x14ac:dyDescent="0.2">
      <c r="B236" s="42"/>
    </row>
    <row r="237" spans="2:2" x14ac:dyDescent="0.2">
      <c r="B237" s="42"/>
    </row>
    <row r="238" spans="2:2" x14ac:dyDescent="0.2">
      <c r="B238" s="42"/>
    </row>
    <row r="239" spans="2:2" x14ac:dyDescent="0.2">
      <c r="B239" s="42"/>
    </row>
    <row r="240" spans="2:2" x14ac:dyDescent="0.2">
      <c r="B240" s="42"/>
    </row>
    <row r="241" spans="2:2" x14ac:dyDescent="0.2">
      <c r="B241" s="42"/>
    </row>
    <row r="242" spans="2:2" x14ac:dyDescent="0.2">
      <c r="B242" s="42"/>
    </row>
    <row r="243" spans="2:2" x14ac:dyDescent="0.2">
      <c r="B243" s="42"/>
    </row>
    <row r="244" spans="2:2" x14ac:dyDescent="0.2">
      <c r="B244" s="42"/>
    </row>
    <row r="245" spans="2:2" x14ac:dyDescent="0.2">
      <c r="B245" s="42"/>
    </row>
    <row r="246" spans="2:2" x14ac:dyDescent="0.2">
      <c r="B246" s="42"/>
    </row>
    <row r="247" spans="2:2" x14ac:dyDescent="0.2">
      <c r="B247" s="42"/>
    </row>
    <row r="248" spans="2:2" x14ac:dyDescent="0.2">
      <c r="B248" s="42"/>
    </row>
    <row r="249" spans="2:2" x14ac:dyDescent="0.2">
      <c r="B249" s="42"/>
    </row>
    <row r="250" spans="2:2" x14ac:dyDescent="0.2">
      <c r="B250" s="42"/>
    </row>
    <row r="251" spans="2:2" x14ac:dyDescent="0.2">
      <c r="B251" s="42"/>
    </row>
    <row r="252" spans="2:2" x14ac:dyDescent="0.2">
      <c r="B252" s="42"/>
    </row>
    <row r="253" spans="2:2" x14ac:dyDescent="0.2">
      <c r="B253" s="42"/>
    </row>
    <row r="254" spans="2:2" x14ac:dyDescent="0.2">
      <c r="B254" s="42"/>
    </row>
    <row r="255" spans="2:2" x14ac:dyDescent="0.2">
      <c r="B255" s="42"/>
    </row>
    <row r="256" spans="2:2" x14ac:dyDescent="0.2">
      <c r="B256" s="42"/>
    </row>
    <row r="257" spans="2:2" x14ac:dyDescent="0.2">
      <c r="B257" s="42"/>
    </row>
    <row r="258" spans="2:2" x14ac:dyDescent="0.2">
      <c r="B258" s="42"/>
    </row>
    <row r="259" spans="2:2" x14ac:dyDescent="0.2">
      <c r="B259" s="42"/>
    </row>
    <row r="260" spans="2:2" x14ac:dyDescent="0.2">
      <c r="B260" s="42"/>
    </row>
    <row r="261" spans="2:2" x14ac:dyDescent="0.2">
      <c r="B261" s="42"/>
    </row>
    <row r="262" spans="2:2" x14ac:dyDescent="0.2">
      <c r="B262" s="42"/>
    </row>
    <row r="263" spans="2:2" x14ac:dyDescent="0.2">
      <c r="B263" s="42"/>
    </row>
    <row r="264" spans="2:2" x14ac:dyDescent="0.2">
      <c r="B264" s="42"/>
    </row>
    <row r="265" spans="2:2" x14ac:dyDescent="0.2">
      <c r="B265" s="42"/>
    </row>
    <row r="266" spans="2:2" x14ac:dyDescent="0.2">
      <c r="B266" s="42"/>
    </row>
    <row r="267" spans="2:2" x14ac:dyDescent="0.2">
      <c r="B267" s="42"/>
    </row>
    <row r="268" spans="2:2" x14ac:dyDescent="0.2">
      <c r="B268" s="42"/>
    </row>
    <row r="269" spans="2:2" x14ac:dyDescent="0.2">
      <c r="B269" s="42"/>
    </row>
    <row r="270" spans="2:2" x14ac:dyDescent="0.2">
      <c r="B270" s="42"/>
    </row>
    <row r="271" spans="2:2" x14ac:dyDescent="0.2">
      <c r="B271" s="42"/>
    </row>
    <row r="272" spans="2:2" x14ac:dyDescent="0.2">
      <c r="B272" s="42"/>
    </row>
    <row r="273" spans="2:2" x14ac:dyDescent="0.2">
      <c r="B273" s="42"/>
    </row>
    <row r="274" spans="2:2" x14ac:dyDescent="0.2">
      <c r="B274" s="42"/>
    </row>
    <row r="275" spans="2:2" x14ac:dyDescent="0.2">
      <c r="B275" s="42"/>
    </row>
    <row r="276" spans="2:2" x14ac:dyDescent="0.2">
      <c r="B276" s="42"/>
    </row>
    <row r="277" spans="2:2" x14ac:dyDescent="0.2">
      <c r="B277" s="42"/>
    </row>
    <row r="278" spans="2:2" x14ac:dyDescent="0.2">
      <c r="B278" s="42"/>
    </row>
    <row r="279" spans="2:2" x14ac:dyDescent="0.2">
      <c r="B279" s="42"/>
    </row>
    <row r="280" spans="2:2" x14ac:dyDescent="0.2">
      <c r="B280" s="42"/>
    </row>
    <row r="281" spans="2:2" x14ac:dyDescent="0.2">
      <c r="B281" s="42"/>
    </row>
    <row r="282" spans="2:2" x14ac:dyDescent="0.2">
      <c r="B282" s="42"/>
    </row>
    <row r="283" spans="2:2" x14ac:dyDescent="0.2">
      <c r="B283" s="42"/>
    </row>
    <row r="284" spans="2:2" x14ac:dyDescent="0.2">
      <c r="B284" s="42"/>
    </row>
    <row r="285" spans="2:2" x14ac:dyDescent="0.2">
      <c r="B285" s="42"/>
    </row>
    <row r="286" spans="2:2" x14ac:dyDescent="0.2">
      <c r="B286" s="42"/>
    </row>
    <row r="287" spans="2:2" x14ac:dyDescent="0.2">
      <c r="B287" s="42"/>
    </row>
    <row r="288" spans="2:2" x14ac:dyDescent="0.2">
      <c r="B288" s="42"/>
    </row>
    <row r="289" spans="2:2" x14ac:dyDescent="0.2">
      <c r="B289" s="42"/>
    </row>
    <row r="290" spans="2:2" x14ac:dyDescent="0.2">
      <c r="B290" s="42"/>
    </row>
    <row r="291" spans="2:2" x14ac:dyDescent="0.2">
      <c r="B291" s="42"/>
    </row>
    <row r="292" spans="2:2" x14ac:dyDescent="0.2">
      <c r="B292" s="42"/>
    </row>
    <row r="293" spans="2:2" x14ac:dyDescent="0.2">
      <c r="B293" s="42"/>
    </row>
    <row r="294" spans="2:2" x14ac:dyDescent="0.2">
      <c r="B294" s="42"/>
    </row>
    <row r="295" spans="2:2" x14ac:dyDescent="0.2">
      <c r="B295" s="42"/>
    </row>
    <row r="296" spans="2:2" x14ac:dyDescent="0.2">
      <c r="B296" s="42"/>
    </row>
    <row r="297" spans="2:2" x14ac:dyDescent="0.2">
      <c r="B297" s="42"/>
    </row>
    <row r="298" spans="2:2" x14ac:dyDescent="0.2">
      <c r="B298" s="42"/>
    </row>
    <row r="299" spans="2:2" x14ac:dyDescent="0.2">
      <c r="B299" s="42"/>
    </row>
    <row r="300" spans="2:2" x14ac:dyDescent="0.2">
      <c r="B300" s="42"/>
    </row>
    <row r="301" spans="2:2" x14ac:dyDescent="0.2">
      <c r="B301" s="42"/>
    </row>
    <row r="302" spans="2:2" x14ac:dyDescent="0.2">
      <c r="B302" s="42"/>
    </row>
    <row r="303" spans="2:2" x14ac:dyDescent="0.2">
      <c r="B303" s="42"/>
    </row>
    <row r="304" spans="2:2" x14ac:dyDescent="0.2">
      <c r="B304" s="42"/>
    </row>
    <row r="305" spans="2:2" x14ac:dyDescent="0.2">
      <c r="B305" s="42"/>
    </row>
    <row r="306" spans="2:2" x14ac:dyDescent="0.2">
      <c r="B306" s="42"/>
    </row>
    <row r="307" spans="2:2" x14ac:dyDescent="0.2">
      <c r="B307" s="42"/>
    </row>
    <row r="308" spans="2:2" x14ac:dyDescent="0.2">
      <c r="B308" s="42"/>
    </row>
    <row r="309" spans="2:2" x14ac:dyDescent="0.2">
      <c r="B309" s="42"/>
    </row>
    <row r="310" spans="2:2" x14ac:dyDescent="0.2">
      <c r="B310" s="42"/>
    </row>
    <row r="311" spans="2:2" x14ac:dyDescent="0.2">
      <c r="B311" s="42"/>
    </row>
    <row r="312" spans="2:2" x14ac:dyDescent="0.2">
      <c r="B312" s="42"/>
    </row>
    <row r="313" spans="2:2" x14ac:dyDescent="0.2">
      <c r="B313" s="42"/>
    </row>
    <row r="314" spans="2:2" x14ac:dyDescent="0.2">
      <c r="B314" s="42"/>
    </row>
    <row r="315" spans="2:2" x14ac:dyDescent="0.2">
      <c r="B315" s="42"/>
    </row>
    <row r="316" spans="2:2" x14ac:dyDescent="0.2">
      <c r="B316" s="42"/>
    </row>
    <row r="317" spans="2:2" x14ac:dyDescent="0.2">
      <c r="B317" s="42"/>
    </row>
    <row r="318" spans="2:2" x14ac:dyDescent="0.2">
      <c r="B318" s="42"/>
    </row>
    <row r="319" spans="2:2" x14ac:dyDescent="0.2">
      <c r="B319" s="42"/>
    </row>
    <row r="320" spans="2:2" x14ac:dyDescent="0.2">
      <c r="B320" s="42"/>
    </row>
    <row r="321" spans="2:2" x14ac:dyDescent="0.2">
      <c r="B321" s="42"/>
    </row>
    <row r="322" spans="2:2" x14ac:dyDescent="0.2">
      <c r="B322" s="42"/>
    </row>
    <row r="323" spans="2:2" x14ac:dyDescent="0.2">
      <c r="B323" s="42"/>
    </row>
    <row r="324" spans="2:2" x14ac:dyDescent="0.2">
      <c r="B324" s="42"/>
    </row>
    <row r="325" spans="2:2" x14ac:dyDescent="0.2">
      <c r="B325" s="42"/>
    </row>
    <row r="326" spans="2:2" x14ac:dyDescent="0.2">
      <c r="B326" s="42"/>
    </row>
    <row r="327" spans="2:2" x14ac:dyDescent="0.2">
      <c r="B327" s="42"/>
    </row>
    <row r="328" spans="2:2" x14ac:dyDescent="0.2">
      <c r="B328" s="42"/>
    </row>
    <row r="329" spans="2:2" x14ac:dyDescent="0.2">
      <c r="B329" s="42"/>
    </row>
  </sheetData>
  <sortState ref="A1:C328">
    <sortCondition ref="C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U332"/>
  <sheetViews>
    <sheetView zoomScale="90" zoomScaleNormal="90" workbookViewId="0">
      <selection activeCell="C7" sqref="C7"/>
    </sheetView>
  </sheetViews>
  <sheetFormatPr defaultColWidth="8.875" defaultRowHeight="14.25" x14ac:dyDescent="0.2"/>
  <cols>
    <col min="1" max="4" width="13" style="1" customWidth="1"/>
    <col min="5" max="7" width="13" style="18" customWidth="1"/>
    <col min="8" max="8" width="3.875" style="1" customWidth="1"/>
    <col min="9" max="9" width="8.875" style="1"/>
    <col min="10" max="11" width="12" style="1" customWidth="1"/>
    <col min="12" max="16" width="10.875" style="1" customWidth="1"/>
    <col min="17" max="16384" width="8.875" style="1"/>
  </cols>
  <sheetData>
    <row r="1" spans="1:7" s="21" customFormat="1" ht="30" customHeight="1" x14ac:dyDescent="0.35">
      <c r="A1" s="29" t="s">
        <v>5689</v>
      </c>
      <c r="B1" s="19"/>
      <c r="C1" s="19"/>
      <c r="D1" s="19"/>
      <c r="E1" s="20"/>
      <c r="F1" s="20"/>
      <c r="G1" s="20"/>
    </row>
    <row r="2" spans="1:7" s="11" customFormat="1" ht="12.75" customHeight="1" x14ac:dyDescent="0.2">
      <c r="A2" s="5"/>
      <c r="B2" s="6"/>
      <c r="C2" s="6"/>
      <c r="D2" s="6"/>
      <c r="E2" s="7"/>
      <c r="F2" s="7"/>
      <c r="G2" s="7"/>
    </row>
    <row r="3" spans="1:7" s="11" customFormat="1" hidden="1" x14ac:dyDescent="0.2">
      <c r="B3" s="6"/>
      <c r="C3" s="6"/>
      <c r="D3" s="6"/>
      <c r="E3" s="7"/>
      <c r="F3" s="7"/>
      <c r="G3" s="12"/>
    </row>
    <row r="4" spans="1:7" s="11" customFormat="1" hidden="1" x14ac:dyDescent="0.2">
      <c r="B4" s="6"/>
      <c r="C4" s="6"/>
      <c r="D4" s="6"/>
      <c r="E4" s="7"/>
      <c r="F4" s="7"/>
      <c r="G4" s="12"/>
    </row>
    <row r="5" spans="1:7" s="11" customFormat="1" x14ac:dyDescent="0.2">
      <c r="B5" s="6"/>
      <c r="C5" s="6"/>
      <c r="D5" s="6"/>
      <c r="E5" s="7"/>
      <c r="F5" s="7"/>
      <c r="G5" s="12"/>
    </row>
    <row r="6" spans="1:7" s="11" customFormat="1" x14ac:dyDescent="0.2">
      <c r="A6" s="79" t="s">
        <v>0</v>
      </c>
      <c r="B6" s="79"/>
      <c r="C6" s="79"/>
      <c r="D6" s="1"/>
      <c r="E6" s="79" t="s">
        <v>43</v>
      </c>
      <c r="F6" s="79"/>
      <c r="G6" s="79"/>
    </row>
    <row r="7" spans="1:7" x14ac:dyDescent="0.2">
      <c r="A7" s="26" t="s">
        <v>2</v>
      </c>
      <c r="C7" s="63">
        <v>212500</v>
      </c>
      <c r="F7" s="18">
        <v>1</v>
      </c>
    </row>
    <row r="8" spans="1:7" x14ac:dyDescent="0.2">
      <c r="A8" s="26" t="s">
        <v>37</v>
      </c>
      <c r="C8" s="63">
        <v>250000</v>
      </c>
      <c r="E8" s="26" t="s">
        <v>33</v>
      </c>
      <c r="G8" s="69" t="s">
        <v>15</v>
      </c>
    </row>
    <row r="9" spans="1:7" x14ac:dyDescent="0.2">
      <c r="A9" s="26" t="s">
        <v>3</v>
      </c>
      <c r="C9" s="22">
        <v>20</v>
      </c>
      <c r="E9" s="26" t="s">
        <v>38</v>
      </c>
      <c r="G9" s="70">
        <v>6.0999999999999999E-2</v>
      </c>
    </row>
    <row r="10" spans="1:7" x14ac:dyDescent="0.2">
      <c r="A10" s="26" t="s">
        <v>4</v>
      </c>
      <c r="C10" s="23">
        <v>43031</v>
      </c>
      <c r="E10" s="26" t="s">
        <v>34</v>
      </c>
      <c r="G10" s="71">
        <v>9.5</v>
      </c>
    </row>
    <row r="11" spans="1:7" x14ac:dyDescent="0.2">
      <c r="A11" s="26" t="s">
        <v>5694</v>
      </c>
      <c r="C11" s="70">
        <f>Loan_Amount/C8</f>
        <v>0.85</v>
      </c>
      <c r="E11" s="26" t="s">
        <v>5692</v>
      </c>
      <c r="G11" s="71">
        <v>10000</v>
      </c>
    </row>
    <row r="14" spans="1:7" x14ac:dyDescent="0.2">
      <c r="A14" s="80" t="s">
        <v>1</v>
      </c>
      <c r="B14" s="80"/>
      <c r="C14" s="80"/>
      <c r="D14" s="80"/>
      <c r="E14" s="80"/>
      <c r="F14" s="80"/>
      <c r="G14" s="80"/>
    </row>
    <row r="15" spans="1:7" x14ac:dyDescent="0.2">
      <c r="E15" s="26" t="s">
        <v>36</v>
      </c>
      <c r="F15" s="2"/>
      <c r="G15" s="72">
        <f>C9*12</f>
        <v>240</v>
      </c>
    </row>
    <row r="16" spans="1:7" x14ac:dyDescent="0.2">
      <c r="A16" s="26" t="s">
        <v>11</v>
      </c>
      <c r="C16" s="74">
        <f>-ROUND(PMT(Annual_Interest_Rate__RATE/12,G15,C7+G11),2)</f>
        <v>1606.92</v>
      </c>
      <c r="E16" s="27" t="s">
        <v>9</v>
      </c>
      <c r="F16" s="8"/>
      <c r="G16" s="73">
        <f>C16*G15-C7-G11</f>
        <v>163160.80000000005</v>
      </c>
    </row>
    <row r="17" spans="1:21" x14ac:dyDescent="0.2">
      <c r="A17" s="26" t="s">
        <v>5691</v>
      </c>
      <c r="C17" s="74">
        <f>Monthly_Payment+G10</f>
        <v>1616.42</v>
      </c>
      <c r="E17" s="27" t="s">
        <v>10</v>
      </c>
      <c r="F17" s="8"/>
      <c r="G17" s="73">
        <f>SUM(C23:C272)</f>
        <v>385661.66669177712</v>
      </c>
    </row>
    <row r="18" spans="1:21" x14ac:dyDescent="0.2">
      <c r="E18" s="27" t="s">
        <v>35</v>
      </c>
      <c r="F18" s="8"/>
      <c r="G18" s="73">
        <f>G10*Repayment_Periods__NPER</f>
        <v>2280</v>
      </c>
    </row>
    <row r="20" spans="1:21" x14ac:dyDescent="0.2"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ht="15" thickBot="1" x14ac:dyDescent="0.25">
      <c r="A21" s="13" t="s">
        <v>5</v>
      </c>
      <c r="B21" s="68" t="s">
        <v>45</v>
      </c>
      <c r="C21" s="68" t="s">
        <v>44</v>
      </c>
      <c r="D21" s="68" t="s">
        <v>5693</v>
      </c>
      <c r="E21" s="14" t="s">
        <v>6</v>
      </c>
      <c r="F21" s="14" t="s">
        <v>7</v>
      </c>
      <c r="G21" s="14" t="s">
        <v>8</v>
      </c>
    </row>
    <row r="22" spans="1:21" x14ac:dyDescent="0.2">
      <c r="A22" s="3"/>
      <c r="B22" s="4"/>
      <c r="C22" s="3"/>
      <c r="D22" s="3"/>
      <c r="E22" s="9"/>
      <c r="F22" s="9"/>
      <c r="G22" s="10">
        <f>C7+G11</f>
        <v>222500</v>
      </c>
    </row>
    <row r="23" spans="1:21" x14ac:dyDescent="0.2">
      <c r="A23" s="15">
        <v>1</v>
      </c>
      <c r="B23" s="16">
        <f>C10</f>
        <v>43031</v>
      </c>
      <c r="C23" s="17">
        <f t="shared" ref="C23:C86" si="0">IF(G22+E23&lt;Monthly_Payment,G22+E23,Monthly_Payment)</f>
        <v>1606.92</v>
      </c>
      <c r="D23" s="17"/>
      <c r="E23" s="17">
        <f t="shared" ref="E23:E86" si="1">G22*Annual_Interest_Rate__RATE/12</f>
        <v>1131.0416666666667</v>
      </c>
      <c r="F23" s="17">
        <f t="shared" ref="F23:F86" si="2">C23-E23+D23</f>
        <v>475.87833333333333</v>
      </c>
      <c r="G23" s="17">
        <f>G22-F23</f>
        <v>222024.12166666667</v>
      </c>
    </row>
    <row r="24" spans="1:21" x14ac:dyDescent="0.2">
      <c r="A24" s="15">
        <v>2</v>
      </c>
      <c r="B24" s="16">
        <f t="shared" ref="B24:B87" si="3">IF(G23&lt;=0,"",EDATE(B23,1))</f>
        <v>43062</v>
      </c>
      <c r="C24" s="17">
        <f t="shared" si="0"/>
        <v>1606.92</v>
      </c>
      <c r="D24" s="17"/>
      <c r="E24" s="17">
        <f t="shared" si="1"/>
        <v>1128.6226184722223</v>
      </c>
      <c r="F24" s="17">
        <f t="shared" si="2"/>
        <v>478.29738152777782</v>
      </c>
      <c r="G24" s="17">
        <f t="shared" ref="G24:G87" si="4">G23-F24</f>
        <v>221545.82428513889</v>
      </c>
    </row>
    <row r="25" spans="1:21" x14ac:dyDescent="0.2">
      <c r="A25" s="15">
        <v>3</v>
      </c>
      <c r="B25" s="16">
        <f t="shared" si="3"/>
        <v>43092</v>
      </c>
      <c r="C25" s="17">
        <f t="shared" si="0"/>
        <v>1606.92</v>
      </c>
      <c r="D25" s="17"/>
      <c r="E25" s="17">
        <f t="shared" si="1"/>
        <v>1126.191273449456</v>
      </c>
      <c r="F25" s="17">
        <f t="shared" si="2"/>
        <v>480.72872655054402</v>
      </c>
      <c r="G25" s="17">
        <f t="shared" si="4"/>
        <v>221065.09555858833</v>
      </c>
    </row>
    <row r="26" spans="1:21" x14ac:dyDescent="0.2">
      <c r="A26" s="15">
        <v>4</v>
      </c>
      <c r="B26" s="16">
        <f t="shared" si="3"/>
        <v>43123</v>
      </c>
      <c r="C26" s="17">
        <f t="shared" si="0"/>
        <v>1606.92</v>
      </c>
      <c r="D26" s="17"/>
      <c r="E26" s="17">
        <f t="shared" si="1"/>
        <v>1123.7475690894908</v>
      </c>
      <c r="F26" s="17">
        <f t="shared" si="2"/>
        <v>483.17243091050932</v>
      </c>
      <c r="G26" s="17">
        <f t="shared" si="4"/>
        <v>220581.92312767782</v>
      </c>
    </row>
    <row r="27" spans="1:21" x14ac:dyDescent="0.2">
      <c r="A27" s="15">
        <v>5</v>
      </c>
      <c r="B27" s="16">
        <f t="shared" si="3"/>
        <v>43154</v>
      </c>
      <c r="C27" s="17">
        <f t="shared" si="0"/>
        <v>1606.92</v>
      </c>
      <c r="D27" s="17"/>
      <c r="E27" s="17">
        <f t="shared" si="1"/>
        <v>1121.2914425656957</v>
      </c>
      <c r="F27" s="17">
        <f t="shared" si="2"/>
        <v>485.62855743430441</v>
      </c>
      <c r="G27" s="17">
        <f t="shared" si="4"/>
        <v>220096.29457024351</v>
      </c>
    </row>
    <row r="28" spans="1:21" x14ac:dyDescent="0.2">
      <c r="A28" s="15">
        <v>6</v>
      </c>
      <c r="B28" s="16">
        <f t="shared" si="3"/>
        <v>43182</v>
      </c>
      <c r="C28" s="17">
        <f t="shared" si="0"/>
        <v>1606.92</v>
      </c>
      <c r="D28" s="17"/>
      <c r="E28" s="17">
        <f t="shared" si="1"/>
        <v>1118.8228307320712</v>
      </c>
      <c r="F28" s="17">
        <f t="shared" si="2"/>
        <v>488.09716926792885</v>
      </c>
      <c r="G28" s="17">
        <f t="shared" si="4"/>
        <v>219608.19740097559</v>
      </c>
    </row>
    <row r="29" spans="1:21" x14ac:dyDescent="0.2">
      <c r="A29" s="15">
        <v>7</v>
      </c>
      <c r="B29" s="16">
        <f t="shared" si="3"/>
        <v>43213</v>
      </c>
      <c r="C29" s="17">
        <f t="shared" si="0"/>
        <v>1606.92</v>
      </c>
      <c r="D29" s="17"/>
      <c r="E29" s="17">
        <f t="shared" si="1"/>
        <v>1116.3416701216258</v>
      </c>
      <c r="F29" s="17">
        <f t="shared" si="2"/>
        <v>490.57832987837423</v>
      </c>
      <c r="G29" s="17">
        <f t="shared" si="4"/>
        <v>219117.61907109723</v>
      </c>
    </row>
    <row r="30" spans="1:21" x14ac:dyDescent="0.2">
      <c r="A30" s="15">
        <v>8</v>
      </c>
      <c r="B30" s="16">
        <f t="shared" si="3"/>
        <v>43243</v>
      </c>
      <c r="C30" s="17">
        <f t="shared" si="0"/>
        <v>1606.92</v>
      </c>
      <c r="D30" s="17"/>
      <c r="E30" s="17">
        <f t="shared" si="1"/>
        <v>1113.8478969447442</v>
      </c>
      <c r="F30" s="17">
        <f t="shared" si="2"/>
        <v>493.07210305525587</v>
      </c>
      <c r="G30" s="17">
        <f t="shared" si="4"/>
        <v>218624.54696804198</v>
      </c>
    </row>
    <row r="31" spans="1:21" x14ac:dyDescent="0.2">
      <c r="A31" s="15">
        <v>9</v>
      </c>
      <c r="B31" s="16">
        <f t="shared" si="3"/>
        <v>43274</v>
      </c>
      <c r="C31" s="17">
        <f t="shared" si="0"/>
        <v>1606.92</v>
      </c>
      <c r="D31" s="17"/>
      <c r="E31" s="17">
        <f t="shared" si="1"/>
        <v>1111.3414470875466</v>
      </c>
      <c r="F31" s="17">
        <f t="shared" si="2"/>
        <v>495.57855291245346</v>
      </c>
      <c r="G31" s="17">
        <f t="shared" si="4"/>
        <v>218128.96841512952</v>
      </c>
    </row>
    <row r="32" spans="1:21" x14ac:dyDescent="0.2">
      <c r="A32" s="15">
        <v>10</v>
      </c>
      <c r="B32" s="16">
        <f t="shared" si="3"/>
        <v>43304</v>
      </c>
      <c r="C32" s="17">
        <f t="shared" si="0"/>
        <v>1606.92</v>
      </c>
      <c r="D32" s="17"/>
      <c r="E32" s="17">
        <f t="shared" si="1"/>
        <v>1108.8222561102418</v>
      </c>
      <c r="F32" s="17">
        <f t="shared" si="2"/>
        <v>498.09774388975825</v>
      </c>
      <c r="G32" s="17">
        <f t="shared" si="4"/>
        <v>217630.87067123977</v>
      </c>
    </row>
    <row r="33" spans="1:7" x14ac:dyDescent="0.2">
      <c r="A33" s="15">
        <v>11</v>
      </c>
      <c r="B33" s="16">
        <f t="shared" si="3"/>
        <v>43335</v>
      </c>
      <c r="C33" s="17">
        <f t="shared" si="0"/>
        <v>1606.92</v>
      </c>
      <c r="D33" s="17"/>
      <c r="E33" s="17">
        <f t="shared" si="1"/>
        <v>1106.2902592454689</v>
      </c>
      <c r="F33" s="17">
        <f t="shared" si="2"/>
        <v>500.62974075453121</v>
      </c>
      <c r="G33" s="17">
        <f t="shared" si="4"/>
        <v>217130.24093048525</v>
      </c>
    </row>
    <row r="34" spans="1:7" x14ac:dyDescent="0.2">
      <c r="A34" s="15">
        <v>12</v>
      </c>
      <c r="B34" s="16">
        <f t="shared" si="3"/>
        <v>43366</v>
      </c>
      <c r="C34" s="17">
        <f t="shared" si="0"/>
        <v>1606.92</v>
      </c>
      <c r="D34" s="17"/>
      <c r="E34" s="17">
        <f t="shared" si="1"/>
        <v>1103.7453913966333</v>
      </c>
      <c r="F34" s="17">
        <f t="shared" si="2"/>
        <v>503.17460860336678</v>
      </c>
      <c r="G34" s="17">
        <f t="shared" si="4"/>
        <v>216627.0663218819</v>
      </c>
    </row>
    <row r="35" spans="1:7" x14ac:dyDescent="0.2">
      <c r="A35" s="15">
        <v>13</v>
      </c>
      <c r="B35" s="16">
        <f t="shared" si="3"/>
        <v>43396</v>
      </c>
      <c r="C35" s="17">
        <f t="shared" si="0"/>
        <v>1606.92</v>
      </c>
      <c r="D35" s="17"/>
      <c r="E35" s="17">
        <f t="shared" si="1"/>
        <v>1101.1875871362329</v>
      </c>
      <c r="F35" s="17">
        <f t="shared" si="2"/>
        <v>505.73241286376719</v>
      </c>
      <c r="G35" s="17">
        <f t="shared" si="4"/>
        <v>216121.33390901814</v>
      </c>
    </row>
    <row r="36" spans="1:7" x14ac:dyDescent="0.2">
      <c r="A36" s="15">
        <v>14</v>
      </c>
      <c r="B36" s="16">
        <f t="shared" si="3"/>
        <v>43427</v>
      </c>
      <c r="C36" s="17">
        <f t="shared" si="0"/>
        <v>1606.92</v>
      </c>
      <c r="D36" s="17"/>
      <c r="E36" s="17">
        <f t="shared" si="1"/>
        <v>1098.6167807041754</v>
      </c>
      <c r="F36" s="17">
        <f t="shared" si="2"/>
        <v>508.30321929582465</v>
      </c>
      <c r="G36" s="17">
        <f t="shared" si="4"/>
        <v>215613.03068972231</v>
      </c>
    </row>
    <row r="37" spans="1:7" x14ac:dyDescent="0.2">
      <c r="A37" s="15">
        <v>15</v>
      </c>
      <c r="B37" s="16">
        <f t="shared" si="3"/>
        <v>43457</v>
      </c>
      <c r="C37" s="17">
        <f t="shared" si="0"/>
        <v>1606.92</v>
      </c>
      <c r="D37" s="17"/>
      <c r="E37" s="17">
        <f t="shared" si="1"/>
        <v>1096.0329060060883</v>
      </c>
      <c r="F37" s="17">
        <f t="shared" si="2"/>
        <v>510.88709399391178</v>
      </c>
      <c r="G37" s="17">
        <f t="shared" si="4"/>
        <v>215102.14359572838</v>
      </c>
    </row>
    <row r="38" spans="1:7" x14ac:dyDescent="0.2">
      <c r="A38" s="15">
        <v>16</v>
      </c>
      <c r="B38" s="16">
        <f t="shared" si="3"/>
        <v>43488</v>
      </c>
      <c r="C38" s="17">
        <f t="shared" si="0"/>
        <v>1606.92</v>
      </c>
      <c r="D38" s="17"/>
      <c r="E38" s="17">
        <f t="shared" si="1"/>
        <v>1093.4358966116192</v>
      </c>
      <c r="F38" s="17">
        <f t="shared" si="2"/>
        <v>513.48410338838084</v>
      </c>
      <c r="G38" s="17">
        <f t="shared" si="4"/>
        <v>214588.65949234</v>
      </c>
    </row>
    <row r="39" spans="1:7" x14ac:dyDescent="0.2">
      <c r="A39" s="15">
        <v>17</v>
      </c>
      <c r="B39" s="16">
        <f t="shared" si="3"/>
        <v>43519</v>
      </c>
      <c r="C39" s="17">
        <f t="shared" si="0"/>
        <v>1606.92</v>
      </c>
      <c r="D39" s="17"/>
      <c r="E39" s="17">
        <f t="shared" si="1"/>
        <v>1090.8256857527283</v>
      </c>
      <c r="F39" s="17">
        <f t="shared" si="2"/>
        <v>516.09431424727177</v>
      </c>
      <c r="G39" s="17">
        <f t="shared" si="4"/>
        <v>214072.56517809271</v>
      </c>
    </row>
    <row r="40" spans="1:7" x14ac:dyDescent="0.2">
      <c r="A40" s="15">
        <v>18</v>
      </c>
      <c r="B40" s="16">
        <f t="shared" si="3"/>
        <v>43547</v>
      </c>
      <c r="C40" s="17">
        <f t="shared" si="0"/>
        <v>1606.92</v>
      </c>
      <c r="D40" s="17"/>
      <c r="E40" s="17">
        <f t="shared" si="1"/>
        <v>1088.2022063219713</v>
      </c>
      <c r="F40" s="17">
        <f t="shared" si="2"/>
        <v>518.71779367802878</v>
      </c>
      <c r="G40" s="17">
        <f t="shared" si="4"/>
        <v>213553.84738441469</v>
      </c>
    </row>
    <row r="41" spans="1:7" x14ac:dyDescent="0.2">
      <c r="A41" s="15">
        <v>19</v>
      </c>
      <c r="B41" s="16">
        <f t="shared" si="3"/>
        <v>43578</v>
      </c>
      <c r="C41" s="17">
        <f t="shared" si="0"/>
        <v>1606.92</v>
      </c>
      <c r="D41" s="17"/>
      <c r="E41" s="17">
        <f t="shared" si="1"/>
        <v>1085.5653908707748</v>
      </c>
      <c r="F41" s="17">
        <f t="shared" si="2"/>
        <v>521.35460912922531</v>
      </c>
      <c r="G41" s="17">
        <f t="shared" si="4"/>
        <v>213032.49277528547</v>
      </c>
    </row>
    <row r="42" spans="1:7" x14ac:dyDescent="0.2">
      <c r="A42" s="15">
        <v>20</v>
      </c>
      <c r="B42" s="16">
        <f t="shared" si="3"/>
        <v>43608</v>
      </c>
      <c r="C42" s="17">
        <f t="shared" si="0"/>
        <v>1606.92</v>
      </c>
      <c r="D42" s="17"/>
      <c r="E42" s="17">
        <f t="shared" si="1"/>
        <v>1082.915171607701</v>
      </c>
      <c r="F42" s="17">
        <f t="shared" si="2"/>
        <v>524.00482839229903</v>
      </c>
      <c r="G42" s="17">
        <f t="shared" si="4"/>
        <v>212508.48794689318</v>
      </c>
    </row>
    <row r="43" spans="1:7" x14ac:dyDescent="0.2">
      <c r="A43" s="15">
        <v>21</v>
      </c>
      <c r="B43" s="16">
        <f t="shared" si="3"/>
        <v>43639</v>
      </c>
      <c r="C43" s="17">
        <f t="shared" si="0"/>
        <v>1606.92</v>
      </c>
      <c r="D43" s="17"/>
      <c r="E43" s="17">
        <f t="shared" si="1"/>
        <v>1080.2514803967069</v>
      </c>
      <c r="F43" s="17">
        <f t="shared" si="2"/>
        <v>526.66851960329313</v>
      </c>
      <c r="G43" s="17">
        <f t="shared" si="4"/>
        <v>211981.81942728988</v>
      </c>
    </row>
    <row r="44" spans="1:7" x14ac:dyDescent="0.2">
      <c r="A44" s="15">
        <v>22</v>
      </c>
      <c r="B44" s="16">
        <f t="shared" si="3"/>
        <v>43669</v>
      </c>
      <c r="C44" s="17">
        <f t="shared" si="0"/>
        <v>1606.92</v>
      </c>
      <c r="D44" s="17"/>
      <c r="E44" s="17">
        <f t="shared" si="1"/>
        <v>1077.5742487553903</v>
      </c>
      <c r="F44" s="17">
        <f t="shared" si="2"/>
        <v>529.3457512446098</v>
      </c>
      <c r="G44" s="17">
        <f t="shared" si="4"/>
        <v>211452.47367604528</v>
      </c>
    </row>
    <row r="45" spans="1:7" x14ac:dyDescent="0.2">
      <c r="A45" s="15">
        <v>23</v>
      </c>
      <c r="B45" s="16">
        <f t="shared" si="3"/>
        <v>43700</v>
      </c>
      <c r="C45" s="17">
        <f t="shared" si="0"/>
        <v>1606.92</v>
      </c>
      <c r="D45" s="17"/>
      <c r="E45" s="17">
        <f t="shared" si="1"/>
        <v>1074.8834078532302</v>
      </c>
      <c r="F45" s="17">
        <f t="shared" si="2"/>
        <v>532.03659214676986</v>
      </c>
      <c r="G45" s="17">
        <f t="shared" si="4"/>
        <v>210920.43708389852</v>
      </c>
    </row>
    <row r="46" spans="1:7" x14ac:dyDescent="0.2">
      <c r="A46" s="15">
        <v>24</v>
      </c>
      <c r="B46" s="16">
        <f t="shared" si="3"/>
        <v>43731</v>
      </c>
      <c r="C46" s="17">
        <f t="shared" si="0"/>
        <v>1606.92</v>
      </c>
      <c r="D46" s="17"/>
      <c r="E46" s="17">
        <f t="shared" si="1"/>
        <v>1072.1788885098174</v>
      </c>
      <c r="F46" s="17">
        <f t="shared" si="2"/>
        <v>534.74111149018267</v>
      </c>
      <c r="G46" s="17">
        <f t="shared" si="4"/>
        <v>210385.69597240834</v>
      </c>
    </row>
    <row r="47" spans="1:7" x14ac:dyDescent="0.2">
      <c r="A47" s="15">
        <v>25</v>
      </c>
      <c r="B47" s="16">
        <f t="shared" si="3"/>
        <v>43761</v>
      </c>
      <c r="C47" s="17">
        <f t="shared" si="0"/>
        <v>1606.92</v>
      </c>
      <c r="D47" s="17"/>
      <c r="E47" s="17">
        <f t="shared" si="1"/>
        <v>1069.4606211930757</v>
      </c>
      <c r="F47" s="17">
        <f t="shared" si="2"/>
        <v>537.45937880692441</v>
      </c>
      <c r="G47" s="17">
        <f t="shared" si="4"/>
        <v>209848.23659360141</v>
      </c>
    </row>
    <row r="48" spans="1:7" x14ac:dyDescent="0.2">
      <c r="A48" s="15">
        <v>26</v>
      </c>
      <c r="B48" s="16">
        <f t="shared" si="3"/>
        <v>43792</v>
      </c>
      <c r="C48" s="17">
        <f t="shared" si="0"/>
        <v>1606.92</v>
      </c>
      <c r="D48" s="17"/>
      <c r="E48" s="17">
        <f t="shared" si="1"/>
        <v>1066.7285360174737</v>
      </c>
      <c r="F48" s="17">
        <f t="shared" si="2"/>
        <v>540.19146398252633</v>
      </c>
      <c r="G48" s="17">
        <f t="shared" si="4"/>
        <v>209308.0451296189</v>
      </c>
    </row>
    <row r="49" spans="1:7" x14ac:dyDescent="0.2">
      <c r="A49" s="15">
        <v>27</v>
      </c>
      <c r="B49" s="16">
        <f t="shared" si="3"/>
        <v>43822</v>
      </c>
      <c r="C49" s="17">
        <f t="shared" si="0"/>
        <v>1606.92</v>
      </c>
      <c r="D49" s="17"/>
      <c r="E49" s="17">
        <f t="shared" si="1"/>
        <v>1063.9825627422294</v>
      </c>
      <c r="F49" s="17">
        <f t="shared" si="2"/>
        <v>542.93743725777063</v>
      </c>
      <c r="G49" s="17">
        <f t="shared" si="4"/>
        <v>208765.10769236114</v>
      </c>
    </row>
    <row r="50" spans="1:7" x14ac:dyDescent="0.2">
      <c r="A50" s="15">
        <v>28</v>
      </c>
      <c r="B50" s="16">
        <f t="shared" si="3"/>
        <v>43853</v>
      </c>
      <c r="C50" s="17">
        <f t="shared" si="0"/>
        <v>1606.92</v>
      </c>
      <c r="D50" s="17"/>
      <c r="E50" s="17">
        <f t="shared" si="1"/>
        <v>1061.2226307695025</v>
      </c>
      <c r="F50" s="17">
        <f t="shared" si="2"/>
        <v>545.69736923049754</v>
      </c>
      <c r="G50" s="17">
        <f t="shared" si="4"/>
        <v>208219.41032313064</v>
      </c>
    </row>
    <row r="51" spans="1:7" x14ac:dyDescent="0.2">
      <c r="A51" s="15">
        <v>29</v>
      </c>
      <c r="B51" s="16">
        <f t="shared" si="3"/>
        <v>43884</v>
      </c>
      <c r="C51" s="17">
        <f t="shared" si="0"/>
        <v>1606.92</v>
      </c>
      <c r="D51" s="17"/>
      <c r="E51" s="17">
        <f t="shared" si="1"/>
        <v>1058.4486691425807</v>
      </c>
      <c r="F51" s="17">
        <f t="shared" si="2"/>
        <v>548.47133085741939</v>
      </c>
      <c r="G51" s="17">
        <f t="shared" si="4"/>
        <v>207670.93899227321</v>
      </c>
    </row>
    <row r="52" spans="1:7" x14ac:dyDescent="0.2">
      <c r="A52" s="15">
        <v>30</v>
      </c>
      <c r="B52" s="16">
        <f t="shared" si="3"/>
        <v>43913</v>
      </c>
      <c r="C52" s="17">
        <f t="shared" si="0"/>
        <v>1606.92</v>
      </c>
      <c r="D52" s="17"/>
      <c r="E52" s="17">
        <f t="shared" si="1"/>
        <v>1055.6606065440553</v>
      </c>
      <c r="F52" s="17">
        <f t="shared" si="2"/>
        <v>551.25939345594475</v>
      </c>
      <c r="G52" s="17">
        <f t="shared" si="4"/>
        <v>207119.67959881725</v>
      </c>
    </row>
    <row r="53" spans="1:7" x14ac:dyDescent="0.2">
      <c r="A53" s="15">
        <v>31</v>
      </c>
      <c r="B53" s="16">
        <f t="shared" si="3"/>
        <v>43944</v>
      </c>
      <c r="C53" s="17">
        <f t="shared" si="0"/>
        <v>1606.92</v>
      </c>
      <c r="D53" s="17"/>
      <c r="E53" s="17">
        <f t="shared" si="1"/>
        <v>1052.8583712939876</v>
      </c>
      <c r="F53" s="17">
        <f t="shared" si="2"/>
        <v>554.06162870601247</v>
      </c>
      <c r="G53" s="17">
        <f t="shared" si="4"/>
        <v>206565.61797011123</v>
      </c>
    </row>
    <row r="54" spans="1:7" x14ac:dyDescent="0.2">
      <c r="A54" s="15">
        <v>32</v>
      </c>
      <c r="B54" s="16">
        <f t="shared" si="3"/>
        <v>43974</v>
      </c>
      <c r="C54" s="17">
        <f t="shared" si="0"/>
        <v>1606.92</v>
      </c>
      <c r="D54" s="17"/>
      <c r="E54" s="17">
        <f t="shared" si="1"/>
        <v>1050.0418913480655</v>
      </c>
      <c r="F54" s="17">
        <f t="shared" si="2"/>
        <v>556.87810865193455</v>
      </c>
      <c r="G54" s="17">
        <f t="shared" si="4"/>
        <v>206008.7398614593</v>
      </c>
    </row>
    <row r="55" spans="1:7" x14ac:dyDescent="0.2">
      <c r="A55" s="15">
        <v>33</v>
      </c>
      <c r="B55" s="16">
        <f t="shared" si="3"/>
        <v>44005</v>
      </c>
      <c r="C55" s="17">
        <f t="shared" si="0"/>
        <v>1606.92</v>
      </c>
      <c r="D55" s="17"/>
      <c r="E55" s="17">
        <f t="shared" si="1"/>
        <v>1047.2110942957513</v>
      </c>
      <c r="F55" s="17">
        <f t="shared" si="2"/>
        <v>559.70890570424876</v>
      </c>
      <c r="G55" s="17">
        <f t="shared" si="4"/>
        <v>205449.03095575504</v>
      </c>
    </row>
    <row r="56" spans="1:7" x14ac:dyDescent="0.2">
      <c r="A56" s="15">
        <v>34</v>
      </c>
      <c r="B56" s="16">
        <f t="shared" si="3"/>
        <v>44035</v>
      </c>
      <c r="C56" s="17">
        <f t="shared" si="0"/>
        <v>1606.92</v>
      </c>
      <c r="D56" s="17"/>
      <c r="E56" s="17">
        <f t="shared" si="1"/>
        <v>1044.3659073584215</v>
      </c>
      <c r="F56" s="17">
        <f t="shared" si="2"/>
        <v>562.55409264157856</v>
      </c>
      <c r="G56" s="17">
        <f t="shared" si="4"/>
        <v>204886.47686311346</v>
      </c>
    </row>
    <row r="57" spans="1:7" x14ac:dyDescent="0.2">
      <c r="A57" s="15">
        <v>35</v>
      </c>
      <c r="B57" s="16">
        <f t="shared" si="3"/>
        <v>44066</v>
      </c>
      <c r="C57" s="17">
        <f t="shared" si="0"/>
        <v>1606.92</v>
      </c>
      <c r="D57" s="17"/>
      <c r="E57" s="17">
        <f t="shared" si="1"/>
        <v>1041.5062573874934</v>
      </c>
      <c r="F57" s="17">
        <f t="shared" si="2"/>
        <v>565.41374261250667</v>
      </c>
      <c r="G57" s="17">
        <f t="shared" si="4"/>
        <v>204321.06312050097</v>
      </c>
    </row>
    <row r="58" spans="1:7" x14ac:dyDescent="0.2">
      <c r="A58" s="15">
        <v>36</v>
      </c>
      <c r="B58" s="16">
        <f t="shared" si="3"/>
        <v>44097</v>
      </c>
      <c r="C58" s="17">
        <f t="shared" si="0"/>
        <v>1606.92</v>
      </c>
      <c r="D58" s="17"/>
      <c r="E58" s="17">
        <f t="shared" si="1"/>
        <v>1038.6320708625465</v>
      </c>
      <c r="F58" s="17">
        <f t="shared" si="2"/>
        <v>568.2879291374536</v>
      </c>
      <c r="G58" s="17">
        <f t="shared" si="4"/>
        <v>203752.77519136353</v>
      </c>
    </row>
    <row r="59" spans="1:7" x14ac:dyDescent="0.2">
      <c r="A59" s="15">
        <v>37</v>
      </c>
      <c r="B59" s="16">
        <f t="shared" si="3"/>
        <v>44127</v>
      </c>
      <c r="C59" s="17">
        <f t="shared" si="0"/>
        <v>1606.92</v>
      </c>
      <c r="D59" s="17"/>
      <c r="E59" s="17">
        <f t="shared" si="1"/>
        <v>1035.7432738894313</v>
      </c>
      <c r="F59" s="17">
        <f t="shared" si="2"/>
        <v>571.17672611056878</v>
      </c>
      <c r="G59" s="17">
        <f t="shared" si="4"/>
        <v>203181.59846525296</v>
      </c>
    </row>
    <row r="60" spans="1:7" x14ac:dyDescent="0.2">
      <c r="A60" s="15">
        <v>38</v>
      </c>
      <c r="B60" s="16">
        <f t="shared" si="3"/>
        <v>44158</v>
      </c>
      <c r="C60" s="17">
        <f t="shared" si="0"/>
        <v>1606.92</v>
      </c>
      <c r="D60" s="17"/>
      <c r="E60" s="17">
        <f t="shared" si="1"/>
        <v>1032.8397921983692</v>
      </c>
      <c r="F60" s="17">
        <f t="shared" si="2"/>
        <v>574.08020780163088</v>
      </c>
      <c r="G60" s="17">
        <f t="shared" si="4"/>
        <v>202607.51825745133</v>
      </c>
    </row>
    <row r="61" spans="1:7" x14ac:dyDescent="0.2">
      <c r="A61" s="15">
        <v>39</v>
      </c>
      <c r="B61" s="16">
        <f t="shared" si="3"/>
        <v>44188</v>
      </c>
      <c r="C61" s="17">
        <f t="shared" si="0"/>
        <v>1606.92</v>
      </c>
      <c r="D61" s="17"/>
      <c r="E61" s="17">
        <f t="shared" si="1"/>
        <v>1029.9215511420441</v>
      </c>
      <c r="F61" s="17">
        <f t="shared" si="2"/>
        <v>576.99844885795596</v>
      </c>
      <c r="G61" s="17">
        <f t="shared" si="4"/>
        <v>202030.51980859338</v>
      </c>
    </row>
    <row r="62" spans="1:7" x14ac:dyDescent="0.2">
      <c r="A62" s="15">
        <v>40</v>
      </c>
      <c r="B62" s="16">
        <f t="shared" si="3"/>
        <v>44219</v>
      </c>
      <c r="C62" s="17">
        <f t="shared" si="0"/>
        <v>1606.92</v>
      </c>
      <c r="D62" s="17"/>
      <c r="E62" s="17">
        <f t="shared" si="1"/>
        <v>1026.9884756936829</v>
      </c>
      <c r="F62" s="17">
        <f t="shared" si="2"/>
        <v>579.93152430631721</v>
      </c>
      <c r="G62" s="17">
        <f t="shared" si="4"/>
        <v>201450.58828428708</v>
      </c>
    </row>
    <row r="63" spans="1:7" x14ac:dyDescent="0.2">
      <c r="A63" s="15">
        <v>41</v>
      </c>
      <c r="B63" s="16">
        <f t="shared" si="3"/>
        <v>44250</v>
      </c>
      <c r="C63" s="17">
        <f t="shared" si="0"/>
        <v>1606.92</v>
      </c>
      <c r="D63" s="17"/>
      <c r="E63" s="17">
        <f t="shared" si="1"/>
        <v>1024.0404904451259</v>
      </c>
      <c r="F63" s="17">
        <f t="shared" si="2"/>
        <v>582.87950955487418</v>
      </c>
      <c r="G63" s="17">
        <f t="shared" si="4"/>
        <v>200867.70877473219</v>
      </c>
    </row>
    <row r="64" spans="1:7" x14ac:dyDescent="0.2">
      <c r="A64" s="15">
        <v>42</v>
      </c>
      <c r="B64" s="16">
        <f t="shared" si="3"/>
        <v>44278</v>
      </c>
      <c r="C64" s="17">
        <f t="shared" si="0"/>
        <v>1606.92</v>
      </c>
      <c r="D64" s="17"/>
      <c r="E64" s="17">
        <f t="shared" si="1"/>
        <v>1021.0775196048886</v>
      </c>
      <c r="F64" s="17">
        <f t="shared" si="2"/>
        <v>585.84248039511147</v>
      </c>
      <c r="G64" s="17">
        <f t="shared" si="4"/>
        <v>200281.86629433709</v>
      </c>
    </row>
    <row r="65" spans="1:7" x14ac:dyDescent="0.2">
      <c r="A65" s="15">
        <v>43</v>
      </c>
      <c r="B65" s="16">
        <f t="shared" si="3"/>
        <v>44309</v>
      </c>
      <c r="C65" s="17">
        <f t="shared" si="0"/>
        <v>1606.92</v>
      </c>
      <c r="D65" s="17"/>
      <c r="E65" s="17">
        <f t="shared" si="1"/>
        <v>1018.0994869962136</v>
      </c>
      <c r="F65" s="17">
        <f t="shared" si="2"/>
        <v>588.82051300378646</v>
      </c>
      <c r="G65" s="17">
        <f t="shared" si="4"/>
        <v>199693.04578133329</v>
      </c>
    </row>
    <row r="66" spans="1:7" x14ac:dyDescent="0.2">
      <c r="A66" s="15">
        <v>44</v>
      </c>
      <c r="B66" s="16">
        <f t="shared" si="3"/>
        <v>44339</v>
      </c>
      <c r="C66" s="17">
        <f t="shared" si="0"/>
        <v>1606.92</v>
      </c>
      <c r="D66" s="17"/>
      <c r="E66" s="17">
        <f t="shared" si="1"/>
        <v>1015.1063160551108</v>
      </c>
      <c r="F66" s="17">
        <f t="shared" si="2"/>
        <v>591.81368394488925</v>
      </c>
      <c r="G66" s="17">
        <f t="shared" si="4"/>
        <v>199101.23209738839</v>
      </c>
    </row>
    <row r="67" spans="1:7" x14ac:dyDescent="0.2">
      <c r="A67" s="15">
        <v>45</v>
      </c>
      <c r="B67" s="16">
        <f t="shared" si="3"/>
        <v>44370</v>
      </c>
      <c r="C67" s="17">
        <f t="shared" si="0"/>
        <v>1606.92</v>
      </c>
      <c r="D67" s="17"/>
      <c r="E67" s="17">
        <f t="shared" si="1"/>
        <v>1012.097929828391</v>
      </c>
      <c r="F67" s="17">
        <f t="shared" si="2"/>
        <v>594.82207017160908</v>
      </c>
      <c r="G67" s="17">
        <f t="shared" si="4"/>
        <v>198506.41002721677</v>
      </c>
    </row>
    <row r="68" spans="1:7" x14ac:dyDescent="0.2">
      <c r="A68" s="15">
        <v>46</v>
      </c>
      <c r="B68" s="16">
        <f t="shared" si="3"/>
        <v>44400</v>
      </c>
      <c r="C68" s="17">
        <f t="shared" si="0"/>
        <v>1606.92</v>
      </c>
      <c r="D68" s="17"/>
      <c r="E68" s="17">
        <f t="shared" si="1"/>
        <v>1009.0742509716852</v>
      </c>
      <c r="F68" s="17">
        <f t="shared" si="2"/>
        <v>597.84574902831491</v>
      </c>
      <c r="G68" s="17">
        <f t="shared" si="4"/>
        <v>197908.56427818845</v>
      </c>
    </row>
    <row r="69" spans="1:7" x14ac:dyDescent="0.2">
      <c r="A69" s="15">
        <v>47</v>
      </c>
      <c r="B69" s="16">
        <f t="shared" si="3"/>
        <v>44431</v>
      </c>
      <c r="C69" s="17">
        <f t="shared" si="0"/>
        <v>1606.92</v>
      </c>
      <c r="D69" s="17"/>
      <c r="E69" s="17">
        <f t="shared" si="1"/>
        <v>1006.0352017474579</v>
      </c>
      <c r="F69" s="17">
        <f t="shared" si="2"/>
        <v>600.88479825254217</v>
      </c>
      <c r="G69" s="17">
        <f t="shared" si="4"/>
        <v>197307.6794799359</v>
      </c>
    </row>
    <row r="70" spans="1:7" x14ac:dyDescent="0.2">
      <c r="A70" s="15">
        <v>48</v>
      </c>
      <c r="B70" s="16">
        <f t="shared" si="3"/>
        <v>44462</v>
      </c>
      <c r="C70" s="17">
        <f t="shared" si="0"/>
        <v>1606.92</v>
      </c>
      <c r="D70" s="17"/>
      <c r="E70" s="17">
        <f t="shared" si="1"/>
        <v>1002.9807040230075</v>
      </c>
      <c r="F70" s="17">
        <f t="shared" si="2"/>
        <v>603.93929597699253</v>
      </c>
      <c r="G70" s="17">
        <f t="shared" si="4"/>
        <v>196703.7401839589</v>
      </c>
    </row>
    <row r="71" spans="1:7" x14ac:dyDescent="0.2">
      <c r="A71" s="15">
        <v>49</v>
      </c>
      <c r="B71" s="16">
        <f t="shared" si="3"/>
        <v>44492</v>
      </c>
      <c r="C71" s="17">
        <f t="shared" si="0"/>
        <v>1606.92</v>
      </c>
      <c r="D71" s="17"/>
      <c r="E71" s="17">
        <f t="shared" si="1"/>
        <v>999.91067926845778</v>
      </c>
      <c r="F71" s="17">
        <f t="shared" si="2"/>
        <v>607.00932073154229</v>
      </c>
      <c r="G71" s="17">
        <f t="shared" si="4"/>
        <v>196096.73086322736</v>
      </c>
    </row>
    <row r="72" spans="1:7" x14ac:dyDescent="0.2">
      <c r="A72" s="15">
        <v>50</v>
      </c>
      <c r="B72" s="16">
        <f t="shared" si="3"/>
        <v>44523</v>
      </c>
      <c r="C72" s="17">
        <f t="shared" si="0"/>
        <v>1606.92</v>
      </c>
      <c r="D72" s="17"/>
      <c r="E72" s="17">
        <f t="shared" si="1"/>
        <v>996.82504855473906</v>
      </c>
      <c r="F72" s="17">
        <f t="shared" si="2"/>
        <v>610.09495144526102</v>
      </c>
      <c r="G72" s="17">
        <f t="shared" si="4"/>
        <v>195486.6359117821</v>
      </c>
    </row>
    <row r="73" spans="1:7" x14ac:dyDescent="0.2">
      <c r="A73" s="15">
        <v>51</v>
      </c>
      <c r="B73" s="16">
        <f t="shared" si="3"/>
        <v>44553</v>
      </c>
      <c r="C73" s="17">
        <f t="shared" si="0"/>
        <v>1606.92</v>
      </c>
      <c r="D73" s="17"/>
      <c r="E73" s="17">
        <f t="shared" si="1"/>
        <v>993.72373255155901</v>
      </c>
      <c r="F73" s="17">
        <f t="shared" si="2"/>
        <v>613.19626744844106</v>
      </c>
      <c r="G73" s="17">
        <f t="shared" si="4"/>
        <v>194873.43964433364</v>
      </c>
    </row>
    <row r="74" spans="1:7" x14ac:dyDescent="0.2">
      <c r="A74" s="15">
        <v>52</v>
      </c>
      <c r="B74" s="16">
        <f t="shared" si="3"/>
        <v>44584</v>
      </c>
      <c r="C74" s="17">
        <f t="shared" si="0"/>
        <v>1606.92</v>
      </c>
      <c r="D74" s="17"/>
      <c r="E74" s="17">
        <f t="shared" si="1"/>
        <v>990.60665152536274</v>
      </c>
      <c r="F74" s="17">
        <f t="shared" si="2"/>
        <v>616.31334847463734</v>
      </c>
      <c r="G74" s="17">
        <f t="shared" si="4"/>
        <v>194257.12629585899</v>
      </c>
    </row>
    <row r="75" spans="1:7" x14ac:dyDescent="0.2">
      <c r="A75" s="15">
        <v>53</v>
      </c>
      <c r="B75" s="16">
        <f t="shared" si="3"/>
        <v>44615</v>
      </c>
      <c r="C75" s="17">
        <f t="shared" si="0"/>
        <v>1606.92</v>
      </c>
      <c r="D75" s="17"/>
      <c r="E75" s="17">
        <f t="shared" si="1"/>
        <v>987.47372533728321</v>
      </c>
      <c r="F75" s="17">
        <f t="shared" si="2"/>
        <v>619.44627466271686</v>
      </c>
      <c r="G75" s="17">
        <f t="shared" si="4"/>
        <v>193637.68002119628</v>
      </c>
    </row>
    <row r="76" spans="1:7" x14ac:dyDescent="0.2">
      <c r="A76" s="15">
        <v>54</v>
      </c>
      <c r="B76" s="16">
        <f t="shared" si="3"/>
        <v>44643</v>
      </c>
      <c r="C76" s="17">
        <f t="shared" si="0"/>
        <v>1606.92</v>
      </c>
      <c r="D76" s="17"/>
      <c r="E76" s="17">
        <f t="shared" si="1"/>
        <v>984.32487344108119</v>
      </c>
      <c r="F76" s="17">
        <f t="shared" si="2"/>
        <v>622.59512655891888</v>
      </c>
      <c r="G76" s="17">
        <f t="shared" si="4"/>
        <v>193015.08489463737</v>
      </c>
    </row>
    <row r="77" spans="1:7" x14ac:dyDescent="0.2">
      <c r="A77" s="15">
        <v>55</v>
      </c>
      <c r="B77" s="16">
        <f t="shared" si="3"/>
        <v>44674</v>
      </c>
      <c r="C77" s="17">
        <f t="shared" si="0"/>
        <v>1606.92</v>
      </c>
      <c r="D77" s="17"/>
      <c r="E77" s="17">
        <f t="shared" si="1"/>
        <v>981.16001488107338</v>
      </c>
      <c r="F77" s="17">
        <f t="shared" si="2"/>
        <v>625.75998511892669</v>
      </c>
      <c r="G77" s="17">
        <f t="shared" si="4"/>
        <v>192389.32490951844</v>
      </c>
    </row>
    <row r="78" spans="1:7" x14ac:dyDescent="0.2">
      <c r="A78" s="15">
        <v>56</v>
      </c>
      <c r="B78" s="16">
        <f t="shared" si="3"/>
        <v>44704</v>
      </c>
      <c r="C78" s="17">
        <f t="shared" si="0"/>
        <v>1606.92</v>
      </c>
      <c r="D78" s="17"/>
      <c r="E78" s="17">
        <f t="shared" si="1"/>
        <v>977.97906829005206</v>
      </c>
      <c r="F78" s="17">
        <f t="shared" si="2"/>
        <v>628.94093170994802</v>
      </c>
      <c r="G78" s="17">
        <f t="shared" si="4"/>
        <v>191760.38397780849</v>
      </c>
    </row>
    <row r="79" spans="1:7" x14ac:dyDescent="0.2">
      <c r="A79" s="15">
        <v>57</v>
      </c>
      <c r="B79" s="16">
        <f t="shared" si="3"/>
        <v>44735</v>
      </c>
      <c r="C79" s="17">
        <f t="shared" si="0"/>
        <v>1606.92</v>
      </c>
      <c r="D79" s="17"/>
      <c r="E79" s="17">
        <f t="shared" si="1"/>
        <v>974.78195188719326</v>
      </c>
      <c r="F79" s="17">
        <f t="shared" si="2"/>
        <v>632.13804811280681</v>
      </c>
      <c r="G79" s="17">
        <f t="shared" si="4"/>
        <v>191128.24592969569</v>
      </c>
    </row>
    <row r="80" spans="1:7" x14ac:dyDescent="0.2">
      <c r="A80" s="15">
        <v>58</v>
      </c>
      <c r="B80" s="16">
        <f t="shared" si="3"/>
        <v>44765</v>
      </c>
      <c r="C80" s="17">
        <f t="shared" si="0"/>
        <v>1606.92</v>
      </c>
      <c r="D80" s="17"/>
      <c r="E80" s="17">
        <f t="shared" si="1"/>
        <v>971.56858347595301</v>
      </c>
      <c r="F80" s="17">
        <f t="shared" si="2"/>
        <v>635.35141652404707</v>
      </c>
      <c r="G80" s="17">
        <f t="shared" si="4"/>
        <v>190492.89451317166</v>
      </c>
    </row>
    <row r="81" spans="1:7" x14ac:dyDescent="0.2">
      <c r="A81" s="15">
        <v>59</v>
      </c>
      <c r="B81" s="16">
        <f t="shared" si="3"/>
        <v>44796</v>
      </c>
      <c r="C81" s="17">
        <f t="shared" si="0"/>
        <v>1606.92</v>
      </c>
      <c r="D81" s="17"/>
      <c r="E81" s="17">
        <f t="shared" si="1"/>
        <v>968.33888044195589</v>
      </c>
      <c r="F81" s="17">
        <f t="shared" si="2"/>
        <v>638.58111955804418</v>
      </c>
      <c r="G81" s="17">
        <f t="shared" si="4"/>
        <v>189854.31339361361</v>
      </c>
    </row>
    <row r="82" spans="1:7" x14ac:dyDescent="0.2">
      <c r="A82" s="15">
        <v>60</v>
      </c>
      <c r="B82" s="16">
        <f t="shared" si="3"/>
        <v>44827</v>
      </c>
      <c r="C82" s="17">
        <f t="shared" si="0"/>
        <v>1606.92</v>
      </c>
      <c r="D82" s="17"/>
      <c r="E82" s="17">
        <f t="shared" si="1"/>
        <v>965.09275975086928</v>
      </c>
      <c r="F82" s="17">
        <f t="shared" si="2"/>
        <v>641.8272402491308</v>
      </c>
      <c r="G82" s="17">
        <f t="shared" si="4"/>
        <v>189212.48615336447</v>
      </c>
    </row>
    <row r="83" spans="1:7" x14ac:dyDescent="0.2">
      <c r="A83" s="15">
        <v>61</v>
      </c>
      <c r="B83" s="16">
        <f t="shared" si="3"/>
        <v>44857</v>
      </c>
      <c r="C83" s="17">
        <f t="shared" si="0"/>
        <v>1606.92</v>
      </c>
      <c r="D83" s="17"/>
      <c r="E83" s="17">
        <f t="shared" si="1"/>
        <v>961.83013794626947</v>
      </c>
      <c r="F83" s="17">
        <f t="shared" si="2"/>
        <v>645.0898620537306</v>
      </c>
      <c r="G83" s="17">
        <f t="shared" si="4"/>
        <v>188567.39629131075</v>
      </c>
    </row>
    <row r="84" spans="1:7" x14ac:dyDescent="0.2">
      <c r="A84" s="15">
        <v>62</v>
      </c>
      <c r="B84" s="16">
        <f t="shared" si="3"/>
        <v>44888</v>
      </c>
      <c r="C84" s="17">
        <f t="shared" si="0"/>
        <v>1606.92</v>
      </c>
      <c r="D84" s="17"/>
      <c r="E84" s="17">
        <f t="shared" si="1"/>
        <v>958.55093114749627</v>
      </c>
      <c r="F84" s="17">
        <f t="shared" si="2"/>
        <v>648.3690688525038</v>
      </c>
      <c r="G84" s="17">
        <f t="shared" si="4"/>
        <v>187919.02722245824</v>
      </c>
    </row>
    <row r="85" spans="1:7" x14ac:dyDescent="0.2">
      <c r="A85" s="15">
        <v>63</v>
      </c>
      <c r="B85" s="16">
        <f t="shared" si="3"/>
        <v>44918</v>
      </c>
      <c r="C85" s="17">
        <f t="shared" si="0"/>
        <v>1606.92</v>
      </c>
      <c r="D85" s="17"/>
      <c r="E85" s="17">
        <f t="shared" si="1"/>
        <v>955.25505504749606</v>
      </c>
      <c r="F85" s="17">
        <f t="shared" si="2"/>
        <v>651.66494495250402</v>
      </c>
      <c r="G85" s="17">
        <f t="shared" si="4"/>
        <v>187267.36227750574</v>
      </c>
    </row>
    <row r="86" spans="1:7" x14ac:dyDescent="0.2">
      <c r="A86" s="15">
        <v>64</v>
      </c>
      <c r="B86" s="16">
        <f t="shared" si="3"/>
        <v>44949</v>
      </c>
      <c r="C86" s="17">
        <f t="shared" si="0"/>
        <v>1606.92</v>
      </c>
      <c r="D86" s="17"/>
      <c r="E86" s="17">
        <f t="shared" si="1"/>
        <v>951.94242491065415</v>
      </c>
      <c r="F86" s="17">
        <f t="shared" si="2"/>
        <v>654.97757508934592</v>
      </c>
      <c r="G86" s="17">
        <f t="shared" si="4"/>
        <v>186612.3847024164</v>
      </c>
    </row>
    <row r="87" spans="1:7" x14ac:dyDescent="0.2">
      <c r="A87" s="15">
        <v>65</v>
      </c>
      <c r="B87" s="16">
        <f t="shared" si="3"/>
        <v>44980</v>
      </c>
      <c r="C87" s="17">
        <f t="shared" ref="C87:C150" si="5">IF(G86+E87&lt;Monthly_Payment,G86+E87,Monthly_Payment)</f>
        <v>1606.92</v>
      </c>
      <c r="D87" s="17"/>
      <c r="E87" s="17">
        <f t="shared" ref="E87:E150" si="6">G86*Annual_Interest_Rate__RATE/12</f>
        <v>948.61295557061669</v>
      </c>
      <c r="F87" s="17">
        <f t="shared" ref="F87:F150" si="7">C87-E87+D87</f>
        <v>658.30704442938338</v>
      </c>
      <c r="G87" s="17">
        <f t="shared" si="4"/>
        <v>185954.07765798701</v>
      </c>
    </row>
    <row r="88" spans="1:7" x14ac:dyDescent="0.2">
      <c r="A88" s="15">
        <v>66</v>
      </c>
      <c r="B88" s="16">
        <f t="shared" ref="B88:B151" si="8">IF(G87&lt;=0,"",EDATE(B87,1))</f>
        <v>45008</v>
      </c>
      <c r="C88" s="17">
        <f t="shared" si="5"/>
        <v>1606.92</v>
      </c>
      <c r="D88" s="17"/>
      <c r="E88" s="17">
        <f t="shared" si="6"/>
        <v>945.26656142810054</v>
      </c>
      <c r="F88" s="17">
        <f t="shared" si="7"/>
        <v>661.65343857189953</v>
      </c>
      <c r="G88" s="17">
        <f t="shared" ref="G88:G151" si="9">G87-F88</f>
        <v>185292.42421941512</v>
      </c>
    </row>
    <row r="89" spans="1:7" x14ac:dyDescent="0.2">
      <c r="A89" s="15">
        <v>67</v>
      </c>
      <c r="B89" s="16">
        <f t="shared" si="8"/>
        <v>45039</v>
      </c>
      <c r="C89" s="17">
        <f t="shared" si="5"/>
        <v>1606.92</v>
      </c>
      <c r="D89" s="17"/>
      <c r="E89" s="17">
        <f t="shared" si="6"/>
        <v>941.90315644869349</v>
      </c>
      <c r="F89" s="17">
        <f t="shared" si="7"/>
        <v>665.01684355130658</v>
      </c>
      <c r="G89" s="17">
        <f t="shared" si="9"/>
        <v>184627.40737586381</v>
      </c>
    </row>
    <row r="90" spans="1:7" x14ac:dyDescent="0.2">
      <c r="A90" s="15">
        <v>68</v>
      </c>
      <c r="B90" s="16">
        <f t="shared" si="8"/>
        <v>45069</v>
      </c>
      <c r="C90" s="17">
        <f t="shared" si="5"/>
        <v>1606.92</v>
      </c>
      <c r="D90" s="17"/>
      <c r="E90" s="17">
        <f t="shared" si="6"/>
        <v>938.52265416064108</v>
      </c>
      <c r="F90" s="17">
        <f t="shared" si="7"/>
        <v>668.39734583935899</v>
      </c>
      <c r="G90" s="17">
        <f t="shared" si="9"/>
        <v>183959.01003002445</v>
      </c>
    </row>
    <row r="91" spans="1:7" x14ac:dyDescent="0.2">
      <c r="A91" s="15">
        <v>69</v>
      </c>
      <c r="B91" s="16">
        <f t="shared" si="8"/>
        <v>45100</v>
      </c>
      <c r="C91" s="17">
        <f t="shared" si="5"/>
        <v>1606.92</v>
      </c>
      <c r="D91" s="17"/>
      <c r="E91" s="17">
        <f t="shared" si="6"/>
        <v>935.12496765262438</v>
      </c>
      <c r="F91" s="17">
        <f t="shared" si="7"/>
        <v>671.7950323473757</v>
      </c>
      <c r="G91" s="17">
        <f t="shared" si="9"/>
        <v>183287.21499767707</v>
      </c>
    </row>
    <row r="92" spans="1:7" x14ac:dyDescent="0.2">
      <c r="A92" s="15">
        <v>70</v>
      </c>
      <c r="B92" s="16">
        <f t="shared" si="8"/>
        <v>45130</v>
      </c>
      <c r="C92" s="17">
        <f t="shared" si="5"/>
        <v>1606.92</v>
      </c>
      <c r="D92" s="17"/>
      <c r="E92" s="17">
        <f t="shared" si="6"/>
        <v>931.71000957152512</v>
      </c>
      <c r="F92" s="17">
        <f t="shared" si="7"/>
        <v>675.20999042847495</v>
      </c>
      <c r="G92" s="17">
        <f t="shared" si="9"/>
        <v>182612.0050072486</v>
      </c>
    </row>
    <row r="93" spans="1:7" x14ac:dyDescent="0.2">
      <c r="A93" s="15">
        <v>71</v>
      </c>
      <c r="B93" s="16">
        <f t="shared" si="8"/>
        <v>45161</v>
      </c>
      <c r="C93" s="17">
        <f t="shared" si="5"/>
        <v>1606.92</v>
      </c>
      <c r="D93" s="17"/>
      <c r="E93" s="17">
        <f t="shared" si="6"/>
        <v>928.2776921201804</v>
      </c>
      <c r="F93" s="17">
        <f t="shared" si="7"/>
        <v>678.64230787981967</v>
      </c>
      <c r="G93" s="17">
        <f t="shared" si="9"/>
        <v>181933.36269936879</v>
      </c>
    </row>
    <row r="94" spans="1:7" x14ac:dyDescent="0.2">
      <c r="A94" s="15">
        <v>72</v>
      </c>
      <c r="B94" s="16">
        <f t="shared" si="8"/>
        <v>45192</v>
      </c>
      <c r="C94" s="17">
        <f t="shared" si="5"/>
        <v>1606.92</v>
      </c>
      <c r="D94" s="17"/>
      <c r="E94" s="17">
        <f t="shared" si="6"/>
        <v>924.82792705512475</v>
      </c>
      <c r="F94" s="17">
        <f t="shared" si="7"/>
        <v>682.09207294487533</v>
      </c>
      <c r="G94" s="17">
        <f t="shared" si="9"/>
        <v>181251.27062642391</v>
      </c>
    </row>
    <row r="95" spans="1:7" x14ac:dyDescent="0.2">
      <c r="A95" s="15">
        <v>73</v>
      </c>
      <c r="B95" s="16">
        <f t="shared" si="8"/>
        <v>45222</v>
      </c>
      <c r="C95" s="17">
        <f t="shared" si="5"/>
        <v>1606.92</v>
      </c>
      <c r="D95" s="17"/>
      <c r="E95" s="17">
        <f t="shared" si="6"/>
        <v>921.36062568432146</v>
      </c>
      <c r="F95" s="17">
        <f t="shared" si="7"/>
        <v>685.55937431567861</v>
      </c>
      <c r="G95" s="17">
        <f t="shared" si="9"/>
        <v>180565.71125210825</v>
      </c>
    </row>
    <row r="96" spans="1:7" x14ac:dyDescent="0.2">
      <c r="A96" s="15">
        <v>74</v>
      </c>
      <c r="B96" s="16">
        <f t="shared" si="8"/>
        <v>45253</v>
      </c>
      <c r="C96" s="17">
        <f t="shared" si="5"/>
        <v>1606.92</v>
      </c>
      <c r="D96" s="17"/>
      <c r="E96" s="17">
        <f t="shared" si="6"/>
        <v>917.87569886488347</v>
      </c>
      <c r="F96" s="17">
        <f t="shared" si="7"/>
        <v>689.0443011351166</v>
      </c>
      <c r="G96" s="17">
        <f t="shared" si="9"/>
        <v>179876.66695097313</v>
      </c>
    </row>
    <row r="97" spans="1:7" x14ac:dyDescent="0.2">
      <c r="A97" s="15">
        <v>75</v>
      </c>
      <c r="B97" s="16">
        <f t="shared" si="8"/>
        <v>45283</v>
      </c>
      <c r="C97" s="17">
        <f t="shared" si="5"/>
        <v>1606.92</v>
      </c>
      <c r="D97" s="17"/>
      <c r="E97" s="17">
        <f t="shared" si="6"/>
        <v>914.37305700078002</v>
      </c>
      <c r="F97" s="17">
        <f t="shared" si="7"/>
        <v>692.54694299922005</v>
      </c>
      <c r="G97" s="17">
        <f t="shared" si="9"/>
        <v>179184.12000797392</v>
      </c>
    </row>
    <row r="98" spans="1:7" x14ac:dyDescent="0.2">
      <c r="A98" s="15">
        <v>76</v>
      </c>
      <c r="B98" s="16">
        <f t="shared" si="8"/>
        <v>45314</v>
      </c>
      <c r="C98" s="17">
        <f t="shared" si="5"/>
        <v>1606.92</v>
      </c>
      <c r="D98" s="17"/>
      <c r="E98" s="17">
        <f t="shared" si="6"/>
        <v>910.85261004053416</v>
      </c>
      <c r="F98" s="17">
        <f t="shared" si="7"/>
        <v>696.06738995946591</v>
      </c>
      <c r="G98" s="17">
        <f t="shared" si="9"/>
        <v>178488.05261801445</v>
      </c>
    </row>
    <row r="99" spans="1:7" x14ac:dyDescent="0.2">
      <c r="A99" s="15">
        <v>77</v>
      </c>
      <c r="B99" s="16">
        <f t="shared" si="8"/>
        <v>45345</v>
      </c>
      <c r="C99" s="17">
        <f t="shared" si="5"/>
        <v>1606.92</v>
      </c>
      <c r="D99" s="17"/>
      <c r="E99" s="17">
        <f t="shared" si="6"/>
        <v>907.31426747490684</v>
      </c>
      <c r="F99" s="17">
        <f t="shared" si="7"/>
        <v>699.60573252509323</v>
      </c>
      <c r="G99" s="17">
        <f t="shared" si="9"/>
        <v>177788.44688548936</v>
      </c>
    </row>
    <row r="100" spans="1:7" x14ac:dyDescent="0.2">
      <c r="A100" s="15">
        <v>78</v>
      </c>
      <c r="B100" s="16">
        <f t="shared" si="8"/>
        <v>45374</v>
      </c>
      <c r="C100" s="17">
        <f t="shared" si="5"/>
        <v>1606.92</v>
      </c>
      <c r="D100" s="17"/>
      <c r="E100" s="17">
        <f t="shared" si="6"/>
        <v>903.75793833457089</v>
      </c>
      <c r="F100" s="17">
        <f t="shared" si="7"/>
        <v>703.16206166542918</v>
      </c>
      <c r="G100" s="17">
        <f t="shared" si="9"/>
        <v>177085.28482382392</v>
      </c>
    </row>
    <row r="101" spans="1:7" x14ac:dyDescent="0.2">
      <c r="A101" s="15">
        <v>79</v>
      </c>
      <c r="B101" s="16">
        <f t="shared" si="8"/>
        <v>45405</v>
      </c>
      <c r="C101" s="17">
        <f t="shared" si="5"/>
        <v>1606.92</v>
      </c>
      <c r="D101" s="17"/>
      <c r="E101" s="17">
        <f t="shared" si="6"/>
        <v>900.18353118777156</v>
      </c>
      <c r="F101" s="17">
        <f t="shared" si="7"/>
        <v>706.73646881222851</v>
      </c>
      <c r="G101" s="17">
        <f t="shared" si="9"/>
        <v>176378.54835501171</v>
      </c>
    </row>
    <row r="102" spans="1:7" x14ac:dyDescent="0.2">
      <c r="A102" s="15">
        <v>80</v>
      </c>
      <c r="B102" s="16">
        <f t="shared" si="8"/>
        <v>45435</v>
      </c>
      <c r="C102" s="17">
        <f t="shared" si="5"/>
        <v>1606.92</v>
      </c>
      <c r="D102" s="17"/>
      <c r="E102" s="17">
        <f t="shared" si="6"/>
        <v>896.59095413797615</v>
      </c>
      <c r="F102" s="17">
        <f t="shared" si="7"/>
        <v>710.32904586202392</v>
      </c>
      <c r="G102" s="17">
        <f t="shared" si="9"/>
        <v>175668.21930914969</v>
      </c>
    </row>
    <row r="103" spans="1:7" x14ac:dyDescent="0.2">
      <c r="A103" s="15">
        <v>81</v>
      </c>
      <c r="B103" s="16">
        <f t="shared" si="8"/>
        <v>45466</v>
      </c>
      <c r="C103" s="17">
        <f t="shared" si="5"/>
        <v>1606.92</v>
      </c>
      <c r="D103" s="17"/>
      <c r="E103" s="17">
        <f t="shared" si="6"/>
        <v>892.98011482151094</v>
      </c>
      <c r="F103" s="17">
        <f t="shared" si="7"/>
        <v>713.93988517848913</v>
      </c>
      <c r="G103" s="17">
        <f t="shared" si="9"/>
        <v>174954.27942397119</v>
      </c>
    </row>
    <row r="104" spans="1:7" x14ac:dyDescent="0.2">
      <c r="A104" s="15">
        <v>82</v>
      </c>
      <c r="B104" s="16">
        <f t="shared" si="8"/>
        <v>45496</v>
      </c>
      <c r="C104" s="17">
        <f t="shared" si="5"/>
        <v>1606.92</v>
      </c>
      <c r="D104" s="17"/>
      <c r="E104" s="17">
        <f t="shared" si="6"/>
        <v>889.35092040518691</v>
      </c>
      <c r="F104" s="17">
        <f t="shared" si="7"/>
        <v>717.56907959481316</v>
      </c>
      <c r="G104" s="17">
        <f t="shared" si="9"/>
        <v>174236.71034437639</v>
      </c>
    </row>
    <row r="105" spans="1:7" x14ac:dyDescent="0.2">
      <c r="A105" s="15">
        <v>83</v>
      </c>
      <c r="B105" s="16">
        <f t="shared" si="8"/>
        <v>45527</v>
      </c>
      <c r="C105" s="17">
        <f t="shared" si="5"/>
        <v>1606.92</v>
      </c>
      <c r="D105" s="17"/>
      <c r="E105" s="17">
        <f t="shared" si="6"/>
        <v>885.70327758391329</v>
      </c>
      <c r="F105" s="17">
        <f t="shared" si="7"/>
        <v>721.21672241608678</v>
      </c>
      <c r="G105" s="17">
        <f t="shared" si="9"/>
        <v>173515.49362196031</v>
      </c>
    </row>
    <row r="106" spans="1:7" x14ac:dyDescent="0.2">
      <c r="A106" s="15">
        <v>84</v>
      </c>
      <c r="B106" s="16">
        <f t="shared" si="8"/>
        <v>45558</v>
      </c>
      <c r="C106" s="17">
        <f t="shared" si="5"/>
        <v>1606.92</v>
      </c>
      <c r="D106" s="17"/>
      <c r="E106" s="17">
        <f t="shared" si="6"/>
        <v>882.03709257829826</v>
      </c>
      <c r="F106" s="17">
        <f t="shared" si="7"/>
        <v>724.88290742170182</v>
      </c>
      <c r="G106" s="17">
        <f t="shared" si="9"/>
        <v>172790.6107145386</v>
      </c>
    </row>
    <row r="107" spans="1:7" x14ac:dyDescent="0.2">
      <c r="A107" s="15">
        <v>85</v>
      </c>
      <c r="B107" s="16">
        <f t="shared" si="8"/>
        <v>45588</v>
      </c>
      <c r="C107" s="17">
        <f t="shared" si="5"/>
        <v>1606.92</v>
      </c>
      <c r="D107" s="17"/>
      <c r="E107" s="17">
        <f t="shared" si="6"/>
        <v>878.35227113223789</v>
      </c>
      <c r="F107" s="17">
        <f t="shared" si="7"/>
        <v>728.56772886776218</v>
      </c>
      <c r="G107" s="17">
        <f t="shared" si="9"/>
        <v>172062.04298567085</v>
      </c>
    </row>
    <row r="108" spans="1:7" x14ac:dyDescent="0.2">
      <c r="A108" s="15">
        <v>86</v>
      </c>
      <c r="B108" s="16">
        <f t="shared" si="8"/>
        <v>45619</v>
      </c>
      <c r="C108" s="17">
        <f t="shared" si="5"/>
        <v>1606.92</v>
      </c>
      <c r="D108" s="17"/>
      <c r="E108" s="17">
        <f t="shared" si="6"/>
        <v>874.6487185104935</v>
      </c>
      <c r="F108" s="17">
        <f t="shared" si="7"/>
        <v>732.27128148950658</v>
      </c>
      <c r="G108" s="17">
        <f t="shared" si="9"/>
        <v>171329.77170418133</v>
      </c>
    </row>
    <row r="109" spans="1:7" x14ac:dyDescent="0.2">
      <c r="A109" s="15">
        <v>87</v>
      </c>
      <c r="B109" s="16">
        <f t="shared" si="8"/>
        <v>45649</v>
      </c>
      <c r="C109" s="17">
        <f t="shared" si="5"/>
        <v>1606.92</v>
      </c>
      <c r="D109" s="17"/>
      <c r="E109" s="17">
        <f t="shared" si="6"/>
        <v>870.92633949625508</v>
      </c>
      <c r="F109" s="17">
        <f t="shared" si="7"/>
        <v>735.99366050374499</v>
      </c>
      <c r="G109" s="17">
        <f t="shared" si="9"/>
        <v>170593.77804367759</v>
      </c>
    </row>
    <row r="110" spans="1:7" x14ac:dyDescent="0.2">
      <c r="A110" s="15">
        <v>88</v>
      </c>
      <c r="B110" s="16">
        <f t="shared" si="8"/>
        <v>45680</v>
      </c>
      <c r="C110" s="17">
        <f t="shared" si="5"/>
        <v>1606.92</v>
      </c>
      <c r="D110" s="17"/>
      <c r="E110" s="17">
        <f t="shared" si="6"/>
        <v>867.18503838869447</v>
      </c>
      <c r="F110" s="17">
        <f t="shared" si="7"/>
        <v>739.73496161130561</v>
      </c>
      <c r="G110" s="17">
        <f t="shared" si="9"/>
        <v>169854.04308206629</v>
      </c>
    </row>
    <row r="111" spans="1:7" x14ac:dyDescent="0.2">
      <c r="A111" s="15">
        <v>89</v>
      </c>
      <c r="B111" s="16">
        <f t="shared" si="8"/>
        <v>45711</v>
      </c>
      <c r="C111" s="17">
        <f t="shared" si="5"/>
        <v>1606.92</v>
      </c>
      <c r="D111" s="17"/>
      <c r="E111" s="17">
        <f t="shared" si="6"/>
        <v>863.42471900050361</v>
      </c>
      <c r="F111" s="17">
        <f t="shared" si="7"/>
        <v>743.49528099949646</v>
      </c>
      <c r="G111" s="17">
        <f t="shared" si="9"/>
        <v>169110.5478010668</v>
      </c>
    </row>
    <row r="112" spans="1:7" x14ac:dyDescent="0.2">
      <c r="A112" s="15">
        <v>90</v>
      </c>
      <c r="B112" s="16">
        <f t="shared" si="8"/>
        <v>45739</v>
      </c>
      <c r="C112" s="17">
        <f t="shared" si="5"/>
        <v>1606.92</v>
      </c>
      <c r="D112" s="17"/>
      <c r="E112" s="17">
        <f t="shared" si="6"/>
        <v>859.64528465542287</v>
      </c>
      <c r="F112" s="17">
        <f t="shared" si="7"/>
        <v>747.2747153445772</v>
      </c>
      <c r="G112" s="17">
        <f t="shared" si="9"/>
        <v>168363.27308572223</v>
      </c>
    </row>
    <row r="113" spans="1:7" x14ac:dyDescent="0.2">
      <c r="A113" s="15">
        <v>91</v>
      </c>
      <c r="B113" s="16">
        <f t="shared" si="8"/>
        <v>45770</v>
      </c>
      <c r="C113" s="17">
        <f t="shared" si="5"/>
        <v>1606.92</v>
      </c>
      <c r="D113" s="17"/>
      <c r="E113" s="17">
        <f t="shared" si="6"/>
        <v>855.84663818575473</v>
      </c>
      <c r="F113" s="17">
        <f t="shared" si="7"/>
        <v>751.07336181424535</v>
      </c>
      <c r="G113" s="17">
        <f t="shared" si="9"/>
        <v>167612.19972390798</v>
      </c>
    </row>
    <row r="114" spans="1:7" x14ac:dyDescent="0.2">
      <c r="A114" s="15">
        <v>92</v>
      </c>
      <c r="B114" s="16">
        <f t="shared" si="8"/>
        <v>45800</v>
      </c>
      <c r="C114" s="17">
        <f t="shared" si="5"/>
        <v>1606.92</v>
      </c>
      <c r="D114" s="17"/>
      <c r="E114" s="17">
        <f t="shared" si="6"/>
        <v>852.02868192986546</v>
      </c>
      <c r="F114" s="17">
        <f t="shared" si="7"/>
        <v>754.89131807013462</v>
      </c>
      <c r="G114" s="17">
        <f t="shared" si="9"/>
        <v>166857.30840583786</v>
      </c>
    </row>
    <row r="115" spans="1:7" x14ac:dyDescent="0.2">
      <c r="A115" s="15">
        <v>93</v>
      </c>
      <c r="B115" s="16">
        <f t="shared" si="8"/>
        <v>45831</v>
      </c>
      <c r="C115" s="17">
        <f t="shared" si="5"/>
        <v>1606.92</v>
      </c>
      <c r="D115" s="17"/>
      <c r="E115" s="17">
        <f t="shared" si="6"/>
        <v>848.19131772967569</v>
      </c>
      <c r="F115" s="17">
        <f t="shared" si="7"/>
        <v>758.72868227032438</v>
      </c>
      <c r="G115" s="17">
        <f t="shared" si="9"/>
        <v>166098.57972356753</v>
      </c>
    </row>
    <row r="116" spans="1:7" x14ac:dyDescent="0.2">
      <c r="A116" s="15">
        <v>94</v>
      </c>
      <c r="B116" s="16">
        <f t="shared" si="8"/>
        <v>45861</v>
      </c>
      <c r="C116" s="17">
        <f t="shared" si="5"/>
        <v>1606.92</v>
      </c>
      <c r="D116" s="17"/>
      <c r="E116" s="17">
        <f t="shared" si="6"/>
        <v>844.33444692813498</v>
      </c>
      <c r="F116" s="17">
        <f t="shared" si="7"/>
        <v>762.58555307186509</v>
      </c>
      <c r="G116" s="17">
        <f t="shared" si="9"/>
        <v>165335.99417049566</v>
      </c>
    </row>
    <row r="117" spans="1:7" x14ac:dyDescent="0.2">
      <c r="A117" s="15">
        <v>95</v>
      </c>
      <c r="B117" s="16">
        <f t="shared" si="8"/>
        <v>45892</v>
      </c>
      <c r="C117" s="17">
        <f t="shared" si="5"/>
        <v>1606.92</v>
      </c>
      <c r="D117" s="17"/>
      <c r="E117" s="17">
        <f t="shared" si="6"/>
        <v>840.45797036668625</v>
      </c>
      <c r="F117" s="17">
        <f t="shared" si="7"/>
        <v>766.46202963331382</v>
      </c>
      <c r="G117" s="17">
        <f t="shared" si="9"/>
        <v>164569.53214086234</v>
      </c>
    </row>
    <row r="118" spans="1:7" x14ac:dyDescent="0.2">
      <c r="A118" s="15">
        <v>96</v>
      </c>
      <c r="B118" s="16">
        <f t="shared" si="8"/>
        <v>45923</v>
      </c>
      <c r="C118" s="17">
        <f t="shared" si="5"/>
        <v>1606.92</v>
      </c>
      <c r="D118" s="17"/>
      <c r="E118" s="17">
        <f t="shared" si="6"/>
        <v>836.56178838271683</v>
      </c>
      <c r="F118" s="17">
        <f t="shared" si="7"/>
        <v>770.35821161728325</v>
      </c>
      <c r="G118" s="17">
        <f t="shared" si="9"/>
        <v>163799.17392924507</v>
      </c>
    </row>
    <row r="119" spans="1:7" x14ac:dyDescent="0.2">
      <c r="A119" s="15">
        <v>97</v>
      </c>
      <c r="B119" s="16">
        <f t="shared" si="8"/>
        <v>45953</v>
      </c>
      <c r="C119" s="17">
        <f t="shared" si="5"/>
        <v>1606.92</v>
      </c>
      <c r="D119" s="17"/>
      <c r="E119" s="17">
        <f t="shared" si="6"/>
        <v>832.64580080699579</v>
      </c>
      <c r="F119" s="17">
        <f t="shared" si="7"/>
        <v>774.27419919300428</v>
      </c>
      <c r="G119" s="17">
        <f t="shared" si="9"/>
        <v>163024.89973005207</v>
      </c>
    </row>
    <row r="120" spans="1:7" x14ac:dyDescent="0.2">
      <c r="A120" s="15">
        <v>98</v>
      </c>
      <c r="B120" s="16">
        <f t="shared" si="8"/>
        <v>45984</v>
      </c>
      <c r="C120" s="17">
        <f t="shared" si="5"/>
        <v>1606.92</v>
      </c>
      <c r="D120" s="17"/>
      <c r="E120" s="17">
        <f t="shared" si="6"/>
        <v>828.709906961098</v>
      </c>
      <c r="F120" s="17">
        <f t="shared" si="7"/>
        <v>778.21009303890207</v>
      </c>
      <c r="G120" s="17">
        <f t="shared" si="9"/>
        <v>162246.68963701316</v>
      </c>
    </row>
    <row r="121" spans="1:7" x14ac:dyDescent="0.2">
      <c r="A121" s="15">
        <v>99</v>
      </c>
      <c r="B121" s="16">
        <f t="shared" si="8"/>
        <v>46014</v>
      </c>
      <c r="C121" s="17">
        <f t="shared" si="5"/>
        <v>1606.92</v>
      </c>
      <c r="D121" s="17"/>
      <c r="E121" s="17">
        <f t="shared" si="6"/>
        <v>824.75400565481686</v>
      </c>
      <c r="F121" s="17">
        <f t="shared" si="7"/>
        <v>782.16599434518321</v>
      </c>
      <c r="G121" s="17">
        <f t="shared" si="9"/>
        <v>161464.52364266798</v>
      </c>
    </row>
    <row r="122" spans="1:7" x14ac:dyDescent="0.2">
      <c r="A122" s="15">
        <v>100</v>
      </c>
      <c r="B122" s="16">
        <f t="shared" si="8"/>
        <v>46045</v>
      </c>
      <c r="C122" s="17">
        <f t="shared" si="5"/>
        <v>1606.92</v>
      </c>
      <c r="D122" s="17"/>
      <c r="E122" s="17">
        <f t="shared" si="6"/>
        <v>820.77799518356221</v>
      </c>
      <c r="F122" s="17">
        <f t="shared" si="7"/>
        <v>786.14200481643786</v>
      </c>
      <c r="G122" s="17">
        <f t="shared" si="9"/>
        <v>160678.38163785153</v>
      </c>
    </row>
    <row r="123" spans="1:7" x14ac:dyDescent="0.2">
      <c r="A123" s="15">
        <v>101</v>
      </c>
      <c r="B123" s="16">
        <f t="shared" si="8"/>
        <v>46076</v>
      </c>
      <c r="C123" s="17">
        <f t="shared" si="5"/>
        <v>1606.92</v>
      </c>
      <c r="D123" s="17"/>
      <c r="E123" s="17">
        <f t="shared" si="6"/>
        <v>816.78177332574523</v>
      </c>
      <c r="F123" s="17">
        <f t="shared" si="7"/>
        <v>790.13822667425484</v>
      </c>
      <c r="G123" s="17">
        <f t="shared" si="9"/>
        <v>159888.24341117727</v>
      </c>
    </row>
    <row r="124" spans="1:7" x14ac:dyDescent="0.2">
      <c r="A124" s="15">
        <v>102</v>
      </c>
      <c r="B124" s="16">
        <f t="shared" si="8"/>
        <v>46104</v>
      </c>
      <c r="C124" s="17">
        <f t="shared" si="5"/>
        <v>1606.92</v>
      </c>
      <c r="D124" s="17"/>
      <c r="E124" s="17">
        <f t="shared" si="6"/>
        <v>812.76523734015109</v>
      </c>
      <c r="F124" s="17">
        <f t="shared" si="7"/>
        <v>794.15476265984898</v>
      </c>
      <c r="G124" s="17">
        <f t="shared" si="9"/>
        <v>159094.08864851741</v>
      </c>
    </row>
    <row r="125" spans="1:7" x14ac:dyDescent="0.2">
      <c r="A125" s="15">
        <v>103</v>
      </c>
      <c r="B125" s="16">
        <f t="shared" si="8"/>
        <v>46135</v>
      </c>
      <c r="C125" s="17">
        <f t="shared" si="5"/>
        <v>1606.92</v>
      </c>
      <c r="D125" s="17"/>
      <c r="E125" s="17">
        <f t="shared" si="6"/>
        <v>808.7282839632968</v>
      </c>
      <c r="F125" s="17">
        <f t="shared" si="7"/>
        <v>798.19171603670327</v>
      </c>
      <c r="G125" s="17">
        <f t="shared" si="9"/>
        <v>158295.89693248071</v>
      </c>
    </row>
    <row r="126" spans="1:7" x14ac:dyDescent="0.2">
      <c r="A126" s="15">
        <v>104</v>
      </c>
      <c r="B126" s="16">
        <f t="shared" si="8"/>
        <v>46165</v>
      </c>
      <c r="C126" s="17">
        <f t="shared" si="5"/>
        <v>1606.92</v>
      </c>
      <c r="D126" s="17"/>
      <c r="E126" s="17">
        <f t="shared" si="6"/>
        <v>804.67080940677704</v>
      </c>
      <c r="F126" s="17">
        <f t="shared" si="7"/>
        <v>802.24919059322303</v>
      </c>
      <c r="G126" s="17">
        <f t="shared" si="9"/>
        <v>157493.64774188749</v>
      </c>
    </row>
    <row r="127" spans="1:7" x14ac:dyDescent="0.2">
      <c r="A127" s="15">
        <v>105</v>
      </c>
      <c r="B127" s="16">
        <f t="shared" si="8"/>
        <v>46196</v>
      </c>
      <c r="C127" s="17">
        <f t="shared" si="5"/>
        <v>1606.92</v>
      </c>
      <c r="D127" s="17"/>
      <c r="E127" s="17">
        <f t="shared" si="6"/>
        <v>800.59270935459472</v>
      </c>
      <c r="F127" s="17">
        <f t="shared" si="7"/>
        <v>806.32729064540536</v>
      </c>
      <c r="G127" s="17">
        <f t="shared" si="9"/>
        <v>156687.32045124209</v>
      </c>
    </row>
    <row r="128" spans="1:7" x14ac:dyDescent="0.2">
      <c r="A128" s="15">
        <v>106</v>
      </c>
      <c r="B128" s="16">
        <f t="shared" si="8"/>
        <v>46226</v>
      </c>
      <c r="C128" s="17">
        <f t="shared" si="5"/>
        <v>1606.92</v>
      </c>
      <c r="D128" s="17"/>
      <c r="E128" s="17">
        <f t="shared" si="6"/>
        <v>796.49387896048063</v>
      </c>
      <c r="F128" s="17">
        <f t="shared" si="7"/>
        <v>810.42612103951944</v>
      </c>
      <c r="G128" s="17">
        <f t="shared" si="9"/>
        <v>155876.89433020257</v>
      </c>
    </row>
    <row r="129" spans="1:7" x14ac:dyDescent="0.2">
      <c r="A129" s="15">
        <v>107</v>
      </c>
      <c r="B129" s="16">
        <f t="shared" si="8"/>
        <v>46257</v>
      </c>
      <c r="C129" s="17">
        <f t="shared" si="5"/>
        <v>1606.92</v>
      </c>
      <c r="D129" s="17"/>
      <c r="E129" s="17">
        <f t="shared" si="6"/>
        <v>792.37421284519633</v>
      </c>
      <c r="F129" s="17">
        <f t="shared" si="7"/>
        <v>814.54578715480375</v>
      </c>
      <c r="G129" s="17">
        <f t="shared" si="9"/>
        <v>155062.34854304776</v>
      </c>
    </row>
    <row r="130" spans="1:7" x14ac:dyDescent="0.2">
      <c r="A130" s="15">
        <v>108</v>
      </c>
      <c r="B130" s="16">
        <f t="shared" si="8"/>
        <v>46288</v>
      </c>
      <c r="C130" s="17">
        <f t="shared" si="5"/>
        <v>1606.92</v>
      </c>
      <c r="D130" s="17"/>
      <c r="E130" s="17">
        <f t="shared" si="6"/>
        <v>788.2336050938261</v>
      </c>
      <c r="F130" s="17">
        <f t="shared" si="7"/>
        <v>818.68639490617397</v>
      </c>
      <c r="G130" s="17">
        <f t="shared" si="9"/>
        <v>154243.66214814159</v>
      </c>
    </row>
    <row r="131" spans="1:7" x14ac:dyDescent="0.2">
      <c r="A131" s="15">
        <v>109</v>
      </c>
      <c r="B131" s="16">
        <f t="shared" si="8"/>
        <v>46318</v>
      </c>
      <c r="C131" s="17">
        <f t="shared" si="5"/>
        <v>1606.92</v>
      </c>
      <c r="D131" s="17"/>
      <c r="E131" s="17">
        <f t="shared" si="6"/>
        <v>784.07194925305305</v>
      </c>
      <c r="F131" s="17">
        <f t="shared" si="7"/>
        <v>822.84805074694702</v>
      </c>
      <c r="G131" s="17">
        <f t="shared" si="9"/>
        <v>153420.81409739464</v>
      </c>
    </row>
    <row r="132" spans="1:7" x14ac:dyDescent="0.2">
      <c r="A132" s="15">
        <v>110</v>
      </c>
      <c r="B132" s="16">
        <f t="shared" si="8"/>
        <v>46349</v>
      </c>
      <c r="C132" s="17">
        <f t="shared" si="5"/>
        <v>1606.92</v>
      </c>
      <c r="D132" s="17"/>
      <c r="E132" s="17">
        <f t="shared" si="6"/>
        <v>779.88913832842275</v>
      </c>
      <c r="F132" s="17">
        <f t="shared" si="7"/>
        <v>827.03086167157733</v>
      </c>
      <c r="G132" s="17">
        <f t="shared" si="9"/>
        <v>152593.78323572307</v>
      </c>
    </row>
    <row r="133" spans="1:7" x14ac:dyDescent="0.2">
      <c r="A133" s="15">
        <v>111</v>
      </c>
      <c r="B133" s="16">
        <f t="shared" si="8"/>
        <v>46379</v>
      </c>
      <c r="C133" s="17">
        <f t="shared" si="5"/>
        <v>1606.92</v>
      </c>
      <c r="D133" s="17"/>
      <c r="E133" s="17">
        <f t="shared" si="6"/>
        <v>775.68506478159225</v>
      </c>
      <c r="F133" s="17">
        <f t="shared" si="7"/>
        <v>831.23493521840783</v>
      </c>
      <c r="G133" s="17">
        <f t="shared" si="9"/>
        <v>151762.54830050466</v>
      </c>
    </row>
    <row r="134" spans="1:7" x14ac:dyDescent="0.2">
      <c r="A134" s="15">
        <v>112</v>
      </c>
      <c r="B134" s="16">
        <f t="shared" si="8"/>
        <v>46410</v>
      </c>
      <c r="C134" s="17">
        <f t="shared" si="5"/>
        <v>1606.92</v>
      </c>
      <c r="D134" s="17"/>
      <c r="E134" s="17">
        <f t="shared" si="6"/>
        <v>771.45962052756533</v>
      </c>
      <c r="F134" s="17">
        <f t="shared" si="7"/>
        <v>835.46037947243474</v>
      </c>
      <c r="G134" s="17">
        <f t="shared" si="9"/>
        <v>150927.08792103222</v>
      </c>
    </row>
    <row r="135" spans="1:7" x14ac:dyDescent="0.2">
      <c r="A135" s="15">
        <v>113</v>
      </c>
      <c r="B135" s="16">
        <f t="shared" si="8"/>
        <v>46441</v>
      </c>
      <c r="C135" s="17">
        <f t="shared" si="5"/>
        <v>1606.92</v>
      </c>
      <c r="D135" s="17"/>
      <c r="E135" s="17">
        <f t="shared" si="6"/>
        <v>767.2126969319138</v>
      </c>
      <c r="F135" s="17">
        <f t="shared" si="7"/>
        <v>839.70730306808628</v>
      </c>
      <c r="G135" s="17">
        <f t="shared" si="9"/>
        <v>150087.38061796414</v>
      </c>
    </row>
    <row r="136" spans="1:7" x14ac:dyDescent="0.2">
      <c r="A136" s="15">
        <v>114</v>
      </c>
      <c r="B136" s="16">
        <f t="shared" si="8"/>
        <v>46469</v>
      </c>
      <c r="C136" s="17">
        <f t="shared" si="5"/>
        <v>1606.92</v>
      </c>
      <c r="D136" s="17"/>
      <c r="E136" s="17">
        <f t="shared" si="6"/>
        <v>762.94418480798447</v>
      </c>
      <c r="F136" s="17">
        <f t="shared" si="7"/>
        <v>843.9758151920156</v>
      </c>
      <c r="G136" s="17">
        <f t="shared" si="9"/>
        <v>149243.40480277213</v>
      </c>
    </row>
    <row r="137" spans="1:7" x14ac:dyDescent="0.2">
      <c r="A137" s="15">
        <v>115</v>
      </c>
      <c r="B137" s="16">
        <f t="shared" si="8"/>
        <v>46500</v>
      </c>
      <c r="C137" s="17">
        <f t="shared" si="5"/>
        <v>1606.92</v>
      </c>
      <c r="D137" s="17"/>
      <c r="E137" s="17">
        <f t="shared" si="6"/>
        <v>758.65397441409175</v>
      </c>
      <c r="F137" s="17">
        <f t="shared" si="7"/>
        <v>848.26602558590832</v>
      </c>
      <c r="G137" s="17">
        <f t="shared" si="9"/>
        <v>148395.13877718622</v>
      </c>
    </row>
    <row r="138" spans="1:7" x14ac:dyDescent="0.2">
      <c r="A138" s="15">
        <v>116</v>
      </c>
      <c r="B138" s="16">
        <f t="shared" si="8"/>
        <v>46530</v>
      </c>
      <c r="C138" s="17">
        <f t="shared" si="5"/>
        <v>1606.92</v>
      </c>
      <c r="D138" s="17"/>
      <c r="E138" s="17">
        <f t="shared" si="6"/>
        <v>754.34195545069667</v>
      </c>
      <c r="F138" s="17">
        <f t="shared" si="7"/>
        <v>852.5780445493034</v>
      </c>
      <c r="G138" s="17">
        <f t="shared" si="9"/>
        <v>147542.56073263692</v>
      </c>
    </row>
    <row r="139" spans="1:7" x14ac:dyDescent="0.2">
      <c r="A139" s="15">
        <v>117</v>
      </c>
      <c r="B139" s="16">
        <f t="shared" si="8"/>
        <v>46561</v>
      </c>
      <c r="C139" s="17">
        <f t="shared" si="5"/>
        <v>1606.92</v>
      </c>
      <c r="D139" s="17"/>
      <c r="E139" s="17">
        <f t="shared" si="6"/>
        <v>750.00801705757101</v>
      </c>
      <c r="F139" s="17">
        <f t="shared" si="7"/>
        <v>856.91198294242906</v>
      </c>
      <c r="G139" s="17">
        <f t="shared" si="9"/>
        <v>146685.64874969449</v>
      </c>
    </row>
    <row r="140" spans="1:7" x14ac:dyDescent="0.2">
      <c r="A140" s="15">
        <v>118</v>
      </c>
      <c r="B140" s="16">
        <f t="shared" si="8"/>
        <v>46591</v>
      </c>
      <c r="C140" s="17">
        <f t="shared" si="5"/>
        <v>1606.92</v>
      </c>
      <c r="D140" s="17"/>
      <c r="E140" s="17">
        <f t="shared" si="6"/>
        <v>745.65204781094701</v>
      </c>
      <c r="F140" s="17">
        <f t="shared" si="7"/>
        <v>861.26795218905306</v>
      </c>
      <c r="G140" s="17">
        <f t="shared" si="9"/>
        <v>145824.38079750544</v>
      </c>
    </row>
    <row r="141" spans="1:7" x14ac:dyDescent="0.2">
      <c r="A141" s="15">
        <v>119</v>
      </c>
      <c r="B141" s="16">
        <f t="shared" si="8"/>
        <v>46622</v>
      </c>
      <c r="C141" s="17">
        <f t="shared" si="5"/>
        <v>1606.92</v>
      </c>
      <c r="D141" s="17"/>
      <c r="E141" s="17">
        <f t="shared" si="6"/>
        <v>741.27393572065273</v>
      </c>
      <c r="F141" s="17">
        <f t="shared" si="7"/>
        <v>865.64606427934734</v>
      </c>
      <c r="G141" s="17">
        <f t="shared" si="9"/>
        <v>144958.7347332261</v>
      </c>
    </row>
    <row r="142" spans="1:7" x14ac:dyDescent="0.2">
      <c r="A142" s="15">
        <v>120</v>
      </c>
      <c r="B142" s="16">
        <f t="shared" si="8"/>
        <v>46653</v>
      </c>
      <c r="C142" s="17">
        <f t="shared" si="5"/>
        <v>1606.92</v>
      </c>
      <c r="D142" s="17"/>
      <c r="E142" s="17">
        <f t="shared" si="6"/>
        <v>736.87356822723268</v>
      </c>
      <c r="F142" s="17">
        <f t="shared" si="7"/>
        <v>870.04643177276739</v>
      </c>
      <c r="G142" s="17">
        <f t="shared" si="9"/>
        <v>144088.68830145334</v>
      </c>
    </row>
    <row r="143" spans="1:7" x14ac:dyDescent="0.2">
      <c r="A143" s="15">
        <v>121</v>
      </c>
      <c r="B143" s="16">
        <f t="shared" si="8"/>
        <v>46683</v>
      </c>
      <c r="C143" s="17">
        <f t="shared" si="5"/>
        <v>1606.92</v>
      </c>
      <c r="D143" s="17"/>
      <c r="E143" s="17">
        <f t="shared" si="6"/>
        <v>732.45083219905439</v>
      </c>
      <c r="F143" s="17">
        <f t="shared" si="7"/>
        <v>874.46916780094568</v>
      </c>
      <c r="G143" s="17">
        <f t="shared" si="9"/>
        <v>143214.2191336524</v>
      </c>
    </row>
    <row r="144" spans="1:7" x14ac:dyDescent="0.2">
      <c r="A144" s="15">
        <v>122</v>
      </c>
      <c r="B144" s="16">
        <f t="shared" si="8"/>
        <v>46714</v>
      </c>
      <c r="C144" s="17">
        <f t="shared" si="5"/>
        <v>1606.92</v>
      </c>
      <c r="D144" s="17"/>
      <c r="E144" s="17">
        <f t="shared" si="6"/>
        <v>728.00561392939971</v>
      </c>
      <c r="F144" s="17">
        <f t="shared" si="7"/>
        <v>878.91438607060036</v>
      </c>
      <c r="G144" s="17">
        <f t="shared" si="9"/>
        <v>142335.3047475818</v>
      </c>
    </row>
    <row r="145" spans="1:7" x14ac:dyDescent="0.2">
      <c r="A145" s="15">
        <v>123</v>
      </c>
      <c r="B145" s="16">
        <f t="shared" si="8"/>
        <v>46744</v>
      </c>
      <c r="C145" s="17">
        <f t="shared" si="5"/>
        <v>1606.92</v>
      </c>
      <c r="D145" s="17"/>
      <c r="E145" s="17">
        <f t="shared" si="6"/>
        <v>723.53779913354083</v>
      </c>
      <c r="F145" s="17">
        <f t="shared" si="7"/>
        <v>883.38220086645924</v>
      </c>
      <c r="G145" s="17">
        <f t="shared" si="9"/>
        <v>141451.92254671533</v>
      </c>
    </row>
    <row r="146" spans="1:7" x14ac:dyDescent="0.2">
      <c r="A146" s="15">
        <v>124</v>
      </c>
      <c r="B146" s="16">
        <f t="shared" si="8"/>
        <v>46775</v>
      </c>
      <c r="C146" s="17">
        <f t="shared" si="5"/>
        <v>1606.92</v>
      </c>
      <c r="D146" s="17"/>
      <c r="E146" s="17">
        <f t="shared" si="6"/>
        <v>719.04727294580289</v>
      </c>
      <c r="F146" s="17">
        <f t="shared" si="7"/>
        <v>887.87272705419718</v>
      </c>
      <c r="G146" s="17">
        <f t="shared" si="9"/>
        <v>140564.04981966113</v>
      </c>
    </row>
    <row r="147" spans="1:7" x14ac:dyDescent="0.2">
      <c r="A147" s="15">
        <v>125</v>
      </c>
      <c r="B147" s="16">
        <f t="shared" si="8"/>
        <v>46806</v>
      </c>
      <c r="C147" s="17">
        <f t="shared" si="5"/>
        <v>1606.92</v>
      </c>
      <c r="D147" s="17"/>
      <c r="E147" s="17">
        <f t="shared" si="6"/>
        <v>714.53391991661067</v>
      </c>
      <c r="F147" s="17">
        <f t="shared" si="7"/>
        <v>892.3860800833894</v>
      </c>
      <c r="G147" s="17">
        <f t="shared" si="9"/>
        <v>139671.66373957775</v>
      </c>
    </row>
    <row r="148" spans="1:7" x14ac:dyDescent="0.2">
      <c r="A148" s="15">
        <v>126</v>
      </c>
      <c r="B148" s="16">
        <f t="shared" si="8"/>
        <v>46835</v>
      </c>
      <c r="C148" s="17">
        <f t="shared" si="5"/>
        <v>1606.92</v>
      </c>
      <c r="D148" s="17"/>
      <c r="E148" s="17">
        <f t="shared" si="6"/>
        <v>709.99762400952022</v>
      </c>
      <c r="F148" s="17">
        <f t="shared" si="7"/>
        <v>896.92237599047985</v>
      </c>
      <c r="G148" s="17">
        <f t="shared" si="9"/>
        <v>138774.74136358727</v>
      </c>
    </row>
    <row r="149" spans="1:7" x14ac:dyDescent="0.2">
      <c r="A149" s="15">
        <v>127</v>
      </c>
      <c r="B149" s="16">
        <f t="shared" si="8"/>
        <v>46866</v>
      </c>
      <c r="C149" s="17">
        <f t="shared" si="5"/>
        <v>1606.92</v>
      </c>
      <c r="D149" s="17"/>
      <c r="E149" s="17">
        <f t="shared" si="6"/>
        <v>705.43826859823514</v>
      </c>
      <c r="F149" s="17">
        <f t="shared" si="7"/>
        <v>901.48173140176493</v>
      </c>
      <c r="G149" s="17">
        <f t="shared" si="9"/>
        <v>137873.25963218551</v>
      </c>
    </row>
    <row r="150" spans="1:7" x14ac:dyDescent="0.2">
      <c r="A150" s="15">
        <v>128</v>
      </c>
      <c r="B150" s="16">
        <f t="shared" si="8"/>
        <v>46896</v>
      </c>
      <c r="C150" s="17">
        <f t="shared" si="5"/>
        <v>1606.92</v>
      </c>
      <c r="D150" s="17"/>
      <c r="E150" s="17">
        <f t="shared" si="6"/>
        <v>700.85573646360956</v>
      </c>
      <c r="F150" s="17">
        <f t="shared" si="7"/>
        <v>906.06426353639051</v>
      </c>
      <c r="G150" s="17">
        <f t="shared" si="9"/>
        <v>136967.19536864912</v>
      </c>
    </row>
    <row r="151" spans="1:7" x14ac:dyDescent="0.2">
      <c r="A151" s="15">
        <v>129</v>
      </c>
      <c r="B151" s="16">
        <f t="shared" si="8"/>
        <v>46927</v>
      </c>
      <c r="C151" s="17">
        <f t="shared" ref="C151:C214" si="10">IF(G150+E151&lt;Monthly_Payment,G150+E151,Monthly_Payment)</f>
        <v>1606.92</v>
      </c>
      <c r="D151" s="17"/>
      <c r="E151" s="17">
        <f t="shared" ref="E151:E214" si="11">G150*Annual_Interest_Rate__RATE/12</f>
        <v>696.24990979063296</v>
      </c>
      <c r="F151" s="17">
        <f t="shared" ref="F151:F214" si="12">C151-E151+D151</f>
        <v>910.67009020936712</v>
      </c>
      <c r="G151" s="17">
        <f t="shared" si="9"/>
        <v>136056.52527843975</v>
      </c>
    </row>
    <row r="152" spans="1:7" x14ac:dyDescent="0.2">
      <c r="A152" s="15">
        <v>130</v>
      </c>
      <c r="B152" s="16">
        <f t="shared" ref="B152:B215" si="13">IF(G151&lt;=0,"",EDATE(B151,1))</f>
        <v>46957</v>
      </c>
      <c r="C152" s="17">
        <f t="shared" si="10"/>
        <v>1606.92</v>
      </c>
      <c r="D152" s="17"/>
      <c r="E152" s="17">
        <f t="shared" si="11"/>
        <v>691.62067016540198</v>
      </c>
      <c r="F152" s="17">
        <f t="shared" si="12"/>
        <v>915.2993298345981</v>
      </c>
      <c r="G152" s="17">
        <f t="shared" ref="G152:G215" si="14">G151-F152</f>
        <v>135141.22594860513</v>
      </c>
    </row>
    <row r="153" spans="1:7" x14ac:dyDescent="0.2">
      <c r="A153" s="15">
        <v>131</v>
      </c>
      <c r="B153" s="16">
        <f t="shared" si="13"/>
        <v>46988</v>
      </c>
      <c r="C153" s="17">
        <f t="shared" si="10"/>
        <v>1606.92</v>
      </c>
      <c r="D153" s="17"/>
      <c r="E153" s="17">
        <f t="shared" si="11"/>
        <v>686.96789857207614</v>
      </c>
      <c r="F153" s="17">
        <f t="shared" si="12"/>
        <v>919.95210142792394</v>
      </c>
      <c r="G153" s="17">
        <f t="shared" si="14"/>
        <v>134221.27384717722</v>
      </c>
    </row>
    <row r="154" spans="1:7" x14ac:dyDescent="0.2">
      <c r="A154" s="15">
        <v>132</v>
      </c>
      <c r="B154" s="16">
        <f t="shared" si="13"/>
        <v>47019</v>
      </c>
      <c r="C154" s="17">
        <f t="shared" si="10"/>
        <v>1606.92</v>
      </c>
      <c r="D154" s="17"/>
      <c r="E154" s="17">
        <f t="shared" si="11"/>
        <v>682.29147538981749</v>
      </c>
      <c r="F154" s="17">
        <f t="shared" si="12"/>
        <v>924.62852461018258</v>
      </c>
      <c r="G154" s="17">
        <f t="shared" si="14"/>
        <v>133296.64532256703</v>
      </c>
    </row>
    <row r="155" spans="1:7" x14ac:dyDescent="0.2">
      <c r="A155" s="15">
        <v>133</v>
      </c>
      <c r="B155" s="16">
        <f t="shared" si="13"/>
        <v>47049</v>
      </c>
      <c r="C155" s="17">
        <f t="shared" si="10"/>
        <v>1606.92</v>
      </c>
      <c r="D155" s="17"/>
      <c r="E155" s="17">
        <f t="shared" si="11"/>
        <v>677.59128038971573</v>
      </c>
      <c r="F155" s="17">
        <f t="shared" si="12"/>
        <v>929.32871961028434</v>
      </c>
      <c r="G155" s="17">
        <f t="shared" si="14"/>
        <v>132367.31660295674</v>
      </c>
    </row>
    <row r="156" spans="1:7" x14ac:dyDescent="0.2">
      <c r="A156" s="15">
        <v>134</v>
      </c>
      <c r="B156" s="16">
        <f t="shared" si="13"/>
        <v>47080</v>
      </c>
      <c r="C156" s="17">
        <f t="shared" si="10"/>
        <v>1606.92</v>
      </c>
      <c r="D156" s="17"/>
      <c r="E156" s="17">
        <f t="shared" si="11"/>
        <v>672.86719273169672</v>
      </c>
      <c r="F156" s="17">
        <f t="shared" si="12"/>
        <v>934.05280726830335</v>
      </c>
      <c r="G156" s="17">
        <f t="shared" si="14"/>
        <v>131433.26379568843</v>
      </c>
    </row>
    <row r="157" spans="1:7" x14ac:dyDescent="0.2">
      <c r="A157" s="15">
        <v>135</v>
      </c>
      <c r="B157" s="16">
        <f t="shared" si="13"/>
        <v>47110</v>
      </c>
      <c r="C157" s="17">
        <f t="shared" si="10"/>
        <v>1606.92</v>
      </c>
      <c r="D157" s="17"/>
      <c r="E157" s="17">
        <f t="shared" si="11"/>
        <v>668.11909096141619</v>
      </c>
      <c r="F157" s="17">
        <f t="shared" si="12"/>
        <v>938.80090903858388</v>
      </c>
      <c r="G157" s="17">
        <f t="shared" si="14"/>
        <v>130494.46288664984</v>
      </c>
    </row>
    <row r="158" spans="1:7" x14ac:dyDescent="0.2">
      <c r="A158" s="15">
        <v>136</v>
      </c>
      <c r="B158" s="16">
        <f t="shared" si="13"/>
        <v>47141</v>
      </c>
      <c r="C158" s="17">
        <f t="shared" si="10"/>
        <v>1606.92</v>
      </c>
      <c r="D158" s="17"/>
      <c r="E158" s="17">
        <f t="shared" si="11"/>
        <v>663.3468530071367</v>
      </c>
      <c r="F158" s="17">
        <f t="shared" si="12"/>
        <v>943.57314699286337</v>
      </c>
      <c r="G158" s="17">
        <f t="shared" si="14"/>
        <v>129550.88973965698</v>
      </c>
    </row>
    <row r="159" spans="1:7" x14ac:dyDescent="0.2">
      <c r="A159" s="15">
        <v>137</v>
      </c>
      <c r="B159" s="16">
        <f t="shared" si="13"/>
        <v>47172</v>
      </c>
      <c r="C159" s="17">
        <f t="shared" si="10"/>
        <v>1606.92</v>
      </c>
      <c r="D159" s="17"/>
      <c r="E159" s="17">
        <f t="shared" si="11"/>
        <v>658.55035617658962</v>
      </c>
      <c r="F159" s="17">
        <f t="shared" si="12"/>
        <v>948.36964382341046</v>
      </c>
      <c r="G159" s="17">
        <f t="shared" si="14"/>
        <v>128602.52009583358</v>
      </c>
    </row>
    <row r="160" spans="1:7" x14ac:dyDescent="0.2">
      <c r="A160" s="15">
        <v>138</v>
      </c>
      <c r="B160" s="16">
        <f t="shared" si="13"/>
        <v>47200</v>
      </c>
      <c r="C160" s="17">
        <f t="shared" si="10"/>
        <v>1606.92</v>
      </c>
      <c r="D160" s="17"/>
      <c r="E160" s="17">
        <f t="shared" si="11"/>
        <v>653.72947715382065</v>
      </c>
      <c r="F160" s="17">
        <f t="shared" si="12"/>
        <v>953.19052284617942</v>
      </c>
      <c r="G160" s="17">
        <f t="shared" si="14"/>
        <v>127649.32957298739</v>
      </c>
    </row>
    <row r="161" spans="1:7" x14ac:dyDescent="0.2">
      <c r="A161" s="15">
        <v>139</v>
      </c>
      <c r="B161" s="16">
        <f t="shared" si="13"/>
        <v>47231</v>
      </c>
      <c r="C161" s="17">
        <f t="shared" si="10"/>
        <v>1606.92</v>
      </c>
      <c r="D161" s="17"/>
      <c r="E161" s="17">
        <f t="shared" si="11"/>
        <v>648.88409199601927</v>
      </c>
      <c r="F161" s="17">
        <f t="shared" si="12"/>
        <v>958.03590800398081</v>
      </c>
      <c r="G161" s="17">
        <f t="shared" si="14"/>
        <v>126691.29366498342</v>
      </c>
    </row>
    <row r="162" spans="1:7" x14ac:dyDescent="0.2">
      <c r="A162" s="15">
        <v>140</v>
      </c>
      <c r="B162" s="16">
        <f t="shared" si="13"/>
        <v>47261</v>
      </c>
      <c r="C162" s="17">
        <f t="shared" si="10"/>
        <v>1606.92</v>
      </c>
      <c r="D162" s="17"/>
      <c r="E162" s="17">
        <f t="shared" si="11"/>
        <v>644.01407613033234</v>
      </c>
      <c r="F162" s="17">
        <f t="shared" si="12"/>
        <v>962.90592386966773</v>
      </c>
      <c r="G162" s="17">
        <f t="shared" si="14"/>
        <v>125728.38774111375</v>
      </c>
    </row>
    <row r="163" spans="1:7" x14ac:dyDescent="0.2">
      <c r="A163" s="15">
        <v>141</v>
      </c>
      <c r="B163" s="16">
        <f t="shared" si="13"/>
        <v>47292</v>
      </c>
      <c r="C163" s="17">
        <f t="shared" si="10"/>
        <v>1606.92</v>
      </c>
      <c r="D163" s="17"/>
      <c r="E163" s="17">
        <f t="shared" si="11"/>
        <v>639.11930435066154</v>
      </c>
      <c r="F163" s="17">
        <f t="shared" si="12"/>
        <v>967.80069564933854</v>
      </c>
      <c r="G163" s="17">
        <f t="shared" si="14"/>
        <v>124760.58704546442</v>
      </c>
    </row>
    <row r="164" spans="1:7" x14ac:dyDescent="0.2">
      <c r="A164" s="15">
        <v>142</v>
      </c>
      <c r="B164" s="16">
        <f t="shared" si="13"/>
        <v>47322</v>
      </c>
      <c r="C164" s="17">
        <f t="shared" si="10"/>
        <v>1606.92</v>
      </c>
      <c r="D164" s="17"/>
      <c r="E164" s="17">
        <f t="shared" si="11"/>
        <v>634.19965081444411</v>
      </c>
      <c r="F164" s="17">
        <f t="shared" si="12"/>
        <v>972.72034918555596</v>
      </c>
      <c r="G164" s="17">
        <f t="shared" si="14"/>
        <v>123787.86669627886</v>
      </c>
    </row>
    <row r="165" spans="1:7" x14ac:dyDescent="0.2">
      <c r="A165" s="15">
        <v>143</v>
      </c>
      <c r="B165" s="16">
        <f t="shared" si="13"/>
        <v>47353</v>
      </c>
      <c r="C165" s="17">
        <f t="shared" si="10"/>
        <v>1606.92</v>
      </c>
      <c r="D165" s="17"/>
      <c r="E165" s="17">
        <f t="shared" si="11"/>
        <v>629.25498903941752</v>
      </c>
      <c r="F165" s="17">
        <f t="shared" si="12"/>
        <v>977.66501096058255</v>
      </c>
      <c r="G165" s="17">
        <f t="shared" si="14"/>
        <v>122810.20168531827</v>
      </c>
    </row>
    <row r="166" spans="1:7" x14ac:dyDescent="0.2">
      <c r="A166" s="15">
        <v>144</v>
      </c>
      <c r="B166" s="16">
        <f t="shared" si="13"/>
        <v>47384</v>
      </c>
      <c r="C166" s="17">
        <f t="shared" si="10"/>
        <v>1606.92</v>
      </c>
      <c r="D166" s="17"/>
      <c r="E166" s="17">
        <f t="shared" si="11"/>
        <v>624.28519190036786</v>
      </c>
      <c r="F166" s="17">
        <f t="shared" si="12"/>
        <v>982.63480809963221</v>
      </c>
      <c r="G166" s="17">
        <f t="shared" si="14"/>
        <v>121827.56687721863</v>
      </c>
    </row>
    <row r="167" spans="1:7" x14ac:dyDescent="0.2">
      <c r="A167" s="15">
        <v>145</v>
      </c>
      <c r="B167" s="16">
        <f t="shared" si="13"/>
        <v>47414</v>
      </c>
      <c r="C167" s="17">
        <f t="shared" si="10"/>
        <v>1606.92</v>
      </c>
      <c r="D167" s="17"/>
      <c r="E167" s="17">
        <f t="shared" si="11"/>
        <v>619.29013162586136</v>
      </c>
      <c r="F167" s="17">
        <f t="shared" si="12"/>
        <v>987.62986837413871</v>
      </c>
      <c r="G167" s="17">
        <f t="shared" si="14"/>
        <v>120839.9370088445</v>
      </c>
    </row>
    <row r="168" spans="1:7" x14ac:dyDescent="0.2">
      <c r="A168" s="15">
        <v>146</v>
      </c>
      <c r="B168" s="16">
        <f t="shared" si="13"/>
        <v>47445</v>
      </c>
      <c r="C168" s="17">
        <f t="shared" si="10"/>
        <v>1606.92</v>
      </c>
      <c r="D168" s="17"/>
      <c r="E168" s="17">
        <f t="shared" si="11"/>
        <v>614.26967979495953</v>
      </c>
      <c r="F168" s="17">
        <f t="shared" si="12"/>
        <v>992.65032020504054</v>
      </c>
      <c r="G168" s="17">
        <f t="shared" si="14"/>
        <v>119847.28668863946</v>
      </c>
    </row>
    <row r="169" spans="1:7" x14ac:dyDescent="0.2">
      <c r="A169" s="15">
        <v>147</v>
      </c>
      <c r="B169" s="16">
        <f t="shared" si="13"/>
        <v>47475</v>
      </c>
      <c r="C169" s="17">
        <f t="shared" si="10"/>
        <v>1606.92</v>
      </c>
      <c r="D169" s="17"/>
      <c r="E169" s="17">
        <f t="shared" si="11"/>
        <v>609.22370733391722</v>
      </c>
      <c r="F169" s="17">
        <f t="shared" si="12"/>
        <v>997.69629266608285</v>
      </c>
      <c r="G169" s="17">
        <f t="shared" si="14"/>
        <v>118849.59039597338</v>
      </c>
    </row>
    <row r="170" spans="1:7" x14ac:dyDescent="0.2">
      <c r="A170" s="15">
        <v>148</v>
      </c>
      <c r="B170" s="16">
        <f t="shared" si="13"/>
        <v>47506</v>
      </c>
      <c r="C170" s="17">
        <f t="shared" si="10"/>
        <v>1606.92</v>
      </c>
      <c r="D170" s="17"/>
      <c r="E170" s="17">
        <f t="shared" si="11"/>
        <v>604.15208451286469</v>
      </c>
      <c r="F170" s="17">
        <f t="shared" si="12"/>
        <v>1002.7679154871354</v>
      </c>
      <c r="G170" s="17">
        <f t="shared" si="14"/>
        <v>117846.82248048625</v>
      </c>
    </row>
    <row r="171" spans="1:7" x14ac:dyDescent="0.2">
      <c r="A171" s="15">
        <v>149</v>
      </c>
      <c r="B171" s="16">
        <f t="shared" si="13"/>
        <v>47537</v>
      </c>
      <c r="C171" s="17">
        <f t="shared" si="10"/>
        <v>1606.92</v>
      </c>
      <c r="D171" s="17"/>
      <c r="E171" s="17">
        <f t="shared" si="11"/>
        <v>599.0546809424718</v>
      </c>
      <c r="F171" s="17">
        <f t="shared" si="12"/>
        <v>1007.8653190575283</v>
      </c>
      <c r="G171" s="17">
        <f t="shared" si="14"/>
        <v>116838.95716142873</v>
      </c>
    </row>
    <row r="172" spans="1:7" x14ac:dyDescent="0.2">
      <c r="A172" s="15">
        <v>150</v>
      </c>
      <c r="B172" s="16">
        <f t="shared" si="13"/>
        <v>47565</v>
      </c>
      <c r="C172" s="17">
        <f t="shared" si="10"/>
        <v>1606.92</v>
      </c>
      <c r="D172" s="17"/>
      <c r="E172" s="17">
        <f t="shared" si="11"/>
        <v>593.93136557059609</v>
      </c>
      <c r="F172" s="17">
        <f t="shared" si="12"/>
        <v>1012.988634429404</v>
      </c>
      <c r="G172" s="17">
        <f t="shared" si="14"/>
        <v>115825.96852699932</v>
      </c>
    </row>
    <row r="173" spans="1:7" x14ac:dyDescent="0.2">
      <c r="A173" s="15">
        <v>151</v>
      </c>
      <c r="B173" s="16">
        <f t="shared" si="13"/>
        <v>47596</v>
      </c>
      <c r="C173" s="17">
        <f t="shared" si="10"/>
        <v>1606.92</v>
      </c>
      <c r="D173" s="17"/>
      <c r="E173" s="17">
        <f t="shared" si="11"/>
        <v>588.78200667891326</v>
      </c>
      <c r="F173" s="17">
        <f t="shared" si="12"/>
        <v>1018.1379933210868</v>
      </c>
      <c r="G173" s="17">
        <f t="shared" si="14"/>
        <v>114807.83053367824</v>
      </c>
    </row>
    <row r="174" spans="1:7" x14ac:dyDescent="0.2">
      <c r="A174" s="15">
        <v>152</v>
      </c>
      <c r="B174" s="16">
        <f t="shared" si="13"/>
        <v>47626</v>
      </c>
      <c r="C174" s="17">
        <f t="shared" si="10"/>
        <v>1606.92</v>
      </c>
      <c r="D174" s="17"/>
      <c r="E174" s="17">
        <f t="shared" si="11"/>
        <v>583.606471879531</v>
      </c>
      <c r="F174" s="17">
        <f t="shared" si="12"/>
        <v>1023.3135281204691</v>
      </c>
      <c r="G174" s="17">
        <f t="shared" si="14"/>
        <v>113784.51700555776</v>
      </c>
    </row>
    <row r="175" spans="1:7" x14ac:dyDescent="0.2">
      <c r="A175" s="15">
        <v>153</v>
      </c>
      <c r="B175" s="16">
        <f t="shared" si="13"/>
        <v>47657</v>
      </c>
      <c r="C175" s="17">
        <f t="shared" si="10"/>
        <v>1606.92</v>
      </c>
      <c r="D175" s="17"/>
      <c r="E175" s="17">
        <f t="shared" si="11"/>
        <v>578.40462811158534</v>
      </c>
      <c r="F175" s="17">
        <f t="shared" si="12"/>
        <v>1028.5153718884148</v>
      </c>
      <c r="G175" s="17">
        <f t="shared" si="14"/>
        <v>112756.00163366935</v>
      </c>
    </row>
    <row r="176" spans="1:7" x14ac:dyDescent="0.2">
      <c r="A176" s="15">
        <v>154</v>
      </c>
      <c r="B176" s="16">
        <f t="shared" si="13"/>
        <v>47687</v>
      </c>
      <c r="C176" s="17">
        <f t="shared" si="10"/>
        <v>1606.92</v>
      </c>
      <c r="D176" s="17"/>
      <c r="E176" s="17">
        <f t="shared" si="11"/>
        <v>573.17634163781918</v>
      </c>
      <c r="F176" s="17">
        <f t="shared" si="12"/>
        <v>1033.7436583621809</v>
      </c>
      <c r="G176" s="17">
        <f t="shared" si="14"/>
        <v>111722.25797530718</v>
      </c>
    </row>
    <row r="177" spans="1:7" x14ac:dyDescent="0.2">
      <c r="A177" s="15">
        <v>155</v>
      </c>
      <c r="B177" s="16">
        <f t="shared" si="13"/>
        <v>47718</v>
      </c>
      <c r="C177" s="17">
        <f t="shared" si="10"/>
        <v>1606.92</v>
      </c>
      <c r="D177" s="17"/>
      <c r="E177" s="17">
        <f t="shared" si="11"/>
        <v>567.92147804114484</v>
      </c>
      <c r="F177" s="17">
        <f t="shared" si="12"/>
        <v>1038.9985219588552</v>
      </c>
      <c r="G177" s="17">
        <f t="shared" si="14"/>
        <v>110683.25945334832</v>
      </c>
    </row>
    <row r="178" spans="1:7" x14ac:dyDescent="0.2">
      <c r="A178" s="15">
        <v>156</v>
      </c>
      <c r="B178" s="16">
        <f t="shared" si="13"/>
        <v>47749</v>
      </c>
      <c r="C178" s="17">
        <f t="shared" si="10"/>
        <v>1606.92</v>
      </c>
      <c r="D178" s="17"/>
      <c r="E178" s="17">
        <f t="shared" si="11"/>
        <v>562.6399022211873</v>
      </c>
      <c r="F178" s="17">
        <f t="shared" si="12"/>
        <v>1044.2800977788129</v>
      </c>
      <c r="G178" s="17">
        <f t="shared" si="14"/>
        <v>109638.97935556951</v>
      </c>
    </row>
    <row r="179" spans="1:7" x14ac:dyDescent="0.2">
      <c r="A179" s="15">
        <v>157</v>
      </c>
      <c r="B179" s="16">
        <f t="shared" si="13"/>
        <v>47779</v>
      </c>
      <c r="C179" s="17">
        <f t="shared" si="10"/>
        <v>1606.92</v>
      </c>
      <c r="D179" s="17"/>
      <c r="E179" s="17">
        <f t="shared" si="11"/>
        <v>557.33147839081164</v>
      </c>
      <c r="F179" s="17">
        <f t="shared" si="12"/>
        <v>1049.5885216091883</v>
      </c>
      <c r="G179" s="17">
        <f t="shared" si="14"/>
        <v>108589.39083396032</v>
      </c>
    </row>
    <row r="180" spans="1:7" x14ac:dyDescent="0.2">
      <c r="A180" s="15">
        <v>158</v>
      </c>
      <c r="B180" s="16">
        <f t="shared" si="13"/>
        <v>47810</v>
      </c>
      <c r="C180" s="17">
        <f t="shared" si="10"/>
        <v>1606.92</v>
      </c>
      <c r="D180" s="17"/>
      <c r="E180" s="17">
        <f t="shared" si="11"/>
        <v>551.9960700726316</v>
      </c>
      <c r="F180" s="17">
        <f t="shared" si="12"/>
        <v>1054.9239299273686</v>
      </c>
      <c r="G180" s="17">
        <f t="shared" si="14"/>
        <v>107534.46690403295</v>
      </c>
    </row>
    <row r="181" spans="1:7" x14ac:dyDescent="0.2">
      <c r="A181" s="15">
        <v>159</v>
      </c>
      <c r="B181" s="16">
        <f t="shared" si="13"/>
        <v>47840</v>
      </c>
      <c r="C181" s="17">
        <f t="shared" si="10"/>
        <v>1606.92</v>
      </c>
      <c r="D181" s="17"/>
      <c r="E181" s="17">
        <f t="shared" si="11"/>
        <v>546.63354009550073</v>
      </c>
      <c r="F181" s="17">
        <f t="shared" si="12"/>
        <v>1060.2864599044992</v>
      </c>
      <c r="G181" s="17">
        <f t="shared" si="14"/>
        <v>106474.18044412845</v>
      </c>
    </row>
    <row r="182" spans="1:7" x14ac:dyDescent="0.2">
      <c r="A182" s="15">
        <v>160</v>
      </c>
      <c r="B182" s="16">
        <f t="shared" si="13"/>
        <v>47871</v>
      </c>
      <c r="C182" s="17">
        <f t="shared" si="10"/>
        <v>1606.92</v>
      </c>
      <c r="D182" s="17"/>
      <c r="E182" s="17">
        <f t="shared" si="11"/>
        <v>541.24375059098622</v>
      </c>
      <c r="F182" s="17">
        <f t="shared" si="12"/>
        <v>1065.676249409014</v>
      </c>
      <c r="G182" s="17">
        <f t="shared" si="14"/>
        <v>105408.50419471944</v>
      </c>
    </row>
    <row r="183" spans="1:7" x14ac:dyDescent="0.2">
      <c r="A183" s="15">
        <v>161</v>
      </c>
      <c r="B183" s="16">
        <f t="shared" si="13"/>
        <v>47902</v>
      </c>
      <c r="C183" s="17">
        <f t="shared" si="10"/>
        <v>1606.92</v>
      </c>
      <c r="D183" s="17"/>
      <c r="E183" s="17">
        <f t="shared" si="11"/>
        <v>535.82656298982386</v>
      </c>
      <c r="F183" s="17">
        <f t="shared" si="12"/>
        <v>1071.0934370101763</v>
      </c>
      <c r="G183" s="17">
        <f t="shared" si="14"/>
        <v>104337.41075770927</v>
      </c>
    </row>
    <row r="184" spans="1:7" x14ac:dyDescent="0.2">
      <c r="A184" s="15">
        <v>162</v>
      </c>
      <c r="B184" s="16">
        <f t="shared" si="13"/>
        <v>47930</v>
      </c>
      <c r="C184" s="17">
        <f t="shared" si="10"/>
        <v>1606.92</v>
      </c>
      <c r="D184" s="17"/>
      <c r="E184" s="17">
        <f t="shared" si="11"/>
        <v>530.38183801835544</v>
      </c>
      <c r="F184" s="17">
        <f t="shared" si="12"/>
        <v>1076.5381619816446</v>
      </c>
      <c r="G184" s="17">
        <f t="shared" si="14"/>
        <v>103260.87259572762</v>
      </c>
    </row>
    <row r="185" spans="1:7" x14ac:dyDescent="0.2">
      <c r="A185" s="15">
        <v>163</v>
      </c>
      <c r="B185" s="16">
        <f t="shared" si="13"/>
        <v>47961</v>
      </c>
      <c r="C185" s="17">
        <f t="shared" si="10"/>
        <v>1606.92</v>
      </c>
      <c r="D185" s="17"/>
      <c r="E185" s="17">
        <f t="shared" si="11"/>
        <v>524.90943569494868</v>
      </c>
      <c r="F185" s="17">
        <f t="shared" si="12"/>
        <v>1082.0105643050515</v>
      </c>
      <c r="G185" s="17">
        <f t="shared" si="14"/>
        <v>102178.86203142257</v>
      </c>
    </row>
    <row r="186" spans="1:7" x14ac:dyDescent="0.2">
      <c r="A186" s="15">
        <v>164</v>
      </c>
      <c r="B186" s="16">
        <f t="shared" si="13"/>
        <v>47991</v>
      </c>
      <c r="C186" s="17">
        <f t="shared" si="10"/>
        <v>1606.92</v>
      </c>
      <c r="D186" s="17"/>
      <c r="E186" s="17">
        <f t="shared" si="11"/>
        <v>519.40921532639811</v>
      </c>
      <c r="F186" s="17">
        <f t="shared" si="12"/>
        <v>1087.5107846736018</v>
      </c>
      <c r="G186" s="17">
        <f t="shared" si="14"/>
        <v>101091.35124674896</v>
      </c>
    </row>
    <row r="187" spans="1:7" x14ac:dyDescent="0.2">
      <c r="A187" s="15">
        <v>165</v>
      </c>
      <c r="B187" s="16">
        <f t="shared" si="13"/>
        <v>48022</v>
      </c>
      <c r="C187" s="17">
        <f t="shared" si="10"/>
        <v>1606.92</v>
      </c>
      <c r="D187" s="17"/>
      <c r="E187" s="17">
        <f t="shared" si="11"/>
        <v>513.88103550430719</v>
      </c>
      <c r="F187" s="17">
        <f t="shared" si="12"/>
        <v>1093.0389644956929</v>
      </c>
      <c r="G187" s="17">
        <f t="shared" si="14"/>
        <v>99998.312282253275</v>
      </c>
    </row>
    <row r="188" spans="1:7" x14ac:dyDescent="0.2">
      <c r="A188" s="15">
        <v>166</v>
      </c>
      <c r="B188" s="16">
        <f t="shared" si="13"/>
        <v>48052</v>
      </c>
      <c r="C188" s="17">
        <f t="shared" si="10"/>
        <v>1606.92</v>
      </c>
      <c r="D188" s="17"/>
      <c r="E188" s="17">
        <f t="shared" si="11"/>
        <v>508.32475410145412</v>
      </c>
      <c r="F188" s="17">
        <f t="shared" si="12"/>
        <v>1098.595245898546</v>
      </c>
      <c r="G188" s="17">
        <f t="shared" si="14"/>
        <v>98899.717036354734</v>
      </c>
    </row>
    <row r="189" spans="1:7" x14ac:dyDescent="0.2">
      <c r="A189" s="15">
        <v>167</v>
      </c>
      <c r="B189" s="16">
        <f t="shared" si="13"/>
        <v>48083</v>
      </c>
      <c r="C189" s="17">
        <f t="shared" si="10"/>
        <v>1606.92</v>
      </c>
      <c r="D189" s="17"/>
      <c r="E189" s="17">
        <f t="shared" si="11"/>
        <v>502.7402282681366</v>
      </c>
      <c r="F189" s="17">
        <f t="shared" si="12"/>
        <v>1104.1797717318634</v>
      </c>
      <c r="G189" s="17">
        <f t="shared" si="14"/>
        <v>97795.537264622864</v>
      </c>
    </row>
    <row r="190" spans="1:7" x14ac:dyDescent="0.2">
      <c r="A190" s="15">
        <v>168</v>
      </c>
      <c r="B190" s="16">
        <f t="shared" si="13"/>
        <v>48114</v>
      </c>
      <c r="C190" s="17">
        <f t="shared" si="10"/>
        <v>1606.92</v>
      </c>
      <c r="D190" s="17"/>
      <c r="E190" s="17">
        <f t="shared" si="11"/>
        <v>497.12731442849957</v>
      </c>
      <c r="F190" s="17">
        <f t="shared" si="12"/>
        <v>1109.7926855715004</v>
      </c>
      <c r="G190" s="17">
        <f t="shared" si="14"/>
        <v>96685.744579051359</v>
      </c>
    </row>
    <row r="191" spans="1:7" x14ac:dyDescent="0.2">
      <c r="A191" s="15">
        <v>169</v>
      </c>
      <c r="B191" s="16">
        <f t="shared" si="13"/>
        <v>48144</v>
      </c>
      <c r="C191" s="17">
        <f t="shared" si="10"/>
        <v>1606.92</v>
      </c>
      <c r="D191" s="17"/>
      <c r="E191" s="17">
        <f t="shared" si="11"/>
        <v>491.48586827684443</v>
      </c>
      <c r="F191" s="17">
        <f t="shared" si="12"/>
        <v>1115.4341317231556</v>
      </c>
      <c r="G191" s="17">
        <f t="shared" si="14"/>
        <v>95570.3104473282</v>
      </c>
    </row>
    <row r="192" spans="1:7" x14ac:dyDescent="0.2">
      <c r="A192" s="15">
        <v>170</v>
      </c>
      <c r="B192" s="16">
        <f t="shared" si="13"/>
        <v>48175</v>
      </c>
      <c r="C192" s="17">
        <f t="shared" si="10"/>
        <v>1606.92</v>
      </c>
      <c r="D192" s="17"/>
      <c r="E192" s="17">
        <f t="shared" si="11"/>
        <v>485.81574477391837</v>
      </c>
      <c r="F192" s="17">
        <f t="shared" si="12"/>
        <v>1121.1042552260817</v>
      </c>
      <c r="G192" s="17">
        <f t="shared" si="14"/>
        <v>94449.206192102123</v>
      </c>
    </row>
    <row r="193" spans="1:7" x14ac:dyDescent="0.2">
      <c r="A193" s="15">
        <v>171</v>
      </c>
      <c r="B193" s="16">
        <f t="shared" si="13"/>
        <v>48205</v>
      </c>
      <c r="C193" s="17">
        <f t="shared" si="10"/>
        <v>1606.92</v>
      </c>
      <c r="D193" s="17"/>
      <c r="E193" s="17">
        <f t="shared" si="11"/>
        <v>480.1167981431858</v>
      </c>
      <c r="F193" s="17">
        <f t="shared" si="12"/>
        <v>1126.8032018568142</v>
      </c>
      <c r="G193" s="17">
        <f t="shared" si="14"/>
        <v>93322.402990245304</v>
      </c>
    </row>
    <row r="194" spans="1:7" x14ac:dyDescent="0.2">
      <c r="A194" s="15">
        <v>172</v>
      </c>
      <c r="B194" s="16">
        <f t="shared" si="13"/>
        <v>48236</v>
      </c>
      <c r="C194" s="17">
        <f t="shared" si="10"/>
        <v>1606.92</v>
      </c>
      <c r="D194" s="17"/>
      <c r="E194" s="17">
        <f t="shared" si="11"/>
        <v>474.38888186708027</v>
      </c>
      <c r="F194" s="17">
        <f t="shared" si="12"/>
        <v>1132.5311181329198</v>
      </c>
      <c r="G194" s="17">
        <f t="shared" si="14"/>
        <v>92189.871872112388</v>
      </c>
    </row>
    <row r="195" spans="1:7" x14ac:dyDescent="0.2">
      <c r="A195" s="15">
        <v>173</v>
      </c>
      <c r="B195" s="16">
        <f t="shared" si="13"/>
        <v>48267</v>
      </c>
      <c r="C195" s="17">
        <f t="shared" si="10"/>
        <v>1606.92</v>
      </c>
      <c r="D195" s="17"/>
      <c r="E195" s="17">
        <f t="shared" si="11"/>
        <v>468.63184868323793</v>
      </c>
      <c r="F195" s="17">
        <f t="shared" si="12"/>
        <v>1138.2881513167622</v>
      </c>
      <c r="G195" s="17">
        <f t="shared" si="14"/>
        <v>91051.583720795621</v>
      </c>
    </row>
    <row r="196" spans="1:7" x14ac:dyDescent="0.2">
      <c r="A196" s="15">
        <v>174</v>
      </c>
      <c r="B196" s="16">
        <f t="shared" si="13"/>
        <v>48296</v>
      </c>
      <c r="C196" s="17">
        <f t="shared" si="10"/>
        <v>1606.92</v>
      </c>
      <c r="D196" s="17"/>
      <c r="E196" s="17">
        <f t="shared" si="11"/>
        <v>462.84555058071106</v>
      </c>
      <c r="F196" s="17">
        <f t="shared" si="12"/>
        <v>1144.0744494192891</v>
      </c>
      <c r="G196" s="17">
        <f t="shared" si="14"/>
        <v>89907.50927137633</v>
      </c>
    </row>
    <row r="197" spans="1:7" x14ac:dyDescent="0.2">
      <c r="A197" s="15">
        <v>175</v>
      </c>
      <c r="B197" s="16">
        <f t="shared" si="13"/>
        <v>48327</v>
      </c>
      <c r="C197" s="17">
        <f t="shared" si="10"/>
        <v>1606.92</v>
      </c>
      <c r="D197" s="17"/>
      <c r="E197" s="17">
        <f t="shared" si="11"/>
        <v>457.02983879616301</v>
      </c>
      <c r="F197" s="17">
        <f t="shared" si="12"/>
        <v>1149.8901612038371</v>
      </c>
      <c r="G197" s="17">
        <f t="shared" si="14"/>
        <v>88757.619110172498</v>
      </c>
    </row>
    <row r="198" spans="1:7" x14ac:dyDescent="0.2">
      <c r="A198" s="15">
        <v>176</v>
      </c>
      <c r="B198" s="16">
        <f t="shared" si="13"/>
        <v>48357</v>
      </c>
      <c r="C198" s="17">
        <f t="shared" si="10"/>
        <v>1606.92</v>
      </c>
      <c r="D198" s="17"/>
      <c r="E198" s="17">
        <f t="shared" si="11"/>
        <v>451.18456381004353</v>
      </c>
      <c r="F198" s="17">
        <f t="shared" si="12"/>
        <v>1155.7354361899565</v>
      </c>
      <c r="G198" s="17">
        <f t="shared" si="14"/>
        <v>87601.883673982535</v>
      </c>
    </row>
    <row r="199" spans="1:7" x14ac:dyDescent="0.2">
      <c r="A199" s="15">
        <v>177</v>
      </c>
      <c r="B199" s="16">
        <f t="shared" si="13"/>
        <v>48388</v>
      </c>
      <c r="C199" s="17">
        <f t="shared" si="10"/>
        <v>1606.92</v>
      </c>
      <c r="D199" s="17"/>
      <c r="E199" s="17">
        <f t="shared" si="11"/>
        <v>445.30957534274449</v>
      </c>
      <c r="F199" s="17">
        <f t="shared" si="12"/>
        <v>1161.6104246572556</v>
      </c>
      <c r="G199" s="17">
        <f t="shared" si="14"/>
        <v>86440.273249325284</v>
      </c>
    </row>
    <row r="200" spans="1:7" x14ac:dyDescent="0.2">
      <c r="A200" s="15">
        <v>178</v>
      </c>
      <c r="B200" s="16">
        <f t="shared" si="13"/>
        <v>48418</v>
      </c>
      <c r="C200" s="17">
        <f t="shared" si="10"/>
        <v>1606.92</v>
      </c>
      <c r="D200" s="17"/>
      <c r="E200" s="17">
        <f t="shared" si="11"/>
        <v>439.40472235073685</v>
      </c>
      <c r="F200" s="17">
        <f t="shared" si="12"/>
        <v>1167.5152776492632</v>
      </c>
      <c r="G200" s="17">
        <f t="shared" si="14"/>
        <v>85272.757971676023</v>
      </c>
    </row>
    <row r="201" spans="1:7" x14ac:dyDescent="0.2">
      <c r="A201" s="15">
        <v>179</v>
      </c>
      <c r="B201" s="16">
        <f t="shared" si="13"/>
        <v>48449</v>
      </c>
      <c r="C201" s="17">
        <f t="shared" si="10"/>
        <v>1606.92</v>
      </c>
      <c r="D201" s="17"/>
      <c r="E201" s="17">
        <f t="shared" si="11"/>
        <v>433.46985302268644</v>
      </c>
      <c r="F201" s="17">
        <f t="shared" si="12"/>
        <v>1173.4501469773136</v>
      </c>
      <c r="G201" s="17">
        <f t="shared" si="14"/>
        <v>84099.307824698713</v>
      </c>
    </row>
    <row r="202" spans="1:7" x14ac:dyDescent="0.2">
      <c r="A202" s="15">
        <v>180</v>
      </c>
      <c r="B202" s="16">
        <f t="shared" si="13"/>
        <v>48480</v>
      </c>
      <c r="C202" s="17">
        <f t="shared" si="10"/>
        <v>1606.92</v>
      </c>
      <c r="D202" s="17"/>
      <c r="E202" s="17">
        <f t="shared" si="11"/>
        <v>427.50481477555178</v>
      </c>
      <c r="F202" s="17">
        <f t="shared" si="12"/>
        <v>1179.4151852244484</v>
      </c>
      <c r="G202" s="17">
        <f t="shared" si="14"/>
        <v>82919.892639474259</v>
      </c>
    </row>
    <row r="203" spans="1:7" x14ac:dyDescent="0.2">
      <c r="A203" s="15">
        <v>181</v>
      </c>
      <c r="B203" s="16">
        <f t="shared" si="13"/>
        <v>48510</v>
      </c>
      <c r="C203" s="17">
        <f t="shared" si="10"/>
        <v>1606.92</v>
      </c>
      <c r="D203" s="17"/>
      <c r="E203" s="17">
        <f t="shared" si="11"/>
        <v>421.50945425066084</v>
      </c>
      <c r="F203" s="17">
        <f t="shared" si="12"/>
        <v>1185.4105457493392</v>
      </c>
      <c r="G203" s="17">
        <f t="shared" si="14"/>
        <v>81734.482093724917</v>
      </c>
    </row>
    <row r="204" spans="1:7" x14ac:dyDescent="0.2">
      <c r="A204" s="15">
        <v>182</v>
      </c>
      <c r="B204" s="16">
        <f t="shared" si="13"/>
        <v>48541</v>
      </c>
      <c r="C204" s="17">
        <f t="shared" si="10"/>
        <v>1606.92</v>
      </c>
      <c r="D204" s="17"/>
      <c r="E204" s="17">
        <f t="shared" si="11"/>
        <v>415.48361730976831</v>
      </c>
      <c r="F204" s="17">
        <f t="shared" si="12"/>
        <v>1191.4363826902318</v>
      </c>
      <c r="G204" s="17">
        <f t="shared" si="14"/>
        <v>80543.045711034691</v>
      </c>
    </row>
    <row r="205" spans="1:7" x14ac:dyDescent="0.2">
      <c r="A205" s="15">
        <v>183</v>
      </c>
      <c r="B205" s="16">
        <f t="shared" si="13"/>
        <v>48571</v>
      </c>
      <c r="C205" s="17">
        <f t="shared" si="10"/>
        <v>1606.92</v>
      </c>
      <c r="D205" s="17"/>
      <c r="E205" s="17">
        <f t="shared" si="11"/>
        <v>409.42714903109299</v>
      </c>
      <c r="F205" s="17">
        <f t="shared" si="12"/>
        <v>1197.4928509689071</v>
      </c>
      <c r="G205" s="17">
        <f t="shared" si="14"/>
        <v>79345.552860065785</v>
      </c>
    </row>
    <row r="206" spans="1:7" x14ac:dyDescent="0.2">
      <c r="A206" s="15">
        <v>184</v>
      </c>
      <c r="B206" s="16">
        <f t="shared" si="13"/>
        <v>48602</v>
      </c>
      <c r="C206" s="17">
        <f t="shared" si="10"/>
        <v>1606.92</v>
      </c>
      <c r="D206" s="17"/>
      <c r="E206" s="17">
        <f t="shared" si="11"/>
        <v>403.33989370533442</v>
      </c>
      <c r="F206" s="17">
        <f t="shared" si="12"/>
        <v>1203.5801062946657</v>
      </c>
      <c r="G206" s="17">
        <f t="shared" si="14"/>
        <v>78141.972753771115</v>
      </c>
    </row>
    <row r="207" spans="1:7" x14ac:dyDescent="0.2">
      <c r="A207" s="15">
        <v>185</v>
      </c>
      <c r="B207" s="16">
        <f t="shared" si="13"/>
        <v>48633</v>
      </c>
      <c r="C207" s="17">
        <f t="shared" si="10"/>
        <v>1606.92</v>
      </c>
      <c r="D207" s="17"/>
      <c r="E207" s="17">
        <f t="shared" si="11"/>
        <v>397.22169483166982</v>
      </c>
      <c r="F207" s="17">
        <f t="shared" si="12"/>
        <v>1209.6983051683303</v>
      </c>
      <c r="G207" s="17">
        <f t="shared" si="14"/>
        <v>76932.27444860278</v>
      </c>
    </row>
    <row r="208" spans="1:7" x14ac:dyDescent="0.2">
      <c r="A208" s="15">
        <v>186</v>
      </c>
      <c r="B208" s="16">
        <f t="shared" si="13"/>
        <v>48661</v>
      </c>
      <c r="C208" s="17">
        <f t="shared" si="10"/>
        <v>1606.92</v>
      </c>
      <c r="D208" s="17"/>
      <c r="E208" s="17">
        <f t="shared" si="11"/>
        <v>391.07239511373081</v>
      </c>
      <c r="F208" s="17">
        <f t="shared" si="12"/>
        <v>1215.8476048862692</v>
      </c>
      <c r="G208" s="17">
        <f t="shared" si="14"/>
        <v>75716.426843716516</v>
      </c>
    </row>
    <row r="209" spans="1:7" x14ac:dyDescent="0.2">
      <c r="A209" s="15">
        <v>187</v>
      </c>
      <c r="B209" s="16">
        <f t="shared" si="13"/>
        <v>48692</v>
      </c>
      <c r="C209" s="17">
        <f t="shared" si="10"/>
        <v>1606.92</v>
      </c>
      <c r="D209" s="17"/>
      <c r="E209" s="17">
        <f t="shared" si="11"/>
        <v>384.89183645555892</v>
      </c>
      <c r="F209" s="17">
        <f t="shared" si="12"/>
        <v>1222.0281635444412</v>
      </c>
      <c r="G209" s="17">
        <f t="shared" si="14"/>
        <v>74494.398680172075</v>
      </c>
    </row>
    <row r="210" spans="1:7" x14ac:dyDescent="0.2">
      <c r="A210" s="15">
        <v>188</v>
      </c>
      <c r="B210" s="16">
        <f t="shared" si="13"/>
        <v>48722</v>
      </c>
      <c r="C210" s="17">
        <f t="shared" si="10"/>
        <v>1606.92</v>
      </c>
      <c r="D210" s="17"/>
      <c r="E210" s="17">
        <f t="shared" si="11"/>
        <v>378.67985995754134</v>
      </c>
      <c r="F210" s="17">
        <f t="shared" si="12"/>
        <v>1228.2401400424587</v>
      </c>
      <c r="G210" s="17">
        <f t="shared" si="14"/>
        <v>73266.158540129618</v>
      </c>
    </row>
    <row r="211" spans="1:7" x14ac:dyDescent="0.2">
      <c r="A211" s="15">
        <v>189</v>
      </c>
      <c r="B211" s="16">
        <f t="shared" si="13"/>
        <v>48753</v>
      </c>
      <c r="C211" s="17">
        <f t="shared" si="10"/>
        <v>1606.92</v>
      </c>
      <c r="D211" s="17"/>
      <c r="E211" s="17">
        <f t="shared" si="11"/>
        <v>372.43630591232551</v>
      </c>
      <c r="F211" s="17">
        <f t="shared" si="12"/>
        <v>1234.4836940876746</v>
      </c>
      <c r="G211" s="17">
        <f t="shared" si="14"/>
        <v>72031.674846041948</v>
      </c>
    </row>
    <row r="212" spans="1:7" x14ac:dyDescent="0.2">
      <c r="A212" s="15">
        <v>190</v>
      </c>
      <c r="B212" s="16">
        <f t="shared" si="13"/>
        <v>48783</v>
      </c>
      <c r="C212" s="17">
        <f t="shared" si="10"/>
        <v>1606.92</v>
      </c>
      <c r="D212" s="17"/>
      <c r="E212" s="17">
        <f t="shared" si="11"/>
        <v>366.16101380071319</v>
      </c>
      <c r="F212" s="17">
        <f t="shared" si="12"/>
        <v>1240.7589861992869</v>
      </c>
      <c r="G212" s="17">
        <f t="shared" si="14"/>
        <v>70790.915859842658</v>
      </c>
    </row>
    <row r="213" spans="1:7" x14ac:dyDescent="0.2">
      <c r="A213" s="15">
        <v>191</v>
      </c>
      <c r="B213" s="16">
        <f t="shared" si="13"/>
        <v>48814</v>
      </c>
      <c r="C213" s="17">
        <f t="shared" si="10"/>
        <v>1606.92</v>
      </c>
      <c r="D213" s="17"/>
      <c r="E213" s="17">
        <f t="shared" si="11"/>
        <v>359.85382228753355</v>
      </c>
      <c r="F213" s="17">
        <f t="shared" si="12"/>
        <v>1247.0661777124665</v>
      </c>
      <c r="G213" s="17">
        <f t="shared" si="14"/>
        <v>69543.849682130196</v>
      </c>
    </row>
    <row r="214" spans="1:7" x14ac:dyDescent="0.2">
      <c r="A214" s="15">
        <v>192</v>
      </c>
      <c r="B214" s="16">
        <f t="shared" si="13"/>
        <v>48845</v>
      </c>
      <c r="C214" s="17">
        <f t="shared" si="10"/>
        <v>1606.92</v>
      </c>
      <c r="D214" s="17"/>
      <c r="E214" s="17">
        <f t="shared" si="11"/>
        <v>353.51456921749514</v>
      </c>
      <c r="F214" s="17">
        <f t="shared" si="12"/>
        <v>1253.4054307825049</v>
      </c>
      <c r="G214" s="17">
        <f t="shared" si="14"/>
        <v>68290.444251347697</v>
      </c>
    </row>
    <row r="215" spans="1:7" x14ac:dyDescent="0.2">
      <c r="A215" s="15">
        <v>193</v>
      </c>
      <c r="B215" s="16">
        <f t="shared" si="13"/>
        <v>48875</v>
      </c>
      <c r="C215" s="17">
        <f t="shared" ref="C215:C262" si="15">IF(G214+E215&lt;Monthly_Payment,G214+E215,Monthly_Payment)</f>
        <v>1606.92</v>
      </c>
      <c r="D215" s="17"/>
      <c r="E215" s="17">
        <f t="shared" ref="E215:E278" si="16">G214*Annual_Interest_Rate__RATE/12</f>
        <v>347.1430916110175</v>
      </c>
      <c r="F215" s="17">
        <f t="shared" ref="F215:F262" si="17">C215-E215+D215</f>
        <v>1259.7769083889825</v>
      </c>
      <c r="G215" s="17">
        <f t="shared" si="14"/>
        <v>67030.66734295871</v>
      </c>
    </row>
    <row r="216" spans="1:7" x14ac:dyDescent="0.2">
      <c r="A216" s="15">
        <v>194</v>
      </c>
      <c r="B216" s="16">
        <f t="shared" ref="B216:B262" si="18">IF(G215&lt;=0,"",EDATE(B215,1))</f>
        <v>48906</v>
      </c>
      <c r="C216" s="17">
        <f t="shared" si="15"/>
        <v>1606.92</v>
      </c>
      <c r="D216" s="17"/>
      <c r="E216" s="17">
        <f t="shared" si="16"/>
        <v>340.73922566004012</v>
      </c>
      <c r="F216" s="17">
        <f t="shared" si="17"/>
        <v>1266.18077433996</v>
      </c>
      <c r="G216" s="17">
        <f t="shared" ref="G216:G262" si="19">G215-F216</f>
        <v>65764.486568618755</v>
      </c>
    </row>
    <row r="217" spans="1:7" x14ac:dyDescent="0.2">
      <c r="A217" s="15">
        <v>195</v>
      </c>
      <c r="B217" s="16">
        <f t="shared" si="18"/>
        <v>48936</v>
      </c>
      <c r="C217" s="17">
        <f t="shared" si="15"/>
        <v>1606.92</v>
      </c>
      <c r="D217" s="17"/>
      <c r="E217" s="17">
        <f t="shared" si="16"/>
        <v>334.30280672381201</v>
      </c>
      <c r="F217" s="17">
        <f t="shared" si="17"/>
        <v>1272.6171932761881</v>
      </c>
      <c r="G217" s="17">
        <f t="shared" si="19"/>
        <v>64491.869375342569</v>
      </c>
    </row>
    <row r="218" spans="1:7" x14ac:dyDescent="0.2">
      <c r="A218" s="15">
        <v>196</v>
      </c>
      <c r="B218" s="16">
        <f t="shared" si="18"/>
        <v>48967</v>
      </c>
      <c r="C218" s="17">
        <f t="shared" si="15"/>
        <v>1606.92</v>
      </c>
      <c r="D218" s="17"/>
      <c r="E218" s="17">
        <f t="shared" si="16"/>
        <v>327.83366932465805</v>
      </c>
      <c r="F218" s="17">
        <f t="shared" si="17"/>
        <v>1279.086330675342</v>
      </c>
      <c r="G218" s="17">
        <f t="shared" si="19"/>
        <v>63212.783044667223</v>
      </c>
    </row>
    <row r="219" spans="1:7" x14ac:dyDescent="0.2">
      <c r="A219" s="15">
        <v>197</v>
      </c>
      <c r="B219" s="16">
        <f t="shared" si="18"/>
        <v>48998</v>
      </c>
      <c r="C219" s="17">
        <f t="shared" si="15"/>
        <v>1606.92</v>
      </c>
      <c r="D219" s="17"/>
      <c r="E219" s="17">
        <f t="shared" si="16"/>
        <v>321.33164714372504</v>
      </c>
      <c r="F219" s="17">
        <f t="shared" si="17"/>
        <v>1285.5883528562749</v>
      </c>
      <c r="G219" s="17">
        <f t="shared" si="19"/>
        <v>61927.194691810946</v>
      </c>
    </row>
    <row r="220" spans="1:7" x14ac:dyDescent="0.2">
      <c r="A220" s="15">
        <v>198</v>
      </c>
      <c r="B220" s="16">
        <f t="shared" si="18"/>
        <v>49026</v>
      </c>
      <c r="C220" s="17">
        <f t="shared" si="15"/>
        <v>1606.92</v>
      </c>
      <c r="D220" s="17"/>
      <c r="E220" s="17">
        <f t="shared" si="16"/>
        <v>314.79657301670562</v>
      </c>
      <c r="F220" s="17">
        <f t="shared" si="17"/>
        <v>1292.1234269832944</v>
      </c>
      <c r="G220" s="17">
        <f t="shared" si="19"/>
        <v>60635.071264827653</v>
      </c>
    </row>
    <row r="221" spans="1:7" x14ac:dyDescent="0.2">
      <c r="A221" s="15">
        <v>199</v>
      </c>
      <c r="B221" s="16">
        <f t="shared" si="18"/>
        <v>49057</v>
      </c>
      <c r="C221" s="17">
        <f t="shared" si="15"/>
        <v>1606.92</v>
      </c>
      <c r="D221" s="17"/>
      <c r="E221" s="17">
        <f t="shared" si="16"/>
        <v>308.22827892954058</v>
      </c>
      <c r="F221" s="17">
        <f t="shared" si="17"/>
        <v>1298.6917210704596</v>
      </c>
      <c r="G221" s="17">
        <f t="shared" si="19"/>
        <v>59336.379543757197</v>
      </c>
    </row>
    <row r="222" spans="1:7" x14ac:dyDescent="0.2">
      <c r="A222" s="15">
        <v>200</v>
      </c>
      <c r="B222" s="16">
        <f t="shared" si="18"/>
        <v>49087</v>
      </c>
      <c r="C222" s="17">
        <f t="shared" si="15"/>
        <v>1606.92</v>
      </c>
      <c r="D222" s="17"/>
      <c r="E222" s="17">
        <f t="shared" si="16"/>
        <v>301.62659601409911</v>
      </c>
      <c r="F222" s="17">
        <f t="shared" si="17"/>
        <v>1305.293403985901</v>
      </c>
      <c r="G222" s="17">
        <f t="shared" si="19"/>
        <v>58031.086139771294</v>
      </c>
    </row>
    <row r="223" spans="1:7" x14ac:dyDescent="0.2">
      <c r="A223" s="15">
        <v>201</v>
      </c>
      <c r="B223" s="16">
        <f t="shared" si="18"/>
        <v>49118</v>
      </c>
      <c r="C223" s="17">
        <f t="shared" si="15"/>
        <v>1606.92</v>
      </c>
      <c r="D223" s="17"/>
      <c r="E223" s="17">
        <f t="shared" si="16"/>
        <v>294.99135454383742</v>
      </c>
      <c r="F223" s="17">
        <f t="shared" si="17"/>
        <v>1311.9286454561627</v>
      </c>
      <c r="G223" s="17">
        <f t="shared" si="19"/>
        <v>56719.157494315128</v>
      </c>
    </row>
    <row r="224" spans="1:7" x14ac:dyDescent="0.2">
      <c r="A224" s="15">
        <v>202</v>
      </c>
      <c r="B224" s="16">
        <f t="shared" si="18"/>
        <v>49148</v>
      </c>
      <c r="C224" s="17">
        <f t="shared" si="15"/>
        <v>1606.92</v>
      </c>
      <c r="D224" s="17"/>
      <c r="E224" s="17">
        <f t="shared" si="16"/>
        <v>288.32238392943526</v>
      </c>
      <c r="F224" s="17">
        <f t="shared" si="17"/>
        <v>1318.5976160705648</v>
      </c>
      <c r="G224" s="17">
        <f t="shared" si="19"/>
        <v>55400.559878244567</v>
      </c>
    </row>
    <row r="225" spans="1:7" x14ac:dyDescent="0.2">
      <c r="A225" s="15">
        <v>203</v>
      </c>
      <c r="B225" s="16">
        <f t="shared" si="18"/>
        <v>49179</v>
      </c>
      <c r="C225" s="17">
        <f t="shared" si="15"/>
        <v>1606.92</v>
      </c>
      <c r="D225" s="17"/>
      <c r="E225" s="17">
        <f t="shared" si="16"/>
        <v>281.61951271440989</v>
      </c>
      <c r="F225" s="17">
        <f t="shared" si="17"/>
        <v>1325.3004872855902</v>
      </c>
      <c r="G225" s="17">
        <f t="shared" si="19"/>
        <v>54075.259390958978</v>
      </c>
    </row>
    <row r="226" spans="1:7" x14ac:dyDescent="0.2">
      <c r="A226" s="15">
        <v>204</v>
      </c>
      <c r="B226" s="16">
        <f t="shared" si="18"/>
        <v>49210</v>
      </c>
      <c r="C226" s="17">
        <f t="shared" si="15"/>
        <v>1606.92</v>
      </c>
      <c r="D226" s="17"/>
      <c r="E226" s="17">
        <f t="shared" si="16"/>
        <v>274.88256857070814</v>
      </c>
      <c r="F226" s="17">
        <f t="shared" si="17"/>
        <v>1332.0374314292919</v>
      </c>
      <c r="G226" s="17">
        <f t="shared" si="19"/>
        <v>52743.221959529685</v>
      </c>
    </row>
    <row r="227" spans="1:7" x14ac:dyDescent="0.2">
      <c r="A227" s="15">
        <v>205</v>
      </c>
      <c r="B227" s="16">
        <f t="shared" si="18"/>
        <v>49240</v>
      </c>
      <c r="C227" s="17">
        <f t="shared" si="15"/>
        <v>1606.92</v>
      </c>
      <c r="D227" s="17"/>
      <c r="E227" s="17">
        <f t="shared" si="16"/>
        <v>268.11137829427588</v>
      </c>
      <c r="F227" s="17">
        <f t="shared" si="17"/>
        <v>1338.8086217057241</v>
      </c>
      <c r="G227" s="17">
        <f t="shared" si="19"/>
        <v>51404.413337823964</v>
      </c>
    </row>
    <row r="228" spans="1:7" x14ac:dyDescent="0.2">
      <c r="A228" s="15">
        <v>206</v>
      </c>
      <c r="B228" s="16">
        <f t="shared" si="18"/>
        <v>49271</v>
      </c>
      <c r="C228" s="17">
        <f t="shared" si="15"/>
        <v>1606.92</v>
      </c>
      <c r="D228" s="17"/>
      <c r="E228" s="17">
        <f t="shared" si="16"/>
        <v>261.30576780060511</v>
      </c>
      <c r="F228" s="17">
        <f t="shared" si="17"/>
        <v>1345.614232199395</v>
      </c>
      <c r="G228" s="17">
        <f t="shared" si="19"/>
        <v>50058.799105624566</v>
      </c>
    </row>
    <row r="229" spans="1:7" x14ac:dyDescent="0.2">
      <c r="A229" s="15">
        <v>207</v>
      </c>
      <c r="B229" s="16">
        <f t="shared" si="18"/>
        <v>49301</v>
      </c>
      <c r="C229" s="17">
        <f t="shared" si="15"/>
        <v>1606.92</v>
      </c>
      <c r="D229" s="17"/>
      <c r="E229" s="17">
        <f t="shared" si="16"/>
        <v>254.46556212025823</v>
      </c>
      <c r="F229" s="17">
        <f t="shared" si="17"/>
        <v>1352.4544378797418</v>
      </c>
      <c r="G229" s="17">
        <f t="shared" si="19"/>
        <v>48706.344667744823</v>
      </c>
    </row>
    <row r="230" spans="1:7" x14ac:dyDescent="0.2">
      <c r="A230" s="15">
        <v>208</v>
      </c>
      <c r="B230" s="16">
        <f t="shared" si="18"/>
        <v>49332</v>
      </c>
      <c r="C230" s="17">
        <f t="shared" si="15"/>
        <v>1606.92</v>
      </c>
      <c r="D230" s="17"/>
      <c r="E230" s="17">
        <f t="shared" si="16"/>
        <v>247.59058539436953</v>
      </c>
      <c r="F230" s="17">
        <f t="shared" si="17"/>
        <v>1359.3294146056305</v>
      </c>
      <c r="G230" s="17">
        <f t="shared" si="19"/>
        <v>47347.015253139194</v>
      </c>
    </row>
    <row r="231" spans="1:7" x14ac:dyDescent="0.2">
      <c r="A231" s="15">
        <v>209</v>
      </c>
      <c r="B231" s="16">
        <f t="shared" si="18"/>
        <v>49363</v>
      </c>
      <c r="C231" s="17">
        <f t="shared" si="15"/>
        <v>1606.92</v>
      </c>
      <c r="D231" s="17"/>
      <c r="E231" s="17">
        <f t="shared" si="16"/>
        <v>240.68066087012423</v>
      </c>
      <c r="F231" s="17">
        <f t="shared" si="17"/>
        <v>1366.2393391298758</v>
      </c>
      <c r="G231" s="17">
        <f t="shared" si="19"/>
        <v>45980.775914009319</v>
      </c>
    </row>
    <row r="232" spans="1:7" x14ac:dyDescent="0.2">
      <c r="A232" s="15">
        <v>210</v>
      </c>
      <c r="B232" s="16">
        <f t="shared" si="18"/>
        <v>49391</v>
      </c>
      <c r="C232" s="17">
        <f t="shared" si="15"/>
        <v>1606.92</v>
      </c>
      <c r="D232" s="17"/>
      <c r="E232" s="17">
        <f t="shared" si="16"/>
        <v>233.73561089621401</v>
      </c>
      <c r="F232" s="17">
        <f t="shared" si="17"/>
        <v>1373.1843891037861</v>
      </c>
      <c r="G232" s="17">
        <f t="shared" si="19"/>
        <v>44607.591524905532</v>
      </c>
    </row>
    <row r="233" spans="1:7" x14ac:dyDescent="0.2">
      <c r="A233" s="15">
        <v>211</v>
      </c>
      <c r="B233" s="16">
        <f t="shared" si="18"/>
        <v>49422</v>
      </c>
      <c r="C233" s="17">
        <f t="shared" si="15"/>
        <v>1606.92</v>
      </c>
      <c r="D233" s="17"/>
      <c r="E233" s="17">
        <f t="shared" si="16"/>
        <v>226.75525691826979</v>
      </c>
      <c r="F233" s="17">
        <f t="shared" si="17"/>
        <v>1380.1647430817302</v>
      </c>
      <c r="G233" s="17">
        <f t="shared" si="19"/>
        <v>43227.4267818238</v>
      </c>
    </row>
    <row r="234" spans="1:7" x14ac:dyDescent="0.2">
      <c r="A234" s="15">
        <v>212</v>
      </c>
      <c r="B234" s="16">
        <f t="shared" si="18"/>
        <v>49452</v>
      </c>
      <c r="C234" s="17">
        <f t="shared" si="15"/>
        <v>1606.92</v>
      </c>
      <c r="D234" s="17"/>
      <c r="E234" s="17">
        <f t="shared" si="16"/>
        <v>219.73941947427099</v>
      </c>
      <c r="F234" s="17">
        <f t="shared" si="17"/>
        <v>1387.1805805257291</v>
      </c>
      <c r="G234" s="17">
        <f t="shared" si="19"/>
        <v>41840.246201298069</v>
      </c>
    </row>
    <row r="235" spans="1:7" x14ac:dyDescent="0.2">
      <c r="A235" s="15">
        <v>213</v>
      </c>
      <c r="B235" s="16">
        <f t="shared" si="18"/>
        <v>49483</v>
      </c>
      <c r="C235" s="17">
        <f t="shared" si="15"/>
        <v>1606.92</v>
      </c>
      <c r="D235" s="17"/>
      <c r="E235" s="17">
        <f t="shared" si="16"/>
        <v>212.68791818993182</v>
      </c>
      <c r="F235" s="17">
        <f t="shared" si="17"/>
        <v>1394.2320818100682</v>
      </c>
      <c r="G235" s="17">
        <f t="shared" si="19"/>
        <v>40446.014119487998</v>
      </c>
    </row>
    <row r="236" spans="1:7" x14ac:dyDescent="0.2">
      <c r="A236" s="15">
        <v>214</v>
      </c>
      <c r="B236" s="16">
        <f t="shared" si="18"/>
        <v>49513</v>
      </c>
      <c r="C236" s="17">
        <f t="shared" si="15"/>
        <v>1606.92</v>
      </c>
      <c r="D236" s="17"/>
      <c r="E236" s="17">
        <f t="shared" si="16"/>
        <v>205.60057177406398</v>
      </c>
      <c r="F236" s="17">
        <f t="shared" si="17"/>
        <v>1401.319428225936</v>
      </c>
      <c r="G236" s="17">
        <f t="shared" si="19"/>
        <v>39044.694691262062</v>
      </c>
    </row>
    <row r="237" spans="1:7" x14ac:dyDescent="0.2">
      <c r="A237" s="15">
        <v>215</v>
      </c>
      <c r="B237" s="16">
        <f t="shared" si="18"/>
        <v>49544</v>
      </c>
      <c r="C237" s="17">
        <f t="shared" si="15"/>
        <v>1606.92</v>
      </c>
      <c r="D237" s="17"/>
      <c r="E237" s="17">
        <f t="shared" si="16"/>
        <v>198.47719801391546</v>
      </c>
      <c r="F237" s="17">
        <f t="shared" si="17"/>
        <v>1408.4428019860845</v>
      </c>
      <c r="G237" s="17">
        <f t="shared" si="19"/>
        <v>37636.251889275976</v>
      </c>
    </row>
    <row r="238" spans="1:7" x14ac:dyDescent="0.2">
      <c r="A238" s="15">
        <v>216</v>
      </c>
      <c r="B238" s="16">
        <f t="shared" si="18"/>
        <v>49575</v>
      </c>
      <c r="C238" s="17">
        <f t="shared" si="15"/>
        <v>1606.92</v>
      </c>
      <c r="D238" s="17"/>
      <c r="E238" s="17">
        <f t="shared" si="16"/>
        <v>191.31761377048622</v>
      </c>
      <c r="F238" s="17">
        <f t="shared" si="17"/>
        <v>1415.6023862295137</v>
      </c>
      <c r="G238" s="17">
        <f t="shared" si="19"/>
        <v>36220.649503046465</v>
      </c>
    </row>
    <row r="239" spans="1:7" x14ac:dyDescent="0.2">
      <c r="A239" s="15">
        <v>217</v>
      </c>
      <c r="B239" s="16">
        <f t="shared" si="18"/>
        <v>49605</v>
      </c>
      <c r="C239" s="17">
        <f t="shared" si="15"/>
        <v>1606.92</v>
      </c>
      <c r="D239" s="17"/>
      <c r="E239" s="17">
        <f t="shared" si="16"/>
        <v>184.12163497381951</v>
      </c>
      <c r="F239" s="17">
        <f t="shared" si="17"/>
        <v>1422.7983650261806</v>
      </c>
      <c r="G239" s="17">
        <f t="shared" si="19"/>
        <v>34797.851138020284</v>
      </c>
    </row>
    <row r="240" spans="1:7" x14ac:dyDescent="0.2">
      <c r="A240" s="15">
        <v>218</v>
      </c>
      <c r="B240" s="16">
        <f t="shared" si="18"/>
        <v>49636</v>
      </c>
      <c r="C240" s="17">
        <f t="shared" si="15"/>
        <v>1606.92</v>
      </c>
      <c r="D240" s="17"/>
      <c r="E240" s="17">
        <f t="shared" si="16"/>
        <v>176.88907661826977</v>
      </c>
      <c r="F240" s="17">
        <f t="shared" si="17"/>
        <v>1430.0309233817302</v>
      </c>
      <c r="G240" s="17">
        <f t="shared" si="19"/>
        <v>33367.820214638552</v>
      </c>
    </row>
    <row r="241" spans="1:7" x14ac:dyDescent="0.2">
      <c r="A241" s="15">
        <v>219</v>
      </c>
      <c r="B241" s="16">
        <f t="shared" si="18"/>
        <v>49666</v>
      </c>
      <c r="C241" s="17">
        <f t="shared" si="15"/>
        <v>1606.92</v>
      </c>
      <c r="D241" s="17"/>
      <c r="E241" s="17">
        <f t="shared" si="16"/>
        <v>169.61975275774597</v>
      </c>
      <c r="F241" s="17">
        <f t="shared" si="17"/>
        <v>1437.300247242254</v>
      </c>
      <c r="G241" s="17">
        <f t="shared" si="19"/>
        <v>31930.5199673963</v>
      </c>
    </row>
    <row r="242" spans="1:7" x14ac:dyDescent="0.2">
      <c r="A242" s="15">
        <v>220</v>
      </c>
      <c r="B242" s="16">
        <f t="shared" si="18"/>
        <v>49697</v>
      </c>
      <c r="C242" s="17">
        <f t="shared" si="15"/>
        <v>1606.92</v>
      </c>
      <c r="D242" s="17"/>
      <c r="E242" s="17">
        <f t="shared" si="16"/>
        <v>162.31347650093119</v>
      </c>
      <c r="F242" s="17">
        <f t="shared" si="17"/>
        <v>1444.6065234990688</v>
      </c>
      <c r="G242" s="17">
        <f t="shared" si="19"/>
        <v>30485.913443897232</v>
      </c>
    </row>
    <row r="243" spans="1:7" x14ac:dyDescent="0.2">
      <c r="A243" s="15">
        <v>221</v>
      </c>
      <c r="B243" s="16">
        <f t="shared" si="18"/>
        <v>49728</v>
      </c>
      <c r="C243" s="17">
        <f t="shared" si="15"/>
        <v>1606.92</v>
      </c>
      <c r="D243" s="17"/>
      <c r="E243" s="17">
        <f t="shared" si="16"/>
        <v>154.97006000647761</v>
      </c>
      <c r="F243" s="17">
        <f t="shared" si="17"/>
        <v>1451.9499399935225</v>
      </c>
      <c r="G243" s="17">
        <f t="shared" si="19"/>
        <v>29033.963503903709</v>
      </c>
    </row>
    <row r="244" spans="1:7" x14ac:dyDescent="0.2">
      <c r="A244" s="15">
        <v>222</v>
      </c>
      <c r="B244" s="16">
        <f t="shared" si="18"/>
        <v>49757</v>
      </c>
      <c r="C244" s="17">
        <f t="shared" si="15"/>
        <v>1606.92</v>
      </c>
      <c r="D244" s="17"/>
      <c r="E244" s="17">
        <f t="shared" si="16"/>
        <v>147.58931447817719</v>
      </c>
      <c r="F244" s="17">
        <f t="shared" si="17"/>
        <v>1459.3306855218229</v>
      </c>
      <c r="G244" s="17">
        <f t="shared" si="19"/>
        <v>27574.632818381888</v>
      </c>
    </row>
    <row r="245" spans="1:7" x14ac:dyDescent="0.2">
      <c r="A245" s="15">
        <v>223</v>
      </c>
      <c r="B245" s="16">
        <f t="shared" si="18"/>
        <v>49788</v>
      </c>
      <c r="C245" s="17">
        <f t="shared" si="15"/>
        <v>1606.92</v>
      </c>
      <c r="D245" s="17"/>
      <c r="E245" s="17">
        <f t="shared" si="16"/>
        <v>140.17105016010791</v>
      </c>
      <c r="F245" s="17">
        <f t="shared" si="17"/>
        <v>1466.7489498398922</v>
      </c>
      <c r="G245" s="17">
        <f t="shared" si="19"/>
        <v>26107.883868541994</v>
      </c>
    </row>
    <row r="246" spans="1:7" x14ac:dyDescent="0.2">
      <c r="A246" s="15">
        <v>224</v>
      </c>
      <c r="B246" s="16">
        <f t="shared" si="18"/>
        <v>49818</v>
      </c>
      <c r="C246" s="17">
        <f t="shared" si="15"/>
        <v>1606.92</v>
      </c>
      <c r="D246" s="17"/>
      <c r="E246" s="17">
        <f t="shared" si="16"/>
        <v>132.71507633175514</v>
      </c>
      <c r="F246" s="17">
        <f t="shared" si="17"/>
        <v>1474.2049236682449</v>
      </c>
      <c r="G246" s="17">
        <f t="shared" si="19"/>
        <v>24633.678944873751</v>
      </c>
    </row>
    <row r="247" spans="1:7" x14ac:dyDescent="0.2">
      <c r="A247" s="15">
        <v>225</v>
      </c>
      <c r="B247" s="16">
        <f t="shared" si="18"/>
        <v>49849</v>
      </c>
      <c r="C247" s="17">
        <f t="shared" si="15"/>
        <v>1606.92</v>
      </c>
      <c r="D247" s="17"/>
      <c r="E247" s="17">
        <f t="shared" si="16"/>
        <v>125.22120130310823</v>
      </c>
      <c r="F247" s="17">
        <f t="shared" si="17"/>
        <v>1481.6987986968918</v>
      </c>
      <c r="G247" s="17">
        <f t="shared" si="19"/>
        <v>23151.980146176858</v>
      </c>
    </row>
    <row r="248" spans="1:7" x14ac:dyDescent="0.2">
      <c r="A248" s="15">
        <v>226</v>
      </c>
      <c r="B248" s="16">
        <f t="shared" si="18"/>
        <v>49879</v>
      </c>
      <c r="C248" s="17">
        <f t="shared" si="15"/>
        <v>1606.92</v>
      </c>
      <c r="D248" s="17"/>
      <c r="E248" s="17">
        <f t="shared" si="16"/>
        <v>117.68923240973237</v>
      </c>
      <c r="F248" s="17">
        <f t="shared" si="17"/>
        <v>1489.2307675902678</v>
      </c>
      <c r="G248" s="17">
        <f t="shared" si="19"/>
        <v>21662.749378586592</v>
      </c>
    </row>
    <row r="249" spans="1:7" x14ac:dyDescent="0.2">
      <c r="A249" s="15">
        <v>227</v>
      </c>
      <c r="B249" s="16">
        <f t="shared" si="18"/>
        <v>49910</v>
      </c>
      <c r="C249" s="17">
        <f t="shared" si="15"/>
        <v>1606.92</v>
      </c>
      <c r="D249" s="17"/>
      <c r="E249" s="17">
        <f t="shared" si="16"/>
        <v>110.11897600781516</v>
      </c>
      <c r="F249" s="17">
        <f t="shared" si="17"/>
        <v>1496.8010239921848</v>
      </c>
      <c r="G249" s="17">
        <f t="shared" si="19"/>
        <v>20165.948354594406</v>
      </c>
    </row>
    <row r="250" spans="1:7" x14ac:dyDescent="0.2">
      <c r="A250" s="15">
        <v>228</v>
      </c>
      <c r="B250" s="16">
        <f t="shared" si="18"/>
        <v>49941</v>
      </c>
      <c r="C250" s="17">
        <f t="shared" si="15"/>
        <v>1606.92</v>
      </c>
      <c r="D250" s="17"/>
      <c r="E250" s="17">
        <f t="shared" si="16"/>
        <v>102.51023746918823</v>
      </c>
      <c r="F250" s="17">
        <f t="shared" si="17"/>
        <v>1504.4097625308118</v>
      </c>
      <c r="G250" s="17">
        <f t="shared" si="19"/>
        <v>18661.538592063593</v>
      </c>
    </row>
    <row r="251" spans="1:7" x14ac:dyDescent="0.2">
      <c r="A251" s="15">
        <v>229</v>
      </c>
      <c r="B251" s="16">
        <f t="shared" si="18"/>
        <v>49971</v>
      </c>
      <c r="C251" s="17">
        <f t="shared" si="15"/>
        <v>1606.92</v>
      </c>
      <c r="D251" s="17"/>
      <c r="E251" s="17">
        <f t="shared" si="16"/>
        <v>94.862821176323266</v>
      </c>
      <c r="F251" s="17">
        <f t="shared" si="17"/>
        <v>1512.0571788236768</v>
      </c>
      <c r="G251" s="17">
        <f t="shared" si="19"/>
        <v>17149.481413239915</v>
      </c>
    </row>
    <row r="252" spans="1:7" x14ac:dyDescent="0.2">
      <c r="A252" s="15">
        <v>230</v>
      </c>
      <c r="B252" s="16">
        <f t="shared" si="18"/>
        <v>50002</v>
      </c>
      <c r="C252" s="17">
        <f t="shared" si="15"/>
        <v>1606.92</v>
      </c>
      <c r="D252" s="17"/>
      <c r="E252" s="17">
        <f t="shared" si="16"/>
        <v>87.176530517302908</v>
      </c>
      <c r="F252" s="17">
        <f t="shared" si="17"/>
        <v>1519.7434694826973</v>
      </c>
      <c r="G252" s="17">
        <f t="shared" si="19"/>
        <v>15629.737943757218</v>
      </c>
    </row>
    <row r="253" spans="1:7" x14ac:dyDescent="0.2">
      <c r="A253" s="15">
        <v>231</v>
      </c>
      <c r="B253" s="16">
        <f t="shared" si="18"/>
        <v>50032</v>
      </c>
      <c r="C253" s="17">
        <f t="shared" si="15"/>
        <v>1606.92</v>
      </c>
      <c r="D253" s="17"/>
      <c r="E253" s="17">
        <f t="shared" si="16"/>
        <v>79.451167880765851</v>
      </c>
      <c r="F253" s="17">
        <f t="shared" si="17"/>
        <v>1527.4688321192343</v>
      </c>
      <c r="G253" s="17">
        <f t="shared" si="19"/>
        <v>14102.269111637983</v>
      </c>
    </row>
    <row r="254" spans="1:7" x14ac:dyDescent="0.2">
      <c r="A254" s="15">
        <v>232</v>
      </c>
      <c r="B254" s="16">
        <f t="shared" si="18"/>
        <v>50063</v>
      </c>
      <c r="C254" s="17">
        <f t="shared" si="15"/>
        <v>1606.92</v>
      </c>
      <c r="D254" s="17"/>
      <c r="E254" s="17">
        <f t="shared" si="16"/>
        <v>71.686534650826403</v>
      </c>
      <c r="F254" s="17">
        <f t="shared" si="17"/>
        <v>1535.2334653491737</v>
      </c>
      <c r="G254" s="17">
        <f t="shared" si="19"/>
        <v>12567.035646288808</v>
      </c>
    </row>
    <row r="255" spans="1:7" x14ac:dyDescent="0.2">
      <c r="A255" s="15">
        <v>233</v>
      </c>
      <c r="B255" s="16">
        <f t="shared" si="18"/>
        <v>50094</v>
      </c>
      <c r="C255" s="17">
        <f t="shared" si="15"/>
        <v>1606.92</v>
      </c>
      <c r="D255" s="17"/>
      <c r="E255" s="17">
        <f t="shared" si="16"/>
        <v>63.88243120196811</v>
      </c>
      <c r="F255" s="17">
        <f t="shared" si="17"/>
        <v>1543.037568798032</v>
      </c>
      <c r="G255" s="17">
        <f t="shared" si="19"/>
        <v>11023.998077490776</v>
      </c>
    </row>
    <row r="256" spans="1:7" x14ac:dyDescent="0.2">
      <c r="A256" s="15">
        <v>234</v>
      </c>
      <c r="B256" s="16">
        <f t="shared" si="18"/>
        <v>50122</v>
      </c>
      <c r="C256" s="17">
        <f t="shared" si="15"/>
        <v>1606.92</v>
      </c>
      <c r="D256" s="17"/>
      <c r="E256" s="17">
        <f t="shared" si="16"/>
        <v>56.038656893911444</v>
      </c>
      <c r="F256" s="17">
        <f t="shared" si="17"/>
        <v>1550.8813431060887</v>
      </c>
      <c r="G256" s="17">
        <f t="shared" si="19"/>
        <v>9473.1167343846882</v>
      </c>
    </row>
    <row r="257" spans="1:7" x14ac:dyDescent="0.2">
      <c r="A257" s="15">
        <v>235</v>
      </c>
      <c r="B257" s="16">
        <f t="shared" si="18"/>
        <v>50153</v>
      </c>
      <c r="C257" s="17">
        <f t="shared" si="15"/>
        <v>1606.92</v>
      </c>
      <c r="D257" s="17"/>
      <c r="E257" s="17">
        <f t="shared" si="16"/>
        <v>48.155010066455496</v>
      </c>
      <c r="F257" s="17">
        <f t="shared" si="17"/>
        <v>1558.7649899335445</v>
      </c>
      <c r="G257" s="17">
        <f t="shared" si="19"/>
        <v>7914.3517444511435</v>
      </c>
    </row>
    <row r="258" spans="1:7" x14ac:dyDescent="0.2">
      <c r="A258" s="15">
        <v>236</v>
      </c>
      <c r="B258" s="16">
        <f t="shared" si="18"/>
        <v>50183</v>
      </c>
      <c r="C258" s="17">
        <f t="shared" si="15"/>
        <v>1606.92</v>
      </c>
      <c r="D258" s="17"/>
      <c r="E258" s="17">
        <f t="shared" si="16"/>
        <v>40.231288034293314</v>
      </c>
      <c r="F258" s="17">
        <f t="shared" si="17"/>
        <v>1566.6887119657067</v>
      </c>
      <c r="G258" s="17">
        <f t="shared" si="19"/>
        <v>6347.6630324854368</v>
      </c>
    </row>
    <row r="259" spans="1:7" x14ac:dyDescent="0.2">
      <c r="A259" s="15">
        <v>237</v>
      </c>
      <c r="B259" s="16">
        <f t="shared" si="18"/>
        <v>50214</v>
      </c>
      <c r="C259" s="17">
        <f t="shared" si="15"/>
        <v>1606.92</v>
      </c>
      <c r="D259" s="17"/>
      <c r="E259" s="17">
        <f t="shared" si="16"/>
        <v>32.267287081800966</v>
      </c>
      <c r="F259" s="17">
        <f t="shared" si="17"/>
        <v>1574.6527129181991</v>
      </c>
      <c r="G259" s="17">
        <f t="shared" si="19"/>
        <v>4773.0103195672382</v>
      </c>
    </row>
    <row r="260" spans="1:7" x14ac:dyDescent="0.2">
      <c r="A260" s="15">
        <v>238</v>
      </c>
      <c r="B260" s="16">
        <f t="shared" si="18"/>
        <v>50244</v>
      </c>
      <c r="C260" s="17">
        <f t="shared" si="15"/>
        <v>1606.92</v>
      </c>
      <c r="D260" s="17"/>
      <c r="E260" s="17">
        <f t="shared" si="16"/>
        <v>24.262802457800124</v>
      </c>
      <c r="F260" s="17">
        <f t="shared" si="17"/>
        <v>1582.6571975422</v>
      </c>
      <c r="G260" s="17">
        <f t="shared" si="19"/>
        <v>3190.3531220250379</v>
      </c>
    </row>
    <row r="261" spans="1:7" x14ac:dyDescent="0.2">
      <c r="A261" s="15">
        <v>239</v>
      </c>
      <c r="B261" s="16">
        <f t="shared" si="18"/>
        <v>50275</v>
      </c>
      <c r="C261" s="17">
        <f t="shared" si="15"/>
        <v>1606.92</v>
      </c>
      <c r="D261" s="17"/>
      <c r="E261" s="17">
        <f t="shared" si="16"/>
        <v>16.217628370293941</v>
      </c>
      <c r="F261" s="17">
        <f t="shared" si="17"/>
        <v>1590.702371629706</v>
      </c>
      <c r="G261" s="17">
        <f t="shared" si="19"/>
        <v>1599.6507503953319</v>
      </c>
    </row>
    <row r="262" spans="1:7" x14ac:dyDescent="0.2">
      <c r="A262" s="15">
        <v>240</v>
      </c>
      <c r="B262" s="16">
        <f t="shared" si="18"/>
        <v>50306</v>
      </c>
      <c r="C262" s="17">
        <f t="shared" si="15"/>
        <v>1606.92</v>
      </c>
      <c r="D262" s="17"/>
      <c r="E262" s="17">
        <f t="shared" si="16"/>
        <v>8.1315579811762699</v>
      </c>
      <c r="F262" s="17">
        <f t="shared" si="17"/>
        <v>1598.7884420188238</v>
      </c>
      <c r="G262" s="17">
        <f t="shared" si="19"/>
        <v>0.8623083765080537</v>
      </c>
    </row>
    <row r="263" spans="1:7" x14ac:dyDescent="0.2">
      <c r="A263" s="15">
        <v>241</v>
      </c>
      <c r="B263" s="16">
        <f t="shared" ref="B263:B277" si="20">IF(G262&lt;=0,"",EDATE(B262,1))</f>
        <v>50336</v>
      </c>
      <c r="C263" s="17">
        <f t="shared" ref="C263:C277" si="21">IF(G262+E263&lt;Monthly_Payment,G262+E263,Monthly_Payment)</f>
        <v>0.86669177742196968</v>
      </c>
      <c r="D263" s="17"/>
      <c r="E263" s="17">
        <f t="shared" si="16"/>
        <v>4.3834009139159394E-3</v>
      </c>
      <c r="F263" s="17">
        <f t="shared" ref="F263:F277" si="22">C263-E263+D263</f>
        <v>0.8623083765080537</v>
      </c>
      <c r="G263" s="17">
        <f t="shared" ref="G263:G277" si="23">G262-F263</f>
        <v>0</v>
      </c>
    </row>
    <row r="264" spans="1:7" x14ac:dyDescent="0.2">
      <c r="A264" s="15">
        <v>242</v>
      </c>
      <c r="B264" s="16" t="str">
        <f t="shared" si="20"/>
        <v/>
      </c>
      <c r="C264" s="17">
        <f t="shared" si="21"/>
        <v>0</v>
      </c>
      <c r="D264" s="17"/>
      <c r="E264" s="17">
        <f t="shared" si="16"/>
        <v>0</v>
      </c>
      <c r="F264" s="17">
        <f t="shared" si="22"/>
        <v>0</v>
      </c>
      <c r="G264" s="17">
        <f t="shared" si="23"/>
        <v>0</v>
      </c>
    </row>
    <row r="265" spans="1:7" x14ac:dyDescent="0.2">
      <c r="A265" s="15">
        <v>243</v>
      </c>
      <c r="B265" s="16" t="str">
        <f t="shared" si="20"/>
        <v/>
      </c>
      <c r="C265" s="17">
        <f t="shared" si="21"/>
        <v>0</v>
      </c>
      <c r="D265" s="17"/>
      <c r="E265" s="17">
        <f t="shared" si="16"/>
        <v>0</v>
      </c>
      <c r="F265" s="17">
        <f t="shared" si="22"/>
        <v>0</v>
      </c>
      <c r="G265" s="17">
        <f t="shared" si="23"/>
        <v>0</v>
      </c>
    </row>
    <row r="266" spans="1:7" x14ac:dyDescent="0.2">
      <c r="A266" s="15">
        <v>244</v>
      </c>
      <c r="B266" s="16" t="str">
        <f t="shared" si="20"/>
        <v/>
      </c>
      <c r="C266" s="17">
        <f t="shared" si="21"/>
        <v>0</v>
      </c>
      <c r="D266" s="17"/>
      <c r="E266" s="17">
        <f t="shared" si="16"/>
        <v>0</v>
      </c>
      <c r="F266" s="17">
        <f t="shared" si="22"/>
        <v>0</v>
      </c>
      <c r="G266" s="17">
        <f t="shared" si="23"/>
        <v>0</v>
      </c>
    </row>
    <row r="267" spans="1:7" x14ac:dyDescent="0.2">
      <c r="A267" s="15">
        <v>245</v>
      </c>
      <c r="B267" s="16" t="str">
        <f t="shared" si="20"/>
        <v/>
      </c>
      <c r="C267" s="17">
        <f t="shared" si="21"/>
        <v>0</v>
      </c>
      <c r="D267" s="17"/>
      <c r="E267" s="17">
        <f t="shared" si="16"/>
        <v>0</v>
      </c>
      <c r="F267" s="17">
        <f t="shared" si="22"/>
        <v>0</v>
      </c>
      <c r="G267" s="17">
        <f t="shared" si="23"/>
        <v>0</v>
      </c>
    </row>
    <row r="268" spans="1:7" x14ac:dyDescent="0.2">
      <c r="A268" s="15">
        <v>246</v>
      </c>
      <c r="B268" s="16" t="str">
        <f t="shared" si="20"/>
        <v/>
      </c>
      <c r="C268" s="17">
        <f t="shared" si="21"/>
        <v>0</v>
      </c>
      <c r="D268" s="17"/>
      <c r="E268" s="17">
        <f t="shared" si="16"/>
        <v>0</v>
      </c>
      <c r="F268" s="17">
        <f t="shared" si="22"/>
        <v>0</v>
      </c>
      <c r="G268" s="17">
        <f t="shared" si="23"/>
        <v>0</v>
      </c>
    </row>
    <row r="269" spans="1:7" x14ac:dyDescent="0.2">
      <c r="A269" s="15">
        <v>247</v>
      </c>
      <c r="B269" s="16" t="str">
        <f t="shared" si="20"/>
        <v/>
      </c>
      <c r="C269" s="17">
        <f t="shared" si="21"/>
        <v>0</v>
      </c>
      <c r="D269" s="17"/>
      <c r="E269" s="17">
        <f t="shared" si="16"/>
        <v>0</v>
      </c>
      <c r="F269" s="17">
        <f t="shared" si="22"/>
        <v>0</v>
      </c>
      <c r="G269" s="17">
        <f t="shared" si="23"/>
        <v>0</v>
      </c>
    </row>
    <row r="270" spans="1:7" x14ac:dyDescent="0.2">
      <c r="A270" s="15">
        <v>248</v>
      </c>
      <c r="B270" s="16" t="str">
        <f t="shared" si="20"/>
        <v/>
      </c>
      <c r="C270" s="17">
        <f t="shared" si="21"/>
        <v>0</v>
      </c>
      <c r="D270" s="17"/>
      <c r="E270" s="17">
        <f t="shared" si="16"/>
        <v>0</v>
      </c>
      <c r="F270" s="17">
        <f t="shared" si="22"/>
        <v>0</v>
      </c>
      <c r="G270" s="17">
        <f t="shared" si="23"/>
        <v>0</v>
      </c>
    </row>
    <row r="271" spans="1:7" x14ac:dyDescent="0.2">
      <c r="A271" s="15">
        <v>249</v>
      </c>
      <c r="B271" s="16" t="str">
        <f t="shared" si="20"/>
        <v/>
      </c>
      <c r="C271" s="17">
        <f t="shared" si="21"/>
        <v>0</v>
      </c>
      <c r="D271" s="17"/>
      <c r="E271" s="17">
        <f t="shared" si="16"/>
        <v>0</v>
      </c>
      <c r="F271" s="17">
        <f t="shared" si="22"/>
        <v>0</v>
      </c>
      <c r="G271" s="17">
        <f t="shared" si="23"/>
        <v>0</v>
      </c>
    </row>
    <row r="272" spans="1:7" x14ac:dyDescent="0.2">
      <c r="A272" s="15">
        <v>250</v>
      </c>
      <c r="B272" s="16" t="str">
        <f t="shared" si="20"/>
        <v/>
      </c>
      <c r="C272" s="17">
        <f t="shared" si="21"/>
        <v>0</v>
      </c>
      <c r="D272" s="17"/>
      <c r="E272" s="17">
        <f t="shared" si="16"/>
        <v>0</v>
      </c>
      <c r="F272" s="17">
        <f t="shared" si="22"/>
        <v>0</v>
      </c>
      <c r="G272" s="17">
        <f t="shared" si="23"/>
        <v>0</v>
      </c>
    </row>
    <row r="273" spans="1:7" x14ac:dyDescent="0.2">
      <c r="A273" s="15">
        <v>251</v>
      </c>
      <c r="B273" s="16" t="str">
        <f t="shared" si="20"/>
        <v/>
      </c>
      <c r="C273" s="17">
        <f t="shared" si="21"/>
        <v>0</v>
      </c>
      <c r="D273" s="17"/>
      <c r="E273" s="17">
        <f t="shared" si="16"/>
        <v>0</v>
      </c>
      <c r="F273" s="17">
        <f t="shared" si="22"/>
        <v>0</v>
      </c>
      <c r="G273" s="17">
        <f t="shared" si="23"/>
        <v>0</v>
      </c>
    </row>
    <row r="274" spans="1:7" x14ac:dyDescent="0.2">
      <c r="A274" s="15">
        <v>252</v>
      </c>
      <c r="B274" s="16" t="str">
        <f t="shared" si="20"/>
        <v/>
      </c>
      <c r="C274" s="17">
        <f t="shared" si="21"/>
        <v>0</v>
      </c>
      <c r="D274" s="17"/>
      <c r="E274" s="17">
        <f t="shared" si="16"/>
        <v>0</v>
      </c>
      <c r="F274" s="17">
        <f t="shared" si="22"/>
        <v>0</v>
      </c>
      <c r="G274" s="17">
        <f t="shared" si="23"/>
        <v>0</v>
      </c>
    </row>
    <row r="275" spans="1:7" x14ac:dyDescent="0.2">
      <c r="A275" s="15">
        <v>253</v>
      </c>
      <c r="B275" s="16" t="str">
        <f t="shared" si="20"/>
        <v/>
      </c>
      <c r="C275" s="17">
        <f t="shared" si="21"/>
        <v>0</v>
      </c>
      <c r="D275" s="17"/>
      <c r="E275" s="17">
        <f t="shared" si="16"/>
        <v>0</v>
      </c>
      <c r="F275" s="17">
        <f t="shared" si="22"/>
        <v>0</v>
      </c>
      <c r="G275" s="17">
        <f t="shared" si="23"/>
        <v>0</v>
      </c>
    </row>
    <row r="276" spans="1:7" x14ac:dyDescent="0.2">
      <c r="A276" s="15">
        <v>254</v>
      </c>
      <c r="B276" s="16" t="str">
        <f t="shared" si="20"/>
        <v/>
      </c>
      <c r="C276" s="17">
        <f t="shared" si="21"/>
        <v>0</v>
      </c>
      <c r="D276" s="17"/>
      <c r="E276" s="17">
        <f t="shared" si="16"/>
        <v>0</v>
      </c>
      <c r="F276" s="17">
        <f t="shared" si="22"/>
        <v>0</v>
      </c>
      <c r="G276" s="17">
        <f t="shared" si="23"/>
        <v>0</v>
      </c>
    </row>
    <row r="277" spans="1:7" x14ac:dyDescent="0.2">
      <c r="A277" s="15">
        <v>255</v>
      </c>
      <c r="B277" s="16" t="str">
        <f t="shared" si="20"/>
        <v/>
      </c>
      <c r="C277" s="17">
        <f t="shared" si="21"/>
        <v>0</v>
      </c>
      <c r="D277" s="17"/>
      <c r="E277" s="17">
        <f t="shared" si="16"/>
        <v>0</v>
      </c>
      <c r="F277" s="17">
        <f t="shared" si="22"/>
        <v>0</v>
      </c>
      <c r="G277" s="17">
        <f t="shared" si="23"/>
        <v>0</v>
      </c>
    </row>
    <row r="278" spans="1:7" x14ac:dyDescent="0.2">
      <c r="A278" s="15">
        <v>256</v>
      </c>
      <c r="B278" s="16" t="str">
        <f t="shared" ref="B278:B332" si="24">IF(G277&lt;=0,"",EDATE(B277,1))</f>
        <v/>
      </c>
      <c r="C278" s="17">
        <f t="shared" ref="C278:C332" si="25">IF(G277+E278&lt;Monthly_Payment,G277+E278,Monthly_Payment)</f>
        <v>0</v>
      </c>
      <c r="D278" s="17"/>
      <c r="E278" s="17">
        <f t="shared" si="16"/>
        <v>0</v>
      </c>
      <c r="F278" s="17">
        <f t="shared" ref="F278:F332" si="26">C278-E278+D278</f>
        <v>0</v>
      </c>
      <c r="G278" s="17">
        <f t="shared" ref="G278:G332" si="27">G277-F278</f>
        <v>0</v>
      </c>
    </row>
    <row r="279" spans="1:7" x14ac:dyDescent="0.2">
      <c r="A279" s="15">
        <v>257</v>
      </c>
      <c r="B279" s="16" t="str">
        <f t="shared" si="24"/>
        <v/>
      </c>
      <c r="C279" s="17">
        <f t="shared" si="25"/>
        <v>0</v>
      </c>
      <c r="D279" s="17"/>
      <c r="E279" s="17">
        <f t="shared" ref="E279:E332" si="28">G278*Annual_Interest_Rate__RATE/12</f>
        <v>0</v>
      </c>
      <c r="F279" s="17">
        <f t="shared" si="26"/>
        <v>0</v>
      </c>
      <c r="G279" s="17">
        <f t="shared" si="27"/>
        <v>0</v>
      </c>
    </row>
    <row r="280" spans="1:7" x14ac:dyDescent="0.2">
      <c r="A280" s="15">
        <v>258</v>
      </c>
      <c r="B280" s="16" t="str">
        <f t="shared" si="24"/>
        <v/>
      </c>
      <c r="C280" s="17">
        <f t="shared" si="25"/>
        <v>0</v>
      </c>
      <c r="D280" s="17"/>
      <c r="E280" s="17">
        <f t="shared" si="28"/>
        <v>0</v>
      </c>
      <c r="F280" s="17">
        <f t="shared" si="26"/>
        <v>0</v>
      </c>
      <c r="G280" s="17">
        <f t="shared" si="27"/>
        <v>0</v>
      </c>
    </row>
    <row r="281" spans="1:7" x14ac:dyDescent="0.2">
      <c r="A281" s="15">
        <v>259</v>
      </c>
      <c r="B281" s="16" t="str">
        <f t="shared" si="24"/>
        <v/>
      </c>
      <c r="C281" s="17">
        <f t="shared" si="25"/>
        <v>0</v>
      </c>
      <c r="D281" s="17"/>
      <c r="E281" s="17">
        <f t="shared" si="28"/>
        <v>0</v>
      </c>
      <c r="F281" s="17">
        <f t="shared" si="26"/>
        <v>0</v>
      </c>
      <c r="G281" s="17">
        <f t="shared" si="27"/>
        <v>0</v>
      </c>
    </row>
    <row r="282" spans="1:7" x14ac:dyDescent="0.2">
      <c r="A282" s="15">
        <v>260</v>
      </c>
      <c r="B282" s="16" t="str">
        <f t="shared" si="24"/>
        <v/>
      </c>
      <c r="C282" s="17">
        <f t="shared" si="25"/>
        <v>0</v>
      </c>
      <c r="D282" s="17"/>
      <c r="E282" s="17">
        <f t="shared" si="28"/>
        <v>0</v>
      </c>
      <c r="F282" s="17">
        <f t="shared" si="26"/>
        <v>0</v>
      </c>
      <c r="G282" s="17">
        <f t="shared" si="27"/>
        <v>0</v>
      </c>
    </row>
    <row r="283" spans="1:7" x14ac:dyDescent="0.2">
      <c r="A283" s="15">
        <v>261</v>
      </c>
      <c r="B283" s="16" t="str">
        <f t="shared" si="24"/>
        <v/>
      </c>
      <c r="C283" s="17">
        <f t="shared" si="25"/>
        <v>0</v>
      </c>
      <c r="D283" s="17"/>
      <c r="E283" s="17">
        <f t="shared" si="28"/>
        <v>0</v>
      </c>
      <c r="F283" s="17">
        <f t="shared" si="26"/>
        <v>0</v>
      </c>
      <c r="G283" s="17">
        <f t="shared" si="27"/>
        <v>0</v>
      </c>
    </row>
    <row r="284" spans="1:7" x14ac:dyDescent="0.2">
      <c r="A284" s="15">
        <v>262</v>
      </c>
      <c r="B284" s="16" t="str">
        <f t="shared" si="24"/>
        <v/>
      </c>
      <c r="C284" s="17">
        <f t="shared" si="25"/>
        <v>0</v>
      </c>
      <c r="D284" s="17"/>
      <c r="E284" s="17">
        <f t="shared" si="28"/>
        <v>0</v>
      </c>
      <c r="F284" s="17">
        <f t="shared" si="26"/>
        <v>0</v>
      </c>
      <c r="G284" s="17">
        <f t="shared" si="27"/>
        <v>0</v>
      </c>
    </row>
    <row r="285" spans="1:7" x14ac:dyDescent="0.2">
      <c r="A285" s="15">
        <v>263</v>
      </c>
      <c r="B285" s="16" t="str">
        <f t="shared" si="24"/>
        <v/>
      </c>
      <c r="C285" s="17">
        <f t="shared" si="25"/>
        <v>0</v>
      </c>
      <c r="D285" s="17"/>
      <c r="E285" s="17">
        <f t="shared" si="28"/>
        <v>0</v>
      </c>
      <c r="F285" s="17">
        <f t="shared" si="26"/>
        <v>0</v>
      </c>
      <c r="G285" s="17">
        <f t="shared" si="27"/>
        <v>0</v>
      </c>
    </row>
    <row r="286" spans="1:7" x14ac:dyDescent="0.2">
      <c r="A286" s="15">
        <v>264</v>
      </c>
      <c r="B286" s="16" t="str">
        <f t="shared" si="24"/>
        <v/>
      </c>
      <c r="C286" s="17">
        <f t="shared" si="25"/>
        <v>0</v>
      </c>
      <c r="D286" s="17"/>
      <c r="E286" s="17">
        <f t="shared" si="28"/>
        <v>0</v>
      </c>
      <c r="F286" s="17">
        <f t="shared" si="26"/>
        <v>0</v>
      </c>
      <c r="G286" s="17">
        <f t="shared" si="27"/>
        <v>0</v>
      </c>
    </row>
    <row r="287" spans="1:7" x14ac:dyDescent="0.2">
      <c r="A287" s="15">
        <v>265</v>
      </c>
      <c r="B287" s="16" t="str">
        <f t="shared" si="24"/>
        <v/>
      </c>
      <c r="C287" s="17">
        <f t="shared" si="25"/>
        <v>0</v>
      </c>
      <c r="D287" s="17"/>
      <c r="E287" s="17">
        <f t="shared" si="28"/>
        <v>0</v>
      </c>
      <c r="F287" s="17">
        <f t="shared" si="26"/>
        <v>0</v>
      </c>
      <c r="G287" s="17">
        <f t="shared" si="27"/>
        <v>0</v>
      </c>
    </row>
    <row r="288" spans="1:7" x14ac:dyDescent="0.2">
      <c r="A288" s="15">
        <v>266</v>
      </c>
      <c r="B288" s="16" t="str">
        <f t="shared" si="24"/>
        <v/>
      </c>
      <c r="C288" s="17">
        <f t="shared" si="25"/>
        <v>0</v>
      </c>
      <c r="D288" s="17"/>
      <c r="E288" s="17">
        <f t="shared" si="28"/>
        <v>0</v>
      </c>
      <c r="F288" s="17">
        <f t="shared" si="26"/>
        <v>0</v>
      </c>
      <c r="G288" s="17">
        <f t="shared" si="27"/>
        <v>0</v>
      </c>
    </row>
    <row r="289" spans="1:7" x14ac:dyDescent="0.2">
      <c r="A289" s="15">
        <v>267</v>
      </c>
      <c r="B289" s="16" t="str">
        <f t="shared" si="24"/>
        <v/>
      </c>
      <c r="C289" s="17">
        <f t="shared" si="25"/>
        <v>0</v>
      </c>
      <c r="D289" s="17"/>
      <c r="E289" s="17">
        <f t="shared" si="28"/>
        <v>0</v>
      </c>
      <c r="F289" s="17">
        <f t="shared" si="26"/>
        <v>0</v>
      </c>
      <c r="G289" s="17">
        <f t="shared" si="27"/>
        <v>0</v>
      </c>
    </row>
    <row r="290" spans="1:7" x14ac:dyDescent="0.2">
      <c r="A290" s="15">
        <v>268</v>
      </c>
      <c r="B290" s="16" t="str">
        <f t="shared" si="24"/>
        <v/>
      </c>
      <c r="C290" s="17">
        <f t="shared" si="25"/>
        <v>0</v>
      </c>
      <c r="D290" s="17"/>
      <c r="E290" s="17">
        <f t="shared" si="28"/>
        <v>0</v>
      </c>
      <c r="F290" s="17">
        <f t="shared" si="26"/>
        <v>0</v>
      </c>
      <c r="G290" s="17">
        <f t="shared" si="27"/>
        <v>0</v>
      </c>
    </row>
    <row r="291" spans="1:7" x14ac:dyDescent="0.2">
      <c r="A291" s="15">
        <v>269</v>
      </c>
      <c r="B291" s="16" t="str">
        <f t="shared" si="24"/>
        <v/>
      </c>
      <c r="C291" s="17">
        <f t="shared" si="25"/>
        <v>0</v>
      </c>
      <c r="D291" s="17"/>
      <c r="E291" s="17">
        <f t="shared" si="28"/>
        <v>0</v>
      </c>
      <c r="F291" s="17">
        <f t="shared" si="26"/>
        <v>0</v>
      </c>
      <c r="G291" s="17">
        <f t="shared" si="27"/>
        <v>0</v>
      </c>
    </row>
    <row r="292" spans="1:7" x14ac:dyDescent="0.2">
      <c r="A292" s="15">
        <v>270</v>
      </c>
      <c r="B292" s="16" t="str">
        <f t="shared" si="24"/>
        <v/>
      </c>
      <c r="C292" s="17">
        <f t="shared" si="25"/>
        <v>0</v>
      </c>
      <c r="D292" s="17"/>
      <c r="E292" s="17">
        <f t="shared" si="28"/>
        <v>0</v>
      </c>
      <c r="F292" s="17">
        <f t="shared" si="26"/>
        <v>0</v>
      </c>
      <c r="G292" s="17">
        <f t="shared" si="27"/>
        <v>0</v>
      </c>
    </row>
    <row r="293" spans="1:7" x14ac:dyDescent="0.2">
      <c r="A293" s="15">
        <v>271</v>
      </c>
      <c r="B293" s="16" t="str">
        <f t="shared" si="24"/>
        <v/>
      </c>
      <c r="C293" s="17">
        <f t="shared" si="25"/>
        <v>0</v>
      </c>
      <c r="D293" s="17"/>
      <c r="E293" s="17">
        <f t="shared" si="28"/>
        <v>0</v>
      </c>
      <c r="F293" s="17">
        <f t="shared" si="26"/>
        <v>0</v>
      </c>
      <c r="G293" s="17">
        <f t="shared" si="27"/>
        <v>0</v>
      </c>
    </row>
    <row r="294" spans="1:7" x14ac:dyDescent="0.2">
      <c r="A294" s="15">
        <v>272</v>
      </c>
      <c r="B294" s="16" t="str">
        <f t="shared" si="24"/>
        <v/>
      </c>
      <c r="C294" s="17">
        <f t="shared" si="25"/>
        <v>0</v>
      </c>
      <c r="D294" s="17"/>
      <c r="E294" s="17">
        <f t="shared" si="28"/>
        <v>0</v>
      </c>
      <c r="F294" s="17">
        <f t="shared" si="26"/>
        <v>0</v>
      </c>
      <c r="G294" s="17">
        <f t="shared" si="27"/>
        <v>0</v>
      </c>
    </row>
    <row r="295" spans="1:7" x14ac:dyDescent="0.2">
      <c r="A295" s="15">
        <v>273</v>
      </c>
      <c r="B295" s="16" t="str">
        <f t="shared" si="24"/>
        <v/>
      </c>
      <c r="C295" s="17">
        <f t="shared" si="25"/>
        <v>0</v>
      </c>
      <c r="D295" s="17"/>
      <c r="E295" s="17">
        <f t="shared" si="28"/>
        <v>0</v>
      </c>
      <c r="F295" s="17">
        <f t="shared" si="26"/>
        <v>0</v>
      </c>
      <c r="G295" s="17">
        <f t="shared" si="27"/>
        <v>0</v>
      </c>
    </row>
    <row r="296" spans="1:7" x14ac:dyDescent="0.2">
      <c r="A296" s="15">
        <v>274</v>
      </c>
      <c r="B296" s="16" t="str">
        <f t="shared" si="24"/>
        <v/>
      </c>
      <c r="C296" s="17">
        <f t="shared" si="25"/>
        <v>0</v>
      </c>
      <c r="D296" s="17"/>
      <c r="E296" s="17">
        <f t="shared" si="28"/>
        <v>0</v>
      </c>
      <c r="F296" s="17">
        <f t="shared" si="26"/>
        <v>0</v>
      </c>
      <c r="G296" s="17">
        <f t="shared" si="27"/>
        <v>0</v>
      </c>
    </row>
    <row r="297" spans="1:7" x14ac:dyDescent="0.2">
      <c r="A297" s="15">
        <v>275</v>
      </c>
      <c r="B297" s="16" t="str">
        <f t="shared" si="24"/>
        <v/>
      </c>
      <c r="C297" s="17">
        <f t="shared" si="25"/>
        <v>0</v>
      </c>
      <c r="D297" s="17"/>
      <c r="E297" s="17">
        <f t="shared" si="28"/>
        <v>0</v>
      </c>
      <c r="F297" s="17">
        <f t="shared" si="26"/>
        <v>0</v>
      </c>
      <c r="G297" s="17">
        <f t="shared" si="27"/>
        <v>0</v>
      </c>
    </row>
    <row r="298" spans="1:7" x14ac:dyDescent="0.2">
      <c r="A298" s="15">
        <v>276</v>
      </c>
      <c r="B298" s="16" t="str">
        <f t="shared" si="24"/>
        <v/>
      </c>
      <c r="C298" s="17">
        <f t="shared" si="25"/>
        <v>0</v>
      </c>
      <c r="D298" s="17"/>
      <c r="E298" s="17">
        <f t="shared" si="28"/>
        <v>0</v>
      </c>
      <c r="F298" s="17">
        <f t="shared" si="26"/>
        <v>0</v>
      </c>
      <c r="G298" s="17">
        <f t="shared" si="27"/>
        <v>0</v>
      </c>
    </row>
    <row r="299" spans="1:7" x14ac:dyDescent="0.2">
      <c r="A299" s="15">
        <v>277</v>
      </c>
      <c r="B299" s="16" t="str">
        <f t="shared" si="24"/>
        <v/>
      </c>
      <c r="C299" s="17">
        <f t="shared" si="25"/>
        <v>0</v>
      </c>
      <c r="D299" s="17"/>
      <c r="E299" s="17">
        <f t="shared" si="28"/>
        <v>0</v>
      </c>
      <c r="F299" s="17">
        <f t="shared" si="26"/>
        <v>0</v>
      </c>
      <c r="G299" s="17">
        <f t="shared" si="27"/>
        <v>0</v>
      </c>
    </row>
    <row r="300" spans="1:7" x14ac:dyDescent="0.2">
      <c r="A300" s="15">
        <v>278</v>
      </c>
      <c r="B300" s="16" t="str">
        <f t="shared" si="24"/>
        <v/>
      </c>
      <c r="C300" s="17">
        <f t="shared" si="25"/>
        <v>0</v>
      </c>
      <c r="D300" s="17"/>
      <c r="E300" s="17">
        <f t="shared" si="28"/>
        <v>0</v>
      </c>
      <c r="F300" s="17">
        <f t="shared" si="26"/>
        <v>0</v>
      </c>
      <c r="G300" s="17">
        <f t="shared" si="27"/>
        <v>0</v>
      </c>
    </row>
    <row r="301" spans="1:7" x14ac:dyDescent="0.2">
      <c r="A301" s="15">
        <v>279</v>
      </c>
      <c r="B301" s="16" t="str">
        <f t="shared" si="24"/>
        <v/>
      </c>
      <c r="C301" s="17">
        <f t="shared" si="25"/>
        <v>0</v>
      </c>
      <c r="D301" s="17"/>
      <c r="E301" s="17">
        <f t="shared" si="28"/>
        <v>0</v>
      </c>
      <c r="F301" s="17">
        <f t="shared" si="26"/>
        <v>0</v>
      </c>
      <c r="G301" s="17">
        <f t="shared" si="27"/>
        <v>0</v>
      </c>
    </row>
    <row r="302" spans="1:7" x14ac:dyDescent="0.2">
      <c r="A302" s="15">
        <v>280</v>
      </c>
      <c r="B302" s="16" t="str">
        <f t="shared" si="24"/>
        <v/>
      </c>
      <c r="C302" s="17">
        <f t="shared" si="25"/>
        <v>0</v>
      </c>
      <c r="D302" s="17"/>
      <c r="E302" s="17">
        <f t="shared" si="28"/>
        <v>0</v>
      </c>
      <c r="F302" s="17">
        <f t="shared" si="26"/>
        <v>0</v>
      </c>
      <c r="G302" s="17">
        <f t="shared" si="27"/>
        <v>0</v>
      </c>
    </row>
    <row r="303" spans="1:7" x14ac:dyDescent="0.2">
      <c r="A303" s="15">
        <v>281</v>
      </c>
      <c r="B303" s="16" t="str">
        <f t="shared" si="24"/>
        <v/>
      </c>
      <c r="C303" s="17">
        <f t="shared" si="25"/>
        <v>0</v>
      </c>
      <c r="D303" s="17"/>
      <c r="E303" s="17">
        <f t="shared" si="28"/>
        <v>0</v>
      </c>
      <c r="F303" s="17">
        <f t="shared" si="26"/>
        <v>0</v>
      </c>
      <c r="G303" s="17">
        <f t="shared" si="27"/>
        <v>0</v>
      </c>
    </row>
    <row r="304" spans="1:7" x14ac:dyDescent="0.2">
      <c r="A304" s="15">
        <v>282</v>
      </c>
      <c r="B304" s="16" t="str">
        <f t="shared" si="24"/>
        <v/>
      </c>
      <c r="C304" s="17">
        <f t="shared" si="25"/>
        <v>0</v>
      </c>
      <c r="D304" s="17"/>
      <c r="E304" s="17">
        <f t="shared" si="28"/>
        <v>0</v>
      </c>
      <c r="F304" s="17">
        <f t="shared" si="26"/>
        <v>0</v>
      </c>
      <c r="G304" s="17">
        <f t="shared" si="27"/>
        <v>0</v>
      </c>
    </row>
    <row r="305" spans="1:7" x14ac:dyDescent="0.2">
      <c r="A305" s="15">
        <v>283</v>
      </c>
      <c r="B305" s="16" t="str">
        <f t="shared" si="24"/>
        <v/>
      </c>
      <c r="C305" s="17">
        <f t="shared" si="25"/>
        <v>0</v>
      </c>
      <c r="D305" s="17"/>
      <c r="E305" s="17">
        <f t="shared" si="28"/>
        <v>0</v>
      </c>
      <c r="F305" s="17">
        <f t="shared" si="26"/>
        <v>0</v>
      </c>
      <c r="G305" s="17">
        <f t="shared" si="27"/>
        <v>0</v>
      </c>
    </row>
    <row r="306" spans="1:7" x14ac:dyDescent="0.2">
      <c r="A306" s="15">
        <v>284</v>
      </c>
      <c r="B306" s="16" t="str">
        <f t="shared" si="24"/>
        <v/>
      </c>
      <c r="C306" s="17">
        <f t="shared" si="25"/>
        <v>0</v>
      </c>
      <c r="D306" s="17"/>
      <c r="E306" s="17">
        <f t="shared" si="28"/>
        <v>0</v>
      </c>
      <c r="F306" s="17">
        <f t="shared" si="26"/>
        <v>0</v>
      </c>
      <c r="G306" s="17">
        <f t="shared" si="27"/>
        <v>0</v>
      </c>
    </row>
    <row r="307" spans="1:7" x14ac:dyDescent="0.2">
      <c r="A307" s="15">
        <v>285</v>
      </c>
      <c r="B307" s="16" t="str">
        <f t="shared" si="24"/>
        <v/>
      </c>
      <c r="C307" s="17">
        <f t="shared" si="25"/>
        <v>0</v>
      </c>
      <c r="D307" s="17"/>
      <c r="E307" s="17">
        <f t="shared" si="28"/>
        <v>0</v>
      </c>
      <c r="F307" s="17">
        <f t="shared" si="26"/>
        <v>0</v>
      </c>
      <c r="G307" s="17">
        <f t="shared" si="27"/>
        <v>0</v>
      </c>
    </row>
    <row r="308" spans="1:7" x14ac:dyDescent="0.2">
      <c r="A308" s="15">
        <v>286</v>
      </c>
      <c r="B308" s="16" t="str">
        <f t="shared" si="24"/>
        <v/>
      </c>
      <c r="C308" s="17">
        <f t="shared" si="25"/>
        <v>0</v>
      </c>
      <c r="D308" s="17"/>
      <c r="E308" s="17">
        <f t="shared" si="28"/>
        <v>0</v>
      </c>
      <c r="F308" s="17">
        <f t="shared" si="26"/>
        <v>0</v>
      </c>
      <c r="G308" s="17">
        <f t="shared" si="27"/>
        <v>0</v>
      </c>
    </row>
    <row r="309" spans="1:7" x14ac:dyDescent="0.2">
      <c r="A309" s="15">
        <v>287</v>
      </c>
      <c r="B309" s="16" t="str">
        <f t="shared" si="24"/>
        <v/>
      </c>
      <c r="C309" s="17">
        <f t="shared" si="25"/>
        <v>0</v>
      </c>
      <c r="D309" s="17"/>
      <c r="E309" s="17">
        <f t="shared" si="28"/>
        <v>0</v>
      </c>
      <c r="F309" s="17">
        <f t="shared" si="26"/>
        <v>0</v>
      </c>
      <c r="G309" s="17">
        <f t="shared" si="27"/>
        <v>0</v>
      </c>
    </row>
    <row r="310" spans="1:7" x14ac:dyDescent="0.2">
      <c r="A310" s="15">
        <v>288</v>
      </c>
      <c r="B310" s="16" t="str">
        <f t="shared" si="24"/>
        <v/>
      </c>
      <c r="C310" s="17">
        <f t="shared" si="25"/>
        <v>0</v>
      </c>
      <c r="D310" s="17"/>
      <c r="E310" s="17">
        <f t="shared" si="28"/>
        <v>0</v>
      </c>
      <c r="F310" s="17">
        <f t="shared" si="26"/>
        <v>0</v>
      </c>
      <c r="G310" s="17">
        <f t="shared" si="27"/>
        <v>0</v>
      </c>
    </row>
    <row r="311" spans="1:7" x14ac:dyDescent="0.2">
      <c r="A311" s="15">
        <v>289</v>
      </c>
      <c r="B311" s="16" t="str">
        <f t="shared" si="24"/>
        <v/>
      </c>
      <c r="C311" s="17">
        <f t="shared" si="25"/>
        <v>0</v>
      </c>
      <c r="D311" s="17"/>
      <c r="E311" s="17">
        <f t="shared" si="28"/>
        <v>0</v>
      </c>
      <c r="F311" s="17">
        <f t="shared" si="26"/>
        <v>0</v>
      </c>
      <c r="G311" s="17">
        <f t="shared" si="27"/>
        <v>0</v>
      </c>
    </row>
    <row r="312" spans="1:7" x14ac:dyDescent="0.2">
      <c r="A312" s="15">
        <v>290</v>
      </c>
      <c r="B312" s="16" t="str">
        <f t="shared" si="24"/>
        <v/>
      </c>
      <c r="C312" s="17">
        <f t="shared" si="25"/>
        <v>0</v>
      </c>
      <c r="D312" s="17"/>
      <c r="E312" s="17">
        <f t="shared" si="28"/>
        <v>0</v>
      </c>
      <c r="F312" s="17">
        <f t="shared" si="26"/>
        <v>0</v>
      </c>
      <c r="G312" s="17">
        <f t="shared" si="27"/>
        <v>0</v>
      </c>
    </row>
    <row r="313" spans="1:7" x14ac:dyDescent="0.2">
      <c r="A313" s="15">
        <v>291</v>
      </c>
      <c r="B313" s="16" t="str">
        <f t="shared" si="24"/>
        <v/>
      </c>
      <c r="C313" s="17">
        <f t="shared" si="25"/>
        <v>0</v>
      </c>
      <c r="D313" s="17"/>
      <c r="E313" s="17">
        <f t="shared" si="28"/>
        <v>0</v>
      </c>
      <c r="F313" s="17">
        <f t="shared" si="26"/>
        <v>0</v>
      </c>
      <c r="G313" s="17">
        <f t="shared" si="27"/>
        <v>0</v>
      </c>
    </row>
    <row r="314" spans="1:7" x14ac:dyDescent="0.2">
      <c r="A314" s="15">
        <v>292</v>
      </c>
      <c r="B314" s="16" t="str">
        <f t="shared" si="24"/>
        <v/>
      </c>
      <c r="C314" s="17">
        <f t="shared" si="25"/>
        <v>0</v>
      </c>
      <c r="D314" s="17"/>
      <c r="E314" s="17">
        <f t="shared" si="28"/>
        <v>0</v>
      </c>
      <c r="F314" s="17">
        <f t="shared" si="26"/>
        <v>0</v>
      </c>
      <c r="G314" s="17">
        <f t="shared" si="27"/>
        <v>0</v>
      </c>
    </row>
    <row r="315" spans="1:7" x14ac:dyDescent="0.2">
      <c r="A315" s="15">
        <v>293</v>
      </c>
      <c r="B315" s="16" t="str">
        <f t="shared" si="24"/>
        <v/>
      </c>
      <c r="C315" s="17">
        <f t="shared" si="25"/>
        <v>0</v>
      </c>
      <c r="D315" s="17"/>
      <c r="E315" s="17">
        <f t="shared" si="28"/>
        <v>0</v>
      </c>
      <c r="F315" s="17">
        <f t="shared" si="26"/>
        <v>0</v>
      </c>
      <c r="G315" s="17">
        <f t="shared" si="27"/>
        <v>0</v>
      </c>
    </row>
    <row r="316" spans="1:7" x14ac:dyDescent="0.2">
      <c r="A316" s="15">
        <v>294</v>
      </c>
      <c r="B316" s="16" t="str">
        <f t="shared" si="24"/>
        <v/>
      </c>
      <c r="C316" s="17">
        <f t="shared" si="25"/>
        <v>0</v>
      </c>
      <c r="D316" s="17"/>
      <c r="E316" s="17">
        <f t="shared" si="28"/>
        <v>0</v>
      </c>
      <c r="F316" s="17">
        <f t="shared" si="26"/>
        <v>0</v>
      </c>
      <c r="G316" s="17">
        <f t="shared" si="27"/>
        <v>0</v>
      </c>
    </row>
    <row r="317" spans="1:7" x14ac:dyDescent="0.2">
      <c r="A317" s="15">
        <v>295</v>
      </c>
      <c r="B317" s="16" t="str">
        <f t="shared" si="24"/>
        <v/>
      </c>
      <c r="C317" s="17">
        <f t="shared" si="25"/>
        <v>0</v>
      </c>
      <c r="D317" s="17"/>
      <c r="E317" s="17">
        <f t="shared" si="28"/>
        <v>0</v>
      </c>
      <c r="F317" s="17">
        <f t="shared" si="26"/>
        <v>0</v>
      </c>
      <c r="G317" s="17">
        <f t="shared" si="27"/>
        <v>0</v>
      </c>
    </row>
    <row r="318" spans="1:7" x14ac:dyDescent="0.2">
      <c r="A318" s="15">
        <v>296</v>
      </c>
      <c r="B318" s="16" t="str">
        <f t="shared" si="24"/>
        <v/>
      </c>
      <c r="C318" s="17">
        <f t="shared" si="25"/>
        <v>0</v>
      </c>
      <c r="D318" s="17"/>
      <c r="E318" s="17">
        <f t="shared" si="28"/>
        <v>0</v>
      </c>
      <c r="F318" s="17">
        <f t="shared" si="26"/>
        <v>0</v>
      </c>
      <c r="G318" s="17">
        <f t="shared" si="27"/>
        <v>0</v>
      </c>
    </row>
    <row r="319" spans="1:7" x14ac:dyDescent="0.2">
      <c r="A319" s="15">
        <v>297</v>
      </c>
      <c r="B319" s="16" t="str">
        <f t="shared" si="24"/>
        <v/>
      </c>
      <c r="C319" s="17">
        <f t="shared" si="25"/>
        <v>0</v>
      </c>
      <c r="D319" s="17"/>
      <c r="E319" s="17">
        <f t="shared" si="28"/>
        <v>0</v>
      </c>
      <c r="F319" s="17">
        <f t="shared" si="26"/>
        <v>0</v>
      </c>
      <c r="G319" s="17">
        <f t="shared" si="27"/>
        <v>0</v>
      </c>
    </row>
    <row r="320" spans="1:7" x14ac:dyDescent="0.2">
      <c r="A320" s="15">
        <v>298</v>
      </c>
      <c r="B320" s="16" t="str">
        <f t="shared" si="24"/>
        <v/>
      </c>
      <c r="C320" s="17">
        <f t="shared" si="25"/>
        <v>0</v>
      </c>
      <c r="D320" s="17"/>
      <c r="E320" s="17">
        <f t="shared" si="28"/>
        <v>0</v>
      </c>
      <c r="F320" s="17">
        <f t="shared" si="26"/>
        <v>0</v>
      </c>
      <c r="G320" s="17">
        <f t="shared" si="27"/>
        <v>0</v>
      </c>
    </row>
    <row r="321" spans="1:7" x14ac:dyDescent="0.2">
      <c r="A321" s="15">
        <v>299</v>
      </c>
      <c r="B321" s="16" t="str">
        <f t="shared" si="24"/>
        <v/>
      </c>
      <c r="C321" s="17">
        <f t="shared" si="25"/>
        <v>0</v>
      </c>
      <c r="D321" s="17"/>
      <c r="E321" s="17">
        <f t="shared" si="28"/>
        <v>0</v>
      </c>
      <c r="F321" s="17">
        <f t="shared" si="26"/>
        <v>0</v>
      </c>
      <c r="G321" s="17">
        <f t="shared" si="27"/>
        <v>0</v>
      </c>
    </row>
    <row r="322" spans="1:7" x14ac:dyDescent="0.2">
      <c r="A322" s="15">
        <v>300</v>
      </c>
      <c r="B322" s="16" t="str">
        <f t="shared" si="24"/>
        <v/>
      </c>
      <c r="C322" s="17">
        <f t="shared" si="25"/>
        <v>0</v>
      </c>
      <c r="D322" s="17"/>
      <c r="E322" s="17">
        <f t="shared" si="28"/>
        <v>0</v>
      </c>
      <c r="F322" s="17">
        <f t="shared" si="26"/>
        <v>0</v>
      </c>
      <c r="G322" s="17">
        <f t="shared" si="27"/>
        <v>0</v>
      </c>
    </row>
    <row r="323" spans="1:7" x14ac:dyDescent="0.2">
      <c r="A323" s="15">
        <v>301</v>
      </c>
      <c r="B323" s="16" t="str">
        <f t="shared" si="24"/>
        <v/>
      </c>
      <c r="C323" s="17">
        <f t="shared" si="25"/>
        <v>0</v>
      </c>
      <c r="D323" s="17"/>
      <c r="E323" s="17">
        <f t="shared" si="28"/>
        <v>0</v>
      </c>
      <c r="F323" s="17">
        <f t="shared" si="26"/>
        <v>0</v>
      </c>
      <c r="G323" s="17">
        <f t="shared" si="27"/>
        <v>0</v>
      </c>
    </row>
    <row r="324" spans="1:7" x14ac:dyDescent="0.2">
      <c r="A324" s="15">
        <v>302</v>
      </c>
      <c r="B324" s="16" t="str">
        <f t="shared" si="24"/>
        <v/>
      </c>
      <c r="C324" s="17">
        <f t="shared" si="25"/>
        <v>0</v>
      </c>
      <c r="D324" s="17"/>
      <c r="E324" s="17">
        <f t="shared" si="28"/>
        <v>0</v>
      </c>
      <c r="F324" s="17">
        <f t="shared" si="26"/>
        <v>0</v>
      </c>
      <c r="G324" s="17">
        <f t="shared" si="27"/>
        <v>0</v>
      </c>
    </row>
    <row r="325" spans="1:7" x14ac:dyDescent="0.2">
      <c r="A325" s="15">
        <v>303</v>
      </c>
      <c r="B325" s="16" t="str">
        <f t="shared" si="24"/>
        <v/>
      </c>
      <c r="C325" s="17">
        <f t="shared" si="25"/>
        <v>0</v>
      </c>
      <c r="D325" s="17"/>
      <c r="E325" s="17">
        <f t="shared" si="28"/>
        <v>0</v>
      </c>
      <c r="F325" s="17">
        <f t="shared" si="26"/>
        <v>0</v>
      </c>
      <c r="G325" s="17">
        <f t="shared" si="27"/>
        <v>0</v>
      </c>
    </row>
    <row r="326" spans="1:7" x14ac:dyDescent="0.2">
      <c r="A326" s="15">
        <v>304</v>
      </c>
      <c r="B326" s="16" t="str">
        <f t="shared" si="24"/>
        <v/>
      </c>
      <c r="C326" s="17">
        <f t="shared" si="25"/>
        <v>0</v>
      </c>
      <c r="D326" s="17"/>
      <c r="E326" s="17">
        <f t="shared" si="28"/>
        <v>0</v>
      </c>
      <c r="F326" s="17">
        <f t="shared" si="26"/>
        <v>0</v>
      </c>
      <c r="G326" s="17">
        <f t="shared" si="27"/>
        <v>0</v>
      </c>
    </row>
    <row r="327" spans="1:7" x14ac:dyDescent="0.2">
      <c r="A327" s="15">
        <v>305</v>
      </c>
      <c r="B327" s="16" t="str">
        <f t="shared" si="24"/>
        <v/>
      </c>
      <c r="C327" s="17">
        <f t="shared" si="25"/>
        <v>0</v>
      </c>
      <c r="D327" s="17"/>
      <c r="E327" s="17">
        <f t="shared" si="28"/>
        <v>0</v>
      </c>
      <c r="F327" s="17">
        <f t="shared" si="26"/>
        <v>0</v>
      </c>
      <c r="G327" s="17">
        <f t="shared" si="27"/>
        <v>0</v>
      </c>
    </row>
    <row r="328" spans="1:7" x14ac:dyDescent="0.2">
      <c r="A328" s="15">
        <v>306</v>
      </c>
      <c r="B328" s="16" t="str">
        <f t="shared" si="24"/>
        <v/>
      </c>
      <c r="C328" s="17">
        <f t="shared" si="25"/>
        <v>0</v>
      </c>
      <c r="D328" s="17"/>
      <c r="E328" s="17">
        <f t="shared" si="28"/>
        <v>0</v>
      </c>
      <c r="F328" s="17">
        <f t="shared" si="26"/>
        <v>0</v>
      </c>
      <c r="G328" s="17">
        <f t="shared" si="27"/>
        <v>0</v>
      </c>
    </row>
    <row r="329" spans="1:7" x14ac:dyDescent="0.2">
      <c r="A329" s="15">
        <v>307</v>
      </c>
      <c r="B329" s="16" t="str">
        <f t="shared" si="24"/>
        <v/>
      </c>
      <c r="C329" s="17">
        <f t="shared" si="25"/>
        <v>0</v>
      </c>
      <c r="D329" s="17"/>
      <c r="E329" s="17">
        <f t="shared" si="28"/>
        <v>0</v>
      </c>
      <c r="F329" s="17">
        <f t="shared" si="26"/>
        <v>0</v>
      </c>
      <c r="G329" s="17">
        <f t="shared" si="27"/>
        <v>0</v>
      </c>
    </row>
    <row r="330" spans="1:7" x14ac:dyDescent="0.2">
      <c r="A330" s="15">
        <v>308</v>
      </c>
      <c r="B330" s="16" t="str">
        <f t="shared" si="24"/>
        <v/>
      </c>
      <c r="C330" s="17">
        <f t="shared" si="25"/>
        <v>0</v>
      </c>
      <c r="D330" s="17"/>
      <c r="E330" s="17">
        <f t="shared" si="28"/>
        <v>0</v>
      </c>
      <c r="F330" s="17">
        <f t="shared" si="26"/>
        <v>0</v>
      </c>
      <c r="G330" s="17">
        <f t="shared" si="27"/>
        <v>0</v>
      </c>
    </row>
    <row r="331" spans="1:7" x14ac:dyDescent="0.2">
      <c r="A331" s="15">
        <v>309</v>
      </c>
      <c r="B331" s="16" t="str">
        <f t="shared" si="24"/>
        <v/>
      </c>
      <c r="C331" s="17">
        <f t="shared" si="25"/>
        <v>0</v>
      </c>
      <c r="D331" s="17"/>
      <c r="E331" s="17">
        <f t="shared" si="28"/>
        <v>0</v>
      </c>
      <c r="F331" s="17">
        <f t="shared" si="26"/>
        <v>0</v>
      </c>
      <c r="G331" s="17">
        <f t="shared" si="27"/>
        <v>0</v>
      </c>
    </row>
    <row r="332" spans="1:7" x14ac:dyDescent="0.2">
      <c r="A332" s="15">
        <v>310</v>
      </c>
      <c r="B332" s="16" t="str">
        <f t="shared" si="24"/>
        <v/>
      </c>
      <c r="C332" s="17">
        <f t="shared" si="25"/>
        <v>0</v>
      </c>
      <c r="D332" s="17"/>
      <c r="E332" s="17">
        <f t="shared" si="28"/>
        <v>0</v>
      </c>
      <c r="F332" s="17">
        <f t="shared" si="26"/>
        <v>0</v>
      </c>
      <c r="G332" s="17">
        <f t="shared" si="27"/>
        <v>0</v>
      </c>
    </row>
  </sheetData>
  <mergeCells count="3">
    <mergeCell ref="A6:C6"/>
    <mergeCell ref="E6:G6"/>
    <mergeCell ref="A14:G1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Drop Down 1">
              <controlPr defaultSize="0" autoLine="0" autoPict="0">
                <anchor moveWithCells="1">
                  <from>
                    <xdr:col>4</xdr:col>
                    <xdr:colOff>0</xdr:colOff>
                    <xdr:row>5</xdr:row>
                    <xdr:rowOff>171450</xdr:rowOff>
                  </from>
                  <to>
                    <xdr:col>6</xdr:col>
                    <xdr:colOff>981075</xdr:colOff>
                    <xdr:row>7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7"/>
  <sheetViews>
    <sheetView workbookViewId="0">
      <selection activeCell="B5" sqref="B5"/>
    </sheetView>
  </sheetViews>
  <sheetFormatPr defaultColWidth="8.625" defaultRowHeight="14.25" x14ac:dyDescent="0.2"/>
  <cols>
    <col min="1" max="1" width="19.125" style="43" customWidth="1"/>
    <col min="2" max="2" width="17.5" style="47" customWidth="1"/>
    <col min="3" max="3" width="14.875" style="45" bestFit="1" customWidth="1"/>
    <col min="4" max="4" width="14.625" style="45" customWidth="1"/>
    <col min="5" max="5" width="13.125" style="43" bestFit="1" customWidth="1"/>
    <col min="6" max="16384" width="8.625" style="43"/>
  </cols>
  <sheetData>
    <row r="1" spans="1:7" s="21" customFormat="1" ht="30" customHeight="1" x14ac:dyDescent="0.35">
      <c r="A1" s="29" t="s">
        <v>46</v>
      </c>
      <c r="B1" s="19"/>
      <c r="C1" s="44"/>
      <c r="D1" s="44"/>
      <c r="E1" s="20"/>
      <c r="F1" s="20"/>
      <c r="G1" s="20"/>
    </row>
    <row r="4" spans="1:7" x14ac:dyDescent="0.2">
      <c r="A4" s="33" t="s">
        <v>13</v>
      </c>
      <c r="B4" s="33" t="s">
        <v>12</v>
      </c>
      <c r="C4" s="46" t="s">
        <v>16</v>
      </c>
      <c r="D4" s="46" t="s">
        <v>32</v>
      </c>
    </row>
    <row r="5" spans="1:7" x14ac:dyDescent="0.2">
      <c r="A5" s="58" t="s">
        <v>14</v>
      </c>
      <c r="B5" s="58" t="s">
        <v>15</v>
      </c>
      <c r="C5" s="59">
        <v>6.0999999999999999E-2</v>
      </c>
      <c r="D5" s="60">
        <v>0</v>
      </c>
    </row>
    <row r="6" spans="1:7" x14ac:dyDescent="0.2">
      <c r="A6" s="58" t="s">
        <v>39</v>
      </c>
      <c r="B6" s="58" t="s">
        <v>41</v>
      </c>
      <c r="C6" s="61">
        <v>5.2900000000000003E-2</v>
      </c>
      <c r="D6" s="60">
        <v>13.5</v>
      </c>
    </row>
    <row r="7" spans="1:7" x14ac:dyDescent="0.2">
      <c r="A7" s="62" t="s">
        <v>40</v>
      </c>
      <c r="B7" s="58" t="s">
        <v>42</v>
      </c>
      <c r="C7" s="59">
        <v>4.99E-2</v>
      </c>
      <c r="D7" s="60">
        <v>22.9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J164"/>
  <sheetViews>
    <sheetView workbookViewId="0">
      <selection activeCell="B4" sqref="B4"/>
    </sheetView>
  </sheetViews>
  <sheetFormatPr defaultColWidth="8.625" defaultRowHeight="14.25" x14ac:dyDescent="0.2"/>
  <cols>
    <col min="1" max="1" width="1.375" customWidth="1"/>
    <col min="2" max="2" width="17.75" customWidth="1"/>
    <col min="3" max="3" width="15.5" customWidth="1"/>
    <col min="4" max="8" width="14.875" customWidth="1"/>
    <col min="9" max="10" width="8.125" customWidth="1"/>
    <col min="11" max="16384" width="8.625" style="43"/>
  </cols>
  <sheetData>
    <row r="1" spans="1:10" s="21" customFormat="1" ht="30" customHeight="1" x14ac:dyDescent="0.35">
      <c r="A1" s="29"/>
      <c r="B1" s="29" t="s">
        <v>5690</v>
      </c>
      <c r="C1" s="44"/>
      <c r="D1" s="44"/>
      <c r="E1" s="20"/>
      <c r="F1" s="20"/>
      <c r="G1" s="20"/>
    </row>
    <row r="2" spans="1:10" x14ac:dyDescent="0.2">
      <c r="A2" s="43"/>
      <c r="B2" s="43"/>
      <c r="C2" s="43"/>
      <c r="D2" s="43"/>
      <c r="E2" s="43"/>
      <c r="F2" s="43"/>
      <c r="G2" s="43"/>
      <c r="H2" s="43"/>
      <c r="I2" s="43"/>
      <c r="J2" s="43"/>
    </row>
    <row r="3" spans="1:10" x14ac:dyDescent="0.2">
      <c r="A3" s="43"/>
      <c r="B3" s="43"/>
      <c r="C3" s="43"/>
      <c r="D3" s="43"/>
      <c r="E3" s="43"/>
      <c r="F3" s="43"/>
      <c r="G3" s="43"/>
      <c r="H3" s="43"/>
      <c r="I3" s="43"/>
      <c r="J3" s="43"/>
    </row>
    <row r="4" spans="1:10" x14ac:dyDescent="0.2">
      <c r="A4" s="34"/>
      <c r="B4" s="34" t="s">
        <v>12</v>
      </c>
      <c r="C4" s="33" t="s">
        <v>5687</v>
      </c>
      <c r="D4" s="55">
        <v>0</v>
      </c>
      <c r="E4" s="55">
        <v>300000</v>
      </c>
      <c r="F4" s="55">
        <v>500000</v>
      </c>
      <c r="G4" s="55">
        <v>600000</v>
      </c>
      <c r="H4" s="55">
        <v>750000</v>
      </c>
      <c r="I4" s="43"/>
      <c r="J4" s="43"/>
    </row>
    <row r="5" spans="1:10" x14ac:dyDescent="0.2">
      <c r="A5" s="30"/>
      <c r="B5" s="30" t="s">
        <v>15</v>
      </c>
      <c r="C5" s="31" t="s">
        <v>17</v>
      </c>
      <c r="D5" s="32">
        <v>4.7499999999999999E-3</v>
      </c>
      <c r="E5" s="32">
        <v>5.6800000000000002E-3</v>
      </c>
      <c r="F5" s="32">
        <v>9.0399999999999994E-3</v>
      </c>
      <c r="G5" s="32">
        <v>9.0399999999999994E-3</v>
      </c>
      <c r="H5" s="32">
        <v>9.1299999999999992E-3</v>
      </c>
      <c r="I5" s="43"/>
      <c r="J5" s="43"/>
    </row>
    <row r="6" spans="1:10" x14ac:dyDescent="0.2">
      <c r="A6" s="30"/>
      <c r="B6" s="30" t="s">
        <v>15</v>
      </c>
      <c r="C6" s="31" t="s">
        <v>18</v>
      </c>
      <c r="D6" s="32">
        <v>4.8500000000000001E-3</v>
      </c>
      <c r="E6" s="32">
        <v>5.6800000000000002E-3</v>
      </c>
      <c r="F6" s="32">
        <v>9.0399999999999994E-3</v>
      </c>
      <c r="G6" s="32">
        <v>9.0399999999999994E-3</v>
      </c>
      <c r="H6" s="32">
        <v>9.1299999999999992E-3</v>
      </c>
      <c r="I6" s="43"/>
      <c r="J6" s="43"/>
    </row>
    <row r="7" spans="1:10" x14ac:dyDescent="0.2">
      <c r="A7" s="30"/>
      <c r="B7" s="30" t="s">
        <v>15</v>
      </c>
      <c r="C7" s="31" t="s">
        <v>19</v>
      </c>
      <c r="D7" s="32">
        <v>5.96E-3</v>
      </c>
      <c r="E7" s="32">
        <v>6.9899999999999997E-3</v>
      </c>
      <c r="F7" s="32">
        <v>9.3200000000000002E-3</v>
      </c>
      <c r="G7" s="32">
        <v>1.09E-2</v>
      </c>
      <c r="H7" s="32">
        <v>1.1089999999999999E-2</v>
      </c>
      <c r="I7" s="43"/>
      <c r="J7" s="43"/>
    </row>
    <row r="8" spans="1:10" x14ac:dyDescent="0.2">
      <c r="A8" s="30"/>
      <c r="B8" s="30" t="s">
        <v>15</v>
      </c>
      <c r="C8" s="31" t="s">
        <v>20</v>
      </c>
      <c r="D8" s="32">
        <v>6.62E-3</v>
      </c>
      <c r="E8" s="32">
        <v>8.2900000000000005E-3</v>
      </c>
      <c r="F8" s="32">
        <v>9.5999999999999992E-3</v>
      </c>
      <c r="G8" s="32">
        <v>1.09E-2</v>
      </c>
      <c r="H8" s="32">
        <v>1.146E-2</v>
      </c>
      <c r="I8" s="43"/>
      <c r="J8" s="43"/>
    </row>
    <row r="9" spans="1:10" x14ac:dyDescent="0.2">
      <c r="A9" s="30"/>
      <c r="B9" s="30" t="s">
        <v>15</v>
      </c>
      <c r="C9" s="31" t="s">
        <v>21</v>
      </c>
      <c r="D9" s="32">
        <v>7.2700000000000004E-3</v>
      </c>
      <c r="E9" s="32">
        <v>9.6900000000000007E-3</v>
      </c>
      <c r="F9" s="32">
        <v>1.1650000000000001E-2</v>
      </c>
      <c r="G9" s="32">
        <v>1.333E-2</v>
      </c>
      <c r="H9" s="32">
        <v>1.4069999999999999E-2</v>
      </c>
      <c r="I9" s="43"/>
      <c r="J9" s="43"/>
    </row>
    <row r="10" spans="1:10" x14ac:dyDescent="0.2">
      <c r="A10" s="30"/>
      <c r="B10" s="30" t="s">
        <v>15</v>
      </c>
      <c r="C10" s="31" t="s">
        <v>22</v>
      </c>
      <c r="D10" s="32">
        <v>8.7600000000000004E-3</v>
      </c>
      <c r="E10" s="32">
        <v>1.081E-2</v>
      </c>
      <c r="F10" s="32">
        <v>1.2579999999999999E-2</v>
      </c>
      <c r="G10" s="32">
        <v>1.4069999999999999E-2</v>
      </c>
      <c r="H10" s="32">
        <v>1.4630000000000001E-2</v>
      </c>
      <c r="I10" s="43"/>
      <c r="J10" s="43"/>
    </row>
    <row r="11" spans="1:10" x14ac:dyDescent="0.2">
      <c r="A11" s="30"/>
      <c r="B11" s="30" t="s">
        <v>15</v>
      </c>
      <c r="C11" s="31" t="s">
        <v>23</v>
      </c>
      <c r="D11" s="32">
        <v>9.3200000000000002E-3</v>
      </c>
      <c r="E11" s="32">
        <v>1.146E-2</v>
      </c>
      <c r="F11" s="32">
        <v>1.4069999999999999E-2</v>
      </c>
      <c r="G11" s="32">
        <v>1.6310000000000002E-2</v>
      </c>
      <c r="H11" s="32">
        <v>1.7330000000000002E-2</v>
      </c>
      <c r="I11" s="43"/>
      <c r="J11" s="43"/>
    </row>
    <row r="12" spans="1:10" x14ac:dyDescent="0.2">
      <c r="A12" s="30"/>
      <c r="B12" s="30" t="s">
        <v>15</v>
      </c>
      <c r="C12" s="31" t="s">
        <v>24</v>
      </c>
      <c r="D12" s="32">
        <v>1.0619999999999999E-2</v>
      </c>
      <c r="E12" s="32">
        <v>1.3050000000000001E-2</v>
      </c>
      <c r="F12" s="32">
        <v>1.4630000000000001E-2</v>
      </c>
      <c r="G12" s="32">
        <v>1.6310000000000002E-2</v>
      </c>
      <c r="H12" s="32">
        <v>1.7520000000000001E-2</v>
      </c>
      <c r="I12" s="43"/>
      <c r="J12" s="43"/>
    </row>
    <row r="13" spans="1:10" x14ac:dyDescent="0.2">
      <c r="A13" s="30"/>
      <c r="B13" s="30" t="s">
        <v>15</v>
      </c>
      <c r="C13" s="31" t="s">
        <v>25</v>
      </c>
      <c r="D13" s="32">
        <v>1.295E-2</v>
      </c>
      <c r="E13" s="32">
        <v>1.6209999999999999E-2</v>
      </c>
      <c r="F13" s="32">
        <v>1.9480000000000001E-2</v>
      </c>
      <c r="G13" s="32">
        <v>2.2179999999999998E-2</v>
      </c>
      <c r="H13" s="32">
        <v>2.3949999999999999E-2</v>
      </c>
      <c r="I13" s="43"/>
      <c r="J13" s="43"/>
    </row>
    <row r="14" spans="1:10" x14ac:dyDescent="0.2">
      <c r="A14" s="30"/>
      <c r="B14" s="30" t="s">
        <v>15</v>
      </c>
      <c r="C14" s="31" t="s">
        <v>26</v>
      </c>
      <c r="D14" s="32">
        <v>1.4630000000000001E-2</v>
      </c>
      <c r="E14" s="32">
        <v>1.873E-2</v>
      </c>
      <c r="F14" s="32">
        <v>2.18E-2</v>
      </c>
      <c r="G14" s="32">
        <v>2.367E-2</v>
      </c>
      <c r="H14" s="32">
        <v>2.5159999999999998E-2</v>
      </c>
      <c r="I14" s="43"/>
      <c r="J14" s="43"/>
    </row>
    <row r="15" spans="1:10" x14ac:dyDescent="0.2">
      <c r="A15" s="30"/>
      <c r="B15" s="30" t="s">
        <v>15</v>
      </c>
      <c r="C15" s="31" t="s">
        <v>27</v>
      </c>
      <c r="D15" s="32">
        <v>2.0129999999999999E-2</v>
      </c>
      <c r="E15" s="32">
        <v>2.6179999999999998E-2</v>
      </c>
      <c r="F15" s="32">
        <v>3.5130000000000002E-2</v>
      </c>
      <c r="G15" s="32">
        <v>3.7830000000000003E-2</v>
      </c>
      <c r="H15" s="32">
        <v>3.8199999999999998E-2</v>
      </c>
      <c r="I15" s="43"/>
      <c r="J15" s="43"/>
    </row>
    <row r="16" spans="1:10" x14ac:dyDescent="0.2">
      <c r="A16" s="30"/>
      <c r="B16" s="30" t="s">
        <v>15</v>
      </c>
      <c r="C16" s="31" t="s">
        <v>28</v>
      </c>
      <c r="D16" s="32">
        <v>2.0129999999999999E-2</v>
      </c>
      <c r="E16" s="32">
        <v>2.674E-2</v>
      </c>
      <c r="F16" s="32">
        <v>3.569E-2</v>
      </c>
      <c r="G16" s="32">
        <v>3.8670000000000003E-2</v>
      </c>
      <c r="H16" s="32">
        <v>3.9320000000000001E-2</v>
      </c>
      <c r="I16" s="43"/>
      <c r="J16" s="43"/>
    </row>
    <row r="17" spans="1:10" x14ac:dyDescent="0.2">
      <c r="A17" s="30"/>
      <c r="B17" s="30" t="s">
        <v>15</v>
      </c>
      <c r="C17" s="31" t="s">
        <v>29</v>
      </c>
      <c r="D17" s="32">
        <v>2.3300000000000001E-2</v>
      </c>
      <c r="E17" s="32">
        <v>3.0280000000000001E-2</v>
      </c>
      <c r="F17" s="32">
        <v>3.8019999999999998E-2</v>
      </c>
      <c r="G17" s="32">
        <v>4.0809999999999999E-2</v>
      </c>
      <c r="H17" s="32">
        <v>4.156E-2</v>
      </c>
      <c r="I17" s="43"/>
      <c r="J17" s="43"/>
    </row>
    <row r="18" spans="1:10" x14ac:dyDescent="0.2">
      <c r="A18" s="30"/>
      <c r="B18" s="30" t="s">
        <v>15</v>
      </c>
      <c r="C18" s="31" t="s">
        <v>30</v>
      </c>
      <c r="D18" s="32">
        <v>2.376E-2</v>
      </c>
      <c r="E18" s="32">
        <v>3.0280000000000001E-2</v>
      </c>
      <c r="F18" s="32">
        <v>3.8019999999999998E-2</v>
      </c>
      <c r="G18" s="32">
        <v>4.2860000000000002E-2</v>
      </c>
      <c r="H18" s="32">
        <v>4.3240000000000001E-2</v>
      </c>
      <c r="I18" s="43"/>
      <c r="J18" s="43"/>
    </row>
    <row r="19" spans="1:10" x14ac:dyDescent="0.2">
      <c r="A19" s="30"/>
      <c r="B19" s="30" t="s">
        <v>15</v>
      </c>
      <c r="C19" s="31" t="s">
        <v>31</v>
      </c>
      <c r="D19" s="32">
        <v>2.6089999999999999E-2</v>
      </c>
      <c r="E19" s="32">
        <v>3.3450000000000001E-2</v>
      </c>
      <c r="F19" s="32">
        <v>0.04</v>
      </c>
      <c r="G19" s="32">
        <v>4.6129999999999997E-2</v>
      </c>
      <c r="H19" s="32">
        <v>4.6030000000000001E-2</v>
      </c>
      <c r="I19" s="43"/>
      <c r="J19" s="43"/>
    </row>
    <row r="20" spans="1:10" x14ac:dyDescent="0.2">
      <c r="A20" s="30"/>
      <c r="B20" s="30" t="s">
        <v>42</v>
      </c>
      <c r="C20" s="31" t="s">
        <v>17</v>
      </c>
      <c r="D20" s="32">
        <v>6.7499999999999999E-3</v>
      </c>
      <c r="E20" s="32">
        <v>7.6800000000000002E-3</v>
      </c>
      <c r="F20" s="32">
        <v>1.304E-2</v>
      </c>
      <c r="G20" s="32">
        <v>1.1039999999999999E-2</v>
      </c>
      <c r="H20" s="32">
        <v>1.3129999999999999E-2</v>
      </c>
      <c r="I20" s="43"/>
      <c r="J20" s="53"/>
    </row>
    <row r="21" spans="1:10" x14ac:dyDescent="0.2">
      <c r="A21" s="30"/>
      <c r="B21" s="30" t="s">
        <v>42</v>
      </c>
      <c r="C21" s="31" t="s">
        <v>18</v>
      </c>
      <c r="D21" s="32">
        <v>8.8500000000000002E-3</v>
      </c>
      <c r="E21" s="32">
        <v>7.6800000000000002E-3</v>
      </c>
      <c r="F21" s="32">
        <v>1.1039999999999999E-2</v>
      </c>
      <c r="G21" s="32">
        <v>1.1039999999999999E-2</v>
      </c>
      <c r="H21" s="32">
        <v>1.1129999999999999E-2</v>
      </c>
      <c r="I21" s="43"/>
      <c r="J21" s="54"/>
    </row>
    <row r="22" spans="1:10" x14ac:dyDescent="0.2">
      <c r="A22" s="30"/>
      <c r="B22" s="30" t="s">
        <v>42</v>
      </c>
      <c r="C22" s="31" t="s">
        <v>19</v>
      </c>
      <c r="D22" s="32">
        <v>9.9600000000000001E-3</v>
      </c>
      <c r="E22" s="32">
        <v>9.9899999999999989E-3</v>
      </c>
      <c r="F22" s="32">
        <v>1.132E-2</v>
      </c>
      <c r="G22" s="32">
        <v>1.49E-2</v>
      </c>
      <c r="H22" s="32">
        <v>1.5089999999999999E-2</v>
      </c>
      <c r="I22" s="43"/>
      <c r="J22" s="43"/>
    </row>
    <row r="23" spans="1:10" x14ac:dyDescent="0.2">
      <c r="A23" s="30"/>
      <c r="B23" s="30" t="s">
        <v>42</v>
      </c>
      <c r="C23" s="31" t="s">
        <v>20</v>
      </c>
      <c r="D23" s="32">
        <v>1.0620000000000001E-2</v>
      </c>
      <c r="E23" s="32">
        <v>1.2290000000000001E-2</v>
      </c>
      <c r="F23" s="32">
        <v>1.26E-2</v>
      </c>
      <c r="G23" s="32">
        <v>1.29E-2</v>
      </c>
      <c r="H23" s="32">
        <v>1.4460000000000001E-2</v>
      </c>
      <c r="I23" s="43"/>
      <c r="J23" s="43"/>
    </row>
    <row r="24" spans="1:10" x14ac:dyDescent="0.2">
      <c r="A24" s="30"/>
      <c r="B24" s="30" t="s">
        <v>42</v>
      </c>
      <c r="C24" s="31" t="s">
        <v>21</v>
      </c>
      <c r="D24" s="32">
        <v>1.1270000000000001E-2</v>
      </c>
      <c r="E24" s="32">
        <v>1.269E-2</v>
      </c>
      <c r="F24" s="32">
        <v>1.46E-2</v>
      </c>
      <c r="G24" s="32">
        <v>1.6330000000000001E-2</v>
      </c>
      <c r="H24" s="32">
        <v>1.8069999999999999E-2</v>
      </c>
      <c r="I24" s="43"/>
      <c r="J24" s="43"/>
    </row>
    <row r="25" spans="1:10" x14ac:dyDescent="0.2">
      <c r="A25" s="30"/>
      <c r="B25" s="30" t="s">
        <v>42</v>
      </c>
      <c r="C25" s="31" t="s">
        <v>22</v>
      </c>
      <c r="D25" s="32">
        <v>1.176E-2</v>
      </c>
      <c r="E25" s="32">
        <v>1.481E-2</v>
      </c>
      <c r="F25" s="32">
        <v>1.5699999999999999E-2</v>
      </c>
      <c r="G25" s="32">
        <v>1.6070000000000001E-2</v>
      </c>
      <c r="H25" s="32">
        <v>1.6629999999999999E-2</v>
      </c>
      <c r="I25" s="43"/>
      <c r="J25" s="43"/>
    </row>
    <row r="26" spans="1:10" x14ac:dyDescent="0.2">
      <c r="A26" s="30"/>
      <c r="B26" s="30" t="s">
        <v>42</v>
      </c>
      <c r="C26" s="31" t="s">
        <v>23</v>
      </c>
      <c r="D26" s="32">
        <v>1.132E-2</v>
      </c>
      <c r="E26" s="32">
        <v>1.546E-2</v>
      </c>
      <c r="F26" s="32">
        <v>1.7069999999999998E-2</v>
      </c>
      <c r="G26" s="32">
        <v>2.0310000000000002E-2</v>
      </c>
      <c r="H26" s="32">
        <v>2.4110000000000003E-2</v>
      </c>
      <c r="I26" s="43"/>
      <c r="J26" s="43"/>
    </row>
    <row r="27" spans="1:10" x14ac:dyDescent="0.2">
      <c r="A27" s="30"/>
      <c r="B27" s="30" t="s">
        <v>42</v>
      </c>
      <c r="C27" s="31" t="s">
        <v>24</v>
      </c>
      <c r="D27" s="32">
        <v>1.4619999999999999E-2</v>
      </c>
      <c r="E27" s="32">
        <v>1.6050000000000002E-2</v>
      </c>
      <c r="F27" s="32">
        <v>1.8630000000000001E-2</v>
      </c>
      <c r="G27" s="32">
        <v>2.1309999999999999E-2</v>
      </c>
      <c r="H27" s="32">
        <v>2.511E-2</v>
      </c>
      <c r="I27" s="43"/>
      <c r="J27" s="43"/>
    </row>
    <row r="28" spans="1:10" x14ac:dyDescent="0.2">
      <c r="A28" s="30"/>
      <c r="B28" s="30" t="s">
        <v>42</v>
      </c>
      <c r="C28" s="31" t="s">
        <v>25</v>
      </c>
      <c r="D28" s="32">
        <v>1.5949999999999999E-2</v>
      </c>
      <c r="E28" s="32">
        <v>1.8209999999999997E-2</v>
      </c>
      <c r="F28" s="32">
        <v>2.248E-2</v>
      </c>
      <c r="G28" s="32">
        <v>2.418E-2</v>
      </c>
      <c r="H28" s="32">
        <v>2.7980000000000001E-2</v>
      </c>
      <c r="I28" s="43"/>
      <c r="J28" s="43"/>
    </row>
    <row r="29" spans="1:10" x14ac:dyDescent="0.2">
      <c r="A29" s="30"/>
      <c r="B29" s="30" t="s">
        <v>42</v>
      </c>
      <c r="C29" s="31" t="s">
        <v>26</v>
      </c>
      <c r="D29" s="32">
        <v>1.8630000000000001E-2</v>
      </c>
      <c r="E29" s="32">
        <v>2.1729999999999999E-2</v>
      </c>
      <c r="F29" s="32">
        <v>2.4799999999999999E-2</v>
      </c>
      <c r="G29" s="32">
        <v>2.6669999999999999E-2</v>
      </c>
      <c r="H29" s="32">
        <v>3.0470000000000001E-2</v>
      </c>
      <c r="I29" s="43"/>
      <c r="J29" s="43"/>
    </row>
    <row r="30" spans="1:10" x14ac:dyDescent="0.2">
      <c r="A30" s="30"/>
      <c r="B30" s="30" t="s">
        <v>42</v>
      </c>
      <c r="C30" s="31" t="s">
        <v>27</v>
      </c>
      <c r="D30" s="32">
        <v>2.4129999999999999E-2</v>
      </c>
      <c r="E30" s="32">
        <v>2.8179999999999997E-2</v>
      </c>
      <c r="F30" s="32">
        <v>3.9129999999999998E-2</v>
      </c>
      <c r="G30" s="32">
        <v>4.0830000000000005E-2</v>
      </c>
      <c r="H30" s="32">
        <v>4.4630000000000003E-2</v>
      </c>
      <c r="I30" s="43"/>
      <c r="J30" s="43"/>
    </row>
    <row r="31" spans="1:10" x14ac:dyDescent="0.2">
      <c r="A31" s="30"/>
      <c r="B31" s="30" t="s">
        <v>42</v>
      </c>
      <c r="C31" s="31" t="s">
        <v>28</v>
      </c>
      <c r="D31" s="32">
        <v>2.4129999999999999E-2</v>
      </c>
      <c r="E31" s="32">
        <v>2.8740000000000002E-2</v>
      </c>
      <c r="F31" s="32">
        <v>3.9690000000000003E-2</v>
      </c>
      <c r="G31" s="32">
        <v>4.0670000000000005E-2</v>
      </c>
      <c r="H31" s="32">
        <v>4.4470000000000003E-2</v>
      </c>
      <c r="I31" s="43"/>
      <c r="J31" s="43"/>
    </row>
    <row r="32" spans="1:10" x14ac:dyDescent="0.2">
      <c r="A32" s="30"/>
      <c r="B32" s="30" t="s">
        <v>42</v>
      </c>
      <c r="C32" s="31" t="s">
        <v>29</v>
      </c>
      <c r="D32" s="32">
        <v>2.63E-2</v>
      </c>
      <c r="E32" s="32">
        <v>3.3280000000000004E-2</v>
      </c>
      <c r="F32" s="32">
        <v>4.1020000000000001E-2</v>
      </c>
      <c r="G32" s="32">
        <v>4.4810000000000003E-2</v>
      </c>
      <c r="H32" s="32">
        <v>4.861E-2</v>
      </c>
      <c r="I32" s="43"/>
      <c r="J32" s="43"/>
    </row>
    <row r="33" spans="1:10" x14ac:dyDescent="0.2">
      <c r="A33" s="30"/>
      <c r="B33" s="30" t="s">
        <v>42</v>
      </c>
      <c r="C33" s="31" t="s">
        <v>30</v>
      </c>
      <c r="D33" s="32">
        <v>2.5759999999999998E-2</v>
      </c>
      <c r="E33" s="32">
        <v>3.3280000000000004E-2</v>
      </c>
      <c r="F33" s="32">
        <v>4.002E-2</v>
      </c>
      <c r="G33" s="32">
        <v>4.5860000000000005E-2</v>
      </c>
      <c r="H33" s="32">
        <v>4.9660000000000003E-2</v>
      </c>
      <c r="I33" s="43"/>
      <c r="J33" s="43"/>
    </row>
    <row r="34" spans="1:10" x14ac:dyDescent="0.2">
      <c r="A34" s="30"/>
      <c r="B34" s="30" t="s">
        <v>42</v>
      </c>
      <c r="C34" s="31" t="s">
        <v>31</v>
      </c>
      <c r="D34" s="32">
        <v>3.0089999999999999E-2</v>
      </c>
      <c r="E34" s="32">
        <v>3.6450000000000003E-2</v>
      </c>
      <c r="F34" s="32">
        <v>4.2000000000000003E-2</v>
      </c>
      <c r="G34" s="32">
        <v>4.913E-2</v>
      </c>
      <c r="H34" s="32">
        <v>5.2929999999999998E-2</v>
      </c>
      <c r="I34" s="43"/>
      <c r="J34" s="43"/>
    </row>
    <row r="35" spans="1:10" x14ac:dyDescent="0.2">
      <c r="A35" s="30"/>
      <c r="B35" s="30" t="s">
        <v>41</v>
      </c>
      <c r="C35" s="31" t="s">
        <v>17</v>
      </c>
      <c r="D35" s="32">
        <v>5.7499999999999999E-3</v>
      </c>
      <c r="E35" s="32">
        <v>6.6800000000000002E-3</v>
      </c>
      <c r="F35" s="32">
        <v>1.1039999999999999E-2</v>
      </c>
      <c r="G35" s="32">
        <v>1.004E-2</v>
      </c>
      <c r="H35" s="32">
        <v>1.1129999999999999E-2</v>
      </c>
      <c r="I35" s="43"/>
      <c r="J35" s="43"/>
    </row>
    <row r="36" spans="1:10" x14ac:dyDescent="0.2">
      <c r="A36" s="30"/>
      <c r="B36" s="30" t="s">
        <v>41</v>
      </c>
      <c r="C36" s="31" t="s">
        <v>18</v>
      </c>
      <c r="D36" s="32">
        <v>6.8500000000000002E-3</v>
      </c>
      <c r="E36" s="32">
        <v>6.6800000000000002E-3</v>
      </c>
      <c r="F36" s="32">
        <v>1.004E-2</v>
      </c>
      <c r="G36" s="32">
        <v>1.004E-2</v>
      </c>
      <c r="H36" s="32">
        <v>1.013E-2</v>
      </c>
      <c r="I36" s="43"/>
      <c r="J36" s="43"/>
    </row>
    <row r="37" spans="1:10" x14ac:dyDescent="0.2">
      <c r="A37" s="30"/>
      <c r="B37" s="30" t="s">
        <v>41</v>
      </c>
      <c r="C37" s="31" t="s">
        <v>19</v>
      </c>
      <c r="D37" s="32">
        <v>7.9600000000000001E-3</v>
      </c>
      <c r="E37" s="32">
        <v>8.4899999999999993E-3</v>
      </c>
      <c r="F37" s="32">
        <v>1.0319999999999999E-2</v>
      </c>
      <c r="G37" s="32">
        <v>1.29E-2</v>
      </c>
      <c r="H37" s="32">
        <v>1.3089999999999999E-2</v>
      </c>
      <c r="I37" s="43"/>
      <c r="J37" s="43"/>
    </row>
    <row r="38" spans="1:10" x14ac:dyDescent="0.2">
      <c r="A38" s="30"/>
      <c r="B38" s="30" t="s">
        <v>41</v>
      </c>
      <c r="C38" s="31" t="s">
        <v>20</v>
      </c>
      <c r="D38" s="32">
        <v>8.6200000000000009E-3</v>
      </c>
      <c r="E38" s="32">
        <v>1.0290000000000001E-2</v>
      </c>
      <c r="F38" s="32">
        <v>1.1099999999999999E-2</v>
      </c>
      <c r="G38" s="32">
        <v>1.1900000000000001E-2</v>
      </c>
      <c r="H38" s="32">
        <v>1.2959999999999999E-2</v>
      </c>
      <c r="I38" s="43"/>
      <c r="J38" s="43"/>
    </row>
    <row r="39" spans="1:10" x14ac:dyDescent="0.2">
      <c r="A39" s="30"/>
      <c r="B39" s="30" t="s">
        <v>41</v>
      </c>
      <c r="C39" s="31" t="s">
        <v>21</v>
      </c>
      <c r="D39" s="32">
        <v>9.2700000000000005E-3</v>
      </c>
      <c r="E39" s="32">
        <v>1.119E-2</v>
      </c>
      <c r="F39" s="32">
        <v>1.3125000000000001E-2</v>
      </c>
      <c r="G39" s="32">
        <v>1.4829999999999999E-2</v>
      </c>
      <c r="H39" s="32">
        <v>1.6070000000000001E-2</v>
      </c>
      <c r="I39" s="43"/>
      <c r="J39" s="43"/>
    </row>
    <row r="40" spans="1:10" x14ac:dyDescent="0.2">
      <c r="A40" s="30"/>
      <c r="B40" s="30" t="s">
        <v>41</v>
      </c>
      <c r="C40" s="31" t="s">
        <v>22</v>
      </c>
      <c r="D40" s="32">
        <v>1.026E-2</v>
      </c>
      <c r="E40" s="32">
        <v>1.281E-2</v>
      </c>
      <c r="F40" s="32">
        <v>1.414E-2</v>
      </c>
      <c r="G40" s="32">
        <v>1.507E-2</v>
      </c>
      <c r="H40" s="32">
        <v>1.5629999999999998E-2</v>
      </c>
      <c r="I40" s="43"/>
      <c r="J40" s="43"/>
    </row>
    <row r="41" spans="1:10" x14ac:dyDescent="0.2">
      <c r="A41" s="30"/>
      <c r="B41" s="30" t="s">
        <v>41</v>
      </c>
      <c r="C41" s="31" t="s">
        <v>23</v>
      </c>
      <c r="D41" s="32">
        <v>1.0319999999999999E-2</v>
      </c>
      <c r="E41" s="32">
        <v>1.346E-2</v>
      </c>
      <c r="F41" s="32">
        <v>1.5569999999999999E-2</v>
      </c>
      <c r="G41" s="32">
        <v>1.831E-2</v>
      </c>
      <c r="H41" s="32">
        <v>2.0720000000000002E-2</v>
      </c>
      <c r="I41" s="43"/>
      <c r="J41" s="43"/>
    </row>
    <row r="42" spans="1:10" x14ac:dyDescent="0.2">
      <c r="A42" s="30"/>
      <c r="B42" s="30" t="s">
        <v>41</v>
      </c>
      <c r="C42" s="31" t="s">
        <v>24</v>
      </c>
      <c r="D42" s="32">
        <v>1.2619999999999999E-2</v>
      </c>
      <c r="E42" s="32">
        <v>1.455E-2</v>
      </c>
      <c r="F42" s="32">
        <v>1.6629999999999999E-2</v>
      </c>
      <c r="G42" s="32">
        <v>1.881E-2</v>
      </c>
      <c r="H42" s="32">
        <v>2.1315000000000001E-2</v>
      </c>
      <c r="I42" s="43"/>
      <c r="J42" s="43"/>
    </row>
    <row r="43" spans="1:10" x14ac:dyDescent="0.2">
      <c r="A43" s="30"/>
      <c r="B43" s="30" t="s">
        <v>41</v>
      </c>
      <c r="C43" s="31" t="s">
        <v>25</v>
      </c>
      <c r="D43" s="32">
        <v>1.4449999999999999E-2</v>
      </c>
      <c r="E43" s="32">
        <v>1.7209999999999996E-2</v>
      </c>
      <c r="F43" s="32">
        <v>2.0979999999999999E-2</v>
      </c>
      <c r="G43" s="32">
        <v>2.3179999999999999E-2</v>
      </c>
      <c r="H43" s="32">
        <v>2.5965000000000002E-2</v>
      </c>
      <c r="I43" s="43"/>
      <c r="J43" s="43"/>
    </row>
    <row r="44" spans="1:10" x14ac:dyDescent="0.2">
      <c r="A44" s="30"/>
      <c r="B44" s="30" t="s">
        <v>41</v>
      </c>
      <c r="C44" s="31" t="s">
        <v>26</v>
      </c>
      <c r="D44" s="32">
        <v>1.6629999999999999E-2</v>
      </c>
      <c r="E44" s="32">
        <v>2.0229999999999998E-2</v>
      </c>
      <c r="F44" s="32">
        <v>2.3300000000000001E-2</v>
      </c>
      <c r="G44" s="32">
        <v>2.5169999999999998E-2</v>
      </c>
      <c r="H44" s="32">
        <v>2.7814999999999999E-2</v>
      </c>
      <c r="I44" s="43"/>
      <c r="J44" s="43"/>
    </row>
    <row r="45" spans="1:10" x14ac:dyDescent="0.2">
      <c r="A45" s="30"/>
      <c r="B45" s="30" t="s">
        <v>41</v>
      </c>
      <c r="C45" s="31" t="s">
        <v>27</v>
      </c>
      <c r="D45" s="32">
        <v>2.2129999999999997E-2</v>
      </c>
      <c r="E45" s="32">
        <v>2.7179999999999996E-2</v>
      </c>
      <c r="F45" s="32">
        <v>3.7129999999999996E-2</v>
      </c>
      <c r="G45" s="32">
        <v>3.9330000000000004E-2</v>
      </c>
      <c r="H45" s="32">
        <v>4.1415E-2</v>
      </c>
      <c r="I45" s="43"/>
      <c r="J45" s="43"/>
    </row>
    <row r="46" spans="1:10" x14ac:dyDescent="0.2">
      <c r="A46" s="30"/>
      <c r="B46" s="30" t="s">
        <v>41</v>
      </c>
      <c r="C46" s="31" t="s">
        <v>28</v>
      </c>
      <c r="D46" s="32">
        <v>2.2129999999999997E-2</v>
      </c>
      <c r="E46" s="32">
        <v>2.7740000000000001E-2</v>
      </c>
      <c r="F46" s="32">
        <v>3.7690000000000001E-2</v>
      </c>
      <c r="G46" s="32">
        <v>3.9670000000000004E-2</v>
      </c>
      <c r="H46" s="32">
        <v>4.1895000000000002E-2</v>
      </c>
      <c r="I46" s="43"/>
      <c r="J46" s="43"/>
    </row>
    <row r="47" spans="1:10" x14ac:dyDescent="0.2">
      <c r="A47" s="30"/>
      <c r="B47" s="30" t="s">
        <v>41</v>
      </c>
      <c r="C47" s="31" t="s">
        <v>29</v>
      </c>
      <c r="D47" s="32">
        <v>2.4800000000000003E-2</v>
      </c>
      <c r="E47" s="32">
        <v>3.1780000000000003E-2</v>
      </c>
      <c r="F47" s="32">
        <v>3.952E-2</v>
      </c>
      <c r="G47" s="32">
        <v>4.2810000000000001E-2</v>
      </c>
      <c r="H47" s="32">
        <v>4.5085E-2</v>
      </c>
      <c r="I47" s="43"/>
      <c r="J47" s="43"/>
    </row>
    <row r="48" spans="1:10" x14ac:dyDescent="0.2">
      <c r="A48" s="30"/>
      <c r="B48" s="30" t="s">
        <v>41</v>
      </c>
      <c r="C48" s="31" t="s">
        <v>30</v>
      </c>
      <c r="D48" s="32">
        <v>2.4759999999999997E-2</v>
      </c>
      <c r="E48" s="32">
        <v>3.1780000000000003E-2</v>
      </c>
      <c r="F48" s="32">
        <v>3.9019999999999999E-2</v>
      </c>
      <c r="G48" s="32">
        <v>4.4360000000000004E-2</v>
      </c>
      <c r="H48" s="32">
        <v>4.6450000000000005E-2</v>
      </c>
      <c r="I48" s="43"/>
      <c r="J48" s="43"/>
    </row>
    <row r="49" spans="1:10" x14ac:dyDescent="0.2">
      <c r="A49" s="30"/>
      <c r="B49" s="30" t="s">
        <v>41</v>
      </c>
      <c r="C49" s="31" t="s">
        <v>31</v>
      </c>
      <c r="D49" s="32">
        <v>2.8089999999999997E-2</v>
      </c>
      <c r="E49" s="32">
        <v>3.4950000000000002E-2</v>
      </c>
      <c r="F49" s="32">
        <v>4.1000000000000002E-2</v>
      </c>
      <c r="G49" s="32">
        <v>4.7629999999999999E-2</v>
      </c>
      <c r="H49" s="32">
        <v>4.9479999999999996E-2</v>
      </c>
      <c r="I49" s="43"/>
      <c r="J49" s="43"/>
    </row>
    <row r="50" spans="1:10" x14ac:dyDescent="0.2">
      <c r="A50" s="43"/>
      <c r="B50" s="47"/>
      <c r="C50" s="43"/>
      <c r="D50" s="25"/>
      <c r="E50" s="25"/>
      <c r="F50" s="25"/>
      <c r="G50" s="25"/>
      <c r="H50" s="25"/>
      <c r="I50" s="43"/>
      <c r="J50" s="43"/>
    </row>
    <row r="51" spans="1:10" x14ac:dyDescent="0.2">
      <c r="A51" s="43"/>
      <c r="B51" s="47"/>
      <c r="C51" s="43"/>
      <c r="D51" s="43"/>
      <c r="E51" s="43"/>
      <c r="F51" s="43"/>
      <c r="G51" s="43"/>
      <c r="H51" s="43"/>
      <c r="I51" s="43"/>
      <c r="J51" s="43"/>
    </row>
    <row r="52" spans="1:10" x14ac:dyDescent="0.2">
      <c r="A52" s="43"/>
      <c r="B52" s="47"/>
      <c r="C52" s="43"/>
      <c r="D52" s="43"/>
      <c r="E52" s="43"/>
      <c r="F52" s="43"/>
      <c r="G52" s="43"/>
      <c r="H52" s="43"/>
      <c r="I52" s="43"/>
      <c r="J52" s="43"/>
    </row>
    <row r="53" spans="1:10" x14ac:dyDescent="0.2">
      <c r="A53" s="43"/>
      <c r="B53" s="47"/>
      <c r="C53" s="43"/>
      <c r="D53" s="43"/>
      <c r="E53" s="43"/>
      <c r="F53" s="43"/>
      <c r="G53" s="43"/>
      <c r="H53" s="43"/>
      <c r="I53" s="43"/>
      <c r="J53" s="43"/>
    </row>
    <row r="54" spans="1:10" x14ac:dyDescent="0.2">
      <c r="A54" s="43"/>
      <c r="B54" s="47"/>
      <c r="C54" s="43"/>
      <c r="D54" s="43"/>
      <c r="E54" s="43"/>
      <c r="F54" s="43"/>
      <c r="G54" s="43"/>
      <c r="H54" s="43"/>
      <c r="I54" s="43"/>
      <c r="J54" s="43"/>
    </row>
    <row r="55" spans="1:10" x14ac:dyDescent="0.2">
      <c r="A55" s="43"/>
      <c r="B55" s="47"/>
      <c r="C55" s="43"/>
      <c r="D55" s="43"/>
      <c r="E55" s="43"/>
      <c r="F55" s="43"/>
      <c r="G55" s="43"/>
      <c r="H55" s="43"/>
      <c r="I55" s="43"/>
      <c r="J55" s="43"/>
    </row>
    <row r="56" spans="1:10" x14ac:dyDescent="0.2">
      <c r="A56" s="43"/>
      <c r="B56" s="47"/>
      <c r="C56" s="43"/>
      <c r="D56" s="43"/>
      <c r="E56" s="43"/>
      <c r="F56" s="43"/>
      <c r="G56" s="43"/>
      <c r="H56" s="43"/>
      <c r="I56" s="43"/>
      <c r="J56" s="43"/>
    </row>
    <row r="57" spans="1:10" x14ac:dyDescent="0.2">
      <c r="A57" s="43"/>
      <c r="B57" s="47"/>
      <c r="C57" s="43"/>
      <c r="D57" s="43"/>
      <c r="E57" s="43"/>
      <c r="F57" s="43"/>
      <c r="G57" s="43"/>
      <c r="H57" s="43"/>
      <c r="I57" s="43"/>
      <c r="J57" s="43"/>
    </row>
    <row r="58" spans="1:10" x14ac:dyDescent="0.2">
      <c r="A58" s="43"/>
      <c r="B58" s="47"/>
      <c r="C58" s="43"/>
      <c r="D58" s="43"/>
      <c r="E58" s="43"/>
      <c r="F58" s="43"/>
      <c r="G58" s="43"/>
      <c r="H58" s="43"/>
      <c r="I58" s="43"/>
      <c r="J58" s="43"/>
    </row>
    <row r="59" spans="1:10" x14ac:dyDescent="0.2">
      <c r="A59" s="43"/>
      <c r="B59" s="47"/>
      <c r="C59" s="43"/>
      <c r="D59" s="43"/>
      <c r="E59" s="43"/>
      <c r="F59" s="43"/>
      <c r="G59" s="43"/>
      <c r="H59" s="43"/>
      <c r="I59" s="43"/>
      <c r="J59" s="43"/>
    </row>
    <row r="60" spans="1:10" x14ac:dyDescent="0.2">
      <c r="A60" s="43"/>
      <c r="B60" s="47"/>
      <c r="C60" s="43"/>
      <c r="D60" s="43"/>
      <c r="E60" s="43"/>
      <c r="F60" s="43"/>
      <c r="G60" s="43"/>
      <c r="H60" s="43"/>
      <c r="I60" s="43"/>
      <c r="J60" s="43"/>
    </row>
    <row r="61" spans="1:10" x14ac:dyDescent="0.2">
      <c r="A61" s="43"/>
      <c r="B61" s="47"/>
      <c r="C61" s="43"/>
      <c r="D61" s="43"/>
      <c r="E61" s="43"/>
      <c r="F61" s="43"/>
      <c r="G61" s="43"/>
      <c r="H61" s="43"/>
      <c r="I61" s="43"/>
      <c r="J61" s="43"/>
    </row>
    <row r="62" spans="1:10" x14ac:dyDescent="0.2">
      <c r="A62" s="43"/>
      <c r="B62" s="47"/>
      <c r="C62" s="43"/>
      <c r="D62" s="43"/>
      <c r="E62" s="43"/>
      <c r="F62" s="43"/>
      <c r="G62" s="43"/>
      <c r="H62" s="43"/>
      <c r="I62" s="43"/>
      <c r="J62" s="43"/>
    </row>
    <row r="63" spans="1:10" x14ac:dyDescent="0.2">
      <c r="A63" s="43"/>
      <c r="B63" s="47"/>
      <c r="C63" s="43"/>
      <c r="D63" s="43"/>
      <c r="E63" s="43"/>
      <c r="F63" s="43"/>
      <c r="G63" s="43"/>
      <c r="H63" s="43"/>
      <c r="I63" s="43"/>
      <c r="J63" s="43"/>
    </row>
    <row r="64" spans="1:10" x14ac:dyDescent="0.2">
      <c r="A64" s="43"/>
      <c r="B64" s="47"/>
      <c r="C64" s="43"/>
      <c r="D64" s="43"/>
      <c r="E64" s="43"/>
      <c r="F64" s="43"/>
      <c r="G64" s="43"/>
      <c r="H64" s="43"/>
      <c r="I64" s="43"/>
      <c r="J64" s="43"/>
    </row>
    <row r="65" spans="1:10" x14ac:dyDescent="0.2">
      <c r="A65" s="43"/>
      <c r="B65" s="47"/>
      <c r="C65" s="43"/>
      <c r="D65" s="43"/>
      <c r="E65" s="43"/>
      <c r="F65" s="43"/>
      <c r="G65" s="43"/>
      <c r="H65" s="43"/>
      <c r="I65" s="43"/>
      <c r="J65" s="43"/>
    </row>
    <row r="66" spans="1:10" x14ac:dyDescent="0.2">
      <c r="A66" s="43"/>
      <c r="B66" s="47"/>
      <c r="C66" s="43"/>
      <c r="D66" s="43"/>
      <c r="E66" s="43"/>
      <c r="F66" s="43"/>
      <c r="G66" s="43"/>
      <c r="H66" s="43"/>
      <c r="I66" s="43"/>
      <c r="J66" s="43"/>
    </row>
    <row r="67" spans="1:10" x14ac:dyDescent="0.2">
      <c r="A67" s="43"/>
      <c r="B67" s="47"/>
      <c r="C67" s="43"/>
      <c r="D67" s="43"/>
      <c r="E67" s="43"/>
      <c r="F67" s="43"/>
      <c r="G67" s="43"/>
      <c r="H67" s="43"/>
      <c r="I67" s="43"/>
      <c r="J67" s="43"/>
    </row>
    <row r="68" spans="1:10" x14ac:dyDescent="0.2">
      <c r="A68" s="43"/>
      <c r="B68" s="47"/>
      <c r="C68" s="43"/>
      <c r="D68" s="43"/>
      <c r="E68" s="43"/>
      <c r="F68" s="43"/>
      <c r="G68" s="43"/>
      <c r="H68" s="43"/>
      <c r="I68" s="43"/>
      <c r="J68" s="43"/>
    </row>
    <row r="69" spans="1:10" x14ac:dyDescent="0.2">
      <c r="A69" s="43"/>
      <c r="B69" s="47"/>
      <c r="C69" s="43"/>
      <c r="D69" s="43"/>
      <c r="E69" s="43"/>
      <c r="F69" s="43"/>
      <c r="G69" s="43"/>
      <c r="H69" s="43"/>
      <c r="I69" s="43"/>
      <c r="J69" s="43"/>
    </row>
    <row r="70" spans="1:10" x14ac:dyDescent="0.2">
      <c r="A70" s="43"/>
      <c r="B70" s="47"/>
      <c r="C70" s="43"/>
      <c r="D70" s="43"/>
      <c r="E70" s="43"/>
      <c r="F70" s="43"/>
      <c r="G70" s="43"/>
      <c r="H70" s="43"/>
      <c r="I70" s="43"/>
      <c r="J70" s="43"/>
    </row>
    <row r="71" spans="1:10" x14ac:dyDescent="0.2">
      <c r="A71" s="43"/>
      <c r="B71" s="47"/>
      <c r="C71" s="43"/>
      <c r="D71" s="43"/>
      <c r="E71" s="43"/>
      <c r="F71" s="43"/>
      <c r="G71" s="43"/>
      <c r="H71" s="43"/>
      <c r="I71" s="43"/>
      <c r="J71" s="43"/>
    </row>
    <row r="72" spans="1:10" x14ac:dyDescent="0.2">
      <c r="A72" s="43"/>
      <c r="B72" s="47"/>
      <c r="C72" s="43"/>
      <c r="D72" s="43"/>
      <c r="E72" s="43"/>
      <c r="F72" s="43"/>
      <c r="G72" s="43"/>
      <c r="H72" s="43"/>
      <c r="I72" s="43"/>
      <c r="J72" s="43"/>
    </row>
    <row r="73" spans="1:10" x14ac:dyDescent="0.2">
      <c r="A73" s="43"/>
      <c r="B73" s="47"/>
      <c r="C73" s="43"/>
      <c r="D73" s="43"/>
      <c r="E73" s="43"/>
      <c r="F73" s="43"/>
      <c r="G73" s="43"/>
      <c r="H73" s="43"/>
      <c r="I73" s="43"/>
      <c r="J73" s="43"/>
    </row>
    <row r="74" spans="1:10" x14ac:dyDescent="0.2">
      <c r="A74" s="43"/>
      <c r="B74" s="47"/>
      <c r="C74" s="43"/>
      <c r="D74" s="43"/>
      <c r="E74" s="43"/>
      <c r="F74" s="43"/>
      <c r="G74" s="43"/>
      <c r="H74" s="43"/>
      <c r="I74" s="43"/>
      <c r="J74" s="43"/>
    </row>
    <row r="75" spans="1:10" x14ac:dyDescent="0.2">
      <c r="A75" s="43"/>
      <c r="B75" s="47"/>
      <c r="C75" s="43"/>
      <c r="D75" s="43"/>
      <c r="E75" s="43"/>
      <c r="F75" s="43"/>
      <c r="G75" s="43"/>
      <c r="H75" s="43"/>
      <c r="I75" s="43"/>
      <c r="J75" s="43"/>
    </row>
    <row r="76" spans="1:10" x14ac:dyDescent="0.2">
      <c r="A76" s="43"/>
      <c r="B76" s="47"/>
      <c r="C76" s="43"/>
      <c r="D76" s="43"/>
      <c r="E76" s="43"/>
      <c r="F76" s="43"/>
      <c r="G76" s="43"/>
      <c r="H76" s="43"/>
      <c r="I76" s="43"/>
      <c r="J76" s="43"/>
    </row>
    <row r="77" spans="1:10" x14ac:dyDescent="0.2">
      <c r="A77" s="43"/>
      <c r="B77" s="47"/>
      <c r="C77" s="43"/>
      <c r="D77" s="43"/>
      <c r="E77" s="43"/>
      <c r="F77" s="43"/>
      <c r="G77" s="43"/>
      <c r="H77" s="43"/>
      <c r="I77" s="43"/>
      <c r="J77" s="43"/>
    </row>
    <row r="78" spans="1:10" x14ac:dyDescent="0.2">
      <c r="A78" s="43"/>
      <c r="B78" s="47"/>
      <c r="C78" s="43"/>
      <c r="D78" s="43"/>
      <c r="E78" s="43"/>
      <c r="F78" s="43"/>
      <c r="G78" s="43"/>
      <c r="H78" s="43"/>
      <c r="I78" s="43"/>
      <c r="J78" s="43"/>
    </row>
    <row r="79" spans="1:10" x14ac:dyDescent="0.2">
      <c r="A79" s="43"/>
      <c r="B79" s="47"/>
      <c r="C79" s="43"/>
      <c r="D79" s="43"/>
      <c r="E79" s="43"/>
      <c r="F79" s="43"/>
      <c r="G79" s="43"/>
      <c r="H79" s="43"/>
      <c r="I79" s="43"/>
      <c r="J79" s="43"/>
    </row>
    <row r="80" spans="1:10" x14ac:dyDescent="0.2">
      <c r="A80" s="43"/>
      <c r="B80" s="47"/>
      <c r="C80" s="43"/>
      <c r="D80" s="43"/>
      <c r="E80" s="43"/>
      <c r="F80" s="43"/>
      <c r="G80" s="43"/>
      <c r="H80" s="43"/>
      <c r="I80" s="43"/>
      <c r="J80" s="43"/>
    </row>
    <row r="81" spans="1:10" x14ac:dyDescent="0.2">
      <c r="A81" s="43"/>
      <c r="B81" s="47"/>
      <c r="C81" s="43"/>
      <c r="D81" s="43"/>
      <c r="E81" s="43"/>
      <c r="F81" s="43"/>
      <c r="G81" s="43"/>
      <c r="H81" s="43"/>
      <c r="I81" s="43"/>
      <c r="J81" s="43"/>
    </row>
    <row r="82" spans="1:10" x14ac:dyDescent="0.2">
      <c r="A82" s="43"/>
      <c r="B82" s="47"/>
      <c r="C82" s="43"/>
      <c r="D82" s="43"/>
      <c r="E82" s="43"/>
      <c r="F82" s="43"/>
      <c r="G82" s="43"/>
      <c r="H82" s="43"/>
      <c r="I82" s="43"/>
      <c r="J82" s="43"/>
    </row>
    <row r="83" spans="1:10" x14ac:dyDescent="0.2">
      <c r="A83" s="43"/>
      <c r="B83" s="47"/>
      <c r="C83" s="43"/>
      <c r="D83" s="43"/>
      <c r="E83" s="43"/>
      <c r="F83" s="43"/>
      <c r="G83" s="43"/>
      <c r="H83" s="43"/>
      <c r="I83" s="43"/>
      <c r="J83" s="43"/>
    </row>
    <row r="84" spans="1:10" x14ac:dyDescent="0.2">
      <c r="A84" s="43"/>
      <c r="B84" s="47"/>
      <c r="C84" s="43"/>
      <c r="D84" s="43"/>
      <c r="E84" s="43"/>
      <c r="F84" s="43"/>
      <c r="G84" s="43"/>
      <c r="H84" s="43"/>
      <c r="I84" s="43"/>
      <c r="J84" s="43"/>
    </row>
    <row r="85" spans="1:10" x14ac:dyDescent="0.2">
      <c r="A85" s="43"/>
      <c r="B85" s="47"/>
      <c r="C85" s="43"/>
      <c r="D85" s="43"/>
      <c r="E85" s="43"/>
      <c r="F85" s="43"/>
      <c r="G85" s="43"/>
      <c r="H85" s="43"/>
      <c r="I85" s="43"/>
      <c r="J85" s="43"/>
    </row>
    <row r="86" spans="1:10" x14ac:dyDescent="0.2">
      <c r="A86" s="43"/>
      <c r="B86" s="47"/>
      <c r="C86" s="43"/>
      <c r="D86" s="43"/>
      <c r="E86" s="43"/>
      <c r="F86" s="43"/>
      <c r="G86" s="43"/>
      <c r="H86" s="43"/>
      <c r="I86" s="43"/>
      <c r="J86" s="43"/>
    </row>
    <row r="87" spans="1:10" x14ac:dyDescent="0.2">
      <c r="A87" s="43"/>
      <c r="B87" s="47"/>
      <c r="C87" s="43"/>
      <c r="D87" s="43"/>
      <c r="E87" s="43"/>
      <c r="F87" s="43"/>
      <c r="G87" s="43"/>
      <c r="H87" s="43"/>
      <c r="I87" s="43"/>
      <c r="J87" s="43"/>
    </row>
    <row r="88" spans="1:10" x14ac:dyDescent="0.2">
      <c r="A88" s="43"/>
      <c r="B88" s="47"/>
      <c r="C88" s="43"/>
      <c r="D88" s="43"/>
      <c r="E88" s="43"/>
      <c r="F88" s="43"/>
      <c r="G88" s="43"/>
      <c r="H88" s="43"/>
      <c r="I88" s="43"/>
      <c r="J88" s="43"/>
    </row>
    <row r="89" spans="1:10" x14ac:dyDescent="0.2">
      <c r="A89" s="43"/>
      <c r="B89" s="47"/>
      <c r="C89" s="43"/>
      <c r="D89" s="43"/>
      <c r="E89" s="43"/>
      <c r="F89" s="43"/>
      <c r="G89" s="43"/>
      <c r="H89" s="43"/>
      <c r="I89" s="43"/>
      <c r="J89" s="43"/>
    </row>
    <row r="90" spans="1:10" x14ac:dyDescent="0.2">
      <c r="A90" s="43"/>
      <c r="B90" s="47"/>
      <c r="C90" s="43"/>
      <c r="D90" s="43"/>
      <c r="E90" s="43"/>
      <c r="F90" s="43"/>
      <c r="G90" s="43"/>
      <c r="H90" s="43"/>
      <c r="I90" s="43"/>
      <c r="J90" s="43"/>
    </row>
    <row r="91" spans="1:10" x14ac:dyDescent="0.2">
      <c r="A91" s="43"/>
      <c r="B91" s="47"/>
      <c r="C91" s="43"/>
      <c r="D91" s="43"/>
      <c r="E91" s="43"/>
      <c r="F91" s="43"/>
      <c r="G91" s="43"/>
      <c r="H91" s="43"/>
      <c r="I91" s="43"/>
      <c r="J91" s="43"/>
    </row>
    <row r="92" spans="1:10" x14ac:dyDescent="0.2">
      <c r="A92" s="43"/>
      <c r="B92" s="47"/>
      <c r="C92" s="43"/>
      <c r="D92" s="43"/>
      <c r="E92" s="43"/>
      <c r="F92" s="43"/>
      <c r="G92" s="43"/>
      <c r="H92" s="43"/>
      <c r="I92" s="43"/>
      <c r="J92" s="43"/>
    </row>
    <row r="93" spans="1:10" x14ac:dyDescent="0.2">
      <c r="A93" s="43"/>
      <c r="B93" s="47"/>
      <c r="C93" s="43"/>
      <c r="D93" s="43"/>
      <c r="E93" s="43"/>
      <c r="F93" s="43"/>
      <c r="G93" s="43"/>
      <c r="H93" s="43"/>
      <c r="I93" s="43"/>
      <c r="J93" s="43"/>
    </row>
    <row r="94" spans="1:10" x14ac:dyDescent="0.2">
      <c r="A94" s="43"/>
      <c r="B94" s="47"/>
      <c r="C94" s="43"/>
      <c r="D94" s="43"/>
      <c r="E94" s="43"/>
      <c r="F94" s="43"/>
      <c r="G94" s="43"/>
      <c r="H94" s="43"/>
      <c r="I94" s="43"/>
      <c r="J94" s="43"/>
    </row>
    <row r="95" spans="1:10" x14ac:dyDescent="0.2">
      <c r="A95" s="43"/>
      <c r="B95" s="47"/>
      <c r="C95" s="43"/>
      <c r="D95" s="43"/>
      <c r="E95" s="43"/>
      <c r="F95" s="43"/>
      <c r="G95" s="43"/>
      <c r="H95" s="43"/>
      <c r="I95" s="43"/>
      <c r="J95" s="43"/>
    </row>
    <row r="96" spans="1:10" x14ac:dyDescent="0.2">
      <c r="A96" s="43"/>
      <c r="B96" s="47"/>
      <c r="C96" s="43"/>
      <c r="D96" s="43"/>
      <c r="E96" s="43"/>
      <c r="F96" s="43"/>
      <c r="G96" s="43"/>
      <c r="H96" s="43"/>
      <c r="I96" s="43"/>
      <c r="J96" s="43"/>
    </row>
    <row r="97" spans="1:10" x14ac:dyDescent="0.2">
      <c r="A97" s="43"/>
      <c r="B97" s="47"/>
      <c r="C97" s="43"/>
      <c r="D97" s="43"/>
      <c r="E97" s="43"/>
      <c r="F97" s="43"/>
      <c r="G97" s="43"/>
      <c r="H97" s="43"/>
      <c r="I97" s="43"/>
      <c r="J97" s="43"/>
    </row>
    <row r="98" spans="1:10" x14ac:dyDescent="0.2">
      <c r="A98" s="43"/>
      <c r="B98" s="47"/>
      <c r="C98" s="43"/>
      <c r="D98" s="43"/>
      <c r="E98" s="43"/>
      <c r="F98" s="43"/>
      <c r="G98" s="43"/>
      <c r="H98" s="43"/>
      <c r="I98" s="43"/>
      <c r="J98" s="43"/>
    </row>
    <row r="99" spans="1:10" x14ac:dyDescent="0.2">
      <c r="A99" s="43"/>
      <c r="B99" s="47"/>
      <c r="C99" s="43"/>
      <c r="D99" s="43"/>
      <c r="E99" s="43"/>
      <c r="F99" s="43"/>
      <c r="G99" s="43"/>
      <c r="H99" s="43"/>
      <c r="I99" s="43"/>
      <c r="J99" s="43"/>
    </row>
    <row r="100" spans="1:10" x14ac:dyDescent="0.2">
      <c r="A100" s="43"/>
      <c r="B100" s="47"/>
      <c r="C100" s="43"/>
      <c r="D100" s="43"/>
      <c r="E100" s="43"/>
      <c r="F100" s="43"/>
      <c r="G100" s="43"/>
      <c r="H100" s="43"/>
      <c r="I100" s="43"/>
      <c r="J100" s="43"/>
    </row>
    <row r="101" spans="1:10" x14ac:dyDescent="0.2">
      <c r="A101" s="43"/>
      <c r="B101" s="47"/>
      <c r="C101" s="43"/>
      <c r="D101" s="43"/>
      <c r="E101" s="43"/>
      <c r="F101" s="43"/>
      <c r="G101" s="43"/>
      <c r="H101" s="43"/>
      <c r="I101" s="43"/>
      <c r="J101" s="43"/>
    </row>
    <row r="102" spans="1:10" x14ac:dyDescent="0.2">
      <c r="A102" s="43"/>
      <c r="B102" s="47"/>
      <c r="C102" s="43"/>
      <c r="D102" s="43"/>
      <c r="E102" s="43"/>
      <c r="F102" s="43"/>
      <c r="G102" s="43"/>
      <c r="H102" s="43"/>
      <c r="I102" s="43"/>
      <c r="J102" s="43"/>
    </row>
    <row r="103" spans="1:10" x14ac:dyDescent="0.2">
      <c r="A103" s="43"/>
      <c r="B103" s="47"/>
      <c r="C103" s="43"/>
      <c r="D103" s="43"/>
      <c r="E103" s="43"/>
      <c r="F103" s="43"/>
      <c r="G103" s="43"/>
      <c r="H103" s="43"/>
      <c r="I103" s="43"/>
      <c r="J103" s="43"/>
    </row>
    <row r="104" spans="1:10" x14ac:dyDescent="0.2">
      <c r="A104" s="43"/>
      <c r="B104" s="47"/>
      <c r="C104" s="43"/>
      <c r="D104" s="43"/>
      <c r="E104" s="43"/>
      <c r="F104" s="43"/>
      <c r="G104" s="43"/>
      <c r="H104" s="43"/>
      <c r="I104" s="43"/>
      <c r="J104" s="43"/>
    </row>
    <row r="105" spans="1:10" x14ac:dyDescent="0.2">
      <c r="A105" s="43"/>
      <c r="B105" s="47"/>
      <c r="C105" s="43"/>
      <c r="D105" s="43"/>
      <c r="E105" s="43"/>
      <c r="F105" s="43"/>
      <c r="G105" s="43"/>
      <c r="H105" s="43"/>
      <c r="I105" s="43"/>
      <c r="J105" s="43"/>
    </row>
    <row r="106" spans="1:10" x14ac:dyDescent="0.2">
      <c r="A106" s="43"/>
      <c r="B106" s="47"/>
      <c r="C106" s="43"/>
      <c r="D106" s="43"/>
      <c r="E106" s="43"/>
      <c r="F106" s="43"/>
      <c r="G106" s="43"/>
      <c r="H106" s="43"/>
      <c r="I106" s="43"/>
      <c r="J106" s="43"/>
    </row>
    <row r="107" spans="1:10" x14ac:dyDescent="0.2">
      <c r="A107" s="43"/>
      <c r="B107" s="47"/>
      <c r="C107" s="43"/>
      <c r="D107" s="43"/>
      <c r="E107" s="43"/>
      <c r="F107" s="43"/>
      <c r="G107" s="43"/>
      <c r="H107" s="43"/>
      <c r="I107" s="43"/>
      <c r="J107" s="43"/>
    </row>
    <row r="108" spans="1:10" x14ac:dyDescent="0.2">
      <c r="A108" s="43"/>
      <c r="B108" s="47"/>
      <c r="C108" s="43"/>
      <c r="D108" s="43"/>
      <c r="E108" s="43"/>
      <c r="F108" s="43"/>
      <c r="G108" s="43"/>
      <c r="H108" s="43"/>
      <c r="I108" s="43"/>
      <c r="J108" s="43"/>
    </row>
    <row r="109" spans="1:10" x14ac:dyDescent="0.2">
      <c r="A109" s="43"/>
      <c r="B109" s="47"/>
      <c r="C109" s="43"/>
      <c r="D109" s="43"/>
      <c r="E109" s="43"/>
      <c r="F109" s="43"/>
      <c r="G109" s="43"/>
      <c r="H109" s="43"/>
      <c r="I109" s="43"/>
      <c r="J109" s="43"/>
    </row>
    <row r="110" spans="1:10" x14ac:dyDescent="0.2">
      <c r="A110" s="43"/>
      <c r="B110" s="47"/>
      <c r="C110" s="43"/>
      <c r="D110" s="43"/>
      <c r="E110" s="43"/>
      <c r="F110" s="43"/>
      <c r="G110" s="43"/>
      <c r="H110" s="43"/>
      <c r="I110" s="43"/>
      <c r="J110" s="43"/>
    </row>
    <row r="111" spans="1:10" x14ac:dyDescent="0.2">
      <c r="A111" s="43"/>
      <c r="B111" s="47"/>
      <c r="C111" s="43"/>
      <c r="D111" s="43"/>
      <c r="E111" s="43"/>
      <c r="F111" s="43"/>
      <c r="G111" s="43"/>
      <c r="H111" s="43"/>
      <c r="I111" s="43"/>
      <c r="J111" s="43"/>
    </row>
    <row r="112" spans="1:10" x14ac:dyDescent="0.2">
      <c r="A112" s="43"/>
      <c r="B112" s="47"/>
      <c r="C112" s="43"/>
      <c r="D112" s="43"/>
      <c r="E112" s="43"/>
      <c r="F112" s="43"/>
      <c r="G112" s="43"/>
      <c r="H112" s="43"/>
      <c r="I112" s="43"/>
      <c r="J112" s="43"/>
    </row>
    <row r="113" spans="1:10" x14ac:dyDescent="0.2">
      <c r="A113" s="43"/>
      <c r="B113" s="47"/>
      <c r="C113" s="43"/>
      <c r="D113" s="43"/>
      <c r="E113" s="43"/>
      <c r="F113" s="43"/>
      <c r="G113" s="43"/>
      <c r="H113" s="43"/>
      <c r="I113" s="43"/>
      <c r="J113" s="43"/>
    </row>
    <row r="114" spans="1:10" x14ac:dyDescent="0.2">
      <c r="A114" s="43"/>
      <c r="B114" s="47"/>
      <c r="C114" s="43"/>
      <c r="D114" s="43"/>
      <c r="E114" s="43"/>
      <c r="F114" s="43"/>
      <c r="G114" s="43"/>
      <c r="H114" s="43"/>
      <c r="I114" s="43"/>
      <c r="J114" s="43"/>
    </row>
    <row r="115" spans="1:10" x14ac:dyDescent="0.2">
      <c r="A115" s="43"/>
      <c r="B115" s="47"/>
      <c r="C115" s="43"/>
      <c r="D115" s="43"/>
      <c r="E115" s="43"/>
      <c r="F115" s="43"/>
      <c r="G115" s="43"/>
      <c r="H115" s="43"/>
      <c r="I115" s="43"/>
      <c r="J115" s="43"/>
    </row>
    <row r="116" spans="1:10" x14ac:dyDescent="0.2">
      <c r="A116" s="43"/>
      <c r="B116" s="47"/>
      <c r="C116" s="43"/>
      <c r="D116" s="43"/>
      <c r="E116" s="43"/>
      <c r="F116" s="43"/>
      <c r="G116" s="43"/>
      <c r="H116" s="43"/>
      <c r="I116" s="43"/>
      <c r="J116" s="43"/>
    </row>
    <row r="117" spans="1:10" x14ac:dyDescent="0.2">
      <c r="A117" s="43"/>
      <c r="B117" s="47"/>
      <c r="C117" s="43"/>
      <c r="D117" s="43"/>
      <c r="E117" s="43"/>
      <c r="F117" s="43"/>
      <c r="G117" s="43"/>
      <c r="H117" s="43"/>
      <c r="I117" s="43"/>
      <c r="J117" s="43"/>
    </row>
    <row r="118" spans="1:10" x14ac:dyDescent="0.2">
      <c r="A118" s="43"/>
      <c r="B118" s="47"/>
      <c r="C118" s="43"/>
      <c r="D118" s="43"/>
      <c r="E118" s="43"/>
      <c r="F118" s="43"/>
      <c r="G118" s="43"/>
      <c r="H118" s="43"/>
      <c r="I118" s="43"/>
      <c r="J118" s="43"/>
    </row>
    <row r="119" spans="1:10" x14ac:dyDescent="0.2">
      <c r="A119" s="43"/>
      <c r="B119" s="47"/>
      <c r="C119" s="43"/>
      <c r="D119" s="43"/>
      <c r="E119" s="43"/>
      <c r="F119" s="43"/>
      <c r="G119" s="43"/>
      <c r="H119" s="43"/>
      <c r="I119" s="43"/>
      <c r="J119" s="43"/>
    </row>
    <row r="120" spans="1:10" x14ac:dyDescent="0.2">
      <c r="A120" s="43"/>
      <c r="B120" s="47"/>
      <c r="C120" s="43"/>
      <c r="D120" s="43"/>
      <c r="E120" s="43"/>
      <c r="F120" s="43"/>
      <c r="G120" s="43"/>
      <c r="H120" s="43"/>
      <c r="I120" s="43"/>
      <c r="J120" s="43"/>
    </row>
    <row r="121" spans="1:10" x14ac:dyDescent="0.2">
      <c r="A121" s="43"/>
      <c r="B121" s="47"/>
      <c r="C121" s="43"/>
      <c r="D121" s="43"/>
      <c r="E121" s="43"/>
      <c r="F121" s="43"/>
      <c r="G121" s="43"/>
      <c r="H121" s="43"/>
      <c r="I121" s="43"/>
      <c r="J121" s="43"/>
    </row>
    <row r="122" spans="1:10" x14ac:dyDescent="0.2">
      <c r="A122" s="43"/>
      <c r="B122" s="47"/>
      <c r="C122" s="43"/>
      <c r="D122" s="43"/>
      <c r="E122" s="43"/>
      <c r="F122" s="43"/>
      <c r="G122" s="43"/>
      <c r="H122" s="43"/>
      <c r="I122" s="43"/>
      <c r="J122" s="43"/>
    </row>
    <row r="123" spans="1:10" x14ac:dyDescent="0.2">
      <c r="A123" s="43"/>
      <c r="B123" s="47"/>
      <c r="C123" s="43"/>
      <c r="D123" s="43"/>
      <c r="E123" s="43"/>
      <c r="F123" s="43"/>
      <c r="G123" s="43"/>
      <c r="H123" s="43"/>
      <c r="I123" s="43"/>
      <c r="J123" s="43"/>
    </row>
    <row r="124" spans="1:10" x14ac:dyDescent="0.2">
      <c r="A124" s="43"/>
      <c r="B124" s="47"/>
      <c r="C124" s="43"/>
      <c r="D124" s="43"/>
      <c r="E124" s="43"/>
      <c r="F124" s="43"/>
      <c r="G124" s="43"/>
      <c r="H124" s="43"/>
      <c r="I124" s="43"/>
      <c r="J124" s="43"/>
    </row>
    <row r="125" spans="1:10" x14ac:dyDescent="0.2">
      <c r="A125" s="43"/>
      <c r="B125" s="47"/>
      <c r="C125" s="43"/>
      <c r="D125" s="43"/>
      <c r="E125" s="43"/>
      <c r="F125" s="43"/>
      <c r="G125" s="43"/>
      <c r="H125" s="43"/>
      <c r="I125" s="43"/>
      <c r="J125" s="43"/>
    </row>
    <row r="126" spans="1:10" x14ac:dyDescent="0.2">
      <c r="A126" s="43"/>
      <c r="B126" s="47"/>
      <c r="C126" s="43"/>
      <c r="D126" s="43"/>
      <c r="E126" s="43"/>
      <c r="F126" s="43"/>
      <c r="G126" s="43"/>
      <c r="H126" s="43"/>
      <c r="I126" s="43"/>
      <c r="J126" s="43"/>
    </row>
    <row r="127" spans="1:10" x14ac:dyDescent="0.2">
      <c r="A127" s="43"/>
      <c r="B127" s="47"/>
      <c r="C127" s="43"/>
      <c r="D127" s="43"/>
      <c r="E127" s="43"/>
      <c r="F127" s="43"/>
      <c r="G127" s="43"/>
      <c r="H127" s="43"/>
      <c r="I127" s="43"/>
      <c r="J127" s="43"/>
    </row>
    <row r="128" spans="1:10" x14ac:dyDescent="0.2">
      <c r="A128" s="43"/>
      <c r="B128" s="47"/>
      <c r="C128" s="43"/>
      <c r="D128" s="43"/>
      <c r="E128" s="43"/>
      <c r="F128" s="43"/>
      <c r="G128" s="43"/>
      <c r="H128" s="43"/>
      <c r="I128" s="43"/>
      <c r="J128" s="43"/>
    </row>
    <row r="129" spans="1:10" x14ac:dyDescent="0.2">
      <c r="A129" s="43"/>
      <c r="B129" s="47"/>
      <c r="C129" s="43"/>
      <c r="D129" s="43"/>
      <c r="E129" s="43"/>
      <c r="F129" s="43"/>
      <c r="G129" s="43"/>
      <c r="H129" s="43"/>
      <c r="I129" s="43"/>
      <c r="J129" s="43"/>
    </row>
    <row r="130" spans="1:10" x14ac:dyDescent="0.2">
      <c r="A130" s="43"/>
      <c r="B130" s="47"/>
      <c r="C130" s="43"/>
      <c r="D130" s="43"/>
      <c r="E130" s="43"/>
      <c r="F130" s="43"/>
      <c r="G130" s="43"/>
      <c r="H130" s="43"/>
      <c r="I130" s="43"/>
      <c r="J130" s="43"/>
    </row>
    <row r="131" spans="1:10" x14ac:dyDescent="0.2">
      <c r="A131" s="43"/>
      <c r="B131" s="47"/>
      <c r="C131" s="43"/>
      <c r="D131" s="43"/>
      <c r="E131" s="43"/>
      <c r="F131" s="43"/>
      <c r="G131" s="43"/>
      <c r="H131" s="43"/>
      <c r="I131" s="43"/>
      <c r="J131" s="43"/>
    </row>
    <row r="132" spans="1:10" x14ac:dyDescent="0.2">
      <c r="A132" s="43"/>
      <c r="B132" s="47"/>
      <c r="C132" s="43"/>
      <c r="D132" s="43"/>
      <c r="E132" s="43"/>
      <c r="F132" s="43"/>
      <c r="G132" s="43"/>
      <c r="H132" s="43"/>
      <c r="I132" s="43"/>
      <c r="J132" s="43"/>
    </row>
    <row r="133" spans="1:10" x14ac:dyDescent="0.2">
      <c r="A133" s="43"/>
      <c r="B133" s="47"/>
      <c r="C133" s="43"/>
      <c r="D133" s="43"/>
      <c r="E133" s="43"/>
      <c r="F133" s="43"/>
      <c r="G133" s="43"/>
      <c r="H133" s="43"/>
      <c r="I133" s="43"/>
      <c r="J133" s="43"/>
    </row>
    <row r="134" spans="1:10" x14ac:dyDescent="0.2">
      <c r="A134" s="43"/>
      <c r="B134" s="47"/>
      <c r="C134" s="43"/>
      <c r="D134" s="43"/>
      <c r="E134" s="43"/>
      <c r="F134" s="43"/>
      <c r="G134" s="43"/>
      <c r="H134" s="43"/>
      <c r="I134" s="43"/>
      <c r="J134" s="43"/>
    </row>
    <row r="135" spans="1:10" x14ac:dyDescent="0.2">
      <c r="A135" s="43"/>
      <c r="B135" s="47"/>
      <c r="C135" s="43"/>
      <c r="D135" s="43"/>
      <c r="E135" s="43"/>
      <c r="F135" s="43"/>
      <c r="G135" s="43"/>
      <c r="H135" s="43"/>
      <c r="I135" s="43"/>
      <c r="J135" s="43"/>
    </row>
    <row r="136" spans="1:10" x14ac:dyDescent="0.2">
      <c r="A136" s="43"/>
      <c r="B136" s="47"/>
      <c r="C136" s="43"/>
      <c r="D136" s="43"/>
      <c r="E136" s="43"/>
      <c r="F136" s="43"/>
      <c r="G136" s="43"/>
      <c r="H136" s="43"/>
      <c r="I136" s="43"/>
      <c r="J136" s="43"/>
    </row>
    <row r="137" spans="1:10" x14ac:dyDescent="0.2">
      <c r="A137" s="43"/>
      <c r="B137" s="47"/>
      <c r="C137" s="43"/>
      <c r="D137" s="43"/>
      <c r="E137" s="43"/>
      <c r="F137" s="43"/>
      <c r="G137" s="43"/>
      <c r="H137" s="43"/>
      <c r="I137" s="43"/>
      <c r="J137" s="43"/>
    </row>
    <row r="138" spans="1:10" x14ac:dyDescent="0.2">
      <c r="A138" s="43"/>
      <c r="B138" s="47"/>
      <c r="C138" s="43"/>
      <c r="D138" s="43"/>
      <c r="E138" s="43"/>
      <c r="F138" s="43"/>
      <c r="G138" s="43"/>
      <c r="H138" s="43"/>
      <c r="I138" s="43"/>
      <c r="J138" s="43"/>
    </row>
    <row r="139" spans="1:10" x14ac:dyDescent="0.2">
      <c r="A139" s="43"/>
      <c r="B139" s="47"/>
      <c r="C139" s="43"/>
      <c r="D139" s="43"/>
      <c r="E139" s="43"/>
      <c r="F139" s="43"/>
      <c r="G139" s="43"/>
      <c r="H139" s="43"/>
      <c r="I139" s="43"/>
      <c r="J139" s="43"/>
    </row>
    <row r="140" spans="1:10" x14ac:dyDescent="0.2">
      <c r="A140" s="43"/>
      <c r="B140" s="47"/>
      <c r="C140" s="43"/>
      <c r="D140" s="43"/>
      <c r="E140" s="43"/>
      <c r="F140" s="43"/>
      <c r="G140" s="43"/>
      <c r="H140" s="43"/>
      <c r="I140" s="43"/>
      <c r="J140" s="43"/>
    </row>
    <row r="141" spans="1:10" x14ac:dyDescent="0.2">
      <c r="A141" s="43"/>
      <c r="B141" s="47"/>
      <c r="C141" s="43"/>
      <c r="D141" s="43"/>
      <c r="E141" s="43"/>
      <c r="F141" s="43"/>
      <c r="G141" s="43"/>
      <c r="H141" s="43"/>
      <c r="I141" s="43"/>
      <c r="J141" s="43"/>
    </row>
    <row r="142" spans="1:10" x14ac:dyDescent="0.2">
      <c r="A142" s="43"/>
      <c r="B142" s="47"/>
      <c r="C142" s="43"/>
      <c r="D142" s="43"/>
      <c r="E142" s="43"/>
      <c r="F142" s="43"/>
      <c r="G142" s="43"/>
      <c r="H142" s="43"/>
      <c r="I142" s="43"/>
      <c r="J142" s="43"/>
    </row>
    <row r="143" spans="1:10" x14ac:dyDescent="0.2">
      <c r="A143" s="43"/>
      <c r="B143" s="47"/>
      <c r="C143" s="43"/>
      <c r="D143" s="43"/>
      <c r="E143" s="43"/>
      <c r="F143" s="43"/>
      <c r="G143" s="43"/>
      <c r="H143" s="43"/>
      <c r="I143" s="43"/>
      <c r="J143" s="43"/>
    </row>
    <row r="144" spans="1:10" x14ac:dyDescent="0.2">
      <c r="A144" s="43"/>
      <c r="B144" s="47"/>
      <c r="C144" s="43"/>
      <c r="D144" s="43"/>
      <c r="E144" s="43"/>
      <c r="F144" s="43"/>
      <c r="G144" s="43"/>
      <c r="H144" s="43"/>
      <c r="I144" s="43"/>
      <c r="J144" s="43"/>
    </row>
    <row r="145" spans="1:10" x14ac:dyDescent="0.2">
      <c r="A145" s="43"/>
      <c r="B145" s="47"/>
      <c r="C145" s="43"/>
      <c r="D145" s="43"/>
      <c r="E145" s="43"/>
      <c r="F145" s="43"/>
      <c r="G145" s="43"/>
      <c r="H145" s="43"/>
      <c r="I145" s="43"/>
      <c r="J145" s="43"/>
    </row>
    <row r="146" spans="1:10" x14ac:dyDescent="0.2">
      <c r="A146" s="43"/>
      <c r="B146" s="47"/>
      <c r="C146" s="43"/>
      <c r="D146" s="43"/>
      <c r="E146" s="43"/>
      <c r="F146" s="43"/>
      <c r="G146" s="43"/>
      <c r="H146" s="43"/>
      <c r="I146" s="43"/>
      <c r="J146" s="43"/>
    </row>
    <row r="147" spans="1:10" x14ac:dyDescent="0.2">
      <c r="A147" s="43"/>
      <c r="B147" s="47"/>
      <c r="C147" s="43"/>
      <c r="D147" s="43"/>
      <c r="E147" s="43"/>
      <c r="F147" s="43"/>
      <c r="G147" s="43"/>
      <c r="H147" s="43"/>
      <c r="I147" s="43"/>
      <c r="J147" s="43"/>
    </row>
    <row r="148" spans="1:10" x14ac:dyDescent="0.2">
      <c r="A148" s="43"/>
      <c r="B148" s="47"/>
      <c r="C148" s="43"/>
      <c r="D148" s="43"/>
      <c r="E148" s="43"/>
      <c r="F148" s="43"/>
      <c r="G148" s="43"/>
      <c r="H148" s="43"/>
      <c r="I148" s="43"/>
      <c r="J148" s="43"/>
    </row>
    <row r="149" spans="1:10" x14ac:dyDescent="0.2">
      <c r="A149" s="43"/>
      <c r="B149" s="47"/>
      <c r="C149" s="43"/>
      <c r="D149" s="43"/>
      <c r="E149" s="43"/>
      <c r="F149" s="43"/>
      <c r="G149" s="43"/>
      <c r="H149" s="43"/>
      <c r="I149" s="43"/>
      <c r="J149" s="43"/>
    </row>
    <row r="150" spans="1:10" x14ac:dyDescent="0.2">
      <c r="A150" s="43"/>
      <c r="B150" s="47"/>
      <c r="C150" s="43"/>
      <c r="D150" s="43"/>
      <c r="E150" s="43"/>
      <c r="F150" s="43"/>
      <c r="G150" s="43"/>
      <c r="H150" s="43"/>
      <c r="I150" s="43"/>
      <c r="J150" s="43"/>
    </row>
    <row r="151" spans="1:10" x14ac:dyDescent="0.2">
      <c r="A151" s="43"/>
      <c r="B151" s="47"/>
      <c r="C151" s="43"/>
      <c r="D151" s="43"/>
      <c r="E151" s="43"/>
      <c r="F151" s="43"/>
      <c r="G151" s="43"/>
      <c r="H151" s="43"/>
      <c r="I151" s="43"/>
      <c r="J151" s="43"/>
    </row>
    <row r="152" spans="1:10" x14ac:dyDescent="0.2">
      <c r="A152" s="43"/>
      <c r="B152" s="47"/>
      <c r="C152" s="43"/>
      <c r="D152" s="43"/>
      <c r="E152" s="43"/>
      <c r="F152" s="43"/>
      <c r="G152" s="43"/>
      <c r="H152" s="43"/>
      <c r="I152" s="43"/>
      <c r="J152" s="43"/>
    </row>
    <row r="153" spans="1:10" x14ac:dyDescent="0.2">
      <c r="A153" s="43"/>
      <c r="B153" s="47"/>
      <c r="C153" s="43"/>
      <c r="D153" s="43"/>
      <c r="E153" s="43"/>
      <c r="F153" s="43"/>
      <c r="G153" s="43"/>
      <c r="H153" s="43"/>
      <c r="I153" s="43"/>
      <c r="J153" s="43"/>
    </row>
    <row r="154" spans="1:10" x14ac:dyDescent="0.2">
      <c r="A154" s="43"/>
      <c r="B154" s="47"/>
      <c r="C154" s="43"/>
      <c r="D154" s="43"/>
      <c r="E154" s="43"/>
      <c r="F154" s="43"/>
      <c r="G154" s="43"/>
      <c r="H154" s="43"/>
      <c r="I154" s="43"/>
      <c r="J154" s="43"/>
    </row>
    <row r="155" spans="1:10" x14ac:dyDescent="0.2">
      <c r="A155" s="43"/>
      <c r="B155" s="47"/>
      <c r="C155" s="43"/>
      <c r="D155" s="43"/>
      <c r="E155" s="43"/>
      <c r="F155" s="43"/>
      <c r="G155" s="43"/>
      <c r="H155" s="43"/>
      <c r="I155" s="43"/>
      <c r="J155" s="43"/>
    </row>
    <row r="156" spans="1:10" x14ac:dyDescent="0.2">
      <c r="A156" s="43"/>
      <c r="B156" s="47"/>
      <c r="C156" s="43"/>
      <c r="D156" s="43"/>
      <c r="E156" s="43"/>
      <c r="F156" s="43"/>
      <c r="G156" s="43"/>
      <c r="H156" s="43"/>
      <c r="I156" s="43"/>
      <c r="J156" s="43"/>
    </row>
    <row r="157" spans="1:10" x14ac:dyDescent="0.2">
      <c r="A157" s="43"/>
      <c r="B157" s="47"/>
      <c r="C157" s="43"/>
      <c r="D157" s="43"/>
      <c r="E157" s="43"/>
      <c r="F157" s="43"/>
      <c r="G157" s="43"/>
      <c r="H157" s="43"/>
      <c r="I157" s="43"/>
      <c r="J157" s="43"/>
    </row>
    <row r="158" spans="1:10" x14ac:dyDescent="0.2">
      <c r="A158" s="43"/>
      <c r="B158" s="47"/>
      <c r="C158" s="43"/>
      <c r="D158" s="43"/>
      <c r="E158" s="43"/>
      <c r="F158" s="43"/>
      <c r="G158" s="43"/>
      <c r="H158" s="43"/>
      <c r="I158" s="43"/>
      <c r="J158" s="43"/>
    </row>
    <row r="159" spans="1:10" x14ac:dyDescent="0.2">
      <c r="A159" s="43"/>
      <c r="B159" s="47"/>
      <c r="C159" s="43"/>
      <c r="D159" s="43"/>
      <c r="E159" s="43"/>
      <c r="F159" s="43"/>
      <c r="G159" s="43"/>
      <c r="H159" s="43"/>
      <c r="I159" s="43"/>
      <c r="J159" s="43"/>
    </row>
    <row r="160" spans="1:10" x14ac:dyDescent="0.2">
      <c r="A160" s="43"/>
      <c r="B160" s="47"/>
      <c r="C160" s="43"/>
      <c r="D160" s="43"/>
      <c r="E160" s="43"/>
      <c r="F160" s="43"/>
      <c r="G160" s="43"/>
      <c r="H160" s="43"/>
      <c r="I160" s="43"/>
      <c r="J160" s="43"/>
    </row>
    <row r="161" spans="1:10" x14ac:dyDescent="0.2">
      <c r="A161" s="43"/>
      <c r="B161" s="47"/>
      <c r="C161" s="43"/>
      <c r="D161" s="43"/>
      <c r="E161" s="43"/>
      <c r="F161" s="43"/>
      <c r="G161" s="43"/>
      <c r="H161" s="43"/>
      <c r="I161" s="43"/>
      <c r="J161" s="43"/>
    </row>
    <row r="162" spans="1:10" x14ac:dyDescent="0.2">
      <c r="A162" s="43"/>
      <c r="B162" s="47"/>
      <c r="C162" s="43"/>
      <c r="D162" s="43"/>
      <c r="E162" s="43"/>
      <c r="F162" s="43"/>
      <c r="G162" s="43"/>
      <c r="H162" s="43"/>
      <c r="I162" s="43"/>
      <c r="J162" s="43"/>
    </row>
    <row r="163" spans="1:10" x14ac:dyDescent="0.2">
      <c r="A163" s="43"/>
      <c r="B163" s="47"/>
      <c r="C163" s="43"/>
      <c r="D163" s="43"/>
      <c r="E163" s="43"/>
      <c r="F163" s="43"/>
      <c r="G163" s="43"/>
      <c r="H163" s="43"/>
      <c r="I163" s="43"/>
      <c r="J163" s="43"/>
    </row>
    <row r="164" spans="1:10" x14ac:dyDescent="0.2">
      <c r="A164" s="43"/>
      <c r="B164" s="47"/>
      <c r="C164" s="43"/>
      <c r="D164" s="43"/>
      <c r="E164" s="43"/>
      <c r="F164" s="43"/>
      <c r="G164" s="43"/>
      <c r="H164" s="43"/>
      <c r="I164" s="43"/>
      <c r="J164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22</vt:i4>
      </vt:variant>
    </vt:vector>
  </HeadingPairs>
  <TitlesOfParts>
    <vt:vector size="30" baseType="lpstr">
      <vt:lpstr>August</vt:lpstr>
      <vt:lpstr>September</vt:lpstr>
      <vt:lpstr>October</vt:lpstr>
      <vt:lpstr>Get Answers</vt:lpstr>
      <vt:lpstr>District List</vt:lpstr>
      <vt:lpstr>Loan Schedule</vt:lpstr>
      <vt:lpstr>Loan Options</vt:lpstr>
      <vt:lpstr>HLC Table</vt:lpstr>
      <vt:lpstr>AgentList</vt:lpstr>
      <vt:lpstr>Annual_Interest_Rate__RATE</vt:lpstr>
      <vt:lpstr>August</vt:lpstr>
      <vt:lpstr>BEDFORD</vt:lpstr>
      <vt:lpstr>BUCKINGHAMSHIRE</vt:lpstr>
      <vt:lpstr>CAMBRIDGESHIRE</vt:lpstr>
      <vt:lpstr>Counties</vt:lpstr>
      <vt:lpstr>County_List</vt:lpstr>
      <vt:lpstr>District_List</vt:lpstr>
      <vt:lpstr>First_Repayment_Date</vt:lpstr>
      <vt:lpstr>GLOUCESTERSHIRE</vt:lpstr>
      <vt:lpstr>HAMPSHIRE</vt:lpstr>
      <vt:lpstr>HEREFORDSHIRE</vt:lpstr>
      <vt:lpstr>Loan_Amount</vt:lpstr>
      <vt:lpstr>LONDON</vt:lpstr>
      <vt:lpstr>Monthly_Payment</vt:lpstr>
      <vt:lpstr>October</vt:lpstr>
      <vt:lpstr>OXFORDSHIRE</vt:lpstr>
      <vt:lpstr>Repayment_Periods__NPER</vt:lpstr>
      <vt:lpstr>September</vt:lpstr>
      <vt:lpstr>SURREY</vt:lpstr>
      <vt:lpstr>Term_in_Years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Mr Prashan Karunaratne</cp:lastModifiedBy>
  <dcterms:created xsi:type="dcterms:W3CDTF">2017-10-13T02:28:53Z</dcterms:created>
  <dcterms:modified xsi:type="dcterms:W3CDTF">2017-11-15T00:14:31Z</dcterms:modified>
</cp:coreProperties>
</file>