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Master Study\Skills\Excel\Coursera\C2\W4\"/>
    </mc:Choice>
  </mc:AlternateContent>
  <xr:revisionPtr revIDLastSave="0" documentId="13_ncr:1_{258B651B-F831-4C73-9D2B-AA80682A4D8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R Report" sheetId="3" r:id="rId1"/>
    <sheet name="HR Data" sheetId="1" r:id="rId2"/>
    <sheet name="Calcs" sheetId="2" r:id="rId3"/>
    <sheet name="New Start" sheetId="4" r:id="rId4"/>
    <sheet name="Leavers" sheetId="5" r:id="rId5"/>
    <sheet name="Pension" sheetId="6" r:id="rId6"/>
  </sheets>
  <definedNames>
    <definedName name="_xlnm._FilterDatabase" localSheetId="1" hidden="1">'HR Data'!$A$3:$AG$1374</definedName>
    <definedName name="_xlchart.v1.0" hidden="1">Calcs!$A$4:$B$14</definedName>
    <definedName name="_xlchart.v1.1" hidden="1">Calcs!$C$3</definedName>
    <definedName name="_xlchart.v1.2" hidden="1">Calcs!$C$4:$C$14</definedName>
    <definedName name="adjust">'HR Data'!#REF!</definedName>
    <definedName name="Attrition">Table1[Attrition]</definedName>
    <definedName name="Department">Table1[Department]</definedName>
    <definedName name="Gender">Table1[Gender]</definedName>
    <definedName name="JobRole">Table1[JobRole]</definedName>
    <definedName name="Leave_Month">'HR Data'!$AM$4:$AM$1374</definedName>
    <definedName name="Leave_Year">'HR Data'!$AL$4:$AL$1374</definedName>
    <definedName name="Start_Month">'HR Data'!$AK$4:$AK$1374</definedName>
    <definedName name="Start_Year">'HR Data'!$AJ$4:$AJ$1374</definedName>
    <definedName name="Year">Calcs!$L$4:$L$34</definedName>
    <definedName name="Year_Selected">Calcs!$L$36</definedName>
    <definedName name="YearsAtCompany">'HR Data'!$AD$4:$AD$1374</definedName>
  </definedNames>
  <calcPr calcId="181029"/>
  <pivotCaches>
    <pivotCache cacheId="35" r:id="rId7"/>
  </pivotCaches>
</workbook>
</file>

<file path=xl/calcChain.xml><?xml version="1.0" encoding="utf-8"?>
<calcChain xmlns="http://schemas.openxmlformats.org/spreadsheetml/2006/main">
  <c r="M40" i="2" l="1"/>
  <c r="L41" i="2"/>
  <c r="C7" i="2" l="1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5" i="2" a="1"/>
  <c r="C5" i="2" s="1"/>
  <c r="C6" i="2" a="1"/>
  <c r="C6" i="2" s="1"/>
  <c r="C4" i="2" a="1"/>
  <c r="C4" i="2" s="1"/>
  <c r="AJ5" i="1" l="1"/>
  <c r="AK5" i="1"/>
  <c r="AJ6" i="1"/>
  <c r="AK6" i="1"/>
  <c r="AJ7" i="1"/>
  <c r="AK7" i="1"/>
  <c r="AJ8" i="1"/>
  <c r="AK8" i="1"/>
  <c r="AJ9" i="1"/>
  <c r="AK9" i="1"/>
  <c r="AJ10" i="1"/>
  <c r="AK10" i="1"/>
  <c r="AJ11" i="1"/>
  <c r="AK11" i="1"/>
  <c r="AJ12" i="1"/>
  <c r="AK12" i="1"/>
  <c r="AJ13" i="1"/>
  <c r="AK13" i="1"/>
  <c r="AJ14" i="1"/>
  <c r="AK14" i="1"/>
  <c r="AJ15" i="1"/>
  <c r="AK15" i="1"/>
  <c r="AJ16" i="1"/>
  <c r="AK16" i="1"/>
  <c r="AJ17" i="1"/>
  <c r="AK17" i="1"/>
  <c r="AJ18" i="1"/>
  <c r="AK18" i="1"/>
  <c r="AJ19" i="1"/>
  <c r="AK19" i="1"/>
  <c r="AJ20" i="1"/>
  <c r="AK20" i="1"/>
  <c r="AJ21" i="1"/>
  <c r="AK21" i="1"/>
  <c r="AJ22" i="1"/>
  <c r="AK22" i="1"/>
  <c r="AJ23" i="1"/>
  <c r="AK23" i="1"/>
  <c r="AJ24" i="1"/>
  <c r="AK24" i="1"/>
  <c r="AJ25" i="1"/>
  <c r="AK25" i="1"/>
  <c r="AJ26" i="1"/>
  <c r="AK26" i="1"/>
  <c r="AJ27" i="1"/>
  <c r="AK27" i="1"/>
  <c r="AJ28" i="1"/>
  <c r="AK28" i="1"/>
  <c r="AJ29" i="1"/>
  <c r="AK29" i="1"/>
  <c r="AJ30" i="1"/>
  <c r="AK30" i="1"/>
  <c r="AJ31" i="1"/>
  <c r="AK31" i="1"/>
  <c r="AJ32" i="1"/>
  <c r="AK32" i="1"/>
  <c r="AJ33" i="1"/>
  <c r="AK33" i="1"/>
  <c r="AJ34" i="1"/>
  <c r="AK34" i="1"/>
  <c r="AJ35" i="1"/>
  <c r="AK35" i="1"/>
  <c r="AJ36" i="1"/>
  <c r="AK36" i="1"/>
  <c r="AJ37" i="1"/>
  <c r="AK37" i="1"/>
  <c r="AJ38" i="1"/>
  <c r="AK38" i="1"/>
  <c r="AJ39" i="1"/>
  <c r="AK39" i="1"/>
  <c r="AJ40" i="1"/>
  <c r="AK40" i="1"/>
  <c r="AJ41" i="1"/>
  <c r="AK41" i="1"/>
  <c r="AJ42" i="1"/>
  <c r="AK42" i="1"/>
  <c r="AJ43" i="1"/>
  <c r="AK43" i="1"/>
  <c r="AJ44" i="1"/>
  <c r="AK44" i="1"/>
  <c r="AJ45" i="1"/>
  <c r="AK45" i="1"/>
  <c r="AJ46" i="1"/>
  <c r="AK46" i="1"/>
  <c r="AJ47" i="1"/>
  <c r="AK47" i="1"/>
  <c r="AJ48" i="1"/>
  <c r="AK48" i="1"/>
  <c r="AJ49" i="1"/>
  <c r="AK49" i="1"/>
  <c r="AJ50" i="1"/>
  <c r="AK50" i="1"/>
  <c r="AJ51" i="1"/>
  <c r="AK51" i="1"/>
  <c r="AJ52" i="1"/>
  <c r="AK52" i="1"/>
  <c r="AJ53" i="1"/>
  <c r="AK53" i="1"/>
  <c r="AJ54" i="1"/>
  <c r="AK54" i="1"/>
  <c r="AJ55" i="1"/>
  <c r="AK55" i="1"/>
  <c r="AJ56" i="1"/>
  <c r="AK56" i="1"/>
  <c r="AJ57" i="1"/>
  <c r="AK57" i="1"/>
  <c r="AJ58" i="1"/>
  <c r="AK58" i="1"/>
  <c r="AJ59" i="1"/>
  <c r="AK59" i="1"/>
  <c r="AJ60" i="1"/>
  <c r="AK60" i="1"/>
  <c r="AJ61" i="1"/>
  <c r="AK61" i="1"/>
  <c r="AJ62" i="1"/>
  <c r="AK62" i="1"/>
  <c r="AJ63" i="1"/>
  <c r="AK63" i="1"/>
  <c r="AJ64" i="1"/>
  <c r="AK64" i="1"/>
  <c r="AJ65" i="1"/>
  <c r="AK65" i="1"/>
  <c r="AJ66" i="1"/>
  <c r="AK66" i="1"/>
  <c r="AJ67" i="1"/>
  <c r="AK67" i="1"/>
  <c r="AJ68" i="1"/>
  <c r="AK68" i="1"/>
  <c r="AJ69" i="1"/>
  <c r="AK69" i="1"/>
  <c r="AJ70" i="1"/>
  <c r="AK70" i="1"/>
  <c r="AJ71" i="1"/>
  <c r="AK71" i="1"/>
  <c r="AJ72" i="1"/>
  <c r="AK72" i="1"/>
  <c r="AJ73" i="1"/>
  <c r="AK73" i="1"/>
  <c r="AJ74" i="1"/>
  <c r="AK74" i="1"/>
  <c r="AJ75" i="1"/>
  <c r="AK75" i="1"/>
  <c r="AJ76" i="1"/>
  <c r="AK76" i="1"/>
  <c r="AJ77" i="1"/>
  <c r="AK77" i="1"/>
  <c r="AJ78" i="1"/>
  <c r="AK78" i="1"/>
  <c r="AJ79" i="1"/>
  <c r="AK79" i="1"/>
  <c r="AJ80" i="1"/>
  <c r="AK80" i="1"/>
  <c r="AJ81" i="1"/>
  <c r="AK81" i="1"/>
  <c r="AJ82" i="1"/>
  <c r="AK82" i="1"/>
  <c r="AJ83" i="1"/>
  <c r="AK83" i="1"/>
  <c r="AJ84" i="1"/>
  <c r="AK84" i="1"/>
  <c r="AJ85" i="1"/>
  <c r="AK85" i="1"/>
  <c r="AJ86" i="1"/>
  <c r="AK86" i="1"/>
  <c r="AJ87" i="1"/>
  <c r="AK87" i="1"/>
  <c r="AJ88" i="1"/>
  <c r="AK88" i="1"/>
  <c r="AJ89" i="1"/>
  <c r="AK89" i="1"/>
  <c r="AJ90" i="1"/>
  <c r="AK90" i="1"/>
  <c r="AJ91" i="1"/>
  <c r="AK91" i="1"/>
  <c r="AJ92" i="1"/>
  <c r="AK92" i="1"/>
  <c r="AJ93" i="1"/>
  <c r="AK93" i="1"/>
  <c r="AJ94" i="1"/>
  <c r="AK94" i="1"/>
  <c r="AJ95" i="1"/>
  <c r="AK95" i="1"/>
  <c r="AJ96" i="1"/>
  <c r="AK96" i="1"/>
  <c r="AJ97" i="1"/>
  <c r="AK97" i="1"/>
  <c r="AJ98" i="1"/>
  <c r="AK98" i="1"/>
  <c r="AJ99" i="1"/>
  <c r="AK99" i="1"/>
  <c r="AJ100" i="1"/>
  <c r="AK100" i="1"/>
  <c r="AJ101" i="1"/>
  <c r="AK101" i="1"/>
  <c r="AJ102" i="1"/>
  <c r="AK102" i="1"/>
  <c r="AJ103" i="1"/>
  <c r="AK103" i="1"/>
  <c r="AJ104" i="1"/>
  <c r="AK104" i="1"/>
  <c r="AJ105" i="1"/>
  <c r="AK105" i="1"/>
  <c r="AJ106" i="1"/>
  <c r="AK106" i="1"/>
  <c r="AJ107" i="1"/>
  <c r="AK107" i="1"/>
  <c r="AJ108" i="1"/>
  <c r="AK108" i="1"/>
  <c r="AJ109" i="1"/>
  <c r="AK109" i="1"/>
  <c r="AJ110" i="1"/>
  <c r="AK110" i="1"/>
  <c r="AJ111" i="1"/>
  <c r="AK111" i="1"/>
  <c r="AJ112" i="1"/>
  <c r="AK112" i="1"/>
  <c r="AJ113" i="1"/>
  <c r="AK113" i="1"/>
  <c r="AJ114" i="1"/>
  <c r="AK114" i="1"/>
  <c r="AJ115" i="1"/>
  <c r="AK115" i="1"/>
  <c r="AJ116" i="1"/>
  <c r="AK116" i="1"/>
  <c r="AJ117" i="1"/>
  <c r="AK117" i="1"/>
  <c r="AJ118" i="1"/>
  <c r="AK118" i="1"/>
  <c r="AJ119" i="1"/>
  <c r="AK119" i="1"/>
  <c r="AJ120" i="1"/>
  <c r="AK120" i="1"/>
  <c r="AJ121" i="1"/>
  <c r="AK121" i="1"/>
  <c r="AJ122" i="1"/>
  <c r="AK122" i="1"/>
  <c r="AJ123" i="1"/>
  <c r="AK123" i="1"/>
  <c r="AJ124" i="1"/>
  <c r="AK124" i="1"/>
  <c r="AJ125" i="1"/>
  <c r="AK125" i="1"/>
  <c r="AJ126" i="1"/>
  <c r="AK126" i="1"/>
  <c r="AJ127" i="1"/>
  <c r="AK127" i="1"/>
  <c r="AJ128" i="1"/>
  <c r="AK128" i="1"/>
  <c r="AJ129" i="1"/>
  <c r="AK129" i="1"/>
  <c r="AJ130" i="1"/>
  <c r="AK130" i="1"/>
  <c r="AJ131" i="1"/>
  <c r="AK131" i="1"/>
  <c r="AJ132" i="1"/>
  <c r="AK132" i="1"/>
  <c r="AJ133" i="1"/>
  <c r="AK133" i="1"/>
  <c r="AJ134" i="1"/>
  <c r="AK134" i="1"/>
  <c r="AJ135" i="1"/>
  <c r="AK135" i="1"/>
  <c r="AJ136" i="1"/>
  <c r="AK136" i="1"/>
  <c r="AJ137" i="1"/>
  <c r="AK137" i="1"/>
  <c r="AJ138" i="1"/>
  <c r="AK138" i="1"/>
  <c r="AJ139" i="1"/>
  <c r="AK139" i="1"/>
  <c r="AJ140" i="1"/>
  <c r="AK140" i="1"/>
  <c r="AJ141" i="1"/>
  <c r="AK141" i="1"/>
  <c r="AJ142" i="1"/>
  <c r="AK142" i="1"/>
  <c r="AJ143" i="1"/>
  <c r="AK143" i="1"/>
  <c r="AJ144" i="1"/>
  <c r="AK144" i="1"/>
  <c r="AJ145" i="1"/>
  <c r="AK145" i="1"/>
  <c r="AJ146" i="1"/>
  <c r="AK146" i="1"/>
  <c r="AJ147" i="1"/>
  <c r="AK147" i="1"/>
  <c r="AJ148" i="1"/>
  <c r="AK148" i="1"/>
  <c r="AJ149" i="1"/>
  <c r="AK149" i="1"/>
  <c r="AJ150" i="1"/>
  <c r="AK150" i="1"/>
  <c r="AJ151" i="1"/>
  <c r="AK151" i="1"/>
  <c r="AJ152" i="1"/>
  <c r="AK152" i="1"/>
  <c r="AJ153" i="1"/>
  <c r="AK153" i="1"/>
  <c r="AJ154" i="1"/>
  <c r="AK154" i="1"/>
  <c r="AJ155" i="1"/>
  <c r="AK155" i="1"/>
  <c r="AJ156" i="1"/>
  <c r="AK156" i="1"/>
  <c r="AJ157" i="1"/>
  <c r="AK157" i="1"/>
  <c r="AJ158" i="1"/>
  <c r="AK158" i="1"/>
  <c r="AJ159" i="1"/>
  <c r="AK159" i="1"/>
  <c r="AJ160" i="1"/>
  <c r="AK160" i="1"/>
  <c r="AJ161" i="1"/>
  <c r="AK161" i="1"/>
  <c r="AJ162" i="1"/>
  <c r="AK162" i="1"/>
  <c r="AJ163" i="1"/>
  <c r="AK163" i="1"/>
  <c r="AJ164" i="1"/>
  <c r="AK164" i="1"/>
  <c r="AJ165" i="1"/>
  <c r="AK165" i="1"/>
  <c r="AJ166" i="1"/>
  <c r="AK166" i="1"/>
  <c r="AJ167" i="1"/>
  <c r="AK167" i="1"/>
  <c r="AJ168" i="1"/>
  <c r="AK168" i="1"/>
  <c r="AJ169" i="1"/>
  <c r="AK169" i="1"/>
  <c r="AJ170" i="1"/>
  <c r="AK170" i="1"/>
  <c r="AJ171" i="1"/>
  <c r="AK171" i="1"/>
  <c r="AJ172" i="1"/>
  <c r="AK172" i="1"/>
  <c r="AJ173" i="1"/>
  <c r="AK173" i="1"/>
  <c r="AJ174" i="1"/>
  <c r="AK174" i="1"/>
  <c r="AJ175" i="1"/>
  <c r="AK175" i="1"/>
  <c r="AJ176" i="1"/>
  <c r="AK176" i="1"/>
  <c r="AJ177" i="1"/>
  <c r="AK177" i="1"/>
  <c r="AJ178" i="1"/>
  <c r="AK178" i="1"/>
  <c r="AJ179" i="1"/>
  <c r="AK179" i="1"/>
  <c r="AJ180" i="1"/>
  <c r="AK180" i="1"/>
  <c r="AJ181" i="1"/>
  <c r="AK181" i="1"/>
  <c r="AJ182" i="1"/>
  <c r="AK182" i="1"/>
  <c r="AJ183" i="1"/>
  <c r="AK183" i="1"/>
  <c r="AJ184" i="1"/>
  <c r="AK184" i="1"/>
  <c r="AJ185" i="1"/>
  <c r="AK185" i="1"/>
  <c r="AJ186" i="1"/>
  <c r="AK186" i="1"/>
  <c r="AJ187" i="1"/>
  <c r="AK187" i="1"/>
  <c r="AJ188" i="1"/>
  <c r="AK188" i="1"/>
  <c r="AJ189" i="1"/>
  <c r="AK189" i="1"/>
  <c r="AJ190" i="1"/>
  <c r="AK190" i="1"/>
  <c r="AJ191" i="1"/>
  <c r="AK191" i="1"/>
  <c r="AJ192" i="1"/>
  <c r="AK192" i="1"/>
  <c r="AJ193" i="1"/>
  <c r="AK193" i="1"/>
  <c r="AJ194" i="1"/>
  <c r="AK194" i="1"/>
  <c r="AJ195" i="1"/>
  <c r="AK195" i="1"/>
  <c r="AJ196" i="1"/>
  <c r="AK196" i="1"/>
  <c r="AJ197" i="1"/>
  <c r="AK197" i="1"/>
  <c r="AJ198" i="1"/>
  <c r="AK198" i="1"/>
  <c r="AJ199" i="1"/>
  <c r="AK199" i="1"/>
  <c r="AJ200" i="1"/>
  <c r="AK200" i="1"/>
  <c r="AJ201" i="1"/>
  <c r="AK201" i="1"/>
  <c r="AJ202" i="1"/>
  <c r="AK202" i="1"/>
  <c r="AJ203" i="1"/>
  <c r="AK203" i="1"/>
  <c r="AJ204" i="1"/>
  <c r="AK204" i="1"/>
  <c r="AJ205" i="1"/>
  <c r="AK205" i="1"/>
  <c r="AJ206" i="1"/>
  <c r="AK206" i="1"/>
  <c r="AJ207" i="1"/>
  <c r="AK207" i="1"/>
  <c r="AJ208" i="1"/>
  <c r="AK208" i="1"/>
  <c r="AJ209" i="1"/>
  <c r="AK209" i="1"/>
  <c r="AJ210" i="1"/>
  <c r="AK210" i="1"/>
  <c r="AJ211" i="1"/>
  <c r="AK211" i="1"/>
  <c r="AJ212" i="1"/>
  <c r="AK212" i="1"/>
  <c r="AJ213" i="1"/>
  <c r="AK213" i="1"/>
  <c r="AJ214" i="1"/>
  <c r="AK214" i="1"/>
  <c r="AJ215" i="1"/>
  <c r="AK215" i="1"/>
  <c r="AJ216" i="1"/>
  <c r="AK216" i="1"/>
  <c r="AJ217" i="1"/>
  <c r="AK217" i="1"/>
  <c r="AJ218" i="1"/>
  <c r="AK218" i="1"/>
  <c r="AJ219" i="1"/>
  <c r="AK219" i="1"/>
  <c r="AJ220" i="1"/>
  <c r="AK220" i="1"/>
  <c r="AJ221" i="1"/>
  <c r="AK221" i="1"/>
  <c r="AJ222" i="1"/>
  <c r="AK222" i="1"/>
  <c r="AJ223" i="1"/>
  <c r="AK223" i="1"/>
  <c r="AJ224" i="1"/>
  <c r="AK224" i="1"/>
  <c r="AJ225" i="1"/>
  <c r="AK225" i="1"/>
  <c r="AJ226" i="1"/>
  <c r="AK226" i="1"/>
  <c r="AJ227" i="1"/>
  <c r="AK227" i="1"/>
  <c r="AJ228" i="1"/>
  <c r="AK228" i="1"/>
  <c r="AJ229" i="1"/>
  <c r="AK229" i="1"/>
  <c r="AJ230" i="1"/>
  <c r="AK230" i="1"/>
  <c r="AJ231" i="1"/>
  <c r="AK231" i="1"/>
  <c r="AJ232" i="1"/>
  <c r="AK232" i="1"/>
  <c r="AJ233" i="1"/>
  <c r="AK233" i="1"/>
  <c r="AJ234" i="1"/>
  <c r="AK234" i="1"/>
  <c r="AJ235" i="1"/>
  <c r="AK235" i="1"/>
  <c r="AJ236" i="1"/>
  <c r="AK236" i="1"/>
  <c r="AJ237" i="1"/>
  <c r="AK237" i="1"/>
  <c r="AJ238" i="1"/>
  <c r="AK238" i="1"/>
  <c r="AJ239" i="1"/>
  <c r="AK239" i="1"/>
  <c r="AJ240" i="1"/>
  <c r="AK240" i="1"/>
  <c r="AJ241" i="1"/>
  <c r="AK241" i="1"/>
  <c r="AJ242" i="1"/>
  <c r="AK242" i="1"/>
  <c r="AJ243" i="1"/>
  <c r="AK243" i="1"/>
  <c r="AJ244" i="1"/>
  <c r="AK244" i="1"/>
  <c r="AJ245" i="1"/>
  <c r="AK245" i="1"/>
  <c r="AJ246" i="1"/>
  <c r="AK246" i="1"/>
  <c r="AJ247" i="1"/>
  <c r="AK247" i="1"/>
  <c r="AJ248" i="1"/>
  <c r="AK248" i="1"/>
  <c r="AJ249" i="1"/>
  <c r="AK249" i="1"/>
  <c r="AJ250" i="1"/>
  <c r="AK250" i="1"/>
  <c r="AJ251" i="1"/>
  <c r="AK251" i="1"/>
  <c r="AJ252" i="1"/>
  <c r="AK252" i="1"/>
  <c r="AJ253" i="1"/>
  <c r="AK253" i="1"/>
  <c r="AJ254" i="1"/>
  <c r="AK254" i="1"/>
  <c r="AJ255" i="1"/>
  <c r="AK255" i="1"/>
  <c r="AJ256" i="1"/>
  <c r="AK256" i="1"/>
  <c r="AJ257" i="1"/>
  <c r="AK257" i="1"/>
  <c r="AJ258" i="1"/>
  <c r="AK258" i="1"/>
  <c r="AJ259" i="1"/>
  <c r="AK259" i="1"/>
  <c r="AJ260" i="1"/>
  <c r="AK260" i="1"/>
  <c r="AJ261" i="1"/>
  <c r="AK261" i="1"/>
  <c r="AJ262" i="1"/>
  <c r="AK262" i="1"/>
  <c r="AJ263" i="1"/>
  <c r="AK263" i="1"/>
  <c r="AJ264" i="1"/>
  <c r="AK264" i="1"/>
  <c r="AJ265" i="1"/>
  <c r="AK265" i="1"/>
  <c r="AJ266" i="1"/>
  <c r="AK266" i="1"/>
  <c r="AJ267" i="1"/>
  <c r="AK267" i="1"/>
  <c r="AJ268" i="1"/>
  <c r="AK268" i="1"/>
  <c r="AJ269" i="1"/>
  <c r="AK269" i="1"/>
  <c r="AJ270" i="1"/>
  <c r="AK270" i="1"/>
  <c r="AJ271" i="1"/>
  <c r="AK271" i="1"/>
  <c r="AJ272" i="1"/>
  <c r="AK272" i="1"/>
  <c r="AJ273" i="1"/>
  <c r="AK273" i="1"/>
  <c r="AJ274" i="1"/>
  <c r="AK274" i="1"/>
  <c r="AJ275" i="1"/>
  <c r="AK275" i="1"/>
  <c r="AJ276" i="1"/>
  <c r="AK276" i="1"/>
  <c r="AJ277" i="1"/>
  <c r="AK277" i="1"/>
  <c r="AJ278" i="1"/>
  <c r="AK278" i="1"/>
  <c r="AJ279" i="1"/>
  <c r="AK279" i="1"/>
  <c r="AJ280" i="1"/>
  <c r="AK280" i="1"/>
  <c r="AJ281" i="1"/>
  <c r="AK281" i="1"/>
  <c r="AJ282" i="1"/>
  <c r="AK282" i="1"/>
  <c r="AJ283" i="1"/>
  <c r="AK283" i="1"/>
  <c r="AJ284" i="1"/>
  <c r="AK284" i="1"/>
  <c r="AJ285" i="1"/>
  <c r="AK285" i="1"/>
  <c r="AJ286" i="1"/>
  <c r="AK286" i="1"/>
  <c r="AJ287" i="1"/>
  <c r="AK287" i="1"/>
  <c r="AJ288" i="1"/>
  <c r="AK288" i="1"/>
  <c r="AJ289" i="1"/>
  <c r="AK289" i="1"/>
  <c r="AJ290" i="1"/>
  <c r="AK290" i="1"/>
  <c r="AJ291" i="1"/>
  <c r="AK291" i="1"/>
  <c r="AJ292" i="1"/>
  <c r="AK292" i="1"/>
  <c r="AJ293" i="1"/>
  <c r="AK293" i="1"/>
  <c r="AJ294" i="1"/>
  <c r="AK294" i="1"/>
  <c r="AJ295" i="1"/>
  <c r="AK295" i="1"/>
  <c r="AJ296" i="1"/>
  <c r="AK296" i="1"/>
  <c r="AJ297" i="1"/>
  <c r="AK297" i="1"/>
  <c r="AJ298" i="1"/>
  <c r="AK298" i="1"/>
  <c r="AJ299" i="1"/>
  <c r="AK299" i="1"/>
  <c r="AJ300" i="1"/>
  <c r="AK300" i="1"/>
  <c r="AJ301" i="1"/>
  <c r="AK301" i="1"/>
  <c r="AJ302" i="1"/>
  <c r="AK302" i="1"/>
  <c r="AJ303" i="1"/>
  <c r="AK303" i="1"/>
  <c r="AJ304" i="1"/>
  <c r="AK304" i="1"/>
  <c r="AJ305" i="1"/>
  <c r="AK305" i="1"/>
  <c r="AJ306" i="1"/>
  <c r="AK306" i="1"/>
  <c r="AJ307" i="1"/>
  <c r="AK307" i="1"/>
  <c r="AJ308" i="1"/>
  <c r="AK308" i="1"/>
  <c r="AJ309" i="1"/>
  <c r="AK309" i="1"/>
  <c r="AJ310" i="1"/>
  <c r="AK310" i="1"/>
  <c r="AJ311" i="1"/>
  <c r="AK311" i="1"/>
  <c r="AJ312" i="1"/>
  <c r="AK312" i="1"/>
  <c r="AJ313" i="1"/>
  <c r="AK313" i="1"/>
  <c r="AJ314" i="1"/>
  <c r="AK314" i="1"/>
  <c r="AJ315" i="1"/>
  <c r="AK315" i="1"/>
  <c r="AJ316" i="1"/>
  <c r="AK316" i="1"/>
  <c r="AJ317" i="1"/>
  <c r="AK317" i="1"/>
  <c r="AJ318" i="1"/>
  <c r="AK318" i="1"/>
  <c r="AJ319" i="1"/>
  <c r="AK319" i="1"/>
  <c r="AJ320" i="1"/>
  <c r="AK320" i="1"/>
  <c r="AJ321" i="1"/>
  <c r="AK321" i="1"/>
  <c r="AJ322" i="1"/>
  <c r="AK322" i="1"/>
  <c r="AJ323" i="1"/>
  <c r="AK323" i="1"/>
  <c r="AJ324" i="1"/>
  <c r="AK324" i="1"/>
  <c r="AJ325" i="1"/>
  <c r="AK325" i="1"/>
  <c r="AJ326" i="1"/>
  <c r="AK326" i="1"/>
  <c r="AJ327" i="1"/>
  <c r="AK327" i="1"/>
  <c r="AJ328" i="1"/>
  <c r="AK328" i="1"/>
  <c r="AJ329" i="1"/>
  <c r="AK329" i="1"/>
  <c r="AJ330" i="1"/>
  <c r="AK330" i="1"/>
  <c r="AJ331" i="1"/>
  <c r="AK331" i="1"/>
  <c r="AJ332" i="1"/>
  <c r="AK332" i="1"/>
  <c r="AJ333" i="1"/>
  <c r="AK333" i="1"/>
  <c r="AJ334" i="1"/>
  <c r="AK334" i="1"/>
  <c r="AJ335" i="1"/>
  <c r="AK335" i="1"/>
  <c r="AJ336" i="1"/>
  <c r="AK336" i="1"/>
  <c r="AJ337" i="1"/>
  <c r="AK337" i="1"/>
  <c r="AJ338" i="1"/>
  <c r="AK338" i="1"/>
  <c r="AJ339" i="1"/>
  <c r="AK339" i="1"/>
  <c r="AJ340" i="1"/>
  <c r="AK340" i="1"/>
  <c r="AJ341" i="1"/>
  <c r="AK341" i="1"/>
  <c r="AJ342" i="1"/>
  <c r="AK342" i="1"/>
  <c r="AJ343" i="1"/>
  <c r="AK343" i="1"/>
  <c r="AJ344" i="1"/>
  <c r="AK344" i="1"/>
  <c r="AJ345" i="1"/>
  <c r="AK345" i="1"/>
  <c r="AJ346" i="1"/>
  <c r="AK346" i="1"/>
  <c r="AJ347" i="1"/>
  <c r="AK347" i="1"/>
  <c r="AJ348" i="1"/>
  <c r="AK348" i="1"/>
  <c r="AJ349" i="1"/>
  <c r="AK349" i="1"/>
  <c r="AJ350" i="1"/>
  <c r="AK350" i="1"/>
  <c r="AJ351" i="1"/>
  <c r="AK351" i="1"/>
  <c r="AJ352" i="1"/>
  <c r="AK352" i="1"/>
  <c r="AJ353" i="1"/>
  <c r="AK353" i="1"/>
  <c r="AJ354" i="1"/>
  <c r="AK354" i="1"/>
  <c r="AJ355" i="1"/>
  <c r="AK355" i="1"/>
  <c r="AJ356" i="1"/>
  <c r="AK356" i="1"/>
  <c r="AJ357" i="1"/>
  <c r="AK357" i="1"/>
  <c r="AJ358" i="1"/>
  <c r="AK358" i="1"/>
  <c r="AJ359" i="1"/>
  <c r="AK359" i="1"/>
  <c r="AJ360" i="1"/>
  <c r="AK360" i="1"/>
  <c r="AJ361" i="1"/>
  <c r="AK361" i="1"/>
  <c r="AJ362" i="1"/>
  <c r="AK362" i="1"/>
  <c r="AJ363" i="1"/>
  <c r="AK363" i="1"/>
  <c r="AJ364" i="1"/>
  <c r="AK364" i="1"/>
  <c r="AJ365" i="1"/>
  <c r="AK365" i="1"/>
  <c r="AJ366" i="1"/>
  <c r="AK366" i="1"/>
  <c r="AJ367" i="1"/>
  <c r="AK367" i="1"/>
  <c r="AJ368" i="1"/>
  <c r="AK368" i="1"/>
  <c r="AJ369" i="1"/>
  <c r="AK369" i="1"/>
  <c r="AJ370" i="1"/>
  <c r="AK370" i="1"/>
  <c r="AJ371" i="1"/>
  <c r="AK371" i="1"/>
  <c r="AJ372" i="1"/>
  <c r="AK372" i="1"/>
  <c r="AJ373" i="1"/>
  <c r="AK373" i="1"/>
  <c r="AJ374" i="1"/>
  <c r="AK374" i="1"/>
  <c r="AJ375" i="1"/>
  <c r="AK375" i="1"/>
  <c r="AJ376" i="1"/>
  <c r="AK376" i="1"/>
  <c r="AJ377" i="1"/>
  <c r="AK377" i="1"/>
  <c r="AJ378" i="1"/>
  <c r="AK378" i="1"/>
  <c r="AJ379" i="1"/>
  <c r="AK379" i="1"/>
  <c r="AJ380" i="1"/>
  <c r="AK380" i="1"/>
  <c r="AJ381" i="1"/>
  <c r="AK381" i="1"/>
  <c r="AJ382" i="1"/>
  <c r="AK382" i="1"/>
  <c r="AJ383" i="1"/>
  <c r="AK383" i="1"/>
  <c r="AJ384" i="1"/>
  <c r="AK384" i="1"/>
  <c r="AJ385" i="1"/>
  <c r="AK385" i="1"/>
  <c r="AJ386" i="1"/>
  <c r="AK386" i="1"/>
  <c r="AJ387" i="1"/>
  <c r="AK387" i="1"/>
  <c r="AJ388" i="1"/>
  <c r="AK388" i="1"/>
  <c r="AJ389" i="1"/>
  <c r="AK389" i="1"/>
  <c r="AJ390" i="1"/>
  <c r="AK390" i="1"/>
  <c r="AJ391" i="1"/>
  <c r="AK391" i="1"/>
  <c r="AJ392" i="1"/>
  <c r="AK392" i="1"/>
  <c r="AJ393" i="1"/>
  <c r="AK393" i="1"/>
  <c r="AJ394" i="1"/>
  <c r="AK394" i="1"/>
  <c r="AJ395" i="1"/>
  <c r="AK395" i="1"/>
  <c r="AJ396" i="1"/>
  <c r="AK396" i="1"/>
  <c r="AJ397" i="1"/>
  <c r="AK397" i="1"/>
  <c r="AJ398" i="1"/>
  <c r="AK398" i="1"/>
  <c r="AJ399" i="1"/>
  <c r="AK399" i="1"/>
  <c r="AJ400" i="1"/>
  <c r="AK400" i="1"/>
  <c r="AJ401" i="1"/>
  <c r="AK401" i="1"/>
  <c r="AJ402" i="1"/>
  <c r="AK402" i="1"/>
  <c r="AJ403" i="1"/>
  <c r="AK403" i="1"/>
  <c r="AJ404" i="1"/>
  <c r="AK404" i="1"/>
  <c r="AJ405" i="1"/>
  <c r="AK405" i="1"/>
  <c r="AJ406" i="1"/>
  <c r="AK406" i="1"/>
  <c r="AJ407" i="1"/>
  <c r="AK407" i="1"/>
  <c r="AJ408" i="1"/>
  <c r="AK408" i="1"/>
  <c r="AJ409" i="1"/>
  <c r="AK409" i="1"/>
  <c r="AJ410" i="1"/>
  <c r="AK410" i="1"/>
  <c r="AJ411" i="1"/>
  <c r="AK411" i="1"/>
  <c r="AJ412" i="1"/>
  <c r="AK412" i="1"/>
  <c r="AJ413" i="1"/>
  <c r="AK413" i="1"/>
  <c r="AJ414" i="1"/>
  <c r="AK414" i="1"/>
  <c r="AJ415" i="1"/>
  <c r="AK415" i="1"/>
  <c r="AJ416" i="1"/>
  <c r="AK416" i="1"/>
  <c r="AJ417" i="1"/>
  <c r="AK417" i="1"/>
  <c r="AJ418" i="1"/>
  <c r="AK418" i="1"/>
  <c r="AJ419" i="1"/>
  <c r="AK419" i="1"/>
  <c r="AJ420" i="1"/>
  <c r="AK420" i="1"/>
  <c r="AJ421" i="1"/>
  <c r="AK421" i="1"/>
  <c r="AJ422" i="1"/>
  <c r="AK422" i="1"/>
  <c r="AJ423" i="1"/>
  <c r="AK423" i="1"/>
  <c r="AJ424" i="1"/>
  <c r="AK424" i="1"/>
  <c r="AJ425" i="1"/>
  <c r="AK425" i="1"/>
  <c r="AJ426" i="1"/>
  <c r="AK426" i="1"/>
  <c r="AJ427" i="1"/>
  <c r="AK427" i="1"/>
  <c r="AJ428" i="1"/>
  <c r="AK428" i="1"/>
  <c r="AJ429" i="1"/>
  <c r="AK429" i="1"/>
  <c r="AJ430" i="1"/>
  <c r="AK430" i="1"/>
  <c r="AJ431" i="1"/>
  <c r="AK431" i="1"/>
  <c r="AJ432" i="1"/>
  <c r="AK432" i="1"/>
  <c r="AJ433" i="1"/>
  <c r="AK433" i="1"/>
  <c r="AJ434" i="1"/>
  <c r="AK434" i="1"/>
  <c r="AJ435" i="1"/>
  <c r="AK435" i="1"/>
  <c r="AJ436" i="1"/>
  <c r="AK436" i="1"/>
  <c r="AJ437" i="1"/>
  <c r="AK437" i="1"/>
  <c r="AJ438" i="1"/>
  <c r="AK438" i="1"/>
  <c r="AJ439" i="1"/>
  <c r="AK439" i="1"/>
  <c r="AJ440" i="1"/>
  <c r="AK440" i="1"/>
  <c r="AJ441" i="1"/>
  <c r="AK441" i="1"/>
  <c r="AJ442" i="1"/>
  <c r="AK442" i="1"/>
  <c r="AJ443" i="1"/>
  <c r="AK443" i="1"/>
  <c r="AJ444" i="1"/>
  <c r="AK444" i="1"/>
  <c r="AJ445" i="1"/>
  <c r="AK445" i="1"/>
  <c r="AJ446" i="1"/>
  <c r="AK446" i="1"/>
  <c r="AJ447" i="1"/>
  <c r="AK447" i="1"/>
  <c r="AJ448" i="1"/>
  <c r="AK448" i="1"/>
  <c r="AJ449" i="1"/>
  <c r="AK449" i="1"/>
  <c r="AJ450" i="1"/>
  <c r="AK450" i="1"/>
  <c r="AJ451" i="1"/>
  <c r="AK451" i="1"/>
  <c r="AJ452" i="1"/>
  <c r="AK452" i="1"/>
  <c r="AJ453" i="1"/>
  <c r="AK453" i="1"/>
  <c r="AJ454" i="1"/>
  <c r="AK454" i="1"/>
  <c r="AJ455" i="1"/>
  <c r="AK455" i="1"/>
  <c r="AJ456" i="1"/>
  <c r="AK456" i="1"/>
  <c r="AJ457" i="1"/>
  <c r="AK457" i="1"/>
  <c r="AJ458" i="1"/>
  <c r="AK458" i="1"/>
  <c r="AJ459" i="1"/>
  <c r="AK459" i="1"/>
  <c r="AJ460" i="1"/>
  <c r="AK460" i="1"/>
  <c r="AJ461" i="1"/>
  <c r="AK461" i="1"/>
  <c r="AJ462" i="1"/>
  <c r="AK462" i="1"/>
  <c r="AJ463" i="1"/>
  <c r="AK463" i="1"/>
  <c r="AJ464" i="1"/>
  <c r="AK464" i="1"/>
  <c r="AJ465" i="1"/>
  <c r="AK465" i="1"/>
  <c r="AJ466" i="1"/>
  <c r="AK466" i="1"/>
  <c r="AJ467" i="1"/>
  <c r="AK467" i="1"/>
  <c r="AJ468" i="1"/>
  <c r="AK468" i="1"/>
  <c r="AJ469" i="1"/>
  <c r="AK469" i="1"/>
  <c r="AJ470" i="1"/>
  <c r="AK470" i="1"/>
  <c r="AJ471" i="1"/>
  <c r="AK471" i="1"/>
  <c r="AJ472" i="1"/>
  <c r="AK472" i="1"/>
  <c r="AJ473" i="1"/>
  <c r="AK473" i="1"/>
  <c r="AJ474" i="1"/>
  <c r="AK474" i="1"/>
  <c r="AJ475" i="1"/>
  <c r="AK475" i="1"/>
  <c r="AJ476" i="1"/>
  <c r="AK476" i="1"/>
  <c r="AJ477" i="1"/>
  <c r="AK477" i="1"/>
  <c r="AJ478" i="1"/>
  <c r="AK478" i="1"/>
  <c r="AJ479" i="1"/>
  <c r="AK479" i="1"/>
  <c r="AJ480" i="1"/>
  <c r="AK480" i="1"/>
  <c r="AJ481" i="1"/>
  <c r="AK481" i="1"/>
  <c r="AJ482" i="1"/>
  <c r="AK482" i="1"/>
  <c r="AJ483" i="1"/>
  <c r="AK483" i="1"/>
  <c r="AJ484" i="1"/>
  <c r="AK484" i="1"/>
  <c r="AJ485" i="1"/>
  <c r="AK485" i="1"/>
  <c r="AJ486" i="1"/>
  <c r="AK486" i="1"/>
  <c r="AJ487" i="1"/>
  <c r="AK487" i="1"/>
  <c r="AJ488" i="1"/>
  <c r="AK488" i="1"/>
  <c r="AJ489" i="1"/>
  <c r="AK489" i="1"/>
  <c r="AJ490" i="1"/>
  <c r="AK490" i="1"/>
  <c r="AJ491" i="1"/>
  <c r="AK491" i="1"/>
  <c r="AJ492" i="1"/>
  <c r="AK492" i="1"/>
  <c r="AJ493" i="1"/>
  <c r="AK493" i="1"/>
  <c r="AJ494" i="1"/>
  <c r="AK494" i="1"/>
  <c r="AJ495" i="1"/>
  <c r="AK495" i="1"/>
  <c r="AJ496" i="1"/>
  <c r="AK496" i="1"/>
  <c r="AJ497" i="1"/>
  <c r="AK497" i="1"/>
  <c r="AJ498" i="1"/>
  <c r="AK498" i="1"/>
  <c r="AJ499" i="1"/>
  <c r="AK499" i="1"/>
  <c r="AJ500" i="1"/>
  <c r="AK500" i="1"/>
  <c r="AJ501" i="1"/>
  <c r="AK501" i="1"/>
  <c r="AJ502" i="1"/>
  <c r="AK502" i="1"/>
  <c r="AJ503" i="1"/>
  <c r="AK503" i="1"/>
  <c r="AJ504" i="1"/>
  <c r="AK504" i="1"/>
  <c r="AJ505" i="1"/>
  <c r="AK505" i="1"/>
  <c r="AJ506" i="1"/>
  <c r="AK506" i="1"/>
  <c r="AJ507" i="1"/>
  <c r="AK507" i="1"/>
  <c r="AJ508" i="1"/>
  <c r="AK508" i="1"/>
  <c r="AJ509" i="1"/>
  <c r="AK509" i="1"/>
  <c r="AJ510" i="1"/>
  <c r="AK510" i="1"/>
  <c r="AJ511" i="1"/>
  <c r="AK511" i="1"/>
  <c r="AJ512" i="1"/>
  <c r="AK512" i="1"/>
  <c r="AJ513" i="1"/>
  <c r="AK513" i="1"/>
  <c r="AJ514" i="1"/>
  <c r="AK514" i="1"/>
  <c r="AJ515" i="1"/>
  <c r="AK515" i="1"/>
  <c r="AJ516" i="1"/>
  <c r="AK516" i="1"/>
  <c r="AJ517" i="1"/>
  <c r="AK517" i="1"/>
  <c r="AJ518" i="1"/>
  <c r="AK518" i="1"/>
  <c r="AJ519" i="1"/>
  <c r="AK519" i="1"/>
  <c r="AJ520" i="1"/>
  <c r="AK520" i="1"/>
  <c r="AJ521" i="1"/>
  <c r="AK521" i="1"/>
  <c r="AJ522" i="1"/>
  <c r="AK522" i="1"/>
  <c r="AJ523" i="1"/>
  <c r="AK523" i="1"/>
  <c r="AJ524" i="1"/>
  <c r="AK524" i="1"/>
  <c r="AJ525" i="1"/>
  <c r="AK525" i="1"/>
  <c r="AJ526" i="1"/>
  <c r="AK526" i="1"/>
  <c r="AJ527" i="1"/>
  <c r="AK527" i="1"/>
  <c r="AJ528" i="1"/>
  <c r="AK528" i="1"/>
  <c r="AJ529" i="1"/>
  <c r="AK529" i="1"/>
  <c r="AJ530" i="1"/>
  <c r="AK530" i="1"/>
  <c r="AJ531" i="1"/>
  <c r="AK531" i="1"/>
  <c r="AJ532" i="1"/>
  <c r="AK532" i="1"/>
  <c r="AJ533" i="1"/>
  <c r="AK533" i="1"/>
  <c r="AJ534" i="1"/>
  <c r="AK534" i="1"/>
  <c r="AJ535" i="1"/>
  <c r="AK535" i="1"/>
  <c r="AJ536" i="1"/>
  <c r="AK536" i="1"/>
  <c r="AJ537" i="1"/>
  <c r="AK537" i="1"/>
  <c r="AJ538" i="1"/>
  <c r="AK538" i="1"/>
  <c r="AJ539" i="1"/>
  <c r="AK539" i="1"/>
  <c r="AJ540" i="1"/>
  <c r="AK540" i="1"/>
  <c r="AJ541" i="1"/>
  <c r="AK541" i="1"/>
  <c r="AJ542" i="1"/>
  <c r="AK542" i="1"/>
  <c r="AJ543" i="1"/>
  <c r="AK543" i="1"/>
  <c r="AJ544" i="1"/>
  <c r="AK544" i="1"/>
  <c r="AJ545" i="1"/>
  <c r="AK545" i="1"/>
  <c r="AJ546" i="1"/>
  <c r="AK546" i="1"/>
  <c r="AJ547" i="1"/>
  <c r="AK547" i="1"/>
  <c r="AJ548" i="1"/>
  <c r="AK548" i="1"/>
  <c r="AJ549" i="1"/>
  <c r="AK549" i="1"/>
  <c r="AJ550" i="1"/>
  <c r="AK550" i="1"/>
  <c r="AJ551" i="1"/>
  <c r="AK551" i="1"/>
  <c r="AJ552" i="1"/>
  <c r="AK552" i="1"/>
  <c r="AJ553" i="1"/>
  <c r="AK553" i="1"/>
  <c r="AJ554" i="1"/>
  <c r="AK554" i="1"/>
  <c r="AJ555" i="1"/>
  <c r="AK555" i="1"/>
  <c r="AJ556" i="1"/>
  <c r="AK556" i="1"/>
  <c r="AJ557" i="1"/>
  <c r="AK557" i="1"/>
  <c r="AJ558" i="1"/>
  <c r="AK558" i="1"/>
  <c r="AJ559" i="1"/>
  <c r="AK559" i="1"/>
  <c r="AJ560" i="1"/>
  <c r="AK560" i="1"/>
  <c r="AJ561" i="1"/>
  <c r="AK561" i="1"/>
  <c r="AJ562" i="1"/>
  <c r="AK562" i="1"/>
  <c r="AJ563" i="1"/>
  <c r="AK563" i="1"/>
  <c r="AJ564" i="1"/>
  <c r="AK564" i="1"/>
  <c r="AJ565" i="1"/>
  <c r="AK565" i="1"/>
  <c r="AJ566" i="1"/>
  <c r="AK566" i="1"/>
  <c r="AJ567" i="1"/>
  <c r="AK567" i="1"/>
  <c r="AJ568" i="1"/>
  <c r="AK568" i="1"/>
  <c r="AJ569" i="1"/>
  <c r="AK569" i="1"/>
  <c r="AJ570" i="1"/>
  <c r="AK570" i="1"/>
  <c r="AJ571" i="1"/>
  <c r="AK571" i="1"/>
  <c r="AJ572" i="1"/>
  <c r="AK572" i="1"/>
  <c r="AJ573" i="1"/>
  <c r="AK573" i="1"/>
  <c r="AJ574" i="1"/>
  <c r="AK574" i="1"/>
  <c r="AJ575" i="1"/>
  <c r="AK575" i="1"/>
  <c r="AJ576" i="1"/>
  <c r="AK576" i="1"/>
  <c r="AJ577" i="1"/>
  <c r="AK577" i="1"/>
  <c r="AJ578" i="1"/>
  <c r="AK578" i="1"/>
  <c r="AJ579" i="1"/>
  <c r="AK579" i="1"/>
  <c r="AJ580" i="1"/>
  <c r="AK580" i="1"/>
  <c r="AJ581" i="1"/>
  <c r="AK581" i="1"/>
  <c r="AJ582" i="1"/>
  <c r="AK582" i="1"/>
  <c r="AJ583" i="1"/>
  <c r="AK583" i="1"/>
  <c r="AJ584" i="1"/>
  <c r="AK584" i="1"/>
  <c r="AJ585" i="1"/>
  <c r="AK585" i="1"/>
  <c r="AJ586" i="1"/>
  <c r="AK586" i="1"/>
  <c r="AJ587" i="1"/>
  <c r="AK587" i="1"/>
  <c r="AJ588" i="1"/>
  <c r="AK588" i="1"/>
  <c r="AJ589" i="1"/>
  <c r="AK589" i="1"/>
  <c r="AJ590" i="1"/>
  <c r="AK590" i="1"/>
  <c r="AJ591" i="1"/>
  <c r="AK591" i="1"/>
  <c r="AJ592" i="1"/>
  <c r="AK592" i="1"/>
  <c r="AJ593" i="1"/>
  <c r="AK593" i="1"/>
  <c r="AJ594" i="1"/>
  <c r="AK594" i="1"/>
  <c r="AJ595" i="1"/>
  <c r="AK595" i="1"/>
  <c r="AJ596" i="1"/>
  <c r="AK596" i="1"/>
  <c r="AJ597" i="1"/>
  <c r="AK597" i="1"/>
  <c r="AJ598" i="1"/>
  <c r="AK598" i="1"/>
  <c r="AJ599" i="1"/>
  <c r="AK599" i="1"/>
  <c r="AJ600" i="1"/>
  <c r="AK600" i="1"/>
  <c r="AJ601" i="1"/>
  <c r="AK601" i="1"/>
  <c r="AJ602" i="1"/>
  <c r="AK602" i="1"/>
  <c r="AJ603" i="1"/>
  <c r="AK603" i="1"/>
  <c r="AJ604" i="1"/>
  <c r="AK604" i="1"/>
  <c r="AJ605" i="1"/>
  <c r="AK605" i="1"/>
  <c r="AJ606" i="1"/>
  <c r="AK606" i="1"/>
  <c r="AJ607" i="1"/>
  <c r="AK607" i="1"/>
  <c r="AJ608" i="1"/>
  <c r="AK608" i="1"/>
  <c r="AJ609" i="1"/>
  <c r="AK609" i="1"/>
  <c r="AJ610" i="1"/>
  <c r="AK610" i="1"/>
  <c r="AJ611" i="1"/>
  <c r="AK611" i="1"/>
  <c r="AJ612" i="1"/>
  <c r="AK612" i="1"/>
  <c r="AJ613" i="1"/>
  <c r="AK613" i="1"/>
  <c r="AJ614" i="1"/>
  <c r="AK614" i="1"/>
  <c r="AJ615" i="1"/>
  <c r="AK615" i="1"/>
  <c r="AJ616" i="1"/>
  <c r="AK616" i="1"/>
  <c r="AJ617" i="1"/>
  <c r="AK617" i="1"/>
  <c r="AJ618" i="1"/>
  <c r="AK618" i="1"/>
  <c r="AJ619" i="1"/>
  <c r="AK619" i="1"/>
  <c r="AJ620" i="1"/>
  <c r="AK620" i="1"/>
  <c r="AJ621" i="1"/>
  <c r="AK621" i="1"/>
  <c r="AJ622" i="1"/>
  <c r="AK622" i="1"/>
  <c r="AJ623" i="1"/>
  <c r="AK623" i="1"/>
  <c r="AJ624" i="1"/>
  <c r="AK624" i="1"/>
  <c r="AJ625" i="1"/>
  <c r="AK625" i="1"/>
  <c r="AJ626" i="1"/>
  <c r="AK626" i="1"/>
  <c r="AJ627" i="1"/>
  <c r="AK627" i="1"/>
  <c r="AJ628" i="1"/>
  <c r="AK628" i="1"/>
  <c r="AJ629" i="1"/>
  <c r="AK629" i="1"/>
  <c r="AJ630" i="1"/>
  <c r="AK630" i="1"/>
  <c r="AJ631" i="1"/>
  <c r="AK631" i="1"/>
  <c r="AJ632" i="1"/>
  <c r="AK632" i="1"/>
  <c r="AJ633" i="1"/>
  <c r="AK633" i="1"/>
  <c r="AJ634" i="1"/>
  <c r="AK634" i="1"/>
  <c r="AJ635" i="1"/>
  <c r="AK635" i="1"/>
  <c r="AJ636" i="1"/>
  <c r="AK636" i="1"/>
  <c r="AJ637" i="1"/>
  <c r="AK637" i="1"/>
  <c r="AJ638" i="1"/>
  <c r="AK638" i="1"/>
  <c r="AJ639" i="1"/>
  <c r="AK639" i="1"/>
  <c r="AJ640" i="1"/>
  <c r="AK640" i="1"/>
  <c r="AJ641" i="1"/>
  <c r="AK641" i="1"/>
  <c r="AJ642" i="1"/>
  <c r="AK642" i="1"/>
  <c r="AJ643" i="1"/>
  <c r="AK643" i="1"/>
  <c r="AJ644" i="1"/>
  <c r="AK644" i="1"/>
  <c r="AJ645" i="1"/>
  <c r="AK645" i="1"/>
  <c r="AJ646" i="1"/>
  <c r="AK646" i="1"/>
  <c r="AJ647" i="1"/>
  <c r="AK647" i="1"/>
  <c r="AJ648" i="1"/>
  <c r="AK648" i="1"/>
  <c r="AJ649" i="1"/>
  <c r="AK649" i="1"/>
  <c r="AJ650" i="1"/>
  <c r="AK650" i="1"/>
  <c r="AJ651" i="1"/>
  <c r="AK651" i="1"/>
  <c r="AJ652" i="1"/>
  <c r="AK652" i="1"/>
  <c r="AJ653" i="1"/>
  <c r="AK653" i="1"/>
  <c r="AJ654" i="1"/>
  <c r="AK654" i="1"/>
  <c r="AJ655" i="1"/>
  <c r="AK655" i="1"/>
  <c r="AJ656" i="1"/>
  <c r="AK656" i="1"/>
  <c r="AJ657" i="1"/>
  <c r="AK657" i="1"/>
  <c r="AJ658" i="1"/>
  <c r="AK658" i="1"/>
  <c r="AJ659" i="1"/>
  <c r="AK659" i="1"/>
  <c r="AJ660" i="1"/>
  <c r="AK660" i="1"/>
  <c r="AJ661" i="1"/>
  <c r="AK661" i="1"/>
  <c r="AJ662" i="1"/>
  <c r="AK662" i="1"/>
  <c r="AJ663" i="1"/>
  <c r="AK663" i="1"/>
  <c r="AJ664" i="1"/>
  <c r="AK664" i="1"/>
  <c r="AJ665" i="1"/>
  <c r="AK665" i="1"/>
  <c r="AJ666" i="1"/>
  <c r="AK666" i="1"/>
  <c r="AJ667" i="1"/>
  <c r="AK667" i="1"/>
  <c r="AJ668" i="1"/>
  <c r="AK668" i="1"/>
  <c r="AJ669" i="1"/>
  <c r="AK669" i="1"/>
  <c r="AJ670" i="1"/>
  <c r="AK670" i="1"/>
  <c r="AJ671" i="1"/>
  <c r="AK671" i="1"/>
  <c r="AJ672" i="1"/>
  <c r="AK672" i="1"/>
  <c r="AJ673" i="1"/>
  <c r="AK673" i="1"/>
  <c r="AJ674" i="1"/>
  <c r="AK674" i="1"/>
  <c r="AJ675" i="1"/>
  <c r="AK675" i="1"/>
  <c r="AJ676" i="1"/>
  <c r="AK676" i="1"/>
  <c r="AJ677" i="1"/>
  <c r="AK677" i="1"/>
  <c r="AJ678" i="1"/>
  <c r="AK678" i="1"/>
  <c r="AJ679" i="1"/>
  <c r="AK679" i="1"/>
  <c r="AJ680" i="1"/>
  <c r="AK680" i="1"/>
  <c r="AJ681" i="1"/>
  <c r="AK681" i="1"/>
  <c r="AJ682" i="1"/>
  <c r="AK682" i="1"/>
  <c r="AJ683" i="1"/>
  <c r="AK683" i="1"/>
  <c r="AJ684" i="1"/>
  <c r="AK684" i="1"/>
  <c r="AJ685" i="1"/>
  <c r="AK685" i="1"/>
  <c r="AJ686" i="1"/>
  <c r="AK686" i="1"/>
  <c r="AJ687" i="1"/>
  <c r="AK687" i="1"/>
  <c r="AJ688" i="1"/>
  <c r="AK688" i="1"/>
  <c r="AJ689" i="1"/>
  <c r="AK689" i="1"/>
  <c r="AJ690" i="1"/>
  <c r="AK690" i="1"/>
  <c r="AJ691" i="1"/>
  <c r="AK691" i="1"/>
  <c r="AJ692" i="1"/>
  <c r="AK692" i="1"/>
  <c r="AJ693" i="1"/>
  <c r="AK693" i="1"/>
  <c r="AJ694" i="1"/>
  <c r="AK694" i="1"/>
  <c r="AJ695" i="1"/>
  <c r="AK695" i="1"/>
  <c r="AJ696" i="1"/>
  <c r="AK696" i="1"/>
  <c r="AJ697" i="1"/>
  <c r="AK697" i="1"/>
  <c r="AJ698" i="1"/>
  <c r="AK698" i="1"/>
  <c r="AJ699" i="1"/>
  <c r="AK699" i="1"/>
  <c r="AJ700" i="1"/>
  <c r="AK700" i="1"/>
  <c r="AJ701" i="1"/>
  <c r="AK701" i="1"/>
  <c r="AJ702" i="1"/>
  <c r="AK702" i="1"/>
  <c r="AJ703" i="1"/>
  <c r="AK703" i="1"/>
  <c r="AJ704" i="1"/>
  <c r="AK704" i="1"/>
  <c r="AJ705" i="1"/>
  <c r="AK705" i="1"/>
  <c r="AJ706" i="1"/>
  <c r="AK706" i="1"/>
  <c r="AJ707" i="1"/>
  <c r="AK707" i="1"/>
  <c r="AJ708" i="1"/>
  <c r="AK708" i="1"/>
  <c r="AJ709" i="1"/>
  <c r="AK709" i="1"/>
  <c r="AJ710" i="1"/>
  <c r="AK710" i="1"/>
  <c r="AJ711" i="1"/>
  <c r="AK711" i="1"/>
  <c r="AJ712" i="1"/>
  <c r="AK712" i="1"/>
  <c r="AJ713" i="1"/>
  <c r="AK713" i="1"/>
  <c r="AJ714" i="1"/>
  <c r="AK714" i="1"/>
  <c r="AJ715" i="1"/>
  <c r="AK715" i="1"/>
  <c r="AJ716" i="1"/>
  <c r="AK716" i="1"/>
  <c r="AJ717" i="1"/>
  <c r="AK717" i="1"/>
  <c r="AJ718" i="1"/>
  <c r="AK718" i="1"/>
  <c r="AJ719" i="1"/>
  <c r="AK719" i="1"/>
  <c r="AJ720" i="1"/>
  <c r="AK720" i="1"/>
  <c r="AJ721" i="1"/>
  <c r="AK721" i="1"/>
  <c r="AJ722" i="1"/>
  <c r="AK722" i="1"/>
  <c r="AJ723" i="1"/>
  <c r="AK723" i="1"/>
  <c r="AJ724" i="1"/>
  <c r="AK724" i="1"/>
  <c r="AJ725" i="1"/>
  <c r="AK725" i="1"/>
  <c r="AJ726" i="1"/>
  <c r="AK726" i="1"/>
  <c r="AJ727" i="1"/>
  <c r="AK727" i="1"/>
  <c r="AJ728" i="1"/>
  <c r="AK728" i="1"/>
  <c r="AJ729" i="1"/>
  <c r="AK729" i="1"/>
  <c r="AJ730" i="1"/>
  <c r="AK730" i="1"/>
  <c r="AJ731" i="1"/>
  <c r="AK731" i="1"/>
  <c r="AJ732" i="1"/>
  <c r="AK732" i="1"/>
  <c r="AJ733" i="1"/>
  <c r="AK733" i="1"/>
  <c r="AJ734" i="1"/>
  <c r="AK734" i="1"/>
  <c r="AJ735" i="1"/>
  <c r="AK735" i="1"/>
  <c r="AJ736" i="1"/>
  <c r="AK736" i="1"/>
  <c r="AJ737" i="1"/>
  <c r="AK737" i="1"/>
  <c r="AJ738" i="1"/>
  <c r="AK738" i="1"/>
  <c r="AJ739" i="1"/>
  <c r="AK739" i="1"/>
  <c r="AJ740" i="1"/>
  <c r="AK740" i="1"/>
  <c r="AJ741" i="1"/>
  <c r="AK741" i="1"/>
  <c r="AJ742" i="1"/>
  <c r="AK742" i="1"/>
  <c r="AJ743" i="1"/>
  <c r="AK743" i="1"/>
  <c r="AJ744" i="1"/>
  <c r="AK744" i="1"/>
  <c r="AJ745" i="1"/>
  <c r="AK745" i="1"/>
  <c r="AJ746" i="1"/>
  <c r="AK746" i="1"/>
  <c r="AJ747" i="1"/>
  <c r="AK747" i="1"/>
  <c r="AJ748" i="1"/>
  <c r="AK748" i="1"/>
  <c r="AJ749" i="1"/>
  <c r="AK749" i="1"/>
  <c r="AJ750" i="1"/>
  <c r="AK750" i="1"/>
  <c r="AJ751" i="1"/>
  <c r="AK751" i="1"/>
  <c r="AJ752" i="1"/>
  <c r="AK752" i="1"/>
  <c r="AJ753" i="1"/>
  <c r="AK753" i="1"/>
  <c r="AJ754" i="1"/>
  <c r="AK754" i="1"/>
  <c r="AJ755" i="1"/>
  <c r="AK755" i="1"/>
  <c r="AJ756" i="1"/>
  <c r="AK756" i="1"/>
  <c r="AJ757" i="1"/>
  <c r="AK757" i="1"/>
  <c r="AJ758" i="1"/>
  <c r="AK758" i="1"/>
  <c r="AJ759" i="1"/>
  <c r="AK759" i="1"/>
  <c r="AJ760" i="1"/>
  <c r="AK760" i="1"/>
  <c r="AJ761" i="1"/>
  <c r="AK761" i="1"/>
  <c r="AJ762" i="1"/>
  <c r="AK762" i="1"/>
  <c r="AJ763" i="1"/>
  <c r="AK763" i="1"/>
  <c r="AJ764" i="1"/>
  <c r="AK764" i="1"/>
  <c r="AJ765" i="1"/>
  <c r="AK765" i="1"/>
  <c r="AJ766" i="1"/>
  <c r="AK766" i="1"/>
  <c r="AJ767" i="1"/>
  <c r="AK767" i="1"/>
  <c r="AJ768" i="1"/>
  <c r="AK768" i="1"/>
  <c r="AJ769" i="1"/>
  <c r="AK769" i="1"/>
  <c r="AJ770" i="1"/>
  <c r="AK770" i="1"/>
  <c r="AJ771" i="1"/>
  <c r="AK771" i="1"/>
  <c r="AJ772" i="1"/>
  <c r="AK772" i="1"/>
  <c r="AJ773" i="1"/>
  <c r="AK773" i="1"/>
  <c r="AJ774" i="1"/>
  <c r="AK774" i="1"/>
  <c r="AJ775" i="1"/>
  <c r="AK775" i="1"/>
  <c r="AJ776" i="1"/>
  <c r="AK776" i="1"/>
  <c r="AJ777" i="1"/>
  <c r="AK777" i="1"/>
  <c r="AJ778" i="1"/>
  <c r="AK778" i="1"/>
  <c r="AJ779" i="1"/>
  <c r="AK779" i="1"/>
  <c r="AJ780" i="1"/>
  <c r="AK780" i="1"/>
  <c r="AJ781" i="1"/>
  <c r="AK781" i="1"/>
  <c r="AJ782" i="1"/>
  <c r="AK782" i="1"/>
  <c r="AJ783" i="1"/>
  <c r="AK783" i="1"/>
  <c r="AJ784" i="1"/>
  <c r="AK784" i="1"/>
  <c r="AJ785" i="1"/>
  <c r="AK785" i="1"/>
  <c r="AJ786" i="1"/>
  <c r="AK786" i="1"/>
  <c r="AJ787" i="1"/>
  <c r="AK787" i="1"/>
  <c r="AJ788" i="1"/>
  <c r="AK788" i="1"/>
  <c r="AJ789" i="1"/>
  <c r="AK789" i="1"/>
  <c r="AJ790" i="1"/>
  <c r="AK790" i="1"/>
  <c r="AJ791" i="1"/>
  <c r="AK791" i="1"/>
  <c r="AJ792" i="1"/>
  <c r="AK792" i="1"/>
  <c r="AJ793" i="1"/>
  <c r="AK793" i="1"/>
  <c r="AJ794" i="1"/>
  <c r="AK794" i="1"/>
  <c r="AJ795" i="1"/>
  <c r="AK795" i="1"/>
  <c r="AJ796" i="1"/>
  <c r="AK796" i="1"/>
  <c r="AJ797" i="1"/>
  <c r="AK797" i="1"/>
  <c r="AJ798" i="1"/>
  <c r="AK798" i="1"/>
  <c r="AJ799" i="1"/>
  <c r="AK799" i="1"/>
  <c r="AJ800" i="1"/>
  <c r="AK800" i="1"/>
  <c r="AJ801" i="1"/>
  <c r="AK801" i="1"/>
  <c r="AJ802" i="1"/>
  <c r="AK802" i="1"/>
  <c r="AJ803" i="1"/>
  <c r="AK803" i="1"/>
  <c r="AJ804" i="1"/>
  <c r="AK804" i="1"/>
  <c r="AJ805" i="1"/>
  <c r="AK805" i="1"/>
  <c r="AJ806" i="1"/>
  <c r="AK806" i="1"/>
  <c r="AJ807" i="1"/>
  <c r="AK807" i="1"/>
  <c r="AJ808" i="1"/>
  <c r="AK808" i="1"/>
  <c r="AJ809" i="1"/>
  <c r="AK809" i="1"/>
  <c r="AJ810" i="1"/>
  <c r="AK810" i="1"/>
  <c r="AJ811" i="1"/>
  <c r="AK811" i="1"/>
  <c r="AJ812" i="1"/>
  <c r="AK812" i="1"/>
  <c r="AJ813" i="1"/>
  <c r="AK813" i="1"/>
  <c r="AJ814" i="1"/>
  <c r="AK814" i="1"/>
  <c r="AJ815" i="1"/>
  <c r="AK815" i="1"/>
  <c r="AJ816" i="1"/>
  <c r="AK816" i="1"/>
  <c r="AJ817" i="1"/>
  <c r="AK817" i="1"/>
  <c r="AJ818" i="1"/>
  <c r="AK818" i="1"/>
  <c r="AJ819" i="1"/>
  <c r="AK819" i="1"/>
  <c r="AJ820" i="1"/>
  <c r="AK820" i="1"/>
  <c r="AJ821" i="1"/>
  <c r="AK821" i="1"/>
  <c r="AJ822" i="1"/>
  <c r="AK822" i="1"/>
  <c r="AJ823" i="1"/>
  <c r="AK823" i="1"/>
  <c r="AJ824" i="1"/>
  <c r="AK824" i="1"/>
  <c r="AJ825" i="1"/>
  <c r="AK825" i="1"/>
  <c r="AJ826" i="1"/>
  <c r="AK826" i="1"/>
  <c r="AJ827" i="1"/>
  <c r="AK827" i="1"/>
  <c r="AJ828" i="1"/>
  <c r="AK828" i="1"/>
  <c r="AJ829" i="1"/>
  <c r="AK829" i="1"/>
  <c r="AJ830" i="1"/>
  <c r="AK830" i="1"/>
  <c r="AJ831" i="1"/>
  <c r="AK831" i="1"/>
  <c r="AJ832" i="1"/>
  <c r="AK832" i="1"/>
  <c r="AJ833" i="1"/>
  <c r="AK833" i="1"/>
  <c r="AJ834" i="1"/>
  <c r="AK834" i="1"/>
  <c r="AJ835" i="1"/>
  <c r="AK835" i="1"/>
  <c r="AJ836" i="1"/>
  <c r="AK836" i="1"/>
  <c r="AJ837" i="1"/>
  <c r="AK837" i="1"/>
  <c r="AJ838" i="1"/>
  <c r="AK838" i="1"/>
  <c r="AJ839" i="1"/>
  <c r="AK839" i="1"/>
  <c r="AJ840" i="1"/>
  <c r="AK840" i="1"/>
  <c r="AJ841" i="1"/>
  <c r="AK841" i="1"/>
  <c r="AJ842" i="1"/>
  <c r="AK842" i="1"/>
  <c r="AJ843" i="1"/>
  <c r="AK843" i="1"/>
  <c r="AJ844" i="1"/>
  <c r="AK844" i="1"/>
  <c r="AJ845" i="1"/>
  <c r="AK845" i="1"/>
  <c r="AJ846" i="1"/>
  <c r="AK846" i="1"/>
  <c r="AJ847" i="1"/>
  <c r="AK847" i="1"/>
  <c r="AJ848" i="1"/>
  <c r="AK848" i="1"/>
  <c r="AJ849" i="1"/>
  <c r="AK849" i="1"/>
  <c r="AJ850" i="1"/>
  <c r="AK850" i="1"/>
  <c r="AJ851" i="1"/>
  <c r="AK851" i="1"/>
  <c r="AJ852" i="1"/>
  <c r="AK852" i="1"/>
  <c r="AJ853" i="1"/>
  <c r="AK853" i="1"/>
  <c r="AJ854" i="1"/>
  <c r="AK854" i="1"/>
  <c r="AJ855" i="1"/>
  <c r="AK855" i="1"/>
  <c r="AJ856" i="1"/>
  <c r="AK856" i="1"/>
  <c r="AJ857" i="1"/>
  <c r="AK857" i="1"/>
  <c r="AJ858" i="1"/>
  <c r="AK858" i="1"/>
  <c r="AJ859" i="1"/>
  <c r="AK859" i="1"/>
  <c r="AJ860" i="1"/>
  <c r="AK860" i="1"/>
  <c r="AJ861" i="1"/>
  <c r="AK861" i="1"/>
  <c r="AJ862" i="1"/>
  <c r="AK862" i="1"/>
  <c r="AJ863" i="1"/>
  <c r="AK863" i="1"/>
  <c r="AJ864" i="1"/>
  <c r="AK864" i="1"/>
  <c r="AJ865" i="1"/>
  <c r="AK865" i="1"/>
  <c r="AJ866" i="1"/>
  <c r="AK866" i="1"/>
  <c r="AJ867" i="1"/>
  <c r="AK867" i="1"/>
  <c r="AJ868" i="1"/>
  <c r="AK868" i="1"/>
  <c r="AJ869" i="1"/>
  <c r="AK869" i="1"/>
  <c r="AJ870" i="1"/>
  <c r="AK870" i="1"/>
  <c r="AJ871" i="1"/>
  <c r="AK871" i="1"/>
  <c r="AJ872" i="1"/>
  <c r="AK872" i="1"/>
  <c r="AJ873" i="1"/>
  <c r="AK873" i="1"/>
  <c r="AJ874" i="1"/>
  <c r="AK874" i="1"/>
  <c r="AJ875" i="1"/>
  <c r="AK875" i="1"/>
  <c r="AJ876" i="1"/>
  <c r="AK876" i="1"/>
  <c r="AJ877" i="1"/>
  <c r="AK877" i="1"/>
  <c r="AJ878" i="1"/>
  <c r="AK878" i="1"/>
  <c r="AJ879" i="1"/>
  <c r="AK879" i="1"/>
  <c r="AJ880" i="1"/>
  <c r="AK880" i="1"/>
  <c r="AJ881" i="1"/>
  <c r="AK881" i="1"/>
  <c r="AJ882" i="1"/>
  <c r="AK882" i="1"/>
  <c r="AJ883" i="1"/>
  <c r="AK883" i="1"/>
  <c r="AJ884" i="1"/>
  <c r="AK884" i="1"/>
  <c r="AJ885" i="1"/>
  <c r="AK885" i="1"/>
  <c r="AJ886" i="1"/>
  <c r="AK886" i="1"/>
  <c r="AJ887" i="1"/>
  <c r="AK887" i="1"/>
  <c r="AJ888" i="1"/>
  <c r="AK888" i="1"/>
  <c r="AJ889" i="1"/>
  <c r="AK889" i="1"/>
  <c r="AJ890" i="1"/>
  <c r="AK890" i="1"/>
  <c r="AJ891" i="1"/>
  <c r="AK891" i="1"/>
  <c r="AJ892" i="1"/>
  <c r="AK892" i="1"/>
  <c r="AJ893" i="1"/>
  <c r="AK893" i="1"/>
  <c r="AJ894" i="1"/>
  <c r="AK894" i="1"/>
  <c r="AJ895" i="1"/>
  <c r="AK895" i="1"/>
  <c r="AJ896" i="1"/>
  <c r="AK896" i="1"/>
  <c r="AJ897" i="1"/>
  <c r="AK897" i="1"/>
  <c r="AJ898" i="1"/>
  <c r="AK898" i="1"/>
  <c r="AJ899" i="1"/>
  <c r="AK899" i="1"/>
  <c r="AJ900" i="1"/>
  <c r="AK900" i="1"/>
  <c r="AJ901" i="1"/>
  <c r="AK901" i="1"/>
  <c r="AJ902" i="1"/>
  <c r="AK902" i="1"/>
  <c r="AJ903" i="1"/>
  <c r="AK903" i="1"/>
  <c r="AJ904" i="1"/>
  <c r="AK904" i="1"/>
  <c r="AJ905" i="1"/>
  <c r="AK905" i="1"/>
  <c r="AJ906" i="1"/>
  <c r="AK906" i="1"/>
  <c r="AJ907" i="1"/>
  <c r="AK907" i="1"/>
  <c r="AJ908" i="1"/>
  <c r="AK908" i="1"/>
  <c r="AJ909" i="1"/>
  <c r="AK909" i="1"/>
  <c r="AJ910" i="1"/>
  <c r="AK910" i="1"/>
  <c r="AJ911" i="1"/>
  <c r="AK911" i="1"/>
  <c r="AJ912" i="1"/>
  <c r="AK912" i="1"/>
  <c r="AJ913" i="1"/>
  <c r="AK913" i="1"/>
  <c r="AJ914" i="1"/>
  <c r="AK914" i="1"/>
  <c r="AJ915" i="1"/>
  <c r="AK915" i="1"/>
  <c r="AJ916" i="1"/>
  <c r="AK916" i="1"/>
  <c r="AJ917" i="1"/>
  <c r="AK917" i="1"/>
  <c r="AJ918" i="1"/>
  <c r="AK918" i="1"/>
  <c r="AJ919" i="1"/>
  <c r="AK919" i="1"/>
  <c r="AJ920" i="1"/>
  <c r="AK920" i="1"/>
  <c r="AJ921" i="1"/>
  <c r="AK921" i="1"/>
  <c r="AJ922" i="1"/>
  <c r="AK922" i="1"/>
  <c r="AJ923" i="1"/>
  <c r="AK923" i="1"/>
  <c r="AJ924" i="1"/>
  <c r="AK924" i="1"/>
  <c r="AJ925" i="1"/>
  <c r="AK925" i="1"/>
  <c r="AJ926" i="1"/>
  <c r="AK926" i="1"/>
  <c r="AJ927" i="1"/>
  <c r="AK927" i="1"/>
  <c r="AJ928" i="1"/>
  <c r="AK928" i="1"/>
  <c r="AJ929" i="1"/>
  <c r="AK929" i="1"/>
  <c r="AJ930" i="1"/>
  <c r="AK930" i="1"/>
  <c r="AJ931" i="1"/>
  <c r="AK931" i="1"/>
  <c r="AJ932" i="1"/>
  <c r="AK932" i="1"/>
  <c r="AJ933" i="1"/>
  <c r="AK933" i="1"/>
  <c r="AJ934" i="1"/>
  <c r="AK934" i="1"/>
  <c r="AJ935" i="1"/>
  <c r="AK935" i="1"/>
  <c r="AJ936" i="1"/>
  <c r="AK936" i="1"/>
  <c r="AJ937" i="1"/>
  <c r="AK937" i="1"/>
  <c r="AJ938" i="1"/>
  <c r="AK938" i="1"/>
  <c r="AJ939" i="1"/>
  <c r="AK939" i="1"/>
  <c r="AJ940" i="1"/>
  <c r="AK940" i="1"/>
  <c r="AJ941" i="1"/>
  <c r="AK941" i="1"/>
  <c r="AJ942" i="1"/>
  <c r="AK942" i="1"/>
  <c r="AJ943" i="1"/>
  <c r="AK943" i="1"/>
  <c r="AJ944" i="1"/>
  <c r="AK944" i="1"/>
  <c r="AJ945" i="1"/>
  <c r="AK945" i="1"/>
  <c r="AJ946" i="1"/>
  <c r="AK946" i="1"/>
  <c r="AJ947" i="1"/>
  <c r="AK947" i="1"/>
  <c r="AJ948" i="1"/>
  <c r="AK948" i="1"/>
  <c r="AJ949" i="1"/>
  <c r="AK949" i="1"/>
  <c r="AJ950" i="1"/>
  <c r="AK950" i="1"/>
  <c r="AJ951" i="1"/>
  <c r="AK951" i="1"/>
  <c r="AJ952" i="1"/>
  <c r="AK952" i="1"/>
  <c r="AJ953" i="1"/>
  <c r="AK953" i="1"/>
  <c r="AJ954" i="1"/>
  <c r="AK954" i="1"/>
  <c r="AJ955" i="1"/>
  <c r="AK955" i="1"/>
  <c r="AJ956" i="1"/>
  <c r="AK956" i="1"/>
  <c r="AJ957" i="1"/>
  <c r="AK957" i="1"/>
  <c r="AJ958" i="1"/>
  <c r="AK958" i="1"/>
  <c r="AJ959" i="1"/>
  <c r="AK959" i="1"/>
  <c r="AJ960" i="1"/>
  <c r="AK960" i="1"/>
  <c r="AJ961" i="1"/>
  <c r="AK961" i="1"/>
  <c r="AJ962" i="1"/>
  <c r="AK962" i="1"/>
  <c r="AJ963" i="1"/>
  <c r="AK963" i="1"/>
  <c r="AJ964" i="1"/>
  <c r="AK964" i="1"/>
  <c r="AJ965" i="1"/>
  <c r="AK965" i="1"/>
  <c r="AJ966" i="1"/>
  <c r="AK966" i="1"/>
  <c r="AJ967" i="1"/>
  <c r="AK967" i="1"/>
  <c r="AJ968" i="1"/>
  <c r="AK968" i="1"/>
  <c r="AJ969" i="1"/>
  <c r="AK969" i="1"/>
  <c r="AJ970" i="1"/>
  <c r="AK970" i="1"/>
  <c r="AJ971" i="1"/>
  <c r="AK971" i="1"/>
  <c r="AJ972" i="1"/>
  <c r="AK972" i="1"/>
  <c r="AJ973" i="1"/>
  <c r="AK973" i="1"/>
  <c r="AJ974" i="1"/>
  <c r="AK974" i="1"/>
  <c r="AJ975" i="1"/>
  <c r="AK975" i="1"/>
  <c r="AJ976" i="1"/>
  <c r="AK976" i="1"/>
  <c r="AJ977" i="1"/>
  <c r="AK977" i="1"/>
  <c r="AJ978" i="1"/>
  <c r="AK978" i="1"/>
  <c r="AJ979" i="1"/>
  <c r="AK979" i="1"/>
  <c r="AJ980" i="1"/>
  <c r="AK980" i="1"/>
  <c r="AJ981" i="1"/>
  <c r="AK981" i="1"/>
  <c r="AJ982" i="1"/>
  <c r="AK982" i="1"/>
  <c r="AJ983" i="1"/>
  <c r="AK983" i="1"/>
  <c r="AJ984" i="1"/>
  <c r="AK984" i="1"/>
  <c r="AJ985" i="1"/>
  <c r="AK985" i="1"/>
  <c r="AJ986" i="1"/>
  <c r="AK986" i="1"/>
  <c r="AJ987" i="1"/>
  <c r="AK987" i="1"/>
  <c r="AJ988" i="1"/>
  <c r="AK988" i="1"/>
  <c r="AJ989" i="1"/>
  <c r="AK989" i="1"/>
  <c r="AJ990" i="1"/>
  <c r="AK990" i="1"/>
  <c r="AJ991" i="1"/>
  <c r="AK991" i="1"/>
  <c r="AJ992" i="1"/>
  <c r="AK992" i="1"/>
  <c r="AJ993" i="1"/>
  <c r="AK993" i="1"/>
  <c r="AJ994" i="1"/>
  <c r="AK994" i="1"/>
  <c r="AJ995" i="1"/>
  <c r="AK995" i="1"/>
  <c r="AJ996" i="1"/>
  <c r="AK996" i="1"/>
  <c r="AJ997" i="1"/>
  <c r="AK997" i="1"/>
  <c r="AJ998" i="1"/>
  <c r="AK998" i="1"/>
  <c r="AJ999" i="1"/>
  <c r="AK999" i="1"/>
  <c r="AJ1000" i="1"/>
  <c r="AK1000" i="1"/>
  <c r="AJ1001" i="1"/>
  <c r="AK1001" i="1"/>
  <c r="AJ1002" i="1"/>
  <c r="AK1002" i="1"/>
  <c r="AJ1003" i="1"/>
  <c r="AK1003" i="1"/>
  <c r="AJ1004" i="1"/>
  <c r="AK1004" i="1"/>
  <c r="AJ1005" i="1"/>
  <c r="AK1005" i="1"/>
  <c r="AJ1006" i="1"/>
  <c r="AK1006" i="1"/>
  <c r="AJ1007" i="1"/>
  <c r="AK1007" i="1"/>
  <c r="AJ1008" i="1"/>
  <c r="AK1008" i="1"/>
  <c r="AJ1009" i="1"/>
  <c r="AK1009" i="1"/>
  <c r="AJ1010" i="1"/>
  <c r="AK1010" i="1"/>
  <c r="AJ1011" i="1"/>
  <c r="AK1011" i="1"/>
  <c r="AJ1012" i="1"/>
  <c r="AK1012" i="1"/>
  <c r="AJ1013" i="1"/>
  <c r="AK1013" i="1"/>
  <c r="AJ1014" i="1"/>
  <c r="AK1014" i="1"/>
  <c r="AJ1015" i="1"/>
  <c r="AK1015" i="1"/>
  <c r="AJ1016" i="1"/>
  <c r="AK1016" i="1"/>
  <c r="AJ1017" i="1"/>
  <c r="AK1017" i="1"/>
  <c r="AJ1018" i="1"/>
  <c r="AK1018" i="1"/>
  <c r="AJ1019" i="1"/>
  <c r="AK1019" i="1"/>
  <c r="AJ1020" i="1"/>
  <c r="AK1020" i="1"/>
  <c r="AJ1021" i="1"/>
  <c r="AK1021" i="1"/>
  <c r="AJ1022" i="1"/>
  <c r="AK1022" i="1"/>
  <c r="AJ1023" i="1"/>
  <c r="AK1023" i="1"/>
  <c r="AJ1024" i="1"/>
  <c r="AK1024" i="1"/>
  <c r="AJ1025" i="1"/>
  <c r="AK1025" i="1"/>
  <c r="AJ1026" i="1"/>
  <c r="AK1026" i="1"/>
  <c r="AJ1027" i="1"/>
  <c r="AK1027" i="1"/>
  <c r="AJ1028" i="1"/>
  <c r="AK1028" i="1"/>
  <c r="AJ1029" i="1"/>
  <c r="AK1029" i="1"/>
  <c r="AJ1030" i="1"/>
  <c r="AK1030" i="1"/>
  <c r="AJ1031" i="1"/>
  <c r="AK1031" i="1"/>
  <c r="AJ1032" i="1"/>
  <c r="AK1032" i="1"/>
  <c r="AJ1033" i="1"/>
  <c r="AK1033" i="1"/>
  <c r="AJ1034" i="1"/>
  <c r="AK1034" i="1"/>
  <c r="AJ1035" i="1"/>
  <c r="AK1035" i="1"/>
  <c r="AJ1036" i="1"/>
  <c r="AK1036" i="1"/>
  <c r="AJ1037" i="1"/>
  <c r="AK1037" i="1"/>
  <c r="AJ1038" i="1"/>
  <c r="AK1038" i="1"/>
  <c r="AJ1039" i="1"/>
  <c r="AK1039" i="1"/>
  <c r="AJ1040" i="1"/>
  <c r="AK1040" i="1"/>
  <c r="AJ1041" i="1"/>
  <c r="AK1041" i="1"/>
  <c r="AJ1042" i="1"/>
  <c r="AK1042" i="1"/>
  <c r="AJ1043" i="1"/>
  <c r="AK1043" i="1"/>
  <c r="AJ1044" i="1"/>
  <c r="AK1044" i="1"/>
  <c r="AJ1045" i="1"/>
  <c r="AK1045" i="1"/>
  <c r="AJ1046" i="1"/>
  <c r="AK1046" i="1"/>
  <c r="AJ1047" i="1"/>
  <c r="AK1047" i="1"/>
  <c r="AJ1048" i="1"/>
  <c r="AK1048" i="1"/>
  <c r="AJ1049" i="1"/>
  <c r="AK1049" i="1"/>
  <c r="AJ1050" i="1"/>
  <c r="AK1050" i="1"/>
  <c r="AJ1051" i="1"/>
  <c r="AK1051" i="1"/>
  <c r="AJ1052" i="1"/>
  <c r="AK1052" i="1"/>
  <c r="AJ1053" i="1"/>
  <c r="AK1053" i="1"/>
  <c r="AJ1054" i="1"/>
  <c r="AK1054" i="1"/>
  <c r="AJ1055" i="1"/>
  <c r="AK1055" i="1"/>
  <c r="AJ1056" i="1"/>
  <c r="AK1056" i="1"/>
  <c r="AJ1057" i="1"/>
  <c r="AK1057" i="1"/>
  <c r="AJ1058" i="1"/>
  <c r="AK1058" i="1"/>
  <c r="AJ1059" i="1"/>
  <c r="AK1059" i="1"/>
  <c r="AJ1060" i="1"/>
  <c r="AK1060" i="1"/>
  <c r="AJ1061" i="1"/>
  <c r="AK1061" i="1"/>
  <c r="AJ1062" i="1"/>
  <c r="AK1062" i="1"/>
  <c r="AJ1063" i="1"/>
  <c r="AK1063" i="1"/>
  <c r="AJ1064" i="1"/>
  <c r="AK1064" i="1"/>
  <c r="AJ1065" i="1"/>
  <c r="AK1065" i="1"/>
  <c r="AJ1066" i="1"/>
  <c r="AK1066" i="1"/>
  <c r="AJ1067" i="1"/>
  <c r="AK1067" i="1"/>
  <c r="AJ1068" i="1"/>
  <c r="AK1068" i="1"/>
  <c r="AJ1069" i="1"/>
  <c r="AK1069" i="1"/>
  <c r="AJ1070" i="1"/>
  <c r="AK1070" i="1"/>
  <c r="AJ1071" i="1"/>
  <c r="AK1071" i="1"/>
  <c r="AJ1072" i="1"/>
  <c r="AK1072" i="1"/>
  <c r="AJ1073" i="1"/>
  <c r="AK1073" i="1"/>
  <c r="AJ1074" i="1"/>
  <c r="AK1074" i="1"/>
  <c r="AJ1075" i="1"/>
  <c r="AK1075" i="1"/>
  <c r="AJ1076" i="1"/>
  <c r="AK1076" i="1"/>
  <c r="AJ1077" i="1"/>
  <c r="AK1077" i="1"/>
  <c r="AJ1078" i="1"/>
  <c r="AK1078" i="1"/>
  <c r="AJ1079" i="1"/>
  <c r="AK1079" i="1"/>
  <c r="AJ1080" i="1"/>
  <c r="AK1080" i="1"/>
  <c r="AJ1081" i="1"/>
  <c r="AK1081" i="1"/>
  <c r="AJ1082" i="1"/>
  <c r="AK1082" i="1"/>
  <c r="AJ1083" i="1"/>
  <c r="AK1083" i="1"/>
  <c r="AJ1084" i="1"/>
  <c r="AK1084" i="1"/>
  <c r="AJ1085" i="1"/>
  <c r="AK1085" i="1"/>
  <c r="AJ1086" i="1"/>
  <c r="AK1086" i="1"/>
  <c r="AJ1087" i="1"/>
  <c r="AK1087" i="1"/>
  <c r="AJ1088" i="1"/>
  <c r="AK1088" i="1"/>
  <c r="AJ1089" i="1"/>
  <c r="AK1089" i="1"/>
  <c r="AJ1090" i="1"/>
  <c r="AK1090" i="1"/>
  <c r="AJ1091" i="1"/>
  <c r="AK1091" i="1"/>
  <c r="AJ1092" i="1"/>
  <c r="AK1092" i="1"/>
  <c r="AJ1093" i="1"/>
  <c r="AK1093" i="1"/>
  <c r="AJ1094" i="1"/>
  <c r="AK1094" i="1"/>
  <c r="AJ1095" i="1"/>
  <c r="AK1095" i="1"/>
  <c r="AJ1096" i="1"/>
  <c r="AK1096" i="1"/>
  <c r="AJ1097" i="1"/>
  <c r="AK1097" i="1"/>
  <c r="AJ1098" i="1"/>
  <c r="AK1098" i="1"/>
  <c r="AJ1099" i="1"/>
  <c r="AK1099" i="1"/>
  <c r="AJ1100" i="1"/>
  <c r="AK1100" i="1"/>
  <c r="AJ1101" i="1"/>
  <c r="AK1101" i="1"/>
  <c r="AJ1102" i="1"/>
  <c r="AK1102" i="1"/>
  <c r="AJ1103" i="1"/>
  <c r="AK1103" i="1"/>
  <c r="AJ1104" i="1"/>
  <c r="AK1104" i="1"/>
  <c r="AJ1105" i="1"/>
  <c r="AK1105" i="1"/>
  <c r="AJ1106" i="1"/>
  <c r="AK1106" i="1"/>
  <c r="AJ1107" i="1"/>
  <c r="AK1107" i="1"/>
  <c r="AJ1108" i="1"/>
  <c r="AK1108" i="1"/>
  <c r="AJ1109" i="1"/>
  <c r="AK1109" i="1"/>
  <c r="AJ1110" i="1"/>
  <c r="AK1110" i="1"/>
  <c r="AJ1111" i="1"/>
  <c r="AK1111" i="1"/>
  <c r="AJ1112" i="1"/>
  <c r="AK1112" i="1"/>
  <c r="AJ1113" i="1"/>
  <c r="AK1113" i="1"/>
  <c r="AJ1114" i="1"/>
  <c r="AK1114" i="1"/>
  <c r="AJ1115" i="1"/>
  <c r="AK1115" i="1"/>
  <c r="AJ1116" i="1"/>
  <c r="AK1116" i="1"/>
  <c r="AJ1117" i="1"/>
  <c r="AK1117" i="1"/>
  <c r="AJ1118" i="1"/>
  <c r="AK1118" i="1"/>
  <c r="AJ1119" i="1"/>
  <c r="AK1119" i="1"/>
  <c r="AJ1120" i="1"/>
  <c r="AK1120" i="1"/>
  <c r="AJ1121" i="1"/>
  <c r="AK1121" i="1"/>
  <c r="AJ1122" i="1"/>
  <c r="AK1122" i="1"/>
  <c r="AJ1123" i="1"/>
  <c r="AK1123" i="1"/>
  <c r="AJ1124" i="1"/>
  <c r="AK1124" i="1"/>
  <c r="AJ1125" i="1"/>
  <c r="AK1125" i="1"/>
  <c r="AJ1126" i="1"/>
  <c r="AK1126" i="1"/>
  <c r="AJ1127" i="1"/>
  <c r="AK1127" i="1"/>
  <c r="AJ1128" i="1"/>
  <c r="AK1128" i="1"/>
  <c r="AJ1129" i="1"/>
  <c r="AK1129" i="1"/>
  <c r="AJ1130" i="1"/>
  <c r="AK1130" i="1"/>
  <c r="AJ1131" i="1"/>
  <c r="AK1131" i="1"/>
  <c r="AJ1132" i="1"/>
  <c r="AK1132" i="1"/>
  <c r="AJ1133" i="1"/>
  <c r="AK1133" i="1"/>
  <c r="AJ1134" i="1"/>
  <c r="AK1134" i="1"/>
  <c r="AJ1135" i="1"/>
  <c r="AK1135" i="1"/>
  <c r="AJ1136" i="1"/>
  <c r="AK1136" i="1"/>
  <c r="AJ1137" i="1"/>
  <c r="AK1137" i="1"/>
  <c r="AJ1138" i="1"/>
  <c r="AK1138" i="1"/>
  <c r="AJ1139" i="1"/>
  <c r="AK1139" i="1"/>
  <c r="AJ1140" i="1"/>
  <c r="AK1140" i="1"/>
  <c r="AJ1141" i="1"/>
  <c r="AK1141" i="1"/>
  <c r="AJ1142" i="1"/>
  <c r="AK1142" i="1"/>
  <c r="AJ1143" i="1"/>
  <c r="AK1143" i="1"/>
  <c r="AJ1144" i="1"/>
  <c r="AK1144" i="1"/>
  <c r="AJ1145" i="1"/>
  <c r="AK1145" i="1"/>
  <c r="AJ1146" i="1"/>
  <c r="AK1146" i="1"/>
  <c r="AJ1147" i="1"/>
  <c r="AK1147" i="1"/>
  <c r="AJ1148" i="1"/>
  <c r="AK1148" i="1"/>
  <c r="AJ1149" i="1"/>
  <c r="AK1149" i="1"/>
  <c r="AJ1150" i="1"/>
  <c r="AK1150" i="1"/>
  <c r="AJ1151" i="1"/>
  <c r="AK1151" i="1"/>
  <c r="AJ1152" i="1"/>
  <c r="AK1152" i="1"/>
  <c r="AJ1153" i="1"/>
  <c r="AK1153" i="1"/>
  <c r="AJ1154" i="1"/>
  <c r="AK1154" i="1"/>
  <c r="AJ1155" i="1"/>
  <c r="AK1155" i="1"/>
  <c r="AJ1156" i="1"/>
  <c r="AK1156" i="1"/>
  <c r="AJ1157" i="1"/>
  <c r="AK1157" i="1"/>
  <c r="AJ1158" i="1"/>
  <c r="AK1158" i="1"/>
  <c r="AJ1159" i="1"/>
  <c r="AK1159" i="1"/>
  <c r="AJ1160" i="1"/>
  <c r="AK1160" i="1"/>
  <c r="AJ1161" i="1"/>
  <c r="AK1161" i="1"/>
  <c r="AJ1162" i="1"/>
  <c r="AK1162" i="1"/>
  <c r="AJ1163" i="1"/>
  <c r="AK1163" i="1"/>
  <c r="AJ1164" i="1"/>
  <c r="AK1164" i="1"/>
  <c r="AJ1165" i="1"/>
  <c r="AK1165" i="1"/>
  <c r="AJ1166" i="1"/>
  <c r="AK1166" i="1"/>
  <c r="AJ1167" i="1"/>
  <c r="AK1167" i="1"/>
  <c r="AJ1168" i="1"/>
  <c r="AK1168" i="1"/>
  <c r="AJ1169" i="1"/>
  <c r="AK1169" i="1"/>
  <c r="AJ1170" i="1"/>
  <c r="AK1170" i="1"/>
  <c r="AJ1171" i="1"/>
  <c r="AK1171" i="1"/>
  <c r="AJ1172" i="1"/>
  <c r="AK1172" i="1"/>
  <c r="AJ1173" i="1"/>
  <c r="AK1173" i="1"/>
  <c r="AJ1174" i="1"/>
  <c r="AK1174" i="1"/>
  <c r="AJ1175" i="1"/>
  <c r="AK1175" i="1"/>
  <c r="AJ1176" i="1"/>
  <c r="AK1176" i="1"/>
  <c r="AJ1177" i="1"/>
  <c r="AK1177" i="1"/>
  <c r="AJ1178" i="1"/>
  <c r="AK1178" i="1"/>
  <c r="AJ1179" i="1"/>
  <c r="AK1179" i="1"/>
  <c r="AJ1180" i="1"/>
  <c r="AK1180" i="1"/>
  <c r="AJ1181" i="1"/>
  <c r="AK1181" i="1"/>
  <c r="AJ1182" i="1"/>
  <c r="AK1182" i="1"/>
  <c r="AJ1183" i="1"/>
  <c r="AK1183" i="1"/>
  <c r="AJ1184" i="1"/>
  <c r="AK1184" i="1"/>
  <c r="AJ1185" i="1"/>
  <c r="AK1185" i="1"/>
  <c r="AJ1186" i="1"/>
  <c r="AK1186" i="1"/>
  <c r="AJ1187" i="1"/>
  <c r="AK1187" i="1"/>
  <c r="AJ1188" i="1"/>
  <c r="AK1188" i="1"/>
  <c r="AJ1189" i="1"/>
  <c r="AK1189" i="1"/>
  <c r="AJ1190" i="1"/>
  <c r="AK1190" i="1"/>
  <c r="AJ1191" i="1"/>
  <c r="AK1191" i="1"/>
  <c r="AJ1192" i="1"/>
  <c r="AK1192" i="1"/>
  <c r="AJ1193" i="1"/>
  <c r="AK1193" i="1"/>
  <c r="AJ1194" i="1"/>
  <c r="AK1194" i="1"/>
  <c r="AJ1195" i="1"/>
  <c r="AK1195" i="1"/>
  <c r="AJ1196" i="1"/>
  <c r="AK1196" i="1"/>
  <c r="AJ1197" i="1"/>
  <c r="AK1197" i="1"/>
  <c r="AJ1198" i="1"/>
  <c r="AK1198" i="1"/>
  <c r="AJ1199" i="1"/>
  <c r="AK1199" i="1"/>
  <c r="AJ1200" i="1"/>
  <c r="AK1200" i="1"/>
  <c r="AJ1201" i="1"/>
  <c r="AK1201" i="1"/>
  <c r="AJ1202" i="1"/>
  <c r="AK1202" i="1"/>
  <c r="AJ1203" i="1"/>
  <c r="AK1203" i="1"/>
  <c r="AJ1204" i="1"/>
  <c r="AK1204" i="1"/>
  <c r="AJ1205" i="1"/>
  <c r="AK1205" i="1"/>
  <c r="AJ1206" i="1"/>
  <c r="AK1206" i="1"/>
  <c r="AJ1207" i="1"/>
  <c r="AK1207" i="1"/>
  <c r="AJ1208" i="1"/>
  <c r="AK1208" i="1"/>
  <c r="AJ1209" i="1"/>
  <c r="AK1209" i="1"/>
  <c r="AJ1210" i="1"/>
  <c r="AK1210" i="1"/>
  <c r="AJ1211" i="1"/>
  <c r="AK1211" i="1"/>
  <c r="AJ1212" i="1"/>
  <c r="AK1212" i="1"/>
  <c r="AJ1213" i="1"/>
  <c r="AK1213" i="1"/>
  <c r="AJ1214" i="1"/>
  <c r="AK1214" i="1"/>
  <c r="AJ1215" i="1"/>
  <c r="AK1215" i="1"/>
  <c r="AJ1216" i="1"/>
  <c r="AK1216" i="1"/>
  <c r="AJ1217" i="1"/>
  <c r="AK1217" i="1"/>
  <c r="AJ1218" i="1"/>
  <c r="AK1218" i="1"/>
  <c r="AJ1219" i="1"/>
  <c r="AK1219" i="1"/>
  <c r="AJ1220" i="1"/>
  <c r="AK1220" i="1"/>
  <c r="AJ1221" i="1"/>
  <c r="AK1221" i="1"/>
  <c r="AJ1222" i="1"/>
  <c r="AK1222" i="1"/>
  <c r="AJ1223" i="1"/>
  <c r="AK1223" i="1"/>
  <c r="AJ1224" i="1"/>
  <c r="AK1224" i="1"/>
  <c r="AJ1225" i="1"/>
  <c r="AK1225" i="1"/>
  <c r="AJ1226" i="1"/>
  <c r="AK1226" i="1"/>
  <c r="AJ1227" i="1"/>
  <c r="AK1227" i="1"/>
  <c r="AJ1228" i="1"/>
  <c r="AK1228" i="1"/>
  <c r="AJ1229" i="1"/>
  <c r="AK1229" i="1"/>
  <c r="AJ1230" i="1"/>
  <c r="AK1230" i="1"/>
  <c r="AJ1231" i="1"/>
  <c r="AK1231" i="1"/>
  <c r="AJ1232" i="1"/>
  <c r="AK1232" i="1"/>
  <c r="AJ1233" i="1"/>
  <c r="AK1233" i="1"/>
  <c r="AJ1234" i="1"/>
  <c r="AK1234" i="1"/>
  <c r="AJ1235" i="1"/>
  <c r="AK1235" i="1"/>
  <c r="AJ1236" i="1"/>
  <c r="AK1236" i="1"/>
  <c r="AJ1237" i="1"/>
  <c r="AK1237" i="1"/>
  <c r="AJ1238" i="1"/>
  <c r="AK1238" i="1"/>
  <c r="AJ1239" i="1"/>
  <c r="AK1239" i="1"/>
  <c r="AJ1240" i="1"/>
  <c r="AK1240" i="1"/>
  <c r="AJ1241" i="1"/>
  <c r="AK1241" i="1"/>
  <c r="AJ1242" i="1"/>
  <c r="AK1242" i="1"/>
  <c r="AJ1243" i="1"/>
  <c r="AK1243" i="1"/>
  <c r="AJ1244" i="1"/>
  <c r="AK1244" i="1"/>
  <c r="AJ1245" i="1"/>
  <c r="AK1245" i="1"/>
  <c r="AJ1246" i="1"/>
  <c r="AK1246" i="1"/>
  <c r="AJ1247" i="1"/>
  <c r="AK1247" i="1"/>
  <c r="AJ1248" i="1"/>
  <c r="AK1248" i="1"/>
  <c r="AJ1249" i="1"/>
  <c r="AK1249" i="1"/>
  <c r="AJ1250" i="1"/>
  <c r="AK1250" i="1"/>
  <c r="AJ1251" i="1"/>
  <c r="AK1251" i="1"/>
  <c r="AJ1252" i="1"/>
  <c r="AK1252" i="1"/>
  <c r="AJ1253" i="1"/>
  <c r="AK1253" i="1"/>
  <c r="AJ1254" i="1"/>
  <c r="AK1254" i="1"/>
  <c r="AJ1255" i="1"/>
  <c r="AK1255" i="1"/>
  <c r="AJ1256" i="1"/>
  <c r="AK1256" i="1"/>
  <c r="AJ1257" i="1"/>
  <c r="AK1257" i="1"/>
  <c r="AJ1258" i="1"/>
  <c r="AK1258" i="1"/>
  <c r="AJ1259" i="1"/>
  <c r="AK1259" i="1"/>
  <c r="AJ1260" i="1"/>
  <c r="AK1260" i="1"/>
  <c r="AJ1261" i="1"/>
  <c r="AK1261" i="1"/>
  <c r="AJ1262" i="1"/>
  <c r="AK1262" i="1"/>
  <c r="AJ1263" i="1"/>
  <c r="AK1263" i="1"/>
  <c r="AJ1264" i="1"/>
  <c r="AK1264" i="1"/>
  <c r="AJ1265" i="1"/>
  <c r="AK1265" i="1"/>
  <c r="AJ1266" i="1"/>
  <c r="AK1266" i="1"/>
  <c r="AJ1267" i="1"/>
  <c r="AK1267" i="1"/>
  <c r="AJ1268" i="1"/>
  <c r="AK1268" i="1"/>
  <c r="AJ1269" i="1"/>
  <c r="AK1269" i="1"/>
  <c r="AJ1270" i="1"/>
  <c r="AK1270" i="1"/>
  <c r="AJ1271" i="1"/>
  <c r="AK1271" i="1"/>
  <c r="AJ1272" i="1"/>
  <c r="AK1272" i="1"/>
  <c r="AJ1273" i="1"/>
  <c r="AK1273" i="1"/>
  <c r="AJ1274" i="1"/>
  <c r="AK1274" i="1"/>
  <c r="AJ1275" i="1"/>
  <c r="AK1275" i="1"/>
  <c r="AJ1276" i="1"/>
  <c r="AK1276" i="1"/>
  <c r="AJ1277" i="1"/>
  <c r="AK1277" i="1"/>
  <c r="AJ1278" i="1"/>
  <c r="AK1278" i="1"/>
  <c r="AJ1279" i="1"/>
  <c r="AK1279" i="1"/>
  <c r="AJ1280" i="1"/>
  <c r="AK1280" i="1"/>
  <c r="AJ1281" i="1"/>
  <c r="AK1281" i="1"/>
  <c r="AJ1282" i="1"/>
  <c r="AK1282" i="1"/>
  <c r="AJ1283" i="1"/>
  <c r="AK1283" i="1"/>
  <c r="AJ1284" i="1"/>
  <c r="AK1284" i="1"/>
  <c r="AJ1285" i="1"/>
  <c r="AK1285" i="1"/>
  <c r="AJ1286" i="1"/>
  <c r="AK1286" i="1"/>
  <c r="AJ1287" i="1"/>
  <c r="AK1287" i="1"/>
  <c r="AJ1288" i="1"/>
  <c r="AK1288" i="1"/>
  <c r="AJ1289" i="1"/>
  <c r="AK1289" i="1"/>
  <c r="AJ1290" i="1"/>
  <c r="AK1290" i="1"/>
  <c r="AJ1291" i="1"/>
  <c r="AK1291" i="1"/>
  <c r="AJ1292" i="1"/>
  <c r="AK1292" i="1"/>
  <c r="AJ1293" i="1"/>
  <c r="AK1293" i="1"/>
  <c r="AJ1294" i="1"/>
  <c r="AK1294" i="1"/>
  <c r="AJ1295" i="1"/>
  <c r="AK1295" i="1"/>
  <c r="AJ1296" i="1"/>
  <c r="AK1296" i="1"/>
  <c r="AJ1297" i="1"/>
  <c r="AK1297" i="1"/>
  <c r="AJ1298" i="1"/>
  <c r="AK1298" i="1"/>
  <c r="AJ1299" i="1"/>
  <c r="AK1299" i="1"/>
  <c r="AJ1300" i="1"/>
  <c r="AK1300" i="1"/>
  <c r="AJ1301" i="1"/>
  <c r="AK1301" i="1"/>
  <c r="AJ1302" i="1"/>
  <c r="AK1302" i="1"/>
  <c r="AJ1303" i="1"/>
  <c r="AK1303" i="1"/>
  <c r="AJ1304" i="1"/>
  <c r="AK1304" i="1"/>
  <c r="AJ1305" i="1"/>
  <c r="AK1305" i="1"/>
  <c r="AJ1306" i="1"/>
  <c r="AK1306" i="1"/>
  <c r="AJ1307" i="1"/>
  <c r="AK1307" i="1"/>
  <c r="AJ1308" i="1"/>
  <c r="AK1308" i="1"/>
  <c r="AJ1309" i="1"/>
  <c r="AK1309" i="1"/>
  <c r="AJ1310" i="1"/>
  <c r="AK1310" i="1"/>
  <c r="AJ1311" i="1"/>
  <c r="AK1311" i="1"/>
  <c r="AJ1312" i="1"/>
  <c r="AK1312" i="1"/>
  <c r="AJ1313" i="1"/>
  <c r="AK1313" i="1"/>
  <c r="AJ1314" i="1"/>
  <c r="AK1314" i="1"/>
  <c r="AJ1315" i="1"/>
  <c r="AK1315" i="1"/>
  <c r="AJ1316" i="1"/>
  <c r="AK1316" i="1"/>
  <c r="AJ1317" i="1"/>
  <c r="AK1317" i="1"/>
  <c r="AJ1318" i="1"/>
  <c r="AK1318" i="1"/>
  <c r="AJ1319" i="1"/>
  <c r="AK1319" i="1"/>
  <c r="AJ1320" i="1"/>
  <c r="AK1320" i="1"/>
  <c r="AJ1321" i="1"/>
  <c r="AK1321" i="1"/>
  <c r="AJ1322" i="1"/>
  <c r="AK1322" i="1"/>
  <c r="AJ1323" i="1"/>
  <c r="AK1323" i="1"/>
  <c r="AJ1324" i="1"/>
  <c r="AK1324" i="1"/>
  <c r="AJ1325" i="1"/>
  <c r="AK1325" i="1"/>
  <c r="AJ1326" i="1"/>
  <c r="AK1326" i="1"/>
  <c r="AJ1327" i="1"/>
  <c r="AK1327" i="1"/>
  <c r="AJ1328" i="1"/>
  <c r="AK1328" i="1"/>
  <c r="AJ1329" i="1"/>
  <c r="AK1329" i="1"/>
  <c r="AJ1330" i="1"/>
  <c r="AK1330" i="1"/>
  <c r="AJ1331" i="1"/>
  <c r="AK1331" i="1"/>
  <c r="AJ1332" i="1"/>
  <c r="AK1332" i="1"/>
  <c r="AJ1333" i="1"/>
  <c r="AK1333" i="1"/>
  <c r="AJ1334" i="1"/>
  <c r="AK1334" i="1"/>
  <c r="AJ1335" i="1"/>
  <c r="AK1335" i="1"/>
  <c r="AJ1336" i="1"/>
  <c r="AK1336" i="1"/>
  <c r="AJ1337" i="1"/>
  <c r="AK1337" i="1"/>
  <c r="AJ1338" i="1"/>
  <c r="AK1338" i="1"/>
  <c r="AJ1339" i="1"/>
  <c r="AK1339" i="1"/>
  <c r="AJ1340" i="1"/>
  <c r="AK1340" i="1"/>
  <c r="AJ1341" i="1"/>
  <c r="AK1341" i="1"/>
  <c r="AJ1342" i="1"/>
  <c r="AK1342" i="1"/>
  <c r="AJ1343" i="1"/>
  <c r="AK1343" i="1"/>
  <c r="AJ1344" i="1"/>
  <c r="AK1344" i="1"/>
  <c r="AJ1345" i="1"/>
  <c r="AK1345" i="1"/>
  <c r="AJ1346" i="1"/>
  <c r="AK1346" i="1"/>
  <c r="AJ1347" i="1"/>
  <c r="AK1347" i="1"/>
  <c r="AJ1348" i="1"/>
  <c r="AK1348" i="1"/>
  <c r="AJ1349" i="1"/>
  <c r="AK1349" i="1"/>
  <c r="AJ1350" i="1"/>
  <c r="AK1350" i="1"/>
  <c r="AJ1351" i="1"/>
  <c r="AK1351" i="1"/>
  <c r="AJ1352" i="1"/>
  <c r="AK1352" i="1"/>
  <c r="AJ1353" i="1"/>
  <c r="AK1353" i="1"/>
  <c r="AJ1354" i="1"/>
  <c r="AK1354" i="1"/>
  <c r="AJ1355" i="1"/>
  <c r="AK1355" i="1"/>
  <c r="AJ1356" i="1"/>
  <c r="AK1356" i="1"/>
  <c r="AJ1357" i="1"/>
  <c r="AK1357" i="1"/>
  <c r="AJ1358" i="1"/>
  <c r="AK1358" i="1"/>
  <c r="AJ1359" i="1"/>
  <c r="AK1359" i="1"/>
  <c r="AJ1360" i="1"/>
  <c r="AK1360" i="1"/>
  <c r="AJ1361" i="1"/>
  <c r="AK1361" i="1"/>
  <c r="AJ1362" i="1"/>
  <c r="AK1362" i="1"/>
  <c r="AJ1363" i="1"/>
  <c r="AK1363" i="1"/>
  <c r="AJ1364" i="1"/>
  <c r="AK1364" i="1"/>
  <c r="AJ1365" i="1"/>
  <c r="AK1365" i="1"/>
  <c r="AJ1366" i="1"/>
  <c r="AK1366" i="1"/>
  <c r="AJ1367" i="1"/>
  <c r="AK1367" i="1"/>
  <c r="AJ1368" i="1"/>
  <c r="AK1368" i="1"/>
  <c r="AJ1369" i="1"/>
  <c r="AK1369" i="1"/>
  <c r="AJ1370" i="1"/>
  <c r="AK1370" i="1"/>
  <c r="AJ1371" i="1"/>
  <c r="AK1371" i="1"/>
  <c r="AJ1372" i="1"/>
  <c r="AK1372" i="1"/>
  <c r="AJ1373" i="1"/>
  <c r="AK1373" i="1"/>
  <c r="AJ1374" i="1"/>
  <c r="AK1374" i="1"/>
  <c r="AK4" i="1"/>
  <c r="AJ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4" i="1"/>
  <c r="AL255" i="1"/>
  <c r="AL267" i="1"/>
  <c r="AL290" i="1"/>
  <c r="AL296" i="1"/>
  <c r="AL308" i="1"/>
  <c r="AL311" i="1"/>
  <c r="AL316" i="1"/>
  <c r="AL317" i="1"/>
  <c r="AL320" i="1"/>
  <c r="AL322" i="1"/>
  <c r="AL337" i="1"/>
  <c r="AL342" i="1"/>
  <c r="AL349" i="1"/>
  <c r="AL68" i="1"/>
  <c r="AL364" i="1"/>
  <c r="AL370" i="1"/>
  <c r="AL377" i="1"/>
  <c r="AL110" i="1"/>
  <c r="AL407" i="1"/>
  <c r="AL410" i="1"/>
  <c r="AL415" i="1"/>
  <c r="AL429" i="1"/>
  <c r="AL442" i="1"/>
  <c r="AL451" i="1"/>
  <c r="AL459" i="1"/>
  <c r="AL460" i="1"/>
  <c r="AL473" i="1"/>
  <c r="AL478" i="1"/>
  <c r="AL485" i="1"/>
  <c r="AL495" i="1"/>
  <c r="AL498" i="1"/>
  <c r="AL504" i="1"/>
  <c r="AL511" i="1"/>
  <c r="AL521" i="1"/>
  <c r="AL525" i="1"/>
  <c r="AL528" i="1"/>
  <c r="AL537" i="1"/>
  <c r="AL539" i="1"/>
  <c r="AL547" i="1"/>
  <c r="AL554" i="1"/>
  <c r="AL558" i="1"/>
  <c r="AL562" i="1"/>
  <c r="AL575" i="1"/>
  <c r="AL585" i="1"/>
  <c r="AL590" i="1"/>
  <c r="AL598" i="1"/>
  <c r="AL605" i="1"/>
  <c r="AL606" i="1"/>
  <c r="AL624" i="1"/>
  <c r="AL632" i="1"/>
  <c r="AL647" i="1"/>
  <c r="AL651" i="1"/>
  <c r="AL654" i="1"/>
  <c r="AL658" i="1"/>
  <c r="AL663" i="1"/>
  <c r="AL665" i="1"/>
  <c r="AL671" i="1"/>
  <c r="AL679" i="1"/>
  <c r="AL689" i="1"/>
  <c r="AL699" i="1"/>
  <c r="AL714" i="1"/>
  <c r="AL720" i="1"/>
  <c r="AL723" i="1"/>
  <c r="AL732" i="1"/>
  <c r="AL735" i="1"/>
  <c r="AL743" i="1"/>
  <c r="AL751" i="1"/>
  <c r="AL773" i="1"/>
  <c r="AL780" i="1"/>
  <c r="AL793" i="1"/>
  <c r="AL800" i="1"/>
  <c r="AL807" i="1"/>
  <c r="AL811" i="1"/>
  <c r="AL817" i="1"/>
  <c r="AL826" i="1"/>
  <c r="AL835" i="1"/>
  <c r="AL842" i="1"/>
  <c r="AL849" i="1"/>
  <c r="AL850" i="1"/>
  <c r="AL20" i="1"/>
  <c r="AL865" i="1"/>
  <c r="AL882" i="1"/>
  <c r="AL884" i="1"/>
  <c r="AL893" i="1"/>
  <c r="AL895" i="1"/>
  <c r="AL902" i="1"/>
  <c r="AL903" i="1"/>
  <c r="AL921" i="1"/>
  <c r="AL923" i="1"/>
  <c r="AL935" i="1"/>
  <c r="AL952" i="1"/>
  <c r="AL961" i="1"/>
  <c r="AL970" i="1"/>
  <c r="AL993" i="1"/>
  <c r="AL1006" i="1"/>
  <c r="AL1013" i="1"/>
  <c r="AL1014" i="1"/>
  <c r="AL1016" i="1"/>
  <c r="AL1021" i="1"/>
  <c r="AL1029" i="1"/>
  <c r="AL1036" i="1"/>
  <c r="AL1037" i="1"/>
  <c r="AL1052" i="1"/>
  <c r="AL1061" i="1"/>
  <c r="AL1067" i="1"/>
  <c r="AL1069" i="1"/>
  <c r="AL1077" i="1"/>
  <c r="AL1082" i="1"/>
  <c r="AL1085" i="1"/>
  <c r="AL1090" i="1"/>
  <c r="AL1098" i="1"/>
  <c r="AL1106" i="1"/>
  <c r="AL1114" i="1"/>
  <c r="AL1121" i="1"/>
  <c r="AL1129" i="1"/>
  <c r="AL1138" i="1"/>
  <c r="AL1142" i="1"/>
  <c r="AL1156" i="1"/>
  <c r="AL1167" i="1"/>
  <c r="AL1175" i="1"/>
  <c r="AL1177" i="1"/>
  <c r="AL1186" i="1"/>
  <c r="AL1192" i="1"/>
  <c r="AL1195" i="1"/>
  <c r="AL1203" i="1"/>
  <c r="AL1213" i="1"/>
  <c r="AL1236" i="1"/>
  <c r="AL1238" i="1"/>
  <c r="AL1244" i="1"/>
  <c r="AL1254" i="1"/>
  <c r="AL1261" i="1"/>
  <c r="AL1262" i="1"/>
  <c r="AL1269" i="1"/>
  <c r="AL1270" i="1"/>
  <c r="AL1277" i="1"/>
  <c r="AL1286" i="1"/>
  <c r="AL1294" i="1"/>
  <c r="AL1304" i="1"/>
  <c r="AL1312" i="1"/>
  <c r="AL1320" i="1"/>
  <c r="AL1332" i="1"/>
  <c r="AL1347" i="1"/>
  <c r="AL1362" i="1"/>
  <c r="AL198" i="1"/>
  <c r="AL232" i="1"/>
  <c r="AL233" i="1"/>
  <c r="AL234" i="1"/>
  <c r="AL16" i="1"/>
  <c r="AL237" i="1"/>
  <c r="AL4" i="1"/>
  <c r="AL243" i="1"/>
  <c r="AL22" i="1"/>
  <c r="AL247" i="1"/>
  <c r="AL248" i="1"/>
  <c r="AL249" i="1"/>
  <c r="AL256" i="1"/>
  <c r="AL258" i="1"/>
  <c r="AL259" i="1"/>
  <c r="AL261" i="1"/>
  <c r="AL265" i="1"/>
  <c r="AL142" i="1"/>
  <c r="AL9" i="1"/>
  <c r="AL270" i="1"/>
  <c r="AL272" i="1"/>
  <c r="AL41" i="1"/>
  <c r="AL276" i="1"/>
  <c r="AL279" i="1"/>
  <c r="AL109" i="1"/>
  <c r="AL169" i="1"/>
  <c r="AL281" i="1"/>
  <c r="AL6" i="1"/>
  <c r="AL129" i="1"/>
  <c r="AL286" i="1"/>
  <c r="AL287" i="1"/>
  <c r="AL10" i="1"/>
  <c r="AL294" i="1"/>
  <c r="AL59" i="1"/>
  <c r="AL304" i="1"/>
  <c r="AL309" i="1"/>
  <c r="AL310" i="1"/>
  <c r="AL11" i="1"/>
  <c r="AL12" i="1"/>
  <c r="AL314" i="1"/>
  <c r="AL218" i="1"/>
  <c r="AL178" i="1"/>
  <c r="AL321" i="1"/>
  <c r="AL65" i="1"/>
  <c r="AL326" i="1"/>
  <c r="AL98" i="1"/>
  <c r="AL330" i="1"/>
  <c r="AL332" i="1"/>
  <c r="AL338" i="1"/>
  <c r="AL171" i="1"/>
  <c r="AL339" i="1"/>
  <c r="AL60" i="1"/>
  <c r="AL143" i="1"/>
  <c r="AL13" i="1"/>
  <c r="AL341" i="1"/>
  <c r="AL343" i="1"/>
  <c r="AL344" i="1"/>
  <c r="AL351" i="1"/>
  <c r="AL27" i="1"/>
  <c r="AL49" i="1"/>
  <c r="AL5" i="1"/>
  <c r="AL76" i="1"/>
  <c r="AL363" i="1"/>
  <c r="AL367" i="1"/>
  <c r="AL369" i="1"/>
  <c r="AL18" i="1"/>
  <c r="AL372" i="1"/>
  <c r="AL381" i="1"/>
  <c r="AL386" i="1"/>
  <c r="AL387" i="1"/>
  <c r="AL388" i="1"/>
  <c r="AL395" i="1"/>
  <c r="AL397" i="1"/>
  <c r="AL28" i="1"/>
  <c r="AL401" i="1"/>
  <c r="AL413" i="1"/>
  <c r="AL414" i="1"/>
  <c r="AL416" i="1"/>
  <c r="AL8" i="1"/>
  <c r="AL29" i="1"/>
  <c r="AL427" i="1"/>
  <c r="AL428" i="1"/>
  <c r="AL430" i="1"/>
  <c r="AL212" i="1"/>
  <c r="AL438" i="1"/>
  <c r="AL182" i="1"/>
  <c r="AL121" i="1"/>
  <c r="AL156" i="1"/>
  <c r="AL456" i="1"/>
  <c r="AL462" i="1"/>
  <c r="AL183" i="1"/>
  <c r="AL464" i="1"/>
  <c r="AL100" i="1"/>
  <c r="AL52" i="1"/>
  <c r="AL475" i="1"/>
  <c r="AL476" i="1"/>
  <c r="AL484" i="1"/>
  <c r="AL487" i="1"/>
  <c r="AL488" i="1"/>
  <c r="AL491" i="1"/>
  <c r="AL174" i="1"/>
  <c r="AL214" i="1"/>
  <c r="AL494" i="1"/>
  <c r="AL505" i="1"/>
  <c r="AL506" i="1"/>
  <c r="AL508" i="1"/>
  <c r="AL512" i="1"/>
  <c r="AL101" i="1"/>
  <c r="AL61" i="1"/>
  <c r="AL69" i="1"/>
  <c r="AL202" i="1"/>
  <c r="AL527" i="1"/>
  <c r="AL532" i="1"/>
  <c r="AL535" i="1"/>
  <c r="AL133" i="1"/>
  <c r="AL540" i="1"/>
  <c r="AL541" i="1"/>
  <c r="AL544" i="1"/>
  <c r="AL103" i="1"/>
  <c r="AL556" i="1"/>
  <c r="AL567" i="1"/>
  <c r="AL571" i="1"/>
  <c r="AL573" i="1"/>
  <c r="AL104" i="1"/>
  <c r="AL583" i="1"/>
  <c r="AL586" i="1"/>
  <c r="AL192" i="1"/>
  <c r="AL145" i="1"/>
  <c r="AL597" i="1"/>
  <c r="AL134" i="1"/>
  <c r="AL612" i="1"/>
  <c r="AL614" i="1"/>
  <c r="AL203" i="1"/>
  <c r="AL631" i="1"/>
  <c r="AL650" i="1"/>
  <c r="AL122" i="1"/>
  <c r="AL655" i="1"/>
  <c r="AL73" i="1"/>
  <c r="AL111" i="1"/>
  <c r="AL112" i="1"/>
  <c r="AL691" i="1"/>
  <c r="AL692" i="1"/>
  <c r="AL220" i="1"/>
  <c r="AL701" i="1"/>
  <c r="AL40" i="1"/>
  <c r="AL711" i="1"/>
  <c r="AL716" i="1"/>
  <c r="AL721" i="1"/>
  <c r="AL56" i="1"/>
  <c r="AL725" i="1"/>
  <c r="AL221" i="1"/>
  <c r="AL740" i="1"/>
  <c r="AL748" i="1"/>
  <c r="AL750" i="1"/>
  <c r="AL756" i="1"/>
  <c r="AL135" i="1"/>
  <c r="AL760" i="1"/>
  <c r="AL763" i="1"/>
  <c r="AL770" i="1"/>
  <c r="AL34" i="1"/>
  <c r="AL194" i="1"/>
  <c r="AL785" i="1"/>
  <c r="AL788" i="1"/>
  <c r="AL789" i="1"/>
  <c r="AL791" i="1"/>
  <c r="AL796" i="1"/>
  <c r="AL848" i="1"/>
  <c r="AL861" i="1"/>
  <c r="AL229" i="1"/>
  <c r="AL874" i="1"/>
  <c r="AL877" i="1"/>
  <c r="AL885" i="1"/>
  <c r="AL886" i="1"/>
  <c r="AL892" i="1"/>
  <c r="AL900" i="1"/>
  <c r="AL905" i="1"/>
  <c r="AL911" i="1"/>
  <c r="AL912" i="1"/>
  <c r="AL920" i="1"/>
  <c r="AL934" i="1"/>
  <c r="AL940" i="1"/>
  <c r="AL89" i="1"/>
  <c r="AL105" i="1"/>
  <c r="AL958" i="1"/>
  <c r="AL960" i="1"/>
  <c r="AL962" i="1"/>
  <c r="AL966" i="1"/>
  <c r="AL982" i="1"/>
  <c r="AL994" i="1"/>
  <c r="AL90" i="1"/>
  <c r="AL1007" i="1"/>
  <c r="AL1008" i="1"/>
  <c r="AL1010" i="1"/>
  <c r="AL1018" i="1"/>
  <c r="AL1020" i="1"/>
  <c r="AL1025" i="1"/>
  <c r="AL1033" i="1"/>
  <c r="AL1034" i="1"/>
  <c r="AL1035" i="1"/>
  <c r="AL1040" i="1"/>
  <c r="AL1041" i="1"/>
  <c r="AL1053" i="1"/>
  <c r="AL1056" i="1"/>
  <c r="AL91" i="1"/>
  <c r="AL1057" i="1"/>
  <c r="AL1060" i="1"/>
  <c r="AL1068" i="1"/>
  <c r="AL116" i="1"/>
  <c r="AL1081" i="1"/>
  <c r="AL1086" i="1"/>
  <c r="AL71" i="1"/>
  <c r="AL1095" i="1"/>
  <c r="AL1103" i="1"/>
  <c r="AL1110" i="1"/>
  <c r="AL1111" i="1"/>
  <c r="AL1112" i="1"/>
  <c r="AL1118" i="1"/>
  <c r="AL149" i="1"/>
  <c r="AL1122" i="1"/>
  <c r="AL1125" i="1"/>
  <c r="AL1132" i="1"/>
  <c r="AL1147" i="1"/>
  <c r="AL1148" i="1"/>
  <c r="AL1149" i="1"/>
  <c r="AL1162" i="1"/>
  <c r="AL1164" i="1"/>
  <c r="AL1178" i="1"/>
  <c r="AL1181" i="1"/>
  <c r="AL1182" i="1"/>
  <c r="AL1188" i="1"/>
  <c r="AL1191" i="1"/>
  <c r="AL93" i="1"/>
  <c r="AL1206" i="1"/>
  <c r="AL1220" i="1"/>
  <c r="AL1222" i="1"/>
  <c r="AL46" i="1"/>
  <c r="AL1228" i="1"/>
  <c r="AL94" i="1"/>
  <c r="AL117" i="1"/>
  <c r="AL1239" i="1"/>
  <c r="AL1245" i="1"/>
  <c r="AL1256" i="1"/>
  <c r="AL1258" i="1"/>
  <c r="AL1265" i="1"/>
  <c r="AL1274" i="1"/>
  <c r="AL1281" i="1"/>
  <c r="AL1290" i="1"/>
  <c r="AL1292" i="1"/>
  <c r="AL1293" i="1"/>
  <c r="AL126" i="1"/>
  <c r="AL1303" i="1"/>
  <c r="AL168" i="1"/>
  <c r="AL230" i="1"/>
  <c r="AL1309" i="1"/>
  <c r="AL1315" i="1"/>
  <c r="AL1328" i="1"/>
  <c r="AL95" i="1"/>
  <c r="AL1348" i="1"/>
  <c r="AL1355" i="1"/>
  <c r="AL1356" i="1"/>
  <c r="AL208" i="1"/>
  <c r="AL1358" i="1"/>
  <c r="AL1366" i="1"/>
  <c r="AL1369" i="1"/>
  <c r="AL231" i="1"/>
  <c r="AL140" i="1"/>
  <c r="AL245" i="1"/>
  <c r="AL246" i="1"/>
  <c r="AL17" i="1"/>
  <c r="AL250" i="1"/>
  <c r="AL161" i="1"/>
  <c r="AL253" i="1"/>
  <c r="AL257" i="1"/>
  <c r="AL260" i="1"/>
  <c r="AL263" i="1"/>
  <c r="AL266" i="1"/>
  <c r="AL269" i="1"/>
  <c r="AL273" i="1"/>
  <c r="AL275" i="1"/>
  <c r="AL284" i="1"/>
  <c r="AL119" i="1"/>
  <c r="AL291" i="1"/>
  <c r="AL297" i="1"/>
  <c r="AL301" i="1"/>
  <c r="AL302" i="1"/>
  <c r="AL97" i="1"/>
  <c r="AL318" i="1"/>
  <c r="AL120" i="1"/>
  <c r="AL324" i="1"/>
  <c r="AL325" i="1"/>
  <c r="AL327" i="1"/>
  <c r="AL328" i="1"/>
  <c r="AL67" i="1"/>
  <c r="AL333" i="1"/>
  <c r="AL334" i="1"/>
  <c r="AL335" i="1"/>
  <c r="AL340" i="1"/>
  <c r="AL180" i="1"/>
  <c r="AL345" i="1"/>
  <c r="AL346" i="1"/>
  <c r="AL348" i="1"/>
  <c r="AL350" i="1"/>
  <c r="AL352" i="1"/>
  <c r="AL353" i="1"/>
  <c r="AL355" i="1"/>
  <c r="AL356" i="1"/>
  <c r="AL357" i="1"/>
  <c r="AL359" i="1"/>
  <c r="AL360" i="1"/>
  <c r="AL361" i="1"/>
  <c r="AL37" i="1"/>
  <c r="AL181" i="1"/>
  <c r="AL365" i="1"/>
  <c r="AL366" i="1"/>
  <c r="AL368" i="1"/>
  <c r="AL371" i="1"/>
  <c r="AL373" i="1"/>
  <c r="AL374" i="1"/>
  <c r="AL375" i="1"/>
  <c r="AL379" i="1"/>
  <c r="AL380" i="1"/>
  <c r="AL382" i="1"/>
  <c r="AL384" i="1"/>
  <c r="AL385" i="1"/>
  <c r="AL389" i="1"/>
  <c r="AL390" i="1"/>
  <c r="AL392" i="1"/>
  <c r="AL394" i="1"/>
  <c r="AL396" i="1"/>
  <c r="AL219" i="1"/>
  <c r="AL399" i="1"/>
  <c r="AL400" i="1"/>
  <c r="AL402" i="1"/>
  <c r="AL404" i="1"/>
  <c r="AL84" i="1"/>
  <c r="AL406" i="1"/>
  <c r="AL408" i="1"/>
  <c r="AL412" i="1"/>
  <c r="AL417" i="1"/>
  <c r="AL132" i="1"/>
  <c r="AL419" i="1"/>
  <c r="AL421" i="1"/>
  <c r="AL422" i="1"/>
  <c r="AL423" i="1"/>
  <c r="AL424" i="1"/>
  <c r="AL426" i="1"/>
  <c r="AL431" i="1"/>
  <c r="AL432" i="1"/>
  <c r="AL433" i="1"/>
  <c r="AL38" i="1"/>
  <c r="AL434" i="1"/>
  <c r="AL436" i="1"/>
  <c r="AL439" i="1"/>
  <c r="AL440" i="1"/>
  <c r="AL444" i="1"/>
  <c r="AL446" i="1"/>
  <c r="AL447" i="1"/>
  <c r="AL449" i="1"/>
  <c r="AL450" i="1"/>
  <c r="AL213" i="1"/>
  <c r="AL453" i="1"/>
  <c r="AL455" i="1"/>
  <c r="AL457" i="1"/>
  <c r="AL461" i="1"/>
  <c r="AL463" i="1"/>
  <c r="AL465" i="1"/>
  <c r="AL467" i="1"/>
  <c r="AL468" i="1"/>
  <c r="AL469" i="1"/>
  <c r="AL470" i="1"/>
  <c r="AL471" i="1"/>
  <c r="AL477" i="1"/>
  <c r="AL480" i="1"/>
  <c r="AL482" i="1"/>
  <c r="AL30" i="1"/>
  <c r="AL489" i="1"/>
  <c r="AL492" i="1"/>
  <c r="AL493" i="1"/>
  <c r="AL496" i="1"/>
  <c r="AL497" i="1"/>
  <c r="AL500" i="1"/>
  <c r="AL501" i="1"/>
  <c r="AL502" i="1"/>
  <c r="AL31" i="1"/>
  <c r="AL507" i="1"/>
  <c r="AL509" i="1"/>
  <c r="AL510" i="1"/>
  <c r="AL514" i="1"/>
  <c r="AL515" i="1"/>
  <c r="AL517" i="1"/>
  <c r="AL518" i="1"/>
  <c r="AL215" i="1"/>
  <c r="AL520" i="1"/>
  <c r="AL523" i="1"/>
  <c r="AL102" i="1"/>
  <c r="AL526" i="1"/>
  <c r="AL529" i="1"/>
  <c r="AL530" i="1"/>
  <c r="AL533" i="1"/>
  <c r="AL534" i="1"/>
  <c r="AL536" i="1"/>
  <c r="AL538" i="1"/>
  <c r="AL542" i="1"/>
  <c r="AL543" i="1"/>
  <c r="AL545" i="1"/>
  <c r="AL32" i="1"/>
  <c r="AL546" i="1"/>
  <c r="AL549" i="1"/>
  <c r="AL550" i="1"/>
  <c r="AL552" i="1"/>
  <c r="AL553" i="1"/>
  <c r="AL557" i="1"/>
  <c r="AL560" i="1"/>
  <c r="AL561" i="1"/>
  <c r="AL564" i="1"/>
  <c r="AL226" i="1"/>
  <c r="AL565" i="1"/>
  <c r="AL568" i="1"/>
  <c r="AL569" i="1"/>
  <c r="AL572" i="1"/>
  <c r="AL576" i="1"/>
  <c r="AL577" i="1"/>
  <c r="AL33" i="1"/>
  <c r="AL579" i="1"/>
  <c r="AL580" i="1"/>
  <c r="AL581" i="1"/>
  <c r="AL582" i="1"/>
  <c r="AL584" i="1"/>
  <c r="AL587" i="1"/>
  <c r="AL588" i="1"/>
  <c r="AL591" i="1"/>
  <c r="AL593" i="1"/>
  <c r="AL594" i="1"/>
  <c r="AL595" i="1"/>
  <c r="AL599" i="1"/>
  <c r="AL600" i="1"/>
  <c r="AL601" i="1"/>
  <c r="AL602" i="1"/>
  <c r="AL603" i="1"/>
  <c r="AL146" i="1"/>
  <c r="AL604" i="1"/>
  <c r="AL607" i="1"/>
  <c r="AL608" i="1"/>
  <c r="AL609" i="1"/>
  <c r="AL610" i="1"/>
  <c r="AL613" i="1"/>
  <c r="AL616" i="1"/>
  <c r="AL617" i="1"/>
  <c r="AL618" i="1"/>
  <c r="AL620" i="1"/>
  <c r="AL621" i="1"/>
  <c r="AL623" i="1"/>
  <c r="AL625" i="1"/>
  <c r="AL626" i="1"/>
  <c r="AL627" i="1"/>
  <c r="AL628" i="1"/>
  <c r="AL630" i="1"/>
  <c r="AL633" i="1"/>
  <c r="AL634" i="1"/>
  <c r="AL635" i="1"/>
  <c r="AL636" i="1"/>
  <c r="AL637" i="1"/>
  <c r="AL638" i="1"/>
  <c r="AL640" i="1"/>
  <c r="AL641" i="1"/>
  <c r="AL642" i="1"/>
  <c r="AL644" i="1"/>
  <c r="AL645" i="1"/>
  <c r="AL646" i="1"/>
  <c r="AL648" i="1"/>
  <c r="AL649" i="1"/>
  <c r="AL652" i="1"/>
  <c r="AL657" i="1"/>
  <c r="AL86" i="1"/>
  <c r="AL660" i="1"/>
  <c r="AL661" i="1"/>
  <c r="AL664" i="1"/>
  <c r="AL667" i="1"/>
  <c r="AL668" i="1"/>
  <c r="AL669" i="1"/>
  <c r="AL87" i="1"/>
  <c r="AL672" i="1"/>
  <c r="AL674" i="1"/>
  <c r="AL675" i="1"/>
  <c r="AL676" i="1"/>
  <c r="AL677" i="1"/>
  <c r="AL678" i="1"/>
  <c r="AL680" i="1"/>
  <c r="AL78" i="1"/>
  <c r="AL682" i="1"/>
  <c r="AL684" i="1"/>
  <c r="AL685" i="1"/>
  <c r="AL686" i="1"/>
  <c r="AL688" i="1"/>
  <c r="AL690" i="1"/>
  <c r="AL693" i="1"/>
  <c r="AL694" i="1"/>
  <c r="AL695" i="1"/>
  <c r="AL55" i="1"/>
  <c r="AL697" i="1"/>
  <c r="AL698" i="1"/>
  <c r="AL702" i="1"/>
  <c r="AL703" i="1"/>
  <c r="AL705" i="1"/>
  <c r="AL706" i="1"/>
  <c r="AL707" i="1"/>
  <c r="AL708" i="1"/>
  <c r="AL709" i="1"/>
  <c r="AL710" i="1"/>
  <c r="AL712" i="1"/>
  <c r="AL713" i="1"/>
  <c r="AL715" i="1"/>
  <c r="AL717" i="1"/>
  <c r="AL718" i="1"/>
  <c r="AL724" i="1"/>
  <c r="AL726" i="1"/>
  <c r="AL727" i="1"/>
  <c r="AL728" i="1"/>
  <c r="AL731" i="1"/>
  <c r="AL733" i="1"/>
  <c r="AL734" i="1"/>
  <c r="AL737" i="1"/>
  <c r="AL738" i="1"/>
  <c r="AL739" i="1"/>
  <c r="AL741" i="1"/>
  <c r="AL742" i="1"/>
  <c r="AL745" i="1"/>
  <c r="AL746" i="1"/>
  <c r="AL747" i="1"/>
  <c r="AL749" i="1"/>
  <c r="AL753" i="1"/>
  <c r="AL754" i="1"/>
  <c r="AL755" i="1"/>
  <c r="AL757" i="1"/>
  <c r="AL761" i="1"/>
  <c r="AL764" i="1"/>
  <c r="AL765" i="1"/>
  <c r="AL766" i="1"/>
  <c r="AL769" i="1"/>
  <c r="AL771" i="1"/>
  <c r="AL777" i="1"/>
  <c r="AL778" i="1"/>
  <c r="AL779" i="1"/>
  <c r="AL782" i="1"/>
  <c r="AL783" i="1"/>
  <c r="AL787" i="1"/>
  <c r="AL158" i="1"/>
  <c r="AL792" i="1"/>
  <c r="AL798" i="1"/>
  <c r="AL801" i="1"/>
  <c r="AL802" i="1"/>
  <c r="AL805" i="1"/>
  <c r="AL806" i="1"/>
  <c r="AL808" i="1"/>
  <c r="AL810" i="1"/>
  <c r="AL813" i="1"/>
  <c r="AL815" i="1"/>
  <c r="AL123" i="1"/>
  <c r="AL819" i="1"/>
  <c r="AL820" i="1"/>
  <c r="AL821" i="1"/>
  <c r="AL825" i="1"/>
  <c r="AL828" i="1"/>
  <c r="AL829" i="1"/>
  <c r="AL830" i="1"/>
  <c r="AL834" i="1"/>
  <c r="AL836" i="1"/>
  <c r="AL837" i="1"/>
  <c r="AL839" i="1"/>
  <c r="AL840" i="1"/>
  <c r="AL844" i="1"/>
  <c r="AL845" i="1"/>
  <c r="AL846" i="1"/>
  <c r="AL148" i="1"/>
  <c r="AL852" i="1"/>
  <c r="AL854" i="1"/>
  <c r="AL856" i="1"/>
  <c r="AL163" i="1"/>
  <c r="AL860" i="1"/>
  <c r="AL862" i="1"/>
  <c r="AL864" i="1"/>
  <c r="AL867" i="1"/>
  <c r="AL869" i="1"/>
  <c r="AL872" i="1"/>
  <c r="AL875" i="1"/>
  <c r="AL876" i="1"/>
  <c r="AL881" i="1"/>
  <c r="AL890" i="1"/>
  <c r="AL891" i="1"/>
  <c r="AL896" i="1"/>
  <c r="AL898" i="1"/>
  <c r="AL906" i="1"/>
  <c r="AL907" i="1"/>
  <c r="AL908" i="1"/>
  <c r="AL913" i="1"/>
  <c r="AL915" i="1"/>
  <c r="AL916" i="1"/>
  <c r="AL58" i="1"/>
  <c r="AL922" i="1"/>
  <c r="AL925" i="1"/>
  <c r="AL926" i="1"/>
  <c r="AL928" i="1"/>
  <c r="AL930" i="1"/>
  <c r="AL113" i="1"/>
  <c r="AL932" i="1"/>
  <c r="AL936" i="1"/>
  <c r="AL937" i="1"/>
  <c r="AL939" i="1"/>
  <c r="AL941" i="1"/>
  <c r="AL943" i="1"/>
  <c r="AL944" i="1"/>
  <c r="AL947" i="1"/>
  <c r="AL948" i="1"/>
  <c r="AL949" i="1"/>
  <c r="AL951" i="1"/>
  <c r="AL954" i="1"/>
  <c r="AL956" i="1"/>
  <c r="AL959" i="1"/>
  <c r="AL963" i="1"/>
  <c r="AL964" i="1"/>
  <c r="AL967" i="1"/>
  <c r="AL969" i="1"/>
  <c r="AL971" i="1"/>
  <c r="AL975" i="1"/>
  <c r="AL976" i="1"/>
  <c r="AL977" i="1"/>
  <c r="AL978" i="1"/>
  <c r="AL979" i="1"/>
  <c r="AL980" i="1"/>
  <c r="AL984" i="1"/>
  <c r="AL985" i="1"/>
  <c r="AL986" i="1"/>
  <c r="AL987" i="1"/>
  <c r="AL990" i="1"/>
  <c r="AL991" i="1"/>
  <c r="AL992" i="1"/>
  <c r="AL996" i="1"/>
  <c r="AL998" i="1"/>
  <c r="AL1000" i="1"/>
  <c r="AL1001" i="1"/>
  <c r="AL1002" i="1"/>
  <c r="AL1005" i="1"/>
  <c r="AL186" i="1"/>
  <c r="AL1009" i="1"/>
  <c r="AL1011" i="1"/>
  <c r="AL1015" i="1"/>
  <c r="AL1019" i="1"/>
  <c r="AL1022" i="1"/>
  <c r="AL1023" i="1"/>
  <c r="AL1024" i="1"/>
  <c r="AL1026" i="1"/>
  <c r="AL1028" i="1"/>
  <c r="AL1030" i="1"/>
  <c r="AL64" i="1"/>
  <c r="AL1038" i="1"/>
  <c r="AL1039" i="1"/>
  <c r="AL1043" i="1"/>
  <c r="AL1044" i="1"/>
  <c r="AL1045" i="1"/>
  <c r="AL1046" i="1"/>
  <c r="AL1047" i="1"/>
  <c r="AL1048" i="1"/>
  <c r="AL1050" i="1"/>
  <c r="AL1054" i="1"/>
  <c r="AL1062" i="1"/>
  <c r="AL1063" i="1"/>
  <c r="AL1064" i="1"/>
  <c r="AL1065" i="1"/>
  <c r="AL1066" i="1"/>
  <c r="AL1070" i="1"/>
  <c r="AL1071" i="1"/>
  <c r="AL1072" i="1"/>
  <c r="AL1073" i="1"/>
  <c r="AL1075" i="1"/>
  <c r="AL1076" i="1"/>
  <c r="AL1078" i="1"/>
  <c r="AL1080" i="1"/>
  <c r="AL1084" i="1"/>
  <c r="AL1088" i="1"/>
  <c r="AL1089" i="1"/>
  <c r="AL1091" i="1"/>
  <c r="AL1093" i="1"/>
  <c r="AL1094" i="1"/>
  <c r="AL1096" i="1"/>
  <c r="AL1100" i="1"/>
  <c r="AL1101" i="1"/>
  <c r="AL1102" i="1"/>
  <c r="AL1104" i="1"/>
  <c r="AL1105" i="1"/>
  <c r="AL1108" i="1"/>
  <c r="AL1115" i="1"/>
  <c r="AL1116" i="1"/>
  <c r="AL1119" i="1"/>
  <c r="AL1120" i="1"/>
  <c r="AL1123" i="1"/>
  <c r="AL1124" i="1"/>
  <c r="AL187" i="1"/>
  <c r="AL1127" i="1"/>
  <c r="AL1128" i="1"/>
  <c r="AL1130" i="1"/>
  <c r="AL1131" i="1"/>
  <c r="AL1133" i="1"/>
  <c r="AL1134" i="1"/>
  <c r="AL1135" i="1"/>
  <c r="AL1136" i="1"/>
  <c r="AL1137" i="1"/>
  <c r="AL1139" i="1"/>
  <c r="AL1140" i="1"/>
  <c r="AL1143" i="1"/>
  <c r="AL1144" i="1"/>
  <c r="AL74" i="1"/>
  <c r="AL1150" i="1"/>
  <c r="AL107" i="1"/>
  <c r="AL1152" i="1"/>
  <c r="AL1155" i="1"/>
  <c r="AL1158" i="1"/>
  <c r="AL1159" i="1"/>
  <c r="AL1160" i="1"/>
  <c r="AL1163" i="1"/>
  <c r="AL1168" i="1"/>
  <c r="AL1170" i="1"/>
  <c r="AL1171" i="1"/>
  <c r="AL1172" i="1"/>
  <c r="AL1173" i="1"/>
  <c r="AL159" i="1"/>
  <c r="AL1179" i="1"/>
  <c r="AL1180" i="1"/>
  <c r="AL1184" i="1"/>
  <c r="AL1185" i="1"/>
  <c r="AL1187" i="1"/>
  <c r="AL1190" i="1"/>
  <c r="AL1194" i="1"/>
  <c r="AL166" i="1"/>
  <c r="AL1197" i="1"/>
  <c r="AL1198" i="1"/>
  <c r="AL1199" i="1"/>
  <c r="AL217" i="1"/>
  <c r="AL1202" i="1"/>
  <c r="AL1205" i="1"/>
  <c r="AL1208" i="1"/>
  <c r="AL1210" i="1"/>
  <c r="AL1212" i="1"/>
  <c r="AL1217" i="1"/>
  <c r="AL1218" i="1"/>
  <c r="AL1221" i="1"/>
  <c r="AL1223" i="1"/>
  <c r="AL1224" i="1"/>
  <c r="AL1226" i="1"/>
  <c r="AL1227" i="1"/>
  <c r="AL1233" i="1"/>
  <c r="AL1234" i="1"/>
  <c r="AL1240" i="1"/>
  <c r="AL1241" i="1"/>
  <c r="AL1243" i="1"/>
  <c r="AL1246" i="1"/>
  <c r="AL1247" i="1"/>
  <c r="AL1248" i="1"/>
  <c r="AL1249" i="1"/>
  <c r="AL1251" i="1"/>
  <c r="AL1252" i="1"/>
  <c r="AL1253" i="1"/>
  <c r="AL1255" i="1"/>
  <c r="AL1259" i="1"/>
  <c r="AL1260" i="1"/>
  <c r="AL188" i="1"/>
  <c r="AL1263" i="1"/>
  <c r="AL1266" i="1"/>
  <c r="AL1267" i="1"/>
  <c r="AL1268" i="1"/>
  <c r="AL1271" i="1"/>
  <c r="AL1273" i="1"/>
  <c r="AL1276" i="1"/>
  <c r="AL1278" i="1"/>
  <c r="AL1279" i="1"/>
  <c r="AL1282" i="1"/>
  <c r="AL1284" i="1"/>
  <c r="AL1285" i="1"/>
  <c r="AL1287" i="1"/>
  <c r="AL1289" i="1"/>
  <c r="AL1291" i="1"/>
  <c r="AL197" i="1"/>
  <c r="AL1296" i="1"/>
  <c r="AL1297" i="1"/>
  <c r="AL1300" i="1"/>
  <c r="AL1301" i="1"/>
  <c r="AL1305" i="1"/>
  <c r="AL1306" i="1"/>
  <c r="AL1310" i="1"/>
  <c r="AL1311" i="1"/>
  <c r="AL1313" i="1"/>
  <c r="AL1317" i="1"/>
  <c r="AL1321" i="1"/>
  <c r="AL1323" i="1"/>
  <c r="AL1325" i="1"/>
  <c r="AL1327" i="1"/>
  <c r="AL1331" i="1"/>
  <c r="AL1333" i="1"/>
  <c r="AL1335" i="1"/>
  <c r="AL1336" i="1"/>
  <c r="AL1338" i="1"/>
  <c r="AL1341" i="1"/>
  <c r="AL1343" i="1"/>
  <c r="AL1345" i="1"/>
  <c r="AL1350" i="1"/>
  <c r="AL1351" i="1"/>
  <c r="AL1353" i="1"/>
  <c r="AL1357" i="1"/>
  <c r="AL1360" i="1"/>
  <c r="AL1363" i="1"/>
  <c r="AL1364" i="1"/>
  <c r="AL1365" i="1"/>
  <c r="AL1367" i="1"/>
  <c r="AL1370" i="1"/>
  <c r="AL1372" i="1"/>
  <c r="AL1373" i="1"/>
  <c r="M16" i="2" l="1" a="1"/>
  <c r="M16" i="2" s="1"/>
  <c r="M20" i="2" a="1"/>
  <c r="M20" i="2" s="1"/>
  <c r="M25" i="2" a="1"/>
  <c r="M25" i="2" s="1"/>
  <c r="M29" i="2" a="1"/>
  <c r="M29" i="2" s="1"/>
  <c r="M33" i="2" a="1"/>
  <c r="M33" i="2" s="1"/>
  <c r="M4" i="2" a="1"/>
  <c r="M4" i="2" s="1"/>
  <c r="M8" i="2" a="1"/>
  <c r="M8" i="2" s="1"/>
  <c r="M12" i="2" a="1"/>
  <c r="M12" i="2" s="1"/>
  <c r="M5" i="2" a="1"/>
  <c r="M5" i="2" s="1"/>
  <c r="M9" i="2" a="1"/>
  <c r="M9" i="2" s="1"/>
  <c r="M13" i="2" a="1"/>
  <c r="M13" i="2" s="1"/>
  <c r="M17" i="2" a="1"/>
  <c r="M17" i="2" s="1"/>
  <c r="M21" i="2" a="1"/>
  <c r="M21" i="2" s="1"/>
  <c r="M26" i="2" a="1"/>
  <c r="M26" i="2" s="1"/>
  <c r="M30" i="2" a="1"/>
  <c r="M30" i="2" s="1"/>
  <c r="M34" i="2" a="1"/>
  <c r="M34" i="2" s="1"/>
  <c r="M24" i="2" a="1"/>
  <c r="M24" i="2" s="1"/>
  <c r="M6" i="2" a="1"/>
  <c r="M6" i="2" s="1"/>
  <c r="M10" i="2" a="1"/>
  <c r="M10" i="2" s="1"/>
  <c r="M14" i="2" a="1"/>
  <c r="M14" i="2" s="1"/>
  <c r="M18" i="2" a="1"/>
  <c r="M18" i="2" s="1"/>
  <c r="M22" i="2" a="1"/>
  <c r="M22" i="2" s="1"/>
  <c r="M27" i="2" a="1"/>
  <c r="M27" i="2" s="1"/>
  <c r="M31" i="2" a="1"/>
  <c r="M31" i="2" s="1"/>
  <c r="M7" i="2" a="1"/>
  <c r="M7" i="2" s="1"/>
  <c r="M11" i="2" a="1"/>
  <c r="M11" i="2" s="1"/>
  <c r="M15" i="2" a="1"/>
  <c r="M15" i="2" s="1"/>
  <c r="M19" i="2" a="1"/>
  <c r="M19" i="2" s="1"/>
  <c r="M23" i="2" a="1"/>
  <c r="M23" i="2" s="1"/>
  <c r="M28" i="2" a="1"/>
  <c r="M28" i="2" s="1"/>
  <c r="M32" i="2" a="1"/>
  <c r="M32" i="2" s="1"/>
  <c r="N7" i="2" a="1"/>
  <c r="N7" i="2" s="1"/>
  <c r="N11" i="2" a="1"/>
  <c r="N11" i="2" s="1"/>
  <c r="N15" i="2" a="1"/>
  <c r="N15" i="2" s="1"/>
  <c r="N19" i="2" a="1"/>
  <c r="N19" i="2" s="1"/>
  <c r="N23" i="2" a="1"/>
  <c r="N23" i="2" s="1"/>
  <c r="N28" i="2" a="1"/>
  <c r="N28" i="2" s="1"/>
  <c r="N32" i="2" a="1"/>
  <c r="N32" i="2" s="1"/>
  <c r="N16" i="2" a="1"/>
  <c r="N16" i="2" s="1"/>
  <c r="N29" i="2" a="1"/>
  <c r="N29" i="2" s="1"/>
  <c r="N17" i="2" a="1"/>
  <c r="N17" i="2" s="1"/>
  <c r="N4" i="2" a="1"/>
  <c r="N4" i="2" s="1"/>
  <c r="N8" i="2" a="1"/>
  <c r="N8" i="2" s="1"/>
  <c r="N12" i="2" a="1"/>
  <c r="N12" i="2" s="1"/>
  <c r="N25" i="2" a="1"/>
  <c r="N25" i="2" s="1"/>
  <c r="N26" i="2" a="1"/>
  <c r="N26" i="2" s="1"/>
  <c r="N27" i="2" a="1"/>
  <c r="N27" i="2" s="1"/>
  <c r="N9" i="2" a="1"/>
  <c r="N9" i="2" s="1"/>
  <c r="N13" i="2" a="1"/>
  <c r="N13" i="2" s="1"/>
  <c r="N30" i="2" a="1"/>
  <c r="N30" i="2" s="1"/>
  <c r="N5" i="2" a="1"/>
  <c r="N5" i="2" s="1"/>
  <c r="N24" i="2" a="1"/>
  <c r="N24" i="2" s="1"/>
  <c r="N31" i="2" a="1"/>
  <c r="N31" i="2" s="1"/>
  <c r="N6" i="2" a="1"/>
  <c r="N6" i="2" s="1"/>
  <c r="N10" i="2" a="1"/>
  <c r="N10" i="2" s="1"/>
  <c r="N14" i="2" a="1"/>
  <c r="N14" i="2" s="1"/>
  <c r="N18" i="2" a="1"/>
  <c r="N18" i="2" s="1"/>
  <c r="G4" i="2" a="1"/>
  <c r="G4" i="2" s="1"/>
  <c r="N20" i="2" a="1"/>
  <c r="N20" i="2" s="1"/>
  <c r="N33" i="2" a="1"/>
  <c r="N33" i="2" s="1"/>
  <c r="N21" i="2" a="1"/>
  <c r="N21" i="2" s="1"/>
  <c r="N34" i="2" a="1"/>
  <c r="N34" i="2" s="1"/>
  <c r="N22" i="2" a="1"/>
  <c r="N22" i="2" s="1"/>
  <c r="AL299" i="1"/>
  <c r="AL1146" i="1"/>
  <c r="AL282" i="1"/>
  <c r="AL425" i="1"/>
  <c r="AL242" i="1"/>
  <c r="AL1329" i="1"/>
  <c r="AL481" i="1"/>
  <c r="AL437" i="1"/>
  <c r="AL303" i="1"/>
  <c r="AL264" i="1"/>
  <c r="AL236" i="1"/>
  <c r="AL1299" i="1"/>
  <c r="AL443" i="1"/>
  <c r="AL277" i="1"/>
  <c r="AL1326" i="1"/>
  <c r="AL1318" i="1"/>
  <c r="AL292" i="1"/>
  <c r="AL252" i="1"/>
  <c r="AL1340" i="1"/>
  <c r="AL289" i="1"/>
  <c r="AL298" i="1"/>
  <c r="AL251" i="1"/>
  <c r="AL1200" i="1"/>
  <c r="AL1176" i="1"/>
  <c r="AL1169" i="1"/>
  <c r="AL1161" i="1"/>
  <c r="AL1153" i="1"/>
  <c r="AL1074" i="1"/>
  <c r="AL997" i="1"/>
  <c r="AL989" i="1"/>
  <c r="AL853" i="1"/>
  <c r="AL797" i="1"/>
  <c r="AL683" i="1"/>
  <c r="AL643" i="1"/>
  <c r="AL578" i="1"/>
  <c r="AL570" i="1"/>
  <c r="AL315" i="1"/>
  <c r="AL288" i="1"/>
  <c r="AL278" i="1"/>
  <c r="AL271" i="1"/>
  <c r="AL244" i="1"/>
  <c r="AL615" i="1"/>
  <c r="AL474" i="1"/>
  <c r="AL151" i="1"/>
  <c r="AL150" i="1"/>
  <c r="AL167" i="1"/>
  <c r="AL207" i="1"/>
  <c r="AL128" i="1"/>
  <c r="AL125" i="1"/>
  <c r="AL206" i="1"/>
  <c r="AL223" i="1"/>
  <c r="AL88" i="1"/>
  <c r="AL136" i="1"/>
  <c r="AL147" i="1"/>
  <c r="AL85" i="1"/>
  <c r="AL227" i="1"/>
  <c r="AL144" i="1"/>
  <c r="AL39" i="1"/>
  <c r="AL77" i="1"/>
  <c r="AL19" i="1"/>
  <c r="AL50" i="1"/>
  <c r="AL153" i="1"/>
  <c r="AL190" i="1"/>
  <c r="AL7" i="1"/>
  <c r="J13" i="2" s="1"/>
  <c r="AL131" i="1"/>
  <c r="AL199" i="1"/>
  <c r="AL96" i="1"/>
  <c r="AL118" i="1"/>
  <c r="AL736" i="1"/>
  <c r="AL722" i="1"/>
  <c r="AL79" i="1"/>
  <c r="AL687" i="1"/>
  <c r="AL673" i="1"/>
  <c r="AL666" i="1"/>
  <c r="AL659" i="1"/>
  <c r="AL653" i="1"/>
  <c r="AL639" i="1"/>
  <c r="AL54" i="1"/>
  <c r="AL619" i="1"/>
  <c r="AL611" i="1"/>
  <c r="AL62" i="1"/>
  <c r="AL157" i="1"/>
  <c r="AL53" i="1"/>
  <c r="AL566" i="1"/>
  <c r="AL559" i="1"/>
  <c r="AL551" i="1"/>
  <c r="AL531" i="1"/>
  <c r="AL524" i="1"/>
  <c r="AL513" i="1"/>
  <c r="AL25" i="1"/>
  <c r="AL499" i="1"/>
  <c r="AL479" i="1"/>
  <c r="AL472" i="1"/>
  <c r="AL51" i="1"/>
  <c r="AL454" i="1"/>
  <c r="AL448" i="1"/>
  <c r="AL441" i="1"/>
  <c r="AL201" i="1"/>
  <c r="AL200" i="1"/>
  <c r="AL411" i="1"/>
  <c r="AL405" i="1"/>
  <c r="AL155" i="1"/>
  <c r="AL378" i="1"/>
  <c r="AL362" i="1"/>
  <c r="AL358" i="1"/>
  <c r="AL354" i="1"/>
  <c r="AL336" i="1"/>
  <c r="AL331" i="1"/>
  <c r="AL42" i="1"/>
  <c r="AL15" i="1"/>
  <c r="AL35" i="1"/>
  <c r="AL280" i="1"/>
  <c r="AL274" i="1"/>
  <c r="AL268" i="1"/>
  <c r="AL108" i="1"/>
  <c r="AL235" i="1"/>
  <c r="AL130" i="1"/>
  <c r="AL170" i="1"/>
  <c r="AL1371" i="1"/>
  <c r="AL1349" i="1"/>
  <c r="AL1342" i="1"/>
  <c r="AL1334" i="1"/>
  <c r="AL1319" i="1"/>
  <c r="AL1298" i="1"/>
  <c r="AL1283" i="1"/>
  <c r="AL1275" i="1"/>
  <c r="AL1237" i="1"/>
  <c r="AL1231" i="1"/>
  <c r="AL1209" i="1"/>
  <c r="AL313" i="1"/>
  <c r="AL306" i="1"/>
  <c r="AL23" i="1"/>
  <c r="AL48" i="1"/>
  <c r="AL262" i="1"/>
  <c r="AL254" i="1"/>
  <c r="AL26" i="1"/>
  <c r="AL141" i="1"/>
  <c r="AL240" i="1"/>
  <c r="AL21" i="1"/>
  <c r="AL43" i="1"/>
  <c r="AL99" i="1"/>
  <c r="AL83" i="1"/>
  <c r="AL172" i="1"/>
  <c r="AL14" i="1"/>
  <c r="AL179" i="1"/>
  <c r="AL210" i="1"/>
  <c r="AL224" i="1"/>
  <c r="AL47" i="1"/>
  <c r="AL173" i="1"/>
  <c r="AL409" i="1"/>
  <c r="AL403" i="1"/>
  <c r="AL398" i="1"/>
  <c r="AL391" i="1"/>
  <c r="AL383" i="1"/>
  <c r="AL376" i="1"/>
  <c r="AL154" i="1"/>
  <c r="AL329" i="1"/>
  <c r="AL319" i="1"/>
  <c r="AL36" i="1"/>
  <c r="AL312" i="1"/>
  <c r="AL305" i="1"/>
  <c r="AL300" i="1"/>
  <c r="AL295" i="1"/>
  <c r="AL239" i="1"/>
  <c r="AL211" i="1"/>
  <c r="AL189" i="1"/>
  <c r="AL209" i="1"/>
  <c r="AL1368" i="1"/>
  <c r="AL1324" i="1"/>
  <c r="AL1272" i="1"/>
  <c r="AL1235" i="1"/>
  <c r="AL927" i="1"/>
  <c r="AL889" i="1"/>
  <c r="AL859" i="1"/>
  <c r="AL656" i="1"/>
  <c r="AL82" i="1"/>
  <c r="AL1280" i="1"/>
  <c r="AL974" i="1"/>
  <c r="AL946" i="1"/>
  <c r="AL833" i="1"/>
  <c r="AL1361" i="1"/>
  <c r="AL1308" i="1"/>
  <c r="AL919" i="1"/>
  <c r="AL804" i="1"/>
  <c r="AL776" i="1"/>
  <c r="AL662" i="1"/>
  <c r="AL1346" i="1"/>
  <c r="AL1288" i="1"/>
  <c r="AL1250" i="1"/>
  <c r="AL1214" i="1"/>
  <c r="AL897" i="1"/>
  <c r="AL1339" i="1"/>
  <c r="AL1295" i="1"/>
  <c r="AL1257" i="1"/>
  <c r="AL981" i="1"/>
  <c r="AL841" i="1"/>
  <c r="AL812" i="1"/>
  <c r="AL1316" i="1"/>
  <c r="AL1264" i="1"/>
  <c r="AL1004" i="1"/>
  <c r="AL866" i="1"/>
  <c r="AL784" i="1"/>
  <c r="AL222" i="1"/>
  <c r="AL589" i="1"/>
  <c r="AL563" i="1"/>
  <c r="AL555" i="1"/>
  <c r="AL548" i="1"/>
  <c r="AL522" i="1"/>
  <c r="AL516" i="1"/>
  <c r="AL503" i="1"/>
  <c r="AL490" i="1"/>
  <c r="AL483" i="1"/>
  <c r="AL458" i="1"/>
  <c r="AL452" i="1"/>
  <c r="AL445" i="1"/>
  <c r="AL420" i="1"/>
  <c r="AL225" i="1"/>
  <c r="AL24" i="1"/>
  <c r="AL162" i="1"/>
  <c r="AL75" i="1"/>
  <c r="AL323" i="1"/>
  <c r="AL283" i="1"/>
  <c r="AL238" i="1"/>
  <c r="AL293" i="1"/>
  <c r="AL1354" i="1"/>
  <c r="AL1302" i="1"/>
  <c r="AL1242" i="1"/>
  <c r="AL953" i="1"/>
  <c r="AL719" i="1"/>
  <c r="AL704" i="1"/>
  <c r="AL696" i="1"/>
  <c r="AL670" i="1"/>
  <c r="AL629" i="1"/>
  <c r="AL622" i="1"/>
  <c r="AL63" i="1"/>
  <c r="AL596" i="1"/>
  <c r="AL1117" i="1"/>
  <c r="AL1059" i="1"/>
  <c r="AL138" i="1"/>
  <c r="AL1017" i="1"/>
  <c r="AL1003" i="1"/>
  <c r="AL988" i="1"/>
  <c r="AL973" i="1"/>
  <c r="AL106" i="1"/>
  <c r="AL204" i="1"/>
  <c r="AL933" i="1"/>
  <c r="AL918" i="1"/>
  <c r="AL904" i="1"/>
  <c r="AL888" i="1"/>
  <c r="AL873" i="1"/>
  <c r="AL847" i="1"/>
  <c r="AL832" i="1"/>
  <c r="AL762" i="1"/>
  <c r="AL1374" i="1"/>
  <c r="AL127" i="1"/>
  <c r="AL1359" i="1"/>
  <c r="AL1352" i="1"/>
  <c r="AL1344" i="1"/>
  <c r="AL1337" i="1"/>
  <c r="AL1330" i="1"/>
  <c r="AL1322" i="1"/>
  <c r="AL1314" i="1"/>
  <c r="AL1307" i="1"/>
  <c r="AL1174" i="1"/>
  <c r="AL1145" i="1"/>
  <c r="AL196" i="1"/>
  <c r="AL45" i="1"/>
  <c r="AL1109" i="1"/>
  <c r="AL1087" i="1"/>
  <c r="AL1079" i="1"/>
  <c r="AL1058" i="1"/>
  <c r="AL1051" i="1"/>
  <c r="AL1031" i="1"/>
  <c r="AL115" i="1"/>
  <c r="AL205" i="1"/>
  <c r="AL995" i="1"/>
  <c r="AL972" i="1"/>
  <c r="AL176" i="1"/>
  <c r="AL945" i="1"/>
  <c r="AL114" i="1"/>
  <c r="AL917" i="1"/>
  <c r="AL910" i="1"/>
  <c r="AL887" i="1"/>
  <c r="AL880" i="1"/>
  <c r="AL857" i="1"/>
  <c r="AL851" i="1"/>
  <c r="AL831" i="1"/>
  <c r="AL824" i="1"/>
  <c r="AL803" i="1"/>
  <c r="AL795" i="1"/>
  <c r="AL774" i="1"/>
  <c r="AL768" i="1"/>
  <c r="AL1032" i="1"/>
  <c r="AL1092" i="1"/>
  <c r="AL165" i="1"/>
  <c r="AL965" i="1"/>
  <c r="AL950" i="1"/>
  <c r="AL80" i="1"/>
  <c r="AL924" i="1"/>
  <c r="AL164" i="1"/>
  <c r="AL894" i="1"/>
  <c r="AL879" i="1"/>
  <c r="AL863" i="1"/>
  <c r="AL124" i="1"/>
  <c r="AL838" i="1"/>
  <c r="AL823" i="1"/>
  <c r="AL809" i="1"/>
  <c r="AL57" i="1"/>
  <c r="AL781" i="1"/>
  <c r="AL767" i="1"/>
  <c r="AL775" i="1"/>
  <c r="AL81" i="1"/>
  <c r="AL1165" i="1"/>
  <c r="AL1157" i="1"/>
  <c r="AL1107" i="1"/>
  <c r="AL1099" i="1"/>
  <c r="AL1049" i="1"/>
  <c r="AL44" i="1"/>
  <c r="AL957" i="1"/>
  <c r="AL938" i="1"/>
  <c r="AL931" i="1"/>
  <c r="AL909" i="1"/>
  <c r="AL901" i="1"/>
  <c r="AL878" i="1"/>
  <c r="AL870" i="1"/>
  <c r="AL137" i="1"/>
  <c r="AL175" i="1"/>
  <c r="AL822" i="1"/>
  <c r="AL816" i="1"/>
  <c r="AL794" i="1"/>
  <c r="AL228" i="1"/>
  <c r="AL185" i="1"/>
  <c r="AL759" i="1"/>
  <c r="AL752" i="1"/>
  <c r="AL700" i="1"/>
  <c r="AL681" i="1"/>
  <c r="AL193" i="1"/>
  <c r="AL184" i="1"/>
  <c r="AL592" i="1"/>
  <c r="AL574" i="1"/>
  <c r="AL216" i="1"/>
  <c r="AL519" i="1"/>
  <c r="AL486" i="1"/>
  <c r="AL466" i="1"/>
  <c r="AL435" i="1"/>
  <c r="AL418" i="1"/>
  <c r="AL393" i="1"/>
  <c r="AL191" i="1"/>
  <c r="AL347" i="1"/>
  <c r="AL66" i="1"/>
  <c r="AL241" i="1"/>
  <c r="AL152" i="1"/>
  <c r="AL285" i="1"/>
  <c r="AL307" i="1"/>
  <c r="AL790" i="1"/>
  <c r="AL729" i="1"/>
  <c r="AL730" i="1"/>
  <c r="AL195" i="1"/>
  <c r="AL1230" i="1"/>
  <c r="AL1216" i="1"/>
  <c r="AL1141" i="1"/>
  <c r="AL1126" i="1"/>
  <c r="AL1113" i="1"/>
  <c r="AL1097" i="1"/>
  <c r="AL1083" i="1"/>
  <c r="AL70" i="1"/>
  <c r="AL1055" i="1"/>
  <c r="AL1042" i="1"/>
  <c r="AL1027" i="1"/>
  <c r="AL1012" i="1"/>
  <c r="AL999" i="1"/>
  <c r="AL983" i="1"/>
  <c r="AL968" i="1"/>
  <c r="AL955" i="1"/>
  <c r="AL942" i="1"/>
  <c r="AL929" i="1"/>
  <c r="AL914" i="1"/>
  <c r="AL899" i="1"/>
  <c r="AL883" i="1"/>
  <c r="AL868" i="1"/>
  <c r="AL855" i="1"/>
  <c r="AL843" i="1"/>
  <c r="AL827" i="1"/>
  <c r="AL814" i="1"/>
  <c r="AL799" i="1"/>
  <c r="AL786" i="1"/>
  <c r="AL772" i="1"/>
  <c r="AL758" i="1"/>
  <c r="AL818" i="1"/>
  <c r="AL744" i="1"/>
  <c r="AL858" i="1"/>
  <c r="AL1229" i="1"/>
  <c r="AL1215" i="1"/>
  <c r="AL1207" i="1"/>
  <c r="AL1201" i="1"/>
  <c r="AL1196" i="1"/>
  <c r="AL1189" i="1"/>
  <c r="AL1183" i="1"/>
  <c r="AL1154" i="1"/>
  <c r="AL1232" i="1"/>
  <c r="AL1225" i="1"/>
  <c r="AL1219" i="1"/>
  <c r="AL1211" i="1"/>
  <c r="AL1204" i="1"/>
  <c r="AL139" i="1"/>
  <c r="AL160" i="1"/>
  <c r="AL72" i="1"/>
  <c r="AL92" i="1"/>
  <c r="AL1166" i="1"/>
  <c r="AL1151" i="1"/>
  <c r="AL871" i="1"/>
  <c r="AL177" i="1"/>
  <c r="AL1193" i="1"/>
  <c r="J10" i="2" l="1"/>
  <c r="I10" i="2" s="1"/>
  <c r="J11" i="2"/>
  <c r="H11" i="2" s="1"/>
  <c r="J6" i="2"/>
  <c r="H6" i="2" s="1"/>
  <c r="J12" i="2"/>
  <c r="H12" i="2" s="1"/>
  <c r="J8" i="2"/>
  <c r="I8" i="2" s="1"/>
  <c r="O31" i="2"/>
  <c r="O34" i="2"/>
  <c r="O12" i="2"/>
  <c r="O19" i="2"/>
  <c r="O11" i="2"/>
  <c r="O6" i="2"/>
  <c r="O20" i="2"/>
  <c r="I13" i="2"/>
  <c r="H13" i="2"/>
  <c r="J5" i="2"/>
  <c r="O32" i="2"/>
  <c r="O27" i="2"/>
  <c r="O30" i="2"/>
  <c r="O8" i="2"/>
  <c r="J9" i="2"/>
  <c r="O28" i="2"/>
  <c r="O22" i="2"/>
  <c r="O26" i="2"/>
  <c r="O4" i="2"/>
  <c r="J17" i="2"/>
  <c r="J15" i="2"/>
  <c r="O23" i="2"/>
  <c r="O18" i="2"/>
  <c r="O21" i="2"/>
  <c r="O33" i="2"/>
  <c r="J7" i="2"/>
  <c r="O14" i="2"/>
  <c r="O17" i="2"/>
  <c r="O29" i="2"/>
  <c r="J16" i="2"/>
  <c r="J14" i="2"/>
  <c r="O15" i="2"/>
  <c r="O10" i="2"/>
  <c r="O13" i="2"/>
  <c r="O25" i="2"/>
  <c r="O9" i="2"/>
  <c r="O7" i="2"/>
  <c r="O24" i="2"/>
  <c r="O5" i="2"/>
  <c r="O16" i="2"/>
  <c r="H10" i="2" l="1"/>
  <c r="I12" i="2"/>
  <c r="I6" i="2"/>
  <c r="I11" i="2"/>
  <c r="H8" i="2"/>
  <c r="I7" i="2"/>
  <c r="H7" i="2"/>
  <c r="I14" i="2"/>
  <c r="H14" i="2"/>
  <c r="H16" i="2"/>
  <c r="I16" i="2"/>
  <c r="H15" i="2"/>
  <c r="I15" i="2"/>
  <c r="M38" i="2"/>
  <c r="H5" i="2"/>
  <c r="I5" i="2"/>
  <c r="G5" i="2" s="1"/>
  <c r="I9" i="2"/>
  <c r="H9" i="2"/>
  <c r="H17" i="2"/>
  <c r="I17" i="2"/>
  <c r="G6" i="2" l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<sst xmlns="http://schemas.openxmlformats.org/spreadsheetml/2006/main" count="13375" uniqueCount="103">
  <si>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</si>
  <si>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</si>
  <si>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</si>
  <si>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</si>
  <si>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</si>
  <si>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</si>
  <si>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</si>
  <si>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</si>
  <si>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</si>
  <si>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</si>
  <si>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</si>
  <si>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</si>
  <si>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</si>
  <si>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</si>
  <si>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</si>
  <si>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</si>
  <si>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</si>
  <si>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</si>
  <si>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</si>
  <si>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</si>
  <si>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</si>
  <si>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</si>
  <si>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</si>
  <si>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</si>
  <si>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</si>
  <si>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</si>
  <si>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</si>
  <si>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</si>
  <si>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</si>
  <si>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</si>
  <si>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</si>
  <si>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</si>
  <si>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</si>
  <si>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</si>
  <si>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</si>
  <si>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</si>
  <si>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</si>
  <si>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</si>
  <si>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</si>
  <si>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</si>
  <si>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</si>
  <si>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</si>
  <si>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</si>
  <si>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</si>
  <si>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</si>
  <si>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</si>
  <si>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</si>
  <si>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</si>
  <si>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</si>
  <si>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</si>
  <si>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</si>
  <si>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</si>
  <si>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</si>
  <si>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</si>
  <si>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</si>
  <si>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</si>
  <si>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</si>
  <si>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Start Date</t>
  </si>
  <si>
    <t>Start Year</t>
  </si>
  <si>
    <t>Leave Date</t>
  </si>
  <si>
    <t/>
  </si>
  <si>
    <t>Leave Year</t>
  </si>
  <si>
    <t>Leave Month</t>
  </si>
  <si>
    <t>Start Month</t>
  </si>
  <si>
    <t>Jan</t>
  </si>
  <si>
    <t>Feb</t>
  </si>
  <si>
    <t>Mar</t>
  </si>
  <si>
    <t>Apr</t>
  </si>
  <si>
    <t>May</t>
  </si>
  <si>
    <t>Jun</t>
  </si>
  <si>
    <t>Start</t>
  </si>
  <si>
    <t>Employee Count</t>
  </si>
  <si>
    <t>HR Data</t>
  </si>
  <si>
    <t>HR Report 2020</t>
  </si>
  <si>
    <t>Calculations</t>
  </si>
  <si>
    <t>Increase</t>
  </si>
  <si>
    <t>Decrease</t>
  </si>
  <si>
    <t>Amounts</t>
  </si>
  <si>
    <t>Jul</t>
  </si>
  <si>
    <t>Aug</t>
  </si>
  <si>
    <t>Sep</t>
  </si>
  <si>
    <t>Oct</t>
  </si>
  <si>
    <t>Nov</t>
  </si>
  <si>
    <t>Dec</t>
  </si>
  <si>
    <t>Total</t>
  </si>
  <si>
    <t>End</t>
  </si>
  <si>
    <t>Year</t>
  </si>
  <si>
    <t>Gauge</t>
  </si>
  <si>
    <t>Pointer</t>
  </si>
  <si>
    <t>R&amp;D</t>
  </si>
  <si>
    <t>HR</t>
  </si>
  <si>
    <t>Staff Numbers 2010-2020</t>
  </si>
  <si>
    <t>New Starters</t>
  </si>
  <si>
    <t>Staff</t>
  </si>
  <si>
    <t>Retention</t>
  </si>
  <si>
    <t>Pension</t>
  </si>
  <si>
    <t>Row Labels</t>
  </si>
  <si>
    <t>Grand Total</t>
  </si>
  <si>
    <t>Count of JobRole</t>
  </si>
  <si>
    <t>Column Labels</t>
  </si>
  <si>
    <t>Count of Attrition</t>
  </si>
  <si>
    <t>Sum of Pension</t>
  </si>
  <si>
    <t>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</si>
</sst>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 Light"/>
      <family val="2"/>
      <scheme val="minor"/>
    </font>
    <font>
      <sz val="11"/>
      <color theme="1"/>
      <name val="Calibri Light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  <scheme val="minor"/>
    </font>
    <font>
      <b/>
      <sz val="13"/>
      <color theme="3"/>
      <name val="Calibri Light"/>
      <family val="2"/>
      <scheme val="minor"/>
    </font>
    <font>
      <b/>
      <sz val="11"/>
      <color theme="3"/>
      <name val="Calibri Light"/>
      <family val="2"/>
      <scheme val="minor"/>
    </font>
    <font>
      <sz val="11"/>
      <color rgb="FF006100"/>
      <name val="Calibri Light"/>
      <family val="2"/>
      <scheme val="minor"/>
    </font>
    <font>
      <sz val="11"/>
      <color rgb="FF9C0006"/>
      <name val="Calibri Light"/>
      <family val="2"/>
      <scheme val="minor"/>
    </font>
    <font>
      <sz val="11"/>
      <color rgb="FF9C5700"/>
      <name val="Calibri Light"/>
      <family val="2"/>
      <scheme val="minor"/>
    </font>
    <font>
      <sz val="11"/>
      <color rgb="FF3F3F76"/>
      <name val="Calibri Light"/>
      <family val="2"/>
      <scheme val="minor"/>
    </font>
    <font>
      <b/>
      <sz val="11"/>
      <color rgb="FF3F3F3F"/>
      <name val="Calibri Light"/>
      <family val="2"/>
      <scheme val="minor"/>
    </font>
    <font>
      <b/>
      <sz val="11"/>
      <color rgb="FFFA7D00"/>
      <name val="Calibri Light"/>
      <family val="2"/>
      <scheme val="minor"/>
    </font>
    <font>
      <sz val="11"/>
      <color rgb="FFFA7D00"/>
      <name val="Calibri Light"/>
      <family val="2"/>
      <scheme val="minor"/>
    </font>
    <font>
      <b/>
      <sz val="11"/>
      <color theme="0"/>
      <name val="Calibri Light"/>
      <family val="2"/>
      <scheme val="minor"/>
    </font>
    <font>
      <sz val="11"/>
      <color rgb="FFFF0000"/>
      <name val="Calibri Light"/>
      <family val="2"/>
      <scheme val="minor"/>
    </font>
    <font>
      <i/>
      <sz val="11"/>
      <color rgb="FF7F7F7F"/>
      <name val="Calibri Light"/>
      <family val="2"/>
      <scheme val="minor"/>
    </font>
    <font>
      <b/>
      <sz val="11"/>
      <color theme="1"/>
      <name val="Calibri Light"/>
      <family val="2"/>
      <scheme val="minor"/>
    </font>
    <font>
      <sz val="11"/>
      <color theme="0"/>
      <name val="Calibri Light"/>
      <family val="2"/>
      <scheme val="minor"/>
    </font>
    <font>
      <sz val="8"/>
      <name val="Calibri Light"/>
      <family val="2"/>
      <scheme val="minor"/>
    </font>
    <font>
      <sz val="18"/>
      <color theme="0"/>
      <name val="Calibri Light"/>
      <family val="2"/>
      <scheme val="major"/>
    </font>
    <font>
      <sz val="11"/>
      <color theme="4"/>
      <name val="Calibri Light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16" fillId="0" borderId="0" xfId="0" applyFont="1"/>
    <xf numFmtId="0" fontId="17" fillId="9" borderId="0" xfId="18"/>
    <xf numFmtId="0" fontId="19" fillId="9" borderId="0" xfId="1" applyFont="1" applyFill="1" applyAlignment="1">
      <alignment vertical="center"/>
    </xf>
    <xf numFmtId="0" fontId="2" fillId="0" borderId="0" xfId="1"/>
    <xf numFmtId="0" fontId="0" fillId="0" borderId="10" xfId="0" applyBorder="1"/>
    <xf numFmtId="0" fontId="20" fillId="0" borderId="10" xfId="0" applyFont="1" applyBorder="1"/>
    <xf numFmtId="0" fontId="1" fillId="10" borderId="0" xfId="19"/>
    <xf numFmtId="0" fontId="1" fillId="10" borderId="0" xfId="19" applyAlignment="1">
      <alignment horizontal="center"/>
    </xf>
    <xf numFmtId="0" fontId="16" fillId="33" borderId="0" xfId="0" applyFont="1" applyFill="1"/>
    <xf numFmtId="0" fontId="16" fillId="0" borderId="10" xfId="0" applyFont="1" applyBorder="1"/>
    <xf numFmtId="0" fontId="13" fillId="34" borderId="10" xfId="0" applyFont="1" applyFill="1" applyBorder="1" applyAlignment="1">
      <alignment horizontal="center" vertical="center"/>
    </xf>
    <xf numFmtId="0" fontId="1" fillId="10" borderId="0" xfId="19" applyBorder="1" applyAlignment="1">
      <alignment horizontal="right"/>
    </xf>
    <xf numFmtId="14" fontId="17" fillId="9" borderId="0" xfId="18" applyNumberFormat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4" formatCode="0.00%"/>
    </dxf>
    <dxf>
      <numFmt numFmtId="165" formatCode="0.0%"/>
    </dxf>
    <dxf>
      <fill>
        <patternFill>
          <bgColor theme="7" tint="0.59996337778862885"/>
        </patternFill>
      </fill>
    </dxf>
    <dxf>
      <numFmt numFmtId="164" formatCode="d/mm/yyyy"/>
    </dxf>
    <dxf>
      <numFmt numFmtId="164" formatCode="d/mm/yyyy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200"/>
              <a:t>Staff Level Changes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Calcs!$G$3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5E-48EF-97FF-C8DEE62A4D2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05E-48EF-97FF-C8DEE62A4D2B}"/>
              </c:ext>
            </c:extLst>
          </c:dPt>
          <c:dLbls>
            <c:dLbl>
              <c:idx val="0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05E-48EF-97FF-C8DEE62A4D2B}"/>
                </c:ext>
              </c:extLst>
            </c:dLbl>
            <c:dLbl>
              <c:idx val="13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05E-48EF-97FF-C8DEE62A4D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Calcs!$G$4:$G$17</c:f>
              <c:numCache>
                <c:formatCode>General</c:formatCode>
                <c:ptCount val="14"/>
                <c:pt idx="0">
                  <c:v>1055</c:v>
                </c:pt>
                <c:pt idx="1">
                  <c:v>1055</c:v>
                </c:pt>
                <c:pt idx="2">
                  <c:v>1065</c:v>
                </c:pt>
                <c:pt idx="3">
                  <c:v>1074</c:v>
                </c:pt>
                <c:pt idx="4">
                  <c:v>1083</c:v>
                </c:pt>
                <c:pt idx="5">
                  <c:v>1091</c:v>
                </c:pt>
                <c:pt idx="6">
                  <c:v>1097</c:v>
                </c:pt>
                <c:pt idx="7">
                  <c:v>1104</c:v>
                </c:pt>
                <c:pt idx="8">
                  <c:v>1111</c:v>
                </c:pt>
                <c:pt idx="9">
                  <c:v>1118</c:v>
                </c:pt>
                <c:pt idx="10">
                  <c:v>1118</c:v>
                </c:pt>
                <c:pt idx="11">
                  <c:v>1119</c:v>
                </c:pt>
                <c:pt idx="12">
                  <c:v>1120</c:v>
                </c:pt>
                <c:pt idx="13">
                  <c:v>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5E-48EF-97FF-C8DEE62A4D2B}"/>
            </c:ext>
          </c:extLst>
        </c:ser>
        <c:ser>
          <c:idx val="1"/>
          <c:order val="1"/>
          <c:tx>
            <c:strRef>
              <c:f>Calcs!$H$3</c:f>
              <c:strCache>
                <c:ptCount val="1"/>
                <c:pt idx="0">
                  <c:v>Increase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Calcs!$H$4:$H$16</c:f>
              <c:numCache>
                <c:formatCode>General</c:formatCode>
                <c:ptCount val="13"/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5E-48EF-97FF-C8DEE62A4D2B}"/>
            </c:ext>
          </c:extLst>
        </c:ser>
        <c:ser>
          <c:idx val="2"/>
          <c:order val="2"/>
          <c:tx>
            <c:strRef>
              <c:f>Calcs!$I$3</c:f>
              <c:strCache>
                <c:ptCount val="1"/>
                <c:pt idx="0">
                  <c:v>Decrease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\-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Calcs!$I$4:$I$16</c:f>
              <c:numCache>
                <c:formatCode>General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5E-48EF-97FF-C8DEE62A4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656862272"/>
        <c:axId val="656861944"/>
      </c:barChart>
      <c:catAx>
        <c:axId val="65686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61944"/>
        <c:crosses val="autoZero"/>
        <c:auto val="1"/>
        <c:lblAlgn val="ctr"/>
        <c:lblOffset val="100"/>
        <c:noMultiLvlLbl val="0"/>
      </c:catAx>
      <c:valAx>
        <c:axId val="656861944"/>
        <c:scaling>
          <c:orientation val="minMax"/>
          <c:min val="1020"/>
        </c:scaling>
        <c:delete val="1"/>
        <c:axPos val="l"/>
        <c:numFmt formatCode="General" sourceLinked="1"/>
        <c:majorTickMark val="none"/>
        <c:minorTickMark val="none"/>
        <c:tickLblPos val="nextTo"/>
        <c:crossAx val="65686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200"/>
              <a:t>Staff Numbers 2010-2020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Calcs!$M$3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Calcs!$L$24:$L$34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Calcs!$M$24:$M$34</c:f>
              <c:numCache>
                <c:formatCode>General</c:formatCode>
                <c:ptCount val="11"/>
                <c:pt idx="0">
                  <c:v>143</c:v>
                </c:pt>
                <c:pt idx="1">
                  <c:v>177</c:v>
                </c:pt>
                <c:pt idx="2">
                  <c:v>197</c:v>
                </c:pt>
                <c:pt idx="3">
                  <c:v>232</c:v>
                </c:pt>
                <c:pt idx="4">
                  <c:v>264</c:v>
                </c:pt>
                <c:pt idx="5">
                  <c:v>328</c:v>
                </c:pt>
                <c:pt idx="6">
                  <c:v>364</c:v>
                </c:pt>
                <c:pt idx="7">
                  <c:v>395</c:v>
                </c:pt>
                <c:pt idx="8">
                  <c:v>434</c:v>
                </c:pt>
                <c:pt idx="9">
                  <c:v>457</c:v>
                </c:pt>
                <c:pt idx="10">
                  <c:v>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F0-4BDF-A0BB-0A86DB5F9BBD}"/>
            </c:ext>
          </c:extLst>
        </c:ser>
        <c:ser>
          <c:idx val="1"/>
          <c:order val="1"/>
          <c:tx>
            <c:strRef>
              <c:f>Calcs!$N$3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Calcs!$L$24:$L$34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Calcs!$N$24:$N$34</c:f>
              <c:numCache>
                <c:formatCode>General</c:formatCode>
                <c:ptCount val="11"/>
                <c:pt idx="0">
                  <c:v>-206</c:v>
                </c:pt>
                <c:pt idx="1">
                  <c:v>-247</c:v>
                </c:pt>
                <c:pt idx="2">
                  <c:v>-293</c:v>
                </c:pt>
                <c:pt idx="3">
                  <c:v>-329</c:v>
                </c:pt>
                <c:pt idx="4">
                  <c:v>-380</c:v>
                </c:pt>
                <c:pt idx="5">
                  <c:v>-461</c:v>
                </c:pt>
                <c:pt idx="6">
                  <c:v>-518</c:v>
                </c:pt>
                <c:pt idx="7">
                  <c:v>-569</c:v>
                </c:pt>
                <c:pt idx="8">
                  <c:v>-621</c:v>
                </c:pt>
                <c:pt idx="9">
                  <c:v>-667</c:v>
                </c:pt>
                <c:pt idx="10">
                  <c:v>-678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F0-4BDF-A0BB-0A86DB5F9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526972496"/>
        <c:axId val="526974136"/>
      </c:barChart>
      <c:catAx>
        <c:axId val="526972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74136"/>
        <c:crosses val="autoZero"/>
        <c:auto val="1"/>
        <c:lblAlgn val="ctr"/>
        <c:lblOffset val="100"/>
        <c:noMultiLvlLbl val="0"/>
      </c:catAx>
      <c:valAx>
        <c:axId val="526974136"/>
        <c:scaling>
          <c:orientation val="minMax"/>
          <c:max val="700"/>
          <c:min val="-700"/>
        </c:scaling>
        <c:delete val="0"/>
        <c:axPos val="b"/>
        <c:numFmt formatCode="0;0;0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[C2-Week-3-4-Assessment.xlsx]New Start!pvtNewStart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Starters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'New Start'!$B$3:$B$4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'New Start'!$A$5:$A$25</c:f>
              <c:strCach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strCache>
            </c:strRef>
          </c:cat>
          <c:val>
            <c:numRef>
              <c:f>'New Start'!$B$5:$B$25</c:f>
              <c:numCache>
                <c:formatCode>General</c:formatCode>
                <c:ptCount val="20"/>
                <c:pt idx="0">
                  <c:v>7</c:v>
                </c:pt>
                <c:pt idx="1">
                  <c:v>6</c:v>
                </c:pt>
                <c:pt idx="2">
                  <c:v>14</c:v>
                </c:pt>
                <c:pt idx="3">
                  <c:v>13</c:v>
                </c:pt>
                <c:pt idx="4">
                  <c:v>9</c:v>
                </c:pt>
                <c:pt idx="5">
                  <c:v>12</c:v>
                </c:pt>
                <c:pt idx="6">
                  <c:v>20</c:v>
                </c:pt>
                <c:pt idx="7">
                  <c:v>12</c:v>
                </c:pt>
                <c:pt idx="8">
                  <c:v>13</c:v>
                </c:pt>
                <c:pt idx="9">
                  <c:v>23</c:v>
                </c:pt>
                <c:pt idx="10">
                  <c:v>32</c:v>
                </c:pt>
                <c:pt idx="11">
                  <c:v>35</c:v>
                </c:pt>
                <c:pt idx="12">
                  <c:v>22</c:v>
                </c:pt>
                <c:pt idx="13">
                  <c:v>37</c:v>
                </c:pt>
                <c:pt idx="14">
                  <c:v>33</c:v>
                </c:pt>
                <c:pt idx="15">
                  <c:v>67</c:v>
                </c:pt>
                <c:pt idx="16">
                  <c:v>38</c:v>
                </c:pt>
                <c:pt idx="17">
                  <c:v>34</c:v>
                </c:pt>
                <c:pt idx="18">
                  <c:v>40</c:v>
                </c:pt>
                <c:pt idx="1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FA-46E3-83C6-8D83BA9C2B31}"/>
            </c:ext>
          </c:extLst>
        </c:ser>
        <c:ser>
          <c:idx val="1"/>
          <c:order val="1"/>
          <c:tx>
            <c:strRef>
              <c:f>'New Start'!$C$3:$C$4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'New Start'!$A$5:$A$25</c:f>
              <c:strCach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strCache>
            </c:strRef>
          </c:cat>
          <c:val>
            <c:numRef>
              <c:f>'New Start'!$C$5:$C$25</c:f>
              <c:numCache>
                <c:formatCode>General</c:formatCode>
                <c:ptCount val="20"/>
                <c:pt idx="0">
                  <c:v>10</c:v>
                </c:pt>
                <c:pt idx="1">
                  <c:v>21</c:v>
                </c:pt>
                <c:pt idx="2">
                  <c:v>13</c:v>
                </c:pt>
                <c:pt idx="3">
                  <c:v>10</c:v>
                </c:pt>
                <c:pt idx="4">
                  <c:v>16</c:v>
                </c:pt>
                <c:pt idx="5">
                  <c:v>12</c:v>
                </c:pt>
                <c:pt idx="6">
                  <c:v>16</c:v>
                </c:pt>
                <c:pt idx="7">
                  <c:v>21</c:v>
                </c:pt>
                <c:pt idx="8">
                  <c:v>17</c:v>
                </c:pt>
                <c:pt idx="9">
                  <c:v>36</c:v>
                </c:pt>
                <c:pt idx="10">
                  <c:v>67</c:v>
                </c:pt>
                <c:pt idx="11">
                  <c:v>50</c:v>
                </c:pt>
                <c:pt idx="12">
                  <c:v>51</c:v>
                </c:pt>
                <c:pt idx="13">
                  <c:v>41</c:v>
                </c:pt>
                <c:pt idx="14">
                  <c:v>53</c:v>
                </c:pt>
                <c:pt idx="15">
                  <c:v>86</c:v>
                </c:pt>
                <c:pt idx="16">
                  <c:v>60</c:v>
                </c:pt>
                <c:pt idx="17">
                  <c:v>52</c:v>
                </c:pt>
                <c:pt idx="18">
                  <c:v>53</c:v>
                </c:pt>
                <c:pt idx="19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FA-46E3-83C6-8D83BA9C2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931744"/>
        <c:axId val="696928504"/>
      </c:areaChart>
      <c:catAx>
        <c:axId val="696931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928504"/>
        <c:crosses val="autoZero"/>
        <c:auto val="1"/>
        <c:lblAlgn val="ctr"/>
        <c:lblOffset val="100"/>
        <c:noMultiLvlLbl val="0"/>
      </c:catAx>
      <c:valAx>
        <c:axId val="696928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[C2-Week-3-4-Assessment.xlsx]Leavers!pvtLeavers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Staff Retention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B0F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675633287331617"/>
              <c:y val="-0.26157389495863193"/>
            </c:manualLayout>
          </c:layout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6999889834415791"/>
                  <c:h val="0.22678255183499987"/>
                </c:manualLayout>
              </c15:layout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675633287331617"/>
              <c:y val="-0.26157389495863193"/>
            </c:manualLayout>
          </c:layout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6999889834415791"/>
                  <c:h val="0.22678255183499987"/>
                </c:manualLayout>
              </c15:layout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1584868172516214E-2"/>
              <c:y val="-0.23670193833535169"/>
            </c:manualLayout>
          </c:layout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6524413986449652"/>
                  <c:h val="0.1912515072754894"/>
                </c:manualLayout>
              </c15:layout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Leavers!$B$3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F89-4520-8127-2C3F2C62EDA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F89-4520-8127-2C3F2C62EDA1}"/>
              </c:ext>
            </c:extLst>
          </c:dPt>
          <c:dLbls>
            <c:dLbl>
              <c:idx val="0"/>
              <c:layout>
                <c:manualLayout>
                  <c:x val="-8.1584868172516214E-2"/>
                  <c:y val="-0.23670193833535169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524413986449652"/>
                      <c:h val="0.191251507275489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0F89-4520-8127-2C3F2C62EDA1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89-4520-8127-2C3F2C62ED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Leavers!$A$4:$A$5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Leavers!$B$4:$B$5</c:f>
              <c:numCache>
                <c:formatCode>0.00%</c:formatCode>
                <c:ptCount val="2"/>
                <c:pt idx="0">
                  <c:v>0.83442742523705327</c:v>
                </c:pt>
                <c:pt idx="1">
                  <c:v>0.16557257476294676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89-4520-8127-2C3F2C62EDA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[C2-Week-3-4-Assessment.xlsx]Pension!pvtPension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Pension!$B$3:$B$4</c:f>
              <c:strCache>
                <c:ptCount val="1"/>
                <c:pt idx="0">
                  <c:v>HR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Pension!$A$5:$A$7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Pension!$B$5:$B$7</c:f>
              <c:numCache>
                <c:formatCode>General</c:formatCode>
                <c:ptCount val="2"/>
                <c:pt idx="0">
                  <c:v>11563.289999999999</c:v>
                </c:pt>
                <c:pt idx="1">
                  <c:v>15883.109999999999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AF-4D70-BD43-DA888753D036}"/>
            </c:ext>
          </c:extLst>
        </c:ser>
        <c:ser>
          <c:idx val="1"/>
          <c:order val="1"/>
          <c:tx>
            <c:strRef>
              <c:f>Pension!$C$3:$C$4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Pension!$A$5:$A$7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Pension!$C$5:$C$7</c:f>
              <c:numCache>
                <c:formatCode>General</c:formatCode>
                <c:ptCount val="2"/>
                <c:pt idx="0">
                  <c:v>191988.27</c:v>
                </c:pt>
                <c:pt idx="1">
                  <c:v>269078.49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AF-4D70-BD43-DA888753D036}"/>
            </c:ext>
          </c:extLst>
        </c:ser>
        <c:ser>
          <c:idx val="2"/>
          <c:order val="2"/>
          <c:tx>
            <c:strRef>
              <c:f>Pension!$D$3:$D$4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Pension!$A$5:$A$7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Pension!$D$5:$D$7</c:f>
              <c:numCache>
                <c:formatCode>General</c:formatCode>
                <c:ptCount val="2"/>
                <c:pt idx="0">
                  <c:v>100882.89</c:v>
                </c:pt>
                <c:pt idx="1">
                  <c:v>138910.94999999998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AF-4D70-BD43-DA888753D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6878104"/>
        <c:axId val="696885304"/>
      </c:barChart>
      <c:catAx>
        <c:axId val="696878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885304"/>
        <c:crosses val="autoZero"/>
        <c:auto val="1"/>
        <c:lblAlgn val="ctr"/>
        <c:lblOffset val="100"/>
        <c:noMultiLvlLbl val="0"/>
      </c:catAx>
      <c:valAx>
        <c:axId val="696885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878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Calcs!$L$37</c:f>
              <c:strCache>
                <c:ptCount val="1"/>
                <c:pt idx="0">
                  <c:v>Gauge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ABB-40FB-984D-37139507C3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ABB-40FB-984D-37139507C3F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ABB-40FB-984D-37139507C3FD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40A-496A-91E0-724246BCD440}"/>
              </c:ext>
            </c:extLst>
          </c:dPt>
          <c:val>
            <c:numRef>
              <c:f>Calcs!$L$38:$L$41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0A-496A-91E0-724246BCD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strRef>
              <c:f>Calcs!$M$37</c:f>
              <c:strCache>
                <c:ptCount val="1"/>
                <c:pt idx="0">
                  <c:v>Pointer</c:v>
                </c:pt>
              </c:strCache>
            </c:strRef>
          </c:tx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40A-496A-91E0-724246BCD440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40A-496A-91E0-724246BCD440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40A-496A-91E0-724246BCD440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40A-496A-91E0-724246BCD440}"/>
              </c:ext>
            </c:extLst>
          </c:dPt>
          <c:val>
            <c:numRef>
              <c:f>Calcs!$M$38:$M$41</c:f>
              <c:numCache>
                <c:formatCode>General</c:formatCode>
                <c:ptCount val="4"/>
                <c:pt idx="0">
                  <c:v>1144</c:v>
                </c:pt>
                <c:pt idx="1">
                  <c:v>10</c:v>
                </c:pt>
                <c:pt idx="2">
                  <c:v>46</c:v>
                </c:pt>
                <c:pt idx="3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A-496A-91E0-724246BCD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alpha val="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Staff Level Changes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Calcs!$G$3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5FE-4CA4-9772-5302E49A010F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FE-4CA4-9772-5302E49A010F}"/>
              </c:ext>
            </c:extLst>
          </c:dPt>
          <c:dLbls>
            <c:dLbl>
              <c:idx val="0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5FE-4CA4-9772-5302E49A010F}"/>
                </c:ext>
              </c:extLst>
            </c:dLbl>
            <c:dLbl>
              <c:idx val="13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5FE-4CA4-9772-5302E49A01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Calcs!$G$4:$G$17</c:f>
              <c:numCache>
                <c:formatCode>General</c:formatCode>
                <c:ptCount val="14"/>
                <c:pt idx="0">
                  <c:v>1055</c:v>
                </c:pt>
                <c:pt idx="1">
                  <c:v>1055</c:v>
                </c:pt>
                <c:pt idx="2">
                  <c:v>1065</c:v>
                </c:pt>
                <c:pt idx="3">
                  <c:v>1074</c:v>
                </c:pt>
                <c:pt idx="4">
                  <c:v>1083</c:v>
                </c:pt>
                <c:pt idx="5">
                  <c:v>1091</c:v>
                </c:pt>
                <c:pt idx="6">
                  <c:v>1097</c:v>
                </c:pt>
                <c:pt idx="7">
                  <c:v>1104</c:v>
                </c:pt>
                <c:pt idx="8">
                  <c:v>1111</c:v>
                </c:pt>
                <c:pt idx="9">
                  <c:v>1118</c:v>
                </c:pt>
                <c:pt idx="10">
                  <c:v>1118</c:v>
                </c:pt>
                <c:pt idx="11">
                  <c:v>1119</c:v>
                </c:pt>
                <c:pt idx="12">
                  <c:v>1120</c:v>
                </c:pt>
                <c:pt idx="13">
                  <c:v>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E-4CA4-9772-5302E49A010F}"/>
            </c:ext>
          </c:extLst>
        </c:ser>
        <c:ser>
          <c:idx val="1"/>
          <c:order val="1"/>
          <c:tx>
            <c:strRef>
              <c:f>Calcs!$H$3</c:f>
              <c:strCache>
                <c:ptCount val="1"/>
                <c:pt idx="0">
                  <c:v>Increase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Calcs!$H$4:$H$16</c:f>
              <c:numCache>
                <c:formatCode>General</c:formatCode>
                <c:ptCount val="13"/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FE-4CA4-9772-5302E49A010F}"/>
            </c:ext>
          </c:extLst>
        </c:ser>
        <c:ser>
          <c:idx val="2"/>
          <c:order val="2"/>
          <c:tx>
            <c:strRef>
              <c:f>Calcs!$I$3</c:f>
              <c:strCache>
                <c:ptCount val="1"/>
                <c:pt idx="0">
                  <c:v>Decrease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1"/>
              <c:numFmt formatCode="0;\-0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EFB8-4FD1-B079-C5DC204625B8}"/>
                </c:ext>
              </c:extLst>
            </c:dLbl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Calcs!$I$4:$I$16</c:f>
              <c:numCache>
                <c:formatCode>General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FE-4CA4-9772-5302E49A0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656862272"/>
        <c:axId val="656861944"/>
      </c:barChart>
      <c:catAx>
        <c:axId val="65686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61944"/>
        <c:crosses val="autoZero"/>
        <c:auto val="1"/>
        <c:lblAlgn val="ctr"/>
        <c:lblOffset val="100"/>
        <c:noMultiLvlLbl val="0"/>
      </c:catAx>
      <c:valAx>
        <c:axId val="656861944"/>
        <c:scaling>
          <c:orientation val="minMax"/>
          <c:min val="102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6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Staff Numbers By Department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 Light" panose="020F0302020204030204"/>
            </a:rPr>
            <a:t>Staff Numbers By Department</a:t>
          </a:r>
        </a:p>
      </cx:txPr>
    </cx:title>
    <cx:plotArea>
      <cx:plotAreaRegion>
        <cx:series layoutId="sunburst" uniqueId="{66A6A438-0501-40D5-A196-91E87908BC32}">
          <cx:tx>
            <cx:txData>
              <cx:f>_xlchart.v1.1</cx:f>
              <cx:v>Employee Count</cx:v>
            </cx:txData>
          </cx:tx>
          <cx:spPr>
            <a:ln w="2540">
              <a:solidFill>
                <a:schemeClr val="bg1"/>
              </a:solidFill>
            </a:ln>
          </cx:spPr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700"/>
                </a:pPr>
                <a:endParaRPr lang="en-US" sz="700" b="0" i="0" u="none" strike="noStrike" baseline="0">
                  <a:solidFill>
                    <a:sysClr val="window" lastClr="FFFFFF"/>
                  </a:solidFill>
                  <a:latin typeface="Calibri Light" panose="020F0302020204030204"/>
                </a:endParaRPr>
              </a:p>
            </cx:txPr>
            <cx:visibility seriesName="0" categoryName="1" value="0"/>
            <cx:dataLabel idx="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700"/>
                  </a:pPr>
                  <a:r>
                    <a:rPr lang="en-US" sz="700" b="0" i="0" u="none" strike="noStrike" baseline="0">
                      <a:solidFill>
                        <a:sysClr val="window" lastClr="FFFFFF"/>
                      </a:solidFill>
                      <a:latin typeface="Calibri Light" panose="020F0302020204030204"/>
                    </a:rPr>
                    <a:t>Manager</a:t>
                  </a:r>
                </a:p>
              </cx:txPr>
            </cx:dataLabel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image" Target="../media/image2.svg"/><Relationship Id="rId7" Type="http://schemas.openxmlformats.org/officeDocument/2006/relationships/chart" Target="../charts/chart4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576254</xdr:colOff>
      <xdr:row>2</xdr:row>
      <xdr:rowOff>0</xdr:rowOff>
    </xdr:from>
    <xdr:to>
      <xdr:col>18</xdr:col>
      <xdr:colOff>358010</xdr:colOff>
      <xdr:row>15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6680027-9DDB-4005-B8A5-F6D364EE5F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409575</xdr:colOff>
      <xdr:row>0</xdr:row>
      <xdr:rowOff>409575</xdr:rowOff>
    </xdr:to>
    <xdr:pic>
      <xdr:nvPicPr>
        <xdr:cNvPr id="10" name="Graphic 9" descr="Cycle with people">
          <a:extLst>
            <a:ext uri="{FF2B5EF4-FFF2-40B4-BE49-F238E27FC236}">
              <a16:creationId xmlns:a16="http://schemas.microsoft.com/office/drawing/2014/main" id="{8FE143FF-EE6C-4833-B92E-157F6BD05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1438" y="0"/>
          <a:ext cx="409575" cy="4095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5</xdr:col>
      <xdr:colOff>787493</xdr:colOff>
      <xdr:row>35</xdr:row>
      <xdr:rowOff>157542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E1C2983-742E-48B1-A736-3027402C1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473" y="3810000"/>
          <a:ext cx="3241216" cy="3600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476250</xdr:colOff>
      <xdr:row>15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0FB51F-64B5-4993-A2BB-DB0FF98120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873942</xdr:colOff>
      <xdr:row>16</xdr:row>
      <xdr:rowOff>0</xdr:rowOff>
    </xdr:from>
    <xdr:to>
      <xdr:col>14</xdr:col>
      <xdr:colOff>353505</xdr:colOff>
      <xdr:row>35</xdr:row>
      <xdr:rowOff>127654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4C9ECA-2741-4BD9-9222-75E63EEB15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432062</xdr:colOff>
      <xdr:row>16</xdr:row>
      <xdr:rowOff>0</xdr:rowOff>
    </xdr:from>
    <xdr:to>
      <xdr:col>18</xdr:col>
      <xdr:colOff>353505</xdr:colOff>
      <xdr:row>25</xdr:row>
      <xdr:rowOff>108015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E6CE14-3EA1-49C7-8C12-221DB397DA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432061</xdr:colOff>
      <xdr:row>25</xdr:row>
      <xdr:rowOff>157113</xdr:rowOff>
    </xdr:from>
    <xdr:to>
      <xdr:col>18</xdr:col>
      <xdr:colOff>343685</xdr:colOff>
      <xdr:row>35</xdr:row>
      <xdr:rowOff>137474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6DF6FE-AE1C-4CDD-A975-A2ACACDE6D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409575</xdr:colOff>
      <xdr:row>0</xdr:row>
      <xdr:rowOff>409575</xdr:rowOff>
    </xdr:to>
    <xdr:pic>
      <xdr:nvPicPr>
        <xdr:cNvPr id="19" name="Graphic 18" descr="Cycle with people">
          <a:extLst>
            <a:ext uri="{FF2B5EF4-FFF2-40B4-BE49-F238E27FC236}">
              <a16:creationId xmlns:a16="http://schemas.microsoft.com/office/drawing/2014/main" id="{B2B09937-9FAE-486A-8671-9DB28BCBD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409575" cy="4095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770282</xdr:colOff>
      <xdr:row>36</xdr:row>
      <xdr:rowOff>74544</xdr:rowOff>
    </xdr:from>
    <xdr:to>
      <xdr:col>10</xdr:col>
      <xdr:colOff>307568</xdr:colOff>
      <xdr:row>55</xdr:row>
      <xdr:rowOff>173934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1059491-2629-4C26-9EFA-CBAC505F2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132565</xdr:colOff>
      <xdr:row>18</xdr:row>
      <xdr:rowOff>8282</xdr:rowOff>
    </xdr:from>
    <xdr:to>
      <xdr:col>9</xdr:col>
      <xdr:colOff>629477</xdr:colOff>
      <xdr:row>35</xdr:row>
      <xdr:rowOff>146705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972D18-756C-44B6-A710-977FE0794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0</xdr:colOff>
      <xdr:row>1</xdr:row>
      <xdr:rowOff>0</xdr:rowOff>
    </xdr:from>
    <xdr:to>
      <xdr:col>48</xdr:col>
      <xdr:colOff>479196</xdr:colOff>
      <xdr:row>23</xdr:row>
      <xdr:rowOff>122745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34004A7-8C6B-4AB8-AC8E-C18030C6C0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251400" y="295275"/>
              <a:ext cx="5279796" cy="4208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Khanh" refreshedDate="45524.40536203704" createdVersion="8" refreshedVersion="8" minRefreshableVersion="3" recordCount="1371" xr:uid="{8B12685D-C1A6-4C24-A86B-AA467E0CD53D}">
  <cacheSource type="worksheet">
    <worksheetSource name="Table1"/>
  </cacheSource>
  <cacheFields count="40">
    <cacheField name="Age" numFmtId="0">
      <sharedItems containsSemiMixedTypes="0" containsString="0" containsNumber="1" containsInteger="1" minValue="18" maxValue="60" count="43">
        <n v="37"/>
        <n v="21"/>
        <n v="45"/>
        <n v="23"/>
        <n v="22"/>
        <n v="19"/>
        <n v="28"/>
        <n v="29"/>
        <n v="18"/>
        <n v="47"/>
        <n v="48"/>
        <n v="26"/>
        <n v="38"/>
        <n v="34"/>
        <n v="30"/>
        <n v="27"/>
        <n v="50"/>
        <n v="44"/>
        <n v="40"/>
        <n v="24"/>
        <n v="33"/>
        <n v="32"/>
        <n v="42"/>
        <n v="56"/>
        <n v="59"/>
        <n v="39"/>
        <n v="36"/>
        <n v="35"/>
        <n v="31"/>
        <n v="55"/>
        <n v="20"/>
        <n v="51"/>
        <n v="58"/>
        <n v="41"/>
        <n v="43"/>
        <n v="46"/>
        <n v="57"/>
        <n v="54"/>
        <n v="25"/>
        <n v="49"/>
        <n v="60"/>
        <n v="52"/>
        <n v="53"/>
      </sharedItems>
    </cacheField>
    <cacheField name="Attrition" numFmtId="0">
      <sharedItems count="2">
        <s v="Yes"/>
        <s v="No"/>
      </sharedItems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R&amp;D"/>
        <s v="Sales"/>
        <s v="HR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Male"/>
        <s v="Fe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43"/>
    </cacheField>
    <cacheField name="NumCompaniesWorked" numFmtId="0">
      <sharedItems containsSemiMixedTypes="0" containsString="0" containsNumber="1" containsInteger="1" minValue="0" maxValue="9"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37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19"/>
    </cacheField>
    <cacheField name="YearsInCurrentRole" numFmtId="0">
      <sharedItems containsSemiMixedTypes="0" containsString="0" containsNumber="1" containsInteger="1" minValue="0" maxValue="16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  <cacheField name="Start Date" numFmtId="14">
      <sharedItems containsSemiMixedTypes="0" containsNonDate="0" containsDate="1" containsString="0" minDate="1990-01-12T00:00:00" maxDate="2020-08-26T00:00:00"/>
    </cacheField>
    <cacheField name="Leave Date" numFmtId="14">
      <sharedItems containsNonDate="0" containsDate="1" containsMixedTypes="1" minDate="1991-05-21T00:00:00" maxDate="2020-08-22T00:00:00"/>
    </cacheField>
    <cacheField name="Start Year" numFmtId="0">
      <sharedItems containsSemiMixedTypes="0" containsString="0" containsNumber="1" containsInteger="1" minValue="1990" maxValue="2020" count="31">
        <n v="2007"/>
        <n v="1990"/>
        <n v="1991"/>
        <n v="2001"/>
        <n v="1998"/>
        <n v="2008"/>
        <n v="1993"/>
        <n v="2015"/>
        <n v="1994"/>
        <n v="1996"/>
        <n v="2012"/>
        <n v="1995"/>
        <n v="2003"/>
        <n v="1997"/>
        <n v="2011"/>
        <n v="2010"/>
        <n v="2014"/>
        <n v="1992"/>
        <n v="2000"/>
        <n v="1999"/>
        <n v="2002"/>
        <n v="2004"/>
        <n v="2017"/>
        <n v="2016"/>
        <n v="2006"/>
        <n v="2013"/>
        <n v="2019"/>
        <n v="2009"/>
        <n v="2005"/>
        <n v="2018"/>
        <n v="2020"/>
      </sharedItems>
    </cacheField>
    <cacheField name="Start Month" numFmtId="0">
      <sharedItems containsSemiMixedTypes="0" containsString="0" containsNumber="1" containsInteger="1" minValue="1" maxValue="12"/>
    </cacheField>
    <cacheField name="Leave Year" numFmtId="0">
      <sharedItems containsMixedTypes="1" containsNumber="1" containsInteger="1" minValue="1991" maxValue="2020"/>
    </cacheField>
    <cacheField name="Leave Month" numFmtId="0">
      <sharedItems containsMixedTypes="1" containsNumber="1" containsInteger="1" minValue="1" maxValue="12"/>
    </cacheField>
    <cacheField name="Pension" numFmtId="0" formula="MonthlyIncome *9%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71">
  <r>
    <x v="0"/>
    <x v="0"/>
    <s v="Travel_Rarely"/>
    <n v="1373"/>
    <x v="0"/>
    <n v="2"/>
    <n v="2"/>
    <s v="Other"/>
    <n v="1"/>
    <n v="4"/>
    <n v="4"/>
    <x v="0"/>
    <n v="92"/>
    <n v="2"/>
    <n v="1"/>
    <s v="Laboratory Technician"/>
    <n v="3"/>
    <s v="Single"/>
    <n v="2090"/>
    <n v="6"/>
    <s v="Yes"/>
    <n v="15"/>
    <n v="3"/>
    <n v="2"/>
    <n v="80"/>
    <n v="0"/>
    <n v="7"/>
    <n v="3"/>
    <n v="3"/>
    <n v="0"/>
    <n v="0"/>
    <n v="0"/>
    <n v="0"/>
    <d v="2007-01-11T00:00:00"/>
    <d v="2007-01-23T00:00:00"/>
    <x v="0"/>
    <n v="1"/>
    <n v="2007"/>
    <n v="1"/>
  </r>
  <r>
    <x v="1"/>
    <x v="1"/>
    <s v="Travel_Rarely"/>
    <n v="391"/>
    <x v="0"/>
    <n v="15"/>
    <n v="2"/>
    <s v="Life Sciences"/>
    <n v="1"/>
    <n v="30"/>
    <n v="3"/>
    <x v="0"/>
    <n v="96"/>
    <n v="3"/>
    <n v="1"/>
    <s v="Research Scientist"/>
    <n v="4"/>
    <s v="Single"/>
    <n v="1232"/>
    <n v="1"/>
    <s v="No"/>
    <n v="14"/>
    <n v="3"/>
    <n v="4"/>
    <n v="80"/>
    <n v="0"/>
    <n v="0"/>
    <n v="6"/>
    <n v="3"/>
    <n v="0"/>
    <n v="0"/>
    <n v="0"/>
    <n v="0"/>
    <d v="1990-09-11T00:00:00"/>
    <s v=""/>
    <x v="1"/>
    <n v="9"/>
    <s v=""/>
    <s v=""/>
  </r>
  <r>
    <x v="2"/>
    <x v="1"/>
    <s v="Travel_Rarely"/>
    <n v="193"/>
    <x v="0"/>
    <n v="6"/>
    <n v="4"/>
    <s v="Other"/>
    <n v="1"/>
    <n v="101"/>
    <n v="4"/>
    <x v="0"/>
    <n v="52"/>
    <n v="3"/>
    <n v="3"/>
    <s v="Research Director"/>
    <n v="1"/>
    <s v="Married"/>
    <n v="13245"/>
    <n v="4"/>
    <s v="Yes"/>
    <n v="14"/>
    <n v="3"/>
    <n v="2"/>
    <n v="80"/>
    <n v="0"/>
    <n v="17"/>
    <n v="3"/>
    <n v="4"/>
    <n v="0"/>
    <n v="0"/>
    <n v="0"/>
    <n v="0"/>
    <d v="1991-08-26T00:00:00"/>
    <s v=""/>
    <x v="2"/>
    <n v="8"/>
    <s v=""/>
    <s v=""/>
  </r>
  <r>
    <x v="3"/>
    <x v="1"/>
    <s v="Travel_Rarely"/>
    <n v="541"/>
    <x v="1"/>
    <n v="2"/>
    <n v="1"/>
    <s v="Technical Degree"/>
    <n v="1"/>
    <n v="113"/>
    <n v="3"/>
    <x v="0"/>
    <n v="62"/>
    <n v="3"/>
    <n v="1"/>
    <s v="Sales Representative"/>
    <n v="1"/>
    <s v="Divorced"/>
    <n v="2322"/>
    <n v="3"/>
    <s v="No"/>
    <n v="13"/>
    <n v="3"/>
    <n v="3"/>
    <n v="80"/>
    <n v="1"/>
    <n v="3"/>
    <n v="3"/>
    <n v="3"/>
    <n v="0"/>
    <n v="0"/>
    <n v="0"/>
    <n v="0"/>
    <d v="1991-02-21T00:00:00"/>
    <s v=""/>
    <x v="2"/>
    <n v="2"/>
    <s v=""/>
    <s v=""/>
  </r>
  <r>
    <x v="4"/>
    <x v="1"/>
    <s v="Travel_Rarely"/>
    <n v="534"/>
    <x v="0"/>
    <n v="15"/>
    <n v="3"/>
    <s v="Medical"/>
    <n v="1"/>
    <n v="144"/>
    <n v="2"/>
    <x v="1"/>
    <n v="59"/>
    <n v="3"/>
    <n v="1"/>
    <s v="Laboratory Technician"/>
    <n v="4"/>
    <s v="Single"/>
    <n v="2871"/>
    <n v="1"/>
    <s v="No"/>
    <n v="15"/>
    <n v="3"/>
    <n v="3"/>
    <n v="80"/>
    <n v="0"/>
    <n v="1"/>
    <n v="5"/>
    <n v="3"/>
    <n v="0"/>
    <n v="0"/>
    <n v="0"/>
    <n v="0"/>
    <d v="1990-10-02T00:00:00"/>
    <s v=""/>
    <x v="1"/>
    <n v="10"/>
    <s v=""/>
    <s v=""/>
  </r>
  <r>
    <x v="5"/>
    <x v="0"/>
    <s v="Travel_Rarely"/>
    <n v="528"/>
    <x v="1"/>
    <n v="22"/>
    <n v="1"/>
    <s v="Marketing"/>
    <n v="1"/>
    <n v="167"/>
    <n v="4"/>
    <x v="0"/>
    <n v="50"/>
    <n v="3"/>
    <n v="1"/>
    <s v="Sales Representative"/>
    <n v="3"/>
    <s v="Single"/>
    <n v="1675"/>
    <n v="1"/>
    <s v="Yes"/>
    <n v="19"/>
    <n v="3"/>
    <n v="4"/>
    <n v="80"/>
    <n v="0"/>
    <n v="0"/>
    <n v="2"/>
    <n v="2"/>
    <n v="0"/>
    <n v="0"/>
    <n v="0"/>
    <n v="0"/>
    <d v="2001-05-16T00:00:00"/>
    <d v="2001-05-29T00:00:00"/>
    <x v="3"/>
    <n v="5"/>
    <n v="2001"/>
    <n v="5"/>
  </r>
  <r>
    <x v="5"/>
    <x v="0"/>
    <s v="Travel_Frequently"/>
    <n v="602"/>
    <x v="1"/>
    <n v="1"/>
    <n v="1"/>
    <s v="Technical Degree"/>
    <n v="1"/>
    <n v="235"/>
    <n v="3"/>
    <x v="1"/>
    <n v="100"/>
    <n v="1"/>
    <n v="1"/>
    <s v="Sales Representative"/>
    <n v="1"/>
    <s v="Single"/>
    <n v="2325"/>
    <n v="0"/>
    <s v="No"/>
    <n v="21"/>
    <n v="4"/>
    <n v="1"/>
    <n v="80"/>
    <n v="0"/>
    <n v="1"/>
    <n v="5"/>
    <n v="4"/>
    <n v="0"/>
    <n v="0"/>
    <n v="0"/>
    <n v="0"/>
    <d v="1998-01-05T00:00:00"/>
    <d v="1998-01-25T00:00:00"/>
    <x v="4"/>
    <n v="1"/>
    <n v="1998"/>
    <n v="1"/>
  </r>
  <r>
    <x v="6"/>
    <x v="0"/>
    <s v="Travel_Rarely"/>
    <n v="529"/>
    <x v="0"/>
    <n v="2"/>
    <n v="4"/>
    <s v="Life Sciences"/>
    <n v="1"/>
    <n v="364"/>
    <n v="1"/>
    <x v="0"/>
    <n v="79"/>
    <n v="3"/>
    <n v="1"/>
    <s v="Laboratory Technician"/>
    <n v="3"/>
    <s v="Single"/>
    <n v="3485"/>
    <n v="2"/>
    <s v="No"/>
    <n v="11"/>
    <n v="3"/>
    <n v="3"/>
    <n v="80"/>
    <n v="0"/>
    <n v="5"/>
    <n v="5"/>
    <n v="1"/>
    <n v="0"/>
    <n v="0"/>
    <n v="0"/>
    <n v="0"/>
    <d v="2008-03-30T00:00:00"/>
    <d v="2008-04-03T00:00:00"/>
    <x v="5"/>
    <n v="3"/>
    <n v="2008"/>
    <n v="4"/>
  </r>
  <r>
    <x v="7"/>
    <x v="1"/>
    <s v="Travel_Rarely"/>
    <n v="1210"/>
    <x v="1"/>
    <n v="2"/>
    <n v="3"/>
    <s v="Medical"/>
    <n v="1"/>
    <n v="366"/>
    <n v="1"/>
    <x v="0"/>
    <n v="78"/>
    <n v="2"/>
    <n v="2"/>
    <s v="Sales Executive"/>
    <n v="2"/>
    <s v="Married"/>
    <n v="6644"/>
    <n v="2"/>
    <s v="No"/>
    <n v="19"/>
    <n v="3"/>
    <n v="2"/>
    <n v="80"/>
    <n v="2"/>
    <n v="10"/>
    <n v="2"/>
    <n v="3"/>
    <n v="0"/>
    <n v="0"/>
    <n v="0"/>
    <n v="0"/>
    <d v="1993-06-05T00:00:00"/>
    <s v=""/>
    <x v="6"/>
    <n v="6"/>
    <s v=""/>
    <s v=""/>
  </r>
  <r>
    <x v="8"/>
    <x v="0"/>
    <s v="Travel_Rarely"/>
    <n v="230"/>
    <x v="0"/>
    <n v="3"/>
    <n v="3"/>
    <s v="Life Sciences"/>
    <n v="1"/>
    <n v="405"/>
    <n v="3"/>
    <x v="0"/>
    <n v="54"/>
    <n v="3"/>
    <n v="1"/>
    <s v="Laboratory Technician"/>
    <n v="3"/>
    <s v="Single"/>
    <n v="1420"/>
    <n v="1"/>
    <s v="No"/>
    <n v="13"/>
    <n v="3"/>
    <n v="3"/>
    <n v="80"/>
    <n v="0"/>
    <n v="0"/>
    <n v="2"/>
    <n v="3"/>
    <n v="0"/>
    <n v="0"/>
    <n v="0"/>
    <n v="0"/>
    <d v="2015-08-17T00:00:00"/>
    <d v="2015-08-23T00:00:00"/>
    <x v="7"/>
    <n v="8"/>
    <n v="2015"/>
    <n v="8"/>
  </r>
  <r>
    <x v="8"/>
    <x v="1"/>
    <s v="Travel_Rarely"/>
    <n v="812"/>
    <x v="1"/>
    <n v="10"/>
    <n v="3"/>
    <s v="Medical"/>
    <n v="1"/>
    <n v="411"/>
    <n v="4"/>
    <x v="1"/>
    <n v="69"/>
    <n v="2"/>
    <n v="1"/>
    <s v="Sales Representative"/>
    <n v="3"/>
    <s v="Single"/>
    <n v="1200"/>
    <n v="1"/>
    <s v="No"/>
    <n v="12"/>
    <n v="3"/>
    <n v="1"/>
    <n v="80"/>
    <n v="0"/>
    <n v="0"/>
    <n v="2"/>
    <n v="3"/>
    <n v="0"/>
    <n v="0"/>
    <n v="0"/>
    <n v="0"/>
    <d v="1993-12-06T00:00:00"/>
    <s v=""/>
    <x v="6"/>
    <n v="12"/>
    <s v=""/>
    <s v=""/>
  </r>
  <r>
    <x v="9"/>
    <x v="1"/>
    <s v="Travel_Frequently"/>
    <n v="1309"/>
    <x v="1"/>
    <n v="4"/>
    <n v="1"/>
    <s v="Medical"/>
    <n v="1"/>
    <n v="467"/>
    <n v="2"/>
    <x v="0"/>
    <n v="99"/>
    <n v="3"/>
    <n v="2"/>
    <s v="Sales Representative"/>
    <n v="3"/>
    <s v="Single"/>
    <n v="2976"/>
    <n v="3"/>
    <s v="No"/>
    <n v="19"/>
    <n v="3"/>
    <n v="1"/>
    <n v="80"/>
    <n v="0"/>
    <n v="5"/>
    <n v="3"/>
    <n v="3"/>
    <n v="0"/>
    <n v="0"/>
    <n v="0"/>
    <n v="0"/>
    <d v="1994-11-25T00:00:00"/>
    <s v=""/>
    <x v="8"/>
    <n v="11"/>
    <s v=""/>
    <s v=""/>
  </r>
  <r>
    <x v="10"/>
    <x v="1"/>
    <s v="Travel_Rarely"/>
    <n v="530"/>
    <x v="1"/>
    <n v="29"/>
    <n v="1"/>
    <s v="Medical"/>
    <n v="1"/>
    <n v="473"/>
    <n v="1"/>
    <x v="1"/>
    <n v="91"/>
    <n v="3"/>
    <n v="3"/>
    <s v="Manager"/>
    <n v="3"/>
    <s v="Married"/>
    <n v="12504"/>
    <n v="3"/>
    <s v="No"/>
    <n v="21"/>
    <n v="4"/>
    <n v="2"/>
    <n v="80"/>
    <n v="1"/>
    <n v="15"/>
    <n v="3"/>
    <n v="1"/>
    <n v="0"/>
    <n v="0"/>
    <n v="0"/>
    <n v="0"/>
    <d v="1996-04-08T00:00:00"/>
    <s v=""/>
    <x v="9"/>
    <n v="4"/>
    <s v=""/>
    <s v=""/>
  </r>
  <r>
    <x v="8"/>
    <x v="0"/>
    <s v="Travel_Frequently"/>
    <n v="1306"/>
    <x v="1"/>
    <n v="5"/>
    <n v="3"/>
    <s v="Marketing"/>
    <n v="1"/>
    <n v="614"/>
    <n v="2"/>
    <x v="0"/>
    <n v="69"/>
    <n v="3"/>
    <n v="1"/>
    <s v="Sales Representative"/>
    <n v="2"/>
    <s v="Single"/>
    <n v="1878"/>
    <n v="1"/>
    <s v="Yes"/>
    <n v="14"/>
    <n v="3"/>
    <n v="4"/>
    <n v="80"/>
    <n v="0"/>
    <n v="0"/>
    <n v="3"/>
    <n v="3"/>
    <n v="0"/>
    <n v="0"/>
    <n v="0"/>
    <n v="0"/>
    <d v="2012-04-08T00:00:00"/>
    <d v="2012-04-26T00:00:00"/>
    <x v="10"/>
    <n v="4"/>
    <n v="2012"/>
    <n v="4"/>
  </r>
  <r>
    <x v="11"/>
    <x v="1"/>
    <s v="Travel_Rarely"/>
    <n v="775"/>
    <x v="1"/>
    <n v="29"/>
    <n v="2"/>
    <s v="Medical"/>
    <n v="1"/>
    <n v="618"/>
    <n v="1"/>
    <x v="0"/>
    <n v="45"/>
    <n v="3"/>
    <n v="2"/>
    <s v="Sales Executive"/>
    <n v="3"/>
    <s v="Divorced"/>
    <n v="4306"/>
    <n v="5"/>
    <s v="No"/>
    <n v="12"/>
    <n v="3"/>
    <n v="1"/>
    <n v="80"/>
    <n v="2"/>
    <n v="8"/>
    <n v="5"/>
    <n v="3"/>
    <n v="0"/>
    <n v="0"/>
    <n v="0"/>
    <n v="0"/>
    <d v="1995-03-29T00:00:00"/>
    <s v=""/>
    <x v="11"/>
    <n v="3"/>
    <s v=""/>
    <s v=""/>
  </r>
  <r>
    <x v="12"/>
    <x v="1"/>
    <s v="Travel_Rarely"/>
    <n v="362"/>
    <x v="0"/>
    <n v="1"/>
    <n v="1"/>
    <s v="Life Sciences"/>
    <n v="1"/>
    <n v="662"/>
    <n v="3"/>
    <x v="1"/>
    <n v="43"/>
    <n v="3"/>
    <n v="1"/>
    <s v="Research Scientist"/>
    <n v="1"/>
    <s v="Single"/>
    <n v="2619"/>
    <n v="3"/>
    <s v="No"/>
    <n v="17"/>
    <n v="3"/>
    <n v="4"/>
    <n v="80"/>
    <n v="0"/>
    <n v="8"/>
    <n v="3"/>
    <n v="2"/>
    <n v="0"/>
    <n v="0"/>
    <n v="0"/>
    <n v="0"/>
    <d v="1994-12-19T00:00:00"/>
    <s v=""/>
    <x v="8"/>
    <n v="12"/>
    <s v=""/>
    <s v=""/>
  </r>
  <r>
    <x v="13"/>
    <x v="1"/>
    <s v="Travel_Rarely"/>
    <n v="167"/>
    <x v="0"/>
    <n v="8"/>
    <n v="5"/>
    <s v="Life Sciences"/>
    <n v="1"/>
    <n v="775"/>
    <n v="2"/>
    <x v="1"/>
    <n v="32"/>
    <n v="3"/>
    <n v="2"/>
    <s v="Manufacturing Director"/>
    <n v="1"/>
    <s v="Divorced"/>
    <n v="5121"/>
    <n v="3"/>
    <s v="No"/>
    <n v="14"/>
    <n v="3"/>
    <n v="3"/>
    <n v="80"/>
    <n v="1"/>
    <n v="7"/>
    <n v="3"/>
    <n v="3"/>
    <n v="0"/>
    <n v="0"/>
    <n v="0"/>
    <n v="0"/>
    <d v="1990-10-07T00:00:00"/>
    <s v=""/>
    <x v="1"/>
    <n v="10"/>
    <s v=""/>
    <s v=""/>
  </r>
  <r>
    <x v="3"/>
    <x v="0"/>
    <s v="Travel_Rarely"/>
    <n v="1243"/>
    <x v="0"/>
    <n v="6"/>
    <n v="3"/>
    <s v="Life Sciences"/>
    <n v="1"/>
    <n v="811"/>
    <n v="3"/>
    <x v="0"/>
    <n v="63"/>
    <n v="4"/>
    <n v="1"/>
    <s v="Laboratory Technician"/>
    <n v="1"/>
    <s v="Married"/>
    <n v="1601"/>
    <n v="1"/>
    <s v="Yes"/>
    <n v="21"/>
    <n v="4"/>
    <n v="3"/>
    <n v="80"/>
    <n v="2"/>
    <n v="1"/>
    <n v="2"/>
    <n v="3"/>
    <n v="0"/>
    <n v="0"/>
    <n v="0"/>
    <n v="0"/>
    <d v="2003-07-09T00:00:00"/>
    <d v="2003-07-13T00:00:00"/>
    <x v="12"/>
    <n v="7"/>
    <n v="2003"/>
    <n v="7"/>
  </r>
  <r>
    <x v="14"/>
    <x v="1"/>
    <s v="Travel_Rarely"/>
    <n v="946"/>
    <x v="0"/>
    <n v="2"/>
    <n v="3"/>
    <s v="Medical"/>
    <n v="1"/>
    <n v="833"/>
    <n v="3"/>
    <x v="1"/>
    <n v="52"/>
    <n v="2"/>
    <n v="2"/>
    <s v="Manufacturing Director"/>
    <n v="4"/>
    <s v="Single"/>
    <n v="6877"/>
    <n v="5"/>
    <s v="Yes"/>
    <n v="24"/>
    <n v="4"/>
    <n v="2"/>
    <n v="80"/>
    <n v="0"/>
    <n v="12"/>
    <n v="4"/>
    <n v="2"/>
    <n v="0"/>
    <n v="0"/>
    <n v="0"/>
    <n v="0"/>
    <d v="1997-06-13T00:00:00"/>
    <s v=""/>
    <x v="13"/>
    <n v="6"/>
    <s v=""/>
    <s v=""/>
  </r>
  <r>
    <x v="15"/>
    <x v="1"/>
    <s v="Non-Travel"/>
    <n v="443"/>
    <x v="0"/>
    <n v="3"/>
    <n v="3"/>
    <s v="Medical"/>
    <n v="1"/>
    <n v="850"/>
    <n v="4"/>
    <x v="0"/>
    <n v="50"/>
    <n v="3"/>
    <n v="1"/>
    <s v="Research Scientist"/>
    <n v="4"/>
    <s v="Married"/>
    <n v="1706"/>
    <n v="1"/>
    <s v="No"/>
    <n v="11"/>
    <n v="3"/>
    <n v="3"/>
    <n v="80"/>
    <n v="3"/>
    <n v="0"/>
    <n v="6"/>
    <n v="2"/>
    <n v="0"/>
    <n v="0"/>
    <n v="0"/>
    <n v="0"/>
    <d v="1996-11-24T00:00:00"/>
    <s v=""/>
    <x v="9"/>
    <n v="11"/>
    <s v=""/>
    <s v=""/>
  </r>
  <r>
    <x v="10"/>
    <x v="1"/>
    <s v="Travel_Rarely"/>
    <n v="1469"/>
    <x v="0"/>
    <n v="20"/>
    <n v="4"/>
    <s v="Medical"/>
    <n v="1"/>
    <n v="945"/>
    <n v="4"/>
    <x v="0"/>
    <n v="51"/>
    <n v="3"/>
    <n v="1"/>
    <s v="Research Scientist"/>
    <n v="3"/>
    <s v="Married"/>
    <n v="2259"/>
    <n v="4"/>
    <s v="No"/>
    <n v="17"/>
    <n v="3"/>
    <n v="1"/>
    <n v="80"/>
    <n v="2"/>
    <n v="13"/>
    <n v="2"/>
    <n v="2"/>
    <n v="0"/>
    <n v="0"/>
    <n v="0"/>
    <n v="0"/>
    <d v="1995-11-04T00:00:00"/>
    <s v=""/>
    <x v="11"/>
    <n v="11"/>
    <s v=""/>
    <s v=""/>
  </r>
  <r>
    <x v="7"/>
    <x v="0"/>
    <s v="Travel_Rarely"/>
    <n v="906"/>
    <x v="0"/>
    <n v="10"/>
    <n v="3"/>
    <s v="Life Sciences"/>
    <n v="1"/>
    <n v="994"/>
    <n v="4"/>
    <x v="1"/>
    <n v="92"/>
    <n v="2"/>
    <n v="1"/>
    <s v="Research Scientist"/>
    <n v="1"/>
    <s v="Single"/>
    <n v="2404"/>
    <n v="6"/>
    <s v="Yes"/>
    <n v="20"/>
    <n v="4"/>
    <n v="3"/>
    <n v="80"/>
    <n v="0"/>
    <n v="3"/>
    <n v="5"/>
    <n v="3"/>
    <n v="0"/>
    <n v="0"/>
    <n v="0"/>
    <n v="0"/>
    <d v="2015-01-15T00:00:00"/>
    <d v="2015-02-04T00:00:00"/>
    <x v="7"/>
    <n v="1"/>
    <n v="2015"/>
    <n v="2"/>
  </r>
  <r>
    <x v="8"/>
    <x v="1"/>
    <s v="Non-Travel"/>
    <n v="287"/>
    <x v="0"/>
    <n v="5"/>
    <n v="2"/>
    <s v="Life Sciences"/>
    <n v="1"/>
    <n v="1012"/>
    <n v="2"/>
    <x v="0"/>
    <n v="73"/>
    <n v="3"/>
    <n v="1"/>
    <s v="Research Scientist"/>
    <n v="4"/>
    <s v="Single"/>
    <n v="1051"/>
    <n v="1"/>
    <s v="No"/>
    <n v="15"/>
    <n v="3"/>
    <n v="4"/>
    <n v="80"/>
    <n v="0"/>
    <n v="0"/>
    <n v="2"/>
    <n v="3"/>
    <n v="0"/>
    <n v="0"/>
    <n v="0"/>
    <n v="0"/>
    <d v="1998-08-19T00:00:00"/>
    <s v=""/>
    <x v="4"/>
    <n v="8"/>
    <s v=""/>
    <s v=""/>
  </r>
  <r>
    <x v="16"/>
    <x v="0"/>
    <s v="Travel_Frequently"/>
    <n v="959"/>
    <x v="1"/>
    <n v="1"/>
    <n v="4"/>
    <s v="Other"/>
    <n v="1"/>
    <n v="1113"/>
    <n v="4"/>
    <x v="0"/>
    <n v="81"/>
    <n v="3"/>
    <n v="2"/>
    <s v="Sales Executive"/>
    <n v="3"/>
    <s v="Single"/>
    <n v="4728"/>
    <n v="3"/>
    <s v="Yes"/>
    <n v="14"/>
    <n v="3"/>
    <n v="4"/>
    <n v="80"/>
    <n v="0"/>
    <n v="5"/>
    <n v="4"/>
    <n v="3"/>
    <n v="0"/>
    <n v="0"/>
    <n v="0"/>
    <n v="0"/>
    <d v="2011-03-30T00:00:00"/>
    <d v="2011-04-07T00:00:00"/>
    <x v="14"/>
    <n v="3"/>
    <n v="2011"/>
    <n v="4"/>
  </r>
  <r>
    <x v="13"/>
    <x v="1"/>
    <s v="Non-Travel"/>
    <n v="697"/>
    <x v="0"/>
    <n v="3"/>
    <n v="4"/>
    <s v="Life Sciences"/>
    <n v="1"/>
    <n v="1115"/>
    <n v="3"/>
    <x v="0"/>
    <n v="40"/>
    <n v="2"/>
    <n v="1"/>
    <s v="Research Scientist"/>
    <n v="4"/>
    <s v="Married"/>
    <n v="2979"/>
    <n v="3"/>
    <s v="No"/>
    <n v="17"/>
    <n v="3"/>
    <n v="4"/>
    <n v="80"/>
    <n v="3"/>
    <n v="6"/>
    <n v="2"/>
    <n v="3"/>
    <n v="0"/>
    <n v="0"/>
    <n v="0"/>
    <n v="0"/>
    <d v="1996-07-19T00:00:00"/>
    <s v=""/>
    <x v="9"/>
    <n v="7"/>
    <s v=""/>
    <s v=""/>
  </r>
  <r>
    <x v="8"/>
    <x v="0"/>
    <s v="Non-Travel"/>
    <n v="247"/>
    <x v="0"/>
    <n v="8"/>
    <n v="1"/>
    <s v="Medical"/>
    <n v="1"/>
    <n v="1156"/>
    <n v="3"/>
    <x v="0"/>
    <n v="80"/>
    <n v="3"/>
    <n v="1"/>
    <s v="Laboratory Technician"/>
    <n v="3"/>
    <s v="Single"/>
    <n v="1904"/>
    <n v="1"/>
    <s v="No"/>
    <n v="12"/>
    <n v="3"/>
    <n v="4"/>
    <n v="80"/>
    <n v="0"/>
    <n v="0"/>
    <n v="0"/>
    <n v="3"/>
    <n v="0"/>
    <n v="0"/>
    <n v="0"/>
    <n v="0"/>
    <d v="2010-02-20T00:00:00"/>
    <d v="2010-03-06T00:00:00"/>
    <x v="15"/>
    <n v="2"/>
    <n v="2010"/>
    <n v="3"/>
  </r>
  <r>
    <x v="4"/>
    <x v="0"/>
    <s v="Travel_Frequently"/>
    <n v="1256"/>
    <x v="0"/>
    <n v="3"/>
    <n v="4"/>
    <s v="Life Sciences"/>
    <n v="1"/>
    <n v="1203"/>
    <n v="3"/>
    <x v="0"/>
    <n v="48"/>
    <n v="2"/>
    <n v="1"/>
    <s v="Research Scientist"/>
    <n v="4"/>
    <s v="Married"/>
    <n v="2853"/>
    <n v="0"/>
    <s v="Yes"/>
    <n v="11"/>
    <n v="3"/>
    <n v="2"/>
    <n v="80"/>
    <n v="1"/>
    <n v="1"/>
    <n v="5"/>
    <n v="3"/>
    <n v="0"/>
    <n v="0"/>
    <n v="0"/>
    <n v="0"/>
    <d v="2015-10-20T00:00:00"/>
    <d v="2015-10-27T00:00:00"/>
    <x v="7"/>
    <n v="10"/>
    <n v="2015"/>
    <n v="10"/>
  </r>
  <r>
    <x v="17"/>
    <x v="1"/>
    <s v="Non-Travel"/>
    <n v="111"/>
    <x v="0"/>
    <n v="17"/>
    <n v="3"/>
    <s v="Life Sciences"/>
    <n v="1"/>
    <n v="1206"/>
    <n v="4"/>
    <x v="0"/>
    <n v="74"/>
    <n v="1"/>
    <n v="1"/>
    <s v="Research Scientist"/>
    <n v="3"/>
    <s v="Single"/>
    <n v="2290"/>
    <n v="2"/>
    <s v="No"/>
    <n v="13"/>
    <n v="3"/>
    <n v="4"/>
    <n v="80"/>
    <n v="0"/>
    <n v="6"/>
    <n v="3"/>
    <n v="3"/>
    <n v="0"/>
    <n v="0"/>
    <n v="0"/>
    <n v="0"/>
    <d v="1995-07-01T00:00:00"/>
    <s v=""/>
    <x v="11"/>
    <n v="7"/>
    <s v=""/>
    <s v=""/>
  </r>
  <r>
    <x v="18"/>
    <x v="1"/>
    <s v="Travel_Frequently"/>
    <n v="1184"/>
    <x v="1"/>
    <n v="2"/>
    <n v="4"/>
    <s v="Medical"/>
    <n v="1"/>
    <n v="1212"/>
    <n v="2"/>
    <x v="0"/>
    <n v="62"/>
    <n v="3"/>
    <n v="2"/>
    <s v="Sales Executive"/>
    <n v="2"/>
    <s v="Married"/>
    <n v="4327"/>
    <n v="5"/>
    <s v="No"/>
    <n v="12"/>
    <n v="3"/>
    <n v="4"/>
    <n v="80"/>
    <n v="3"/>
    <n v="5"/>
    <n v="2"/>
    <n v="3"/>
    <n v="0"/>
    <n v="0"/>
    <n v="0"/>
    <n v="0"/>
    <d v="1995-08-14T00:00:00"/>
    <s v=""/>
    <x v="11"/>
    <n v="8"/>
    <s v=""/>
    <s v=""/>
  </r>
  <r>
    <x v="2"/>
    <x v="1"/>
    <s v="Travel_Frequently"/>
    <n v="364"/>
    <x v="0"/>
    <n v="25"/>
    <n v="3"/>
    <s v="Medical"/>
    <n v="1"/>
    <n v="1306"/>
    <n v="2"/>
    <x v="1"/>
    <n v="83"/>
    <n v="3"/>
    <n v="5"/>
    <s v="Manager"/>
    <n v="2"/>
    <s v="Single"/>
    <n v="18061"/>
    <n v="3"/>
    <s v="No"/>
    <n v="22"/>
    <n v="4"/>
    <n v="3"/>
    <n v="80"/>
    <n v="0"/>
    <n v="22"/>
    <n v="4"/>
    <n v="3"/>
    <n v="0"/>
    <n v="0"/>
    <n v="0"/>
    <n v="0"/>
    <d v="1994-11-18T00:00:00"/>
    <s v=""/>
    <x v="8"/>
    <n v="11"/>
    <s v=""/>
    <s v=""/>
  </r>
  <r>
    <x v="8"/>
    <x v="1"/>
    <s v="Non-Travel"/>
    <n v="1124"/>
    <x v="0"/>
    <n v="1"/>
    <n v="3"/>
    <s v="Life Sciences"/>
    <n v="1"/>
    <n v="1368"/>
    <n v="4"/>
    <x v="1"/>
    <n v="97"/>
    <n v="3"/>
    <n v="1"/>
    <s v="Laboratory Technician"/>
    <n v="4"/>
    <s v="Single"/>
    <n v="1611"/>
    <n v="1"/>
    <s v="No"/>
    <n v="15"/>
    <n v="3"/>
    <n v="3"/>
    <n v="80"/>
    <n v="0"/>
    <n v="0"/>
    <n v="5"/>
    <n v="4"/>
    <n v="0"/>
    <n v="0"/>
    <n v="0"/>
    <n v="0"/>
    <d v="1993-07-29T00:00:00"/>
    <s v=""/>
    <x v="6"/>
    <n v="7"/>
    <s v=""/>
    <s v=""/>
  </r>
  <r>
    <x v="19"/>
    <x v="0"/>
    <s v="Travel_Frequently"/>
    <n v="381"/>
    <x v="0"/>
    <n v="9"/>
    <n v="3"/>
    <s v="Medical"/>
    <n v="1"/>
    <n v="1494"/>
    <n v="2"/>
    <x v="0"/>
    <n v="89"/>
    <n v="3"/>
    <n v="1"/>
    <s v="Laboratory Technician"/>
    <n v="1"/>
    <s v="Single"/>
    <n v="3172"/>
    <n v="2"/>
    <s v="Yes"/>
    <n v="11"/>
    <n v="3"/>
    <n v="3"/>
    <n v="80"/>
    <n v="0"/>
    <n v="4"/>
    <n v="2"/>
    <n v="2"/>
    <n v="0"/>
    <n v="0"/>
    <n v="0"/>
    <n v="0"/>
    <d v="2010-08-21T00:00:00"/>
    <d v="2010-09-07T00:00:00"/>
    <x v="15"/>
    <n v="8"/>
    <n v="2010"/>
    <n v="9"/>
  </r>
  <r>
    <x v="6"/>
    <x v="0"/>
    <s v="Travel_Frequently"/>
    <n v="289"/>
    <x v="0"/>
    <n v="2"/>
    <n v="2"/>
    <s v="Medical"/>
    <n v="1"/>
    <n v="1504"/>
    <n v="3"/>
    <x v="0"/>
    <n v="38"/>
    <n v="2"/>
    <n v="1"/>
    <s v="Laboratory Technician"/>
    <n v="1"/>
    <s v="Single"/>
    <n v="2561"/>
    <n v="7"/>
    <s v="No"/>
    <n v="11"/>
    <n v="3"/>
    <n v="3"/>
    <n v="80"/>
    <n v="0"/>
    <n v="8"/>
    <n v="2"/>
    <n v="2"/>
    <n v="0"/>
    <n v="0"/>
    <n v="0"/>
    <n v="0"/>
    <d v="2014-05-02T00:00:00"/>
    <d v="2014-05-11T00:00:00"/>
    <x v="16"/>
    <n v="5"/>
    <n v="2014"/>
    <n v="5"/>
  </r>
  <r>
    <x v="20"/>
    <x v="1"/>
    <s v="Travel_Rarely"/>
    <n v="516"/>
    <x v="0"/>
    <n v="8"/>
    <n v="5"/>
    <s v="Life Sciences"/>
    <n v="1"/>
    <n v="1515"/>
    <n v="4"/>
    <x v="0"/>
    <n v="69"/>
    <n v="3"/>
    <n v="2"/>
    <s v="Healthcare Representative"/>
    <n v="3"/>
    <s v="Single"/>
    <n v="6388"/>
    <n v="2"/>
    <s v="Yes"/>
    <n v="17"/>
    <n v="3"/>
    <n v="1"/>
    <n v="80"/>
    <n v="0"/>
    <n v="14"/>
    <n v="6"/>
    <n v="3"/>
    <n v="0"/>
    <n v="0"/>
    <n v="0"/>
    <n v="0"/>
    <d v="1998-05-14T00:00:00"/>
    <s v=""/>
    <x v="4"/>
    <n v="5"/>
    <s v=""/>
    <s v=""/>
  </r>
  <r>
    <x v="8"/>
    <x v="0"/>
    <s v="Travel_Frequently"/>
    <n v="544"/>
    <x v="1"/>
    <n v="3"/>
    <n v="2"/>
    <s v="Medical"/>
    <n v="1"/>
    <n v="1624"/>
    <n v="2"/>
    <x v="1"/>
    <n v="70"/>
    <n v="3"/>
    <n v="1"/>
    <s v="Sales Representative"/>
    <n v="4"/>
    <s v="Single"/>
    <n v="1569"/>
    <n v="1"/>
    <s v="Yes"/>
    <n v="12"/>
    <n v="3"/>
    <n v="3"/>
    <n v="80"/>
    <n v="0"/>
    <n v="0"/>
    <n v="2"/>
    <n v="4"/>
    <n v="0"/>
    <n v="0"/>
    <n v="0"/>
    <n v="0"/>
    <d v="2014-08-06T00:00:00"/>
    <d v="2014-08-25T00:00:00"/>
    <x v="16"/>
    <n v="8"/>
    <n v="2014"/>
    <n v="8"/>
  </r>
  <r>
    <x v="12"/>
    <x v="1"/>
    <s v="Travel_Rarely"/>
    <n v="1495"/>
    <x v="0"/>
    <n v="4"/>
    <n v="2"/>
    <s v="Medical"/>
    <n v="1"/>
    <n v="1687"/>
    <n v="4"/>
    <x v="1"/>
    <n v="87"/>
    <n v="3"/>
    <n v="1"/>
    <s v="Laboratory Technician"/>
    <n v="3"/>
    <s v="Married"/>
    <n v="3306"/>
    <n v="7"/>
    <s v="No"/>
    <n v="19"/>
    <n v="3"/>
    <n v="4"/>
    <n v="80"/>
    <n v="1"/>
    <n v="7"/>
    <n v="5"/>
    <n v="2"/>
    <n v="0"/>
    <n v="0"/>
    <n v="0"/>
    <n v="0"/>
    <d v="1997-04-14T00:00:00"/>
    <s v=""/>
    <x v="13"/>
    <n v="4"/>
    <s v=""/>
    <s v=""/>
  </r>
  <r>
    <x v="21"/>
    <x v="0"/>
    <s v="Travel_Rarely"/>
    <n v="964"/>
    <x v="1"/>
    <n v="1"/>
    <n v="2"/>
    <s v="Life Sciences"/>
    <n v="1"/>
    <n v="1734"/>
    <n v="1"/>
    <x v="0"/>
    <n v="34"/>
    <n v="1"/>
    <n v="2"/>
    <s v="Sales Executive"/>
    <n v="2"/>
    <s v="Single"/>
    <n v="6735"/>
    <n v="6"/>
    <s v="No"/>
    <n v="15"/>
    <n v="3"/>
    <n v="2"/>
    <n v="80"/>
    <n v="0"/>
    <n v="10"/>
    <n v="2"/>
    <n v="3"/>
    <n v="0"/>
    <n v="0"/>
    <n v="0"/>
    <n v="0"/>
    <d v="2001-03-27T00:00:00"/>
    <d v="2001-04-08T00:00:00"/>
    <x v="3"/>
    <n v="3"/>
    <n v="2001"/>
    <n v="4"/>
  </r>
  <r>
    <x v="20"/>
    <x v="0"/>
    <s v="Travel_Rarely"/>
    <n v="211"/>
    <x v="1"/>
    <n v="16"/>
    <n v="3"/>
    <s v="Life Sciences"/>
    <n v="1"/>
    <n v="1758"/>
    <n v="1"/>
    <x v="1"/>
    <n v="74"/>
    <n v="3"/>
    <n v="3"/>
    <s v="Sales Executive"/>
    <n v="1"/>
    <s v="Single"/>
    <n v="8564"/>
    <n v="2"/>
    <s v="Yes"/>
    <n v="20"/>
    <n v="4"/>
    <n v="3"/>
    <n v="80"/>
    <n v="0"/>
    <n v="11"/>
    <n v="2"/>
    <n v="2"/>
    <n v="0"/>
    <n v="0"/>
    <n v="0"/>
    <n v="0"/>
    <d v="2008-10-30T00:00:00"/>
    <d v="2008-11-17T00:00:00"/>
    <x v="5"/>
    <n v="10"/>
    <n v="2008"/>
    <n v="11"/>
  </r>
  <r>
    <x v="22"/>
    <x v="1"/>
    <s v="Travel_Rarely"/>
    <n v="1128"/>
    <x v="0"/>
    <n v="13"/>
    <n v="3"/>
    <s v="Medical"/>
    <n v="1"/>
    <n v="1803"/>
    <n v="2"/>
    <x v="0"/>
    <n v="95"/>
    <n v="4"/>
    <n v="2"/>
    <s v="Healthcare Representative"/>
    <n v="1"/>
    <s v="Married"/>
    <n v="5538"/>
    <n v="5"/>
    <s v="No"/>
    <n v="18"/>
    <n v="3"/>
    <n v="3"/>
    <n v="80"/>
    <n v="2"/>
    <n v="10"/>
    <n v="2"/>
    <n v="2"/>
    <n v="0"/>
    <n v="0"/>
    <n v="0"/>
    <n v="0"/>
    <d v="1998-12-27T00:00:00"/>
    <s v=""/>
    <x v="4"/>
    <n v="12"/>
    <s v=""/>
    <s v=""/>
  </r>
  <r>
    <x v="8"/>
    <x v="1"/>
    <s v="Non-Travel"/>
    <n v="1431"/>
    <x v="0"/>
    <n v="14"/>
    <n v="3"/>
    <s v="Medical"/>
    <n v="1"/>
    <n v="1839"/>
    <n v="2"/>
    <x v="1"/>
    <n v="33"/>
    <n v="3"/>
    <n v="1"/>
    <s v="Research Scientist"/>
    <n v="3"/>
    <s v="Single"/>
    <n v="1514"/>
    <n v="1"/>
    <s v="No"/>
    <n v="16"/>
    <n v="3"/>
    <n v="3"/>
    <n v="80"/>
    <n v="0"/>
    <n v="0"/>
    <n v="4"/>
    <n v="1"/>
    <n v="0"/>
    <n v="0"/>
    <n v="0"/>
    <n v="0"/>
    <d v="1998-11-03T00:00:00"/>
    <s v=""/>
    <x v="4"/>
    <n v="11"/>
    <s v=""/>
    <s v=""/>
  </r>
  <r>
    <x v="21"/>
    <x v="1"/>
    <s v="Travel_Frequently"/>
    <n v="1318"/>
    <x v="1"/>
    <n v="10"/>
    <n v="4"/>
    <s v="Marketing"/>
    <n v="1"/>
    <n v="1853"/>
    <n v="4"/>
    <x v="0"/>
    <n v="79"/>
    <n v="3"/>
    <n v="2"/>
    <s v="Sales Executive"/>
    <n v="4"/>
    <s v="Single"/>
    <n v="4648"/>
    <n v="8"/>
    <s v="No"/>
    <n v="13"/>
    <n v="3"/>
    <n v="3"/>
    <n v="80"/>
    <n v="0"/>
    <n v="4"/>
    <n v="2"/>
    <n v="4"/>
    <n v="0"/>
    <n v="0"/>
    <n v="0"/>
    <n v="0"/>
    <d v="1992-11-07T00:00:00"/>
    <s v=""/>
    <x v="17"/>
    <n v="11"/>
    <s v=""/>
    <s v=""/>
  </r>
  <r>
    <x v="22"/>
    <x v="1"/>
    <s v="Travel_Rarely"/>
    <n v="1142"/>
    <x v="0"/>
    <n v="8"/>
    <n v="3"/>
    <s v="Life Sciences"/>
    <n v="1"/>
    <n v="1860"/>
    <n v="4"/>
    <x v="0"/>
    <n v="81"/>
    <n v="3"/>
    <n v="1"/>
    <s v="Laboratory Technician"/>
    <n v="3"/>
    <s v="Single"/>
    <n v="3968"/>
    <n v="4"/>
    <s v="No"/>
    <n v="13"/>
    <n v="3"/>
    <n v="4"/>
    <n v="80"/>
    <n v="0"/>
    <n v="8"/>
    <n v="3"/>
    <n v="3"/>
    <n v="0"/>
    <n v="0"/>
    <n v="0"/>
    <n v="0"/>
    <d v="1991-03-04T00:00:00"/>
    <s v=""/>
    <x v="2"/>
    <n v="3"/>
    <s v=""/>
    <s v=""/>
  </r>
  <r>
    <x v="23"/>
    <x v="1"/>
    <s v="Travel_Rarely"/>
    <n v="1443"/>
    <x v="1"/>
    <n v="11"/>
    <n v="5"/>
    <s v="Marketing"/>
    <n v="1"/>
    <n v="1935"/>
    <n v="4"/>
    <x v="1"/>
    <n v="89"/>
    <n v="2"/>
    <n v="2"/>
    <s v="Sales Executive"/>
    <n v="1"/>
    <s v="Married"/>
    <n v="5380"/>
    <n v="4"/>
    <s v="No"/>
    <n v="16"/>
    <n v="3"/>
    <n v="3"/>
    <n v="80"/>
    <n v="1"/>
    <n v="6"/>
    <n v="3"/>
    <n v="3"/>
    <n v="0"/>
    <n v="0"/>
    <n v="0"/>
    <n v="0"/>
    <d v="1990-03-31T00:00:00"/>
    <s v=""/>
    <x v="1"/>
    <n v="3"/>
    <s v=""/>
    <s v=""/>
  </r>
  <r>
    <x v="22"/>
    <x v="1"/>
    <s v="Travel_Rarely"/>
    <n v="419"/>
    <x v="1"/>
    <n v="12"/>
    <n v="4"/>
    <s v="Marketing"/>
    <n v="1"/>
    <n v="1943"/>
    <n v="2"/>
    <x v="0"/>
    <n v="77"/>
    <n v="3"/>
    <n v="2"/>
    <s v="Sales Executive"/>
    <n v="4"/>
    <s v="Divorced"/>
    <n v="5087"/>
    <n v="3"/>
    <s v="Yes"/>
    <n v="12"/>
    <n v="3"/>
    <n v="3"/>
    <n v="80"/>
    <n v="2"/>
    <n v="14"/>
    <n v="4"/>
    <n v="3"/>
    <n v="0"/>
    <n v="0"/>
    <n v="0"/>
    <n v="0"/>
    <d v="2001-03-17T00:00:00"/>
    <s v=""/>
    <x v="3"/>
    <n v="3"/>
    <s v=""/>
    <s v=""/>
  </r>
  <r>
    <x v="24"/>
    <x v="1"/>
    <s v="Travel_Rarely"/>
    <n v="1324"/>
    <x v="0"/>
    <n v="3"/>
    <n v="3"/>
    <s v="Medical"/>
    <n v="1"/>
    <n v="10"/>
    <n v="3"/>
    <x v="1"/>
    <n v="81"/>
    <n v="4"/>
    <n v="1"/>
    <s v="Laboratory Technician"/>
    <n v="1"/>
    <s v="Married"/>
    <n v="2670"/>
    <n v="4"/>
    <s v="Yes"/>
    <n v="20"/>
    <n v="4"/>
    <n v="1"/>
    <n v="80"/>
    <n v="3"/>
    <n v="12"/>
    <n v="3"/>
    <n v="2"/>
    <n v="1"/>
    <n v="0"/>
    <n v="0"/>
    <n v="0"/>
    <d v="2000-03-16T00:00:00"/>
    <s v=""/>
    <x v="18"/>
    <n v="3"/>
    <s v=""/>
    <s v=""/>
  </r>
  <r>
    <x v="14"/>
    <x v="1"/>
    <s v="Travel_Rarely"/>
    <n v="1358"/>
    <x v="0"/>
    <n v="24"/>
    <n v="1"/>
    <s v="Life Sciences"/>
    <n v="1"/>
    <n v="11"/>
    <n v="4"/>
    <x v="0"/>
    <n v="67"/>
    <n v="3"/>
    <n v="1"/>
    <s v="Laboratory Technician"/>
    <n v="3"/>
    <s v="Divorced"/>
    <n v="2693"/>
    <n v="1"/>
    <s v="No"/>
    <n v="22"/>
    <n v="4"/>
    <n v="2"/>
    <n v="80"/>
    <n v="1"/>
    <n v="1"/>
    <n v="2"/>
    <n v="3"/>
    <n v="1"/>
    <n v="0"/>
    <n v="0"/>
    <n v="0"/>
    <d v="2000-04-14T00:00:00"/>
    <s v=""/>
    <x v="18"/>
    <n v="4"/>
    <s v=""/>
    <s v=""/>
  </r>
  <r>
    <x v="4"/>
    <x v="1"/>
    <s v="Non-Travel"/>
    <n v="1123"/>
    <x v="0"/>
    <n v="16"/>
    <n v="2"/>
    <s v="Medical"/>
    <n v="1"/>
    <n v="22"/>
    <n v="4"/>
    <x v="0"/>
    <n v="96"/>
    <n v="4"/>
    <n v="1"/>
    <s v="Laboratory Technician"/>
    <n v="4"/>
    <s v="Divorced"/>
    <n v="2935"/>
    <n v="1"/>
    <s v="Yes"/>
    <n v="13"/>
    <n v="3"/>
    <n v="2"/>
    <n v="80"/>
    <n v="2"/>
    <n v="1"/>
    <n v="2"/>
    <n v="2"/>
    <n v="1"/>
    <n v="0"/>
    <n v="0"/>
    <n v="0"/>
    <d v="1999-11-07T00:00:00"/>
    <s v=""/>
    <x v="19"/>
    <n v="11"/>
    <s v=""/>
    <s v=""/>
  </r>
  <r>
    <x v="20"/>
    <x v="1"/>
    <s v="Travel_Rarely"/>
    <n v="924"/>
    <x v="0"/>
    <n v="2"/>
    <n v="3"/>
    <s v="Medical"/>
    <n v="1"/>
    <n v="39"/>
    <n v="3"/>
    <x v="0"/>
    <n v="78"/>
    <n v="3"/>
    <n v="1"/>
    <s v="Laboratory Technician"/>
    <n v="4"/>
    <s v="Single"/>
    <n v="2496"/>
    <n v="4"/>
    <s v="No"/>
    <n v="11"/>
    <n v="3"/>
    <n v="4"/>
    <n v="80"/>
    <n v="0"/>
    <n v="7"/>
    <n v="3"/>
    <n v="3"/>
    <n v="1"/>
    <n v="1"/>
    <n v="0"/>
    <n v="0"/>
    <d v="1999-05-22T00:00:00"/>
    <s v=""/>
    <x v="19"/>
    <n v="5"/>
    <s v=""/>
    <s v=""/>
  </r>
  <r>
    <x v="25"/>
    <x v="0"/>
    <s v="Travel_Rarely"/>
    <n v="895"/>
    <x v="1"/>
    <n v="5"/>
    <n v="3"/>
    <s v="Technical Degree"/>
    <n v="1"/>
    <n v="42"/>
    <n v="4"/>
    <x v="0"/>
    <n v="56"/>
    <n v="3"/>
    <n v="2"/>
    <s v="Sales Representative"/>
    <n v="4"/>
    <s v="Married"/>
    <n v="2086"/>
    <n v="3"/>
    <s v="No"/>
    <n v="14"/>
    <n v="3"/>
    <n v="3"/>
    <n v="80"/>
    <n v="1"/>
    <n v="19"/>
    <n v="6"/>
    <n v="4"/>
    <n v="1"/>
    <n v="0"/>
    <n v="0"/>
    <n v="0"/>
    <d v="1999-03-20T00:00:00"/>
    <d v="2000-03-26T00:00:00"/>
    <x v="19"/>
    <n v="3"/>
    <n v="2000"/>
    <n v="3"/>
  </r>
  <r>
    <x v="26"/>
    <x v="1"/>
    <s v="Travel_Rarely"/>
    <n v="852"/>
    <x v="0"/>
    <n v="5"/>
    <n v="4"/>
    <s v="Life Sciences"/>
    <n v="1"/>
    <n v="51"/>
    <n v="2"/>
    <x v="1"/>
    <n v="82"/>
    <n v="2"/>
    <n v="1"/>
    <s v="Research Scientist"/>
    <n v="1"/>
    <s v="Married"/>
    <n v="3419"/>
    <n v="9"/>
    <s v="Yes"/>
    <n v="14"/>
    <n v="3"/>
    <n v="4"/>
    <n v="80"/>
    <n v="1"/>
    <n v="6"/>
    <n v="3"/>
    <n v="4"/>
    <n v="1"/>
    <n v="1"/>
    <n v="0"/>
    <n v="0"/>
    <d v="1997-10-29T00:00:00"/>
    <s v=""/>
    <x v="13"/>
    <n v="10"/>
    <s v=""/>
    <s v=""/>
  </r>
  <r>
    <x v="27"/>
    <x v="1"/>
    <s v="Travel_Rarely"/>
    <n v="464"/>
    <x v="0"/>
    <n v="4"/>
    <n v="2"/>
    <s v="Other"/>
    <n v="1"/>
    <n v="53"/>
    <n v="3"/>
    <x v="0"/>
    <n v="75"/>
    <n v="3"/>
    <n v="1"/>
    <s v="Laboratory Technician"/>
    <n v="4"/>
    <s v="Divorced"/>
    <n v="1951"/>
    <n v="1"/>
    <s v="No"/>
    <n v="12"/>
    <n v="3"/>
    <n v="3"/>
    <n v="80"/>
    <n v="1"/>
    <n v="1"/>
    <n v="3"/>
    <n v="3"/>
    <n v="1"/>
    <n v="0"/>
    <n v="0"/>
    <n v="0"/>
    <d v="1997-06-04T00:00:00"/>
    <s v=""/>
    <x v="13"/>
    <n v="6"/>
    <s v=""/>
    <s v=""/>
  </r>
  <r>
    <x v="15"/>
    <x v="1"/>
    <s v="Travel_Rarely"/>
    <n v="1240"/>
    <x v="0"/>
    <n v="2"/>
    <n v="4"/>
    <s v="Life Sciences"/>
    <n v="1"/>
    <n v="54"/>
    <n v="4"/>
    <x v="1"/>
    <n v="33"/>
    <n v="3"/>
    <n v="1"/>
    <s v="Laboratory Technician"/>
    <n v="1"/>
    <s v="Divorced"/>
    <n v="2341"/>
    <n v="1"/>
    <s v="No"/>
    <n v="13"/>
    <n v="3"/>
    <n v="4"/>
    <n v="80"/>
    <n v="1"/>
    <n v="1"/>
    <n v="6"/>
    <n v="3"/>
    <n v="1"/>
    <n v="0"/>
    <n v="0"/>
    <n v="0"/>
    <d v="1996-07-04T00:00:00"/>
    <s v=""/>
    <x v="9"/>
    <n v="7"/>
    <s v=""/>
    <s v=""/>
  </r>
  <r>
    <x v="11"/>
    <x v="0"/>
    <s v="Travel_Rarely"/>
    <n v="1357"/>
    <x v="0"/>
    <n v="25"/>
    <n v="3"/>
    <s v="Life Sciences"/>
    <n v="1"/>
    <n v="55"/>
    <n v="1"/>
    <x v="0"/>
    <n v="48"/>
    <n v="1"/>
    <n v="1"/>
    <s v="Laboratory Technician"/>
    <n v="3"/>
    <s v="Single"/>
    <n v="2293"/>
    <n v="1"/>
    <s v="No"/>
    <n v="12"/>
    <n v="3"/>
    <n v="3"/>
    <n v="80"/>
    <n v="0"/>
    <n v="1"/>
    <n v="2"/>
    <n v="2"/>
    <n v="1"/>
    <n v="0"/>
    <n v="0"/>
    <n v="1"/>
    <d v="2002-10-24T00:00:00"/>
    <d v="2003-11-10T00:00:00"/>
    <x v="20"/>
    <n v="10"/>
    <n v="2003"/>
    <n v="11"/>
  </r>
  <r>
    <x v="0"/>
    <x v="1"/>
    <s v="Travel_Rarely"/>
    <n v="408"/>
    <x v="0"/>
    <n v="19"/>
    <n v="2"/>
    <s v="Life Sciences"/>
    <n v="1"/>
    <n v="61"/>
    <n v="2"/>
    <x v="0"/>
    <n v="73"/>
    <n v="3"/>
    <n v="1"/>
    <s v="Research Scientist"/>
    <n v="2"/>
    <s v="Married"/>
    <n v="3022"/>
    <n v="4"/>
    <s v="No"/>
    <n v="21"/>
    <n v="4"/>
    <n v="1"/>
    <n v="80"/>
    <n v="0"/>
    <n v="8"/>
    <n v="1"/>
    <n v="3"/>
    <n v="1"/>
    <n v="0"/>
    <n v="0"/>
    <n v="0"/>
    <d v="1996-10-08T00:00:00"/>
    <s v=""/>
    <x v="9"/>
    <n v="10"/>
    <s v=""/>
    <s v=""/>
  </r>
  <r>
    <x v="27"/>
    <x v="1"/>
    <s v="Travel_Rarely"/>
    <n v="1229"/>
    <x v="0"/>
    <n v="8"/>
    <n v="1"/>
    <s v="Life Sciences"/>
    <n v="1"/>
    <n v="63"/>
    <n v="4"/>
    <x v="0"/>
    <n v="36"/>
    <n v="4"/>
    <n v="1"/>
    <s v="Laboratory Technician"/>
    <n v="4"/>
    <s v="Married"/>
    <n v="2269"/>
    <n v="1"/>
    <s v="No"/>
    <n v="19"/>
    <n v="3"/>
    <n v="4"/>
    <n v="80"/>
    <n v="0"/>
    <n v="1"/>
    <n v="2"/>
    <n v="3"/>
    <n v="1"/>
    <n v="0"/>
    <n v="0"/>
    <n v="1"/>
    <d v="1994-01-14T00:00:00"/>
    <s v=""/>
    <x v="8"/>
    <n v="1"/>
    <s v=""/>
    <s v=""/>
  </r>
  <r>
    <x v="10"/>
    <x v="0"/>
    <s v="Travel_Rarely"/>
    <n v="626"/>
    <x v="0"/>
    <n v="1"/>
    <n v="2"/>
    <s v="Life Sciences"/>
    <n v="1"/>
    <n v="64"/>
    <n v="1"/>
    <x v="0"/>
    <n v="98"/>
    <n v="2"/>
    <n v="3"/>
    <s v="Laboratory Technician"/>
    <n v="3"/>
    <s v="Single"/>
    <n v="5381"/>
    <n v="9"/>
    <s v="Yes"/>
    <n v="13"/>
    <n v="3"/>
    <n v="4"/>
    <n v="80"/>
    <n v="0"/>
    <n v="23"/>
    <n v="2"/>
    <n v="3"/>
    <n v="1"/>
    <n v="0"/>
    <n v="0"/>
    <n v="0"/>
    <d v="2007-10-02T00:00:00"/>
    <d v="2008-10-09T00:00:00"/>
    <x v="0"/>
    <n v="10"/>
    <n v="2008"/>
    <n v="10"/>
  </r>
  <r>
    <x v="2"/>
    <x v="1"/>
    <s v="Travel_Rarely"/>
    <n v="1339"/>
    <x v="0"/>
    <n v="7"/>
    <n v="3"/>
    <s v="Life Sciences"/>
    <n v="1"/>
    <n v="86"/>
    <n v="2"/>
    <x v="0"/>
    <n v="59"/>
    <n v="3"/>
    <n v="3"/>
    <s v="Research Scientist"/>
    <n v="1"/>
    <s v="Divorced"/>
    <n v="9724"/>
    <n v="2"/>
    <s v="No"/>
    <n v="17"/>
    <n v="3"/>
    <n v="3"/>
    <n v="80"/>
    <n v="1"/>
    <n v="25"/>
    <n v="2"/>
    <n v="3"/>
    <n v="1"/>
    <n v="0"/>
    <n v="0"/>
    <n v="0"/>
    <d v="2001-10-14T00:00:00"/>
    <s v=""/>
    <x v="3"/>
    <n v="10"/>
    <s v=""/>
    <s v=""/>
  </r>
  <r>
    <x v="26"/>
    <x v="0"/>
    <s v="Travel_Rarely"/>
    <n v="318"/>
    <x v="0"/>
    <n v="9"/>
    <n v="3"/>
    <s v="Medical"/>
    <n v="1"/>
    <n v="90"/>
    <n v="4"/>
    <x v="0"/>
    <n v="79"/>
    <n v="2"/>
    <n v="1"/>
    <s v="Research Scientist"/>
    <n v="3"/>
    <s v="Married"/>
    <n v="3388"/>
    <n v="0"/>
    <s v="Yes"/>
    <n v="17"/>
    <n v="3"/>
    <n v="1"/>
    <n v="80"/>
    <n v="1"/>
    <n v="2"/>
    <n v="0"/>
    <n v="2"/>
    <n v="1"/>
    <n v="0"/>
    <n v="0"/>
    <n v="0"/>
    <d v="2010-09-02T00:00:00"/>
    <d v="2011-09-13T00:00:00"/>
    <x v="15"/>
    <n v="9"/>
    <n v="2011"/>
    <n v="9"/>
  </r>
  <r>
    <x v="28"/>
    <x v="1"/>
    <s v="Travel_Rarely"/>
    <n v="1082"/>
    <x v="0"/>
    <n v="1"/>
    <n v="4"/>
    <s v="Medical"/>
    <n v="1"/>
    <n v="95"/>
    <n v="3"/>
    <x v="0"/>
    <n v="87"/>
    <n v="3"/>
    <n v="1"/>
    <s v="Research Scientist"/>
    <n v="2"/>
    <s v="Single"/>
    <n v="2501"/>
    <n v="1"/>
    <s v="No"/>
    <n v="17"/>
    <n v="3"/>
    <n v="2"/>
    <n v="80"/>
    <n v="0"/>
    <n v="1"/>
    <n v="4"/>
    <n v="3"/>
    <n v="1"/>
    <n v="1"/>
    <n v="1"/>
    <n v="0"/>
    <d v="1998-06-29T00:00:00"/>
    <s v=""/>
    <x v="4"/>
    <n v="6"/>
    <s v=""/>
    <s v=""/>
  </r>
  <r>
    <x v="26"/>
    <x v="1"/>
    <s v="Travel_Rarely"/>
    <n v="132"/>
    <x v="0"/>
    <n v="6"/>
    <n v="3"/>
    <s v="Life Sciences"/>
    <n v="1"/>
    <n v="97"/>
    <n v="2"/>
    <x v="1"/>
    <n v="55"/>
    <n v="4"/>
    <n v="1"/>
    <s v="Laboratory Technician"/>
    <n v="4"/>
    <s v="Married"/>
    <n v="3038"/>
    <n v="3"/>
    <s v="No"/>
    <n v="12"/>
    <n v="3"/>
    <n v="2"/>
    <n v="80"/>
    <n v="0"/>
    <n v="5"/>
    <n v="3"/>
    <n v="3"/>
    <n v="1"/>
    <n v="0"/>
    <n v="0"/>
    <n v="0"/>
    <d v="1998-04-08T00:00:00"/>
    <s v=""/>
    <x v="4"/>
    <n v="4"/>
    <s v=""/>
    <s v=""/>
  </r>
  <r>
    <x v="29"/>
    <x v="1"/>
    <s v="Travel_Rarely"/>
    <n v="111"/>
    <x v="1"/>
    <n v="1"/>
    <n v="2"/>
    <s v="Life Sciences"/>
    <n v="1"/>
    <n v="106"/>
    <n v="1"/>
    <x v="0"/>
    <n v="70"/>
    <n v="3"/>
    <n v="3"/>
    <s v="Sales Executive"/>
    <n v="4"/>
    <s v="Married"/>
    <n v="10239"/>
    <n v="3"/>
    <s v="No"/>
    <n v="14"/>
    <n v="3"/>
    <n v="4"/>
    <n v="80"/>
    <n v="1"/>
    <n v="24"/>
    <n v="4"/>
    <n v="3"/>
    <n v="1"/>
    <n v="0"/>
    <n v="1"/>
    <n v="0"/>
    <d v="1994-10-11T00:00:00"/>
    <s v=""/>
    <x v="8"/>
    <n v="10"/>
    <s v=""/>
    <s v=""/>
  </r>
  <r>
    <x v="21"/>
    <x v="1"/>
    <s v="Travel_Rarely"/>
    <n v="827"/>
    <x v="0"/>
    <n v="1"/>
    <n v="1"/>
    <s v="Life Sciences"/>
    <n v="1"/>
    <n v="134"/>
    <n v="4"/>
    <x v="0"/>
    <n v="71"/>
    <n v="3"/>
    <n v="1"/>
    <s v="Research Scientist"/>
    <n v="1"/>
    <s v="Single"/>
    <n v="2956"/>
    <n v="1"/>
    <s v="No"/>
    <n v="13"/>
    <n v="3"/>
    <n v="4"/>
    <n v="80"/>
    <n v="0"/>
    <n v="1"/>
    <n v="2"/>
    <n v="3"/>
    <n v="1"/>
    <n v="0"/>
    <n v="0"/>
    <n v="0"/>
    <d v="2002-10-12T00:00:00"/>
    <s v=""/>
    <x v="20"/>
    <n v="10"/>
    <s v=""/>
    <s v=""/>
  </r>
  <r>
    <x v="30"/>
    <x v="0"/>
    <s v="Travel_Frequently"/>
    <n v="871"/>
    <x v="0"/>
    <n v="6"/>
    <n v="3"/>
    <s v="Life Sciences"/>
    <n v="1"/>
    <n v="137"/>
    <n v="4"/>
    <x v="1"/>
    <n v="66"/>
    <n v="2"/>
    <n v="1"/>
    <s v="Laboratory Technician"/>
    <n v="4"/>
    <s v="Single"/>
    <n v="2926"/>
    <n v="1"/>
    <s v="Yes"/>
    <n v="18"/>
    <n v="3"/>
    <n v="2"/>
    <n v="80"/>
    <n v="0"/>
    <n v="1"/>
    <n v="5"/>
    <n v="3"/>
    <n v="1"/>
    <n v="0"/>
    <n v="1"/>
    <n v="0"/>
    <d v="2007-05-30T00:00:00"/>
    <d v="2008-06-10T00:00:00"/>
    <x v="0"/>
    <n v="5"/>
    <n v="2008"/>
    <n v="6"/>
  </r>
  <r>
    <x v="0"/>
    <x v="1"/>
    <s v="Non-Travel"/>
    <n v="1040"/>
    <x v="0"/>
    <n v="2"/>
    <n v="2"/>
    <s v="Life Sciences"/>
    <n v="1"/>
    <n v="139"/>
    <n v="3"/>
    <x v="0"/>
    <n v="100"/>
    <n v="2"/>
    <n v="2"/>
    <s v="Healthcare Representative"/>
    <n v="4"/>
    <s v="Divorced"/>
    <n v="5163"/>
    <n v="5"/>
    <s v="No"/>
    <n v="14"/>
    <n v="3"/>
    <n v="4"/>
    <n v="80"/>
    <n v="1"/>
    <n v="17"/>
    <n v="2"/>
    <n v="4"/>
    <n v="1"/>
    <n v="0"/>
    <n v="0"/>
    <n v="0"/>
    <d v="2002-05-31T00:00:00"/>
    <s v=""/>
    <x v="20"/>
    <n v="5"/>
    <s v=""/>
    <s v=""/>
  </r>
  <r>
    <x v="13"/>
    <x v="1"/>
    <s v="Travel_Rarely"/>
    <n v="1031"/>
    <x v="0"/>
    <n v="6"/>
    <n v="4"/>
    <s v="Life Sciences"/>
    <n v="1"/>
    <n v="151"/>
    <n v="3"/>
    <x v="1"/>
    <n v="45"/>
    <n v="2"/>
    <n v="2"/>
    <s v="Research Scientist"/>
    <n v="2"/>
    <s v="Divorced"/>
    <n v="4505"/>
    <n v="6"/>
    <s v="No"/>
    <n v="15"/>
    <n v="3"/>
    <n v="3"/>
    <n v="80"/>
    <n v="1"/>
    <n v="12"/>
    <n v="3"/>
    <n v="3"/>
    <n v="1"/>
    <n v="0"/>
    <n v="0"/>
    <n v="0"/>
    <d v="2002-07-07T00:00:00"/>
    <s v=""/>
    <x v="20"/>
    <n v="7"/>
    <s v=""/>
    <s v=""/>
  </r>
  <r>
    <x v="26"/>
    <x v="1"/>
    <s v="Travel_Rarely"/>
    <n v="922"/>
    <x v="0"/>
    <n v="3"/>
    <n v="2"/>
    <s v="Life Sciences"/>
    <n v="1"/>
    <n v="155"/>
    <n v="1"/>
    <x v="1"/>
    <n v="39"/>
    <n v="3"/>
    <n v="1"/>
    <s v="Laboratory Technician"/>
    <n v="4"/>
    <s v="Divorced"/>
    <n v="2835"/>
    <n v="5"/>
    <s v="No"/>
    <n v="22"/>
    <n v="4"/>
    <n v="1"/>
    <n v="80"/>
    <n v="1"/>
    <n v="7"/>
    <n v="2"/>
    <n v="3"/>
    <n v="1"/>
    <n v="0"/>
    <n v="0"/>
    <n v="0"/>
    <d v="2000-05-12T00:00:00"/>
    <s v=""/>
    <x v="18"/>
    <n v="5"/>
    <s v=""/>
    <s v=""/>
  </r>
  <r>
    <x v="5"/>
    <x v="1"/>
    <s v="Travel_Rarely"/>
    <n v="1181"/>
    <x v="0"/>
    <n v="3"/>
    <n v="1"/>
    <s v="Medical"/>
    <n v="1"/>
    <n v="201"/>
    <n v="2"/>
    <x v="1"/>
    <n v="79"/>
    <n v="3"/>
    <n v="1"/>
    <s v="Laboratory Technician"/>
    <n v="2"/>
    <s v="Single"/>
    <n v="1483"/>
    <n v="1"/>
    <s v="No"/>
    <n v="14"/>
    <n v="3"/>
    <n v="4"/>
    <n v="80"/>
    <n v="0"/>
    <n v="1"/>
    <n v="3"/>
    <n v="3"/>
    <n v="1"/>
    <n v="0"/>
    <n v="0"/>
    <n v="0"/>
    <d v="1994-02-24T00:00:00"/>
    <s v=""/>
    <x v="8"/>
    <n v="2"/>
    <s v=""/>
    <s v=""/>
  </r>
  <r>
    <x v="31"/>
    <x v="1"/>
    <s v="Travel_Rarely"/>
    <n v="1169"/>
    <x v="0"/>
    <n v="7"/>
    <n v="4"/>
    <s v="Medical"/>
    <n v="1"/>
    <n v="211"/>
    <n v="2"/>
    <x v="0"/>
    <n v="34"/>
    <n v="2"/>
    <n v="2"/>
    <s v="Manufacturing Director"/>
    <n v="3"/>
    <s v="Married"/>
    <n v="6132"/>
    <n v="2"/>
    <s v="No"/>
    <n v="17"/>
    <n v="3"/>
    <n v="3"/>
    <n v="80"/>
    <n v="0"/>
    <n v="10"/>
    <n v="2"/>
    <n v="3"/>
    <n v="1"/>
    <n v="0"/>
    <n v="0"/>
    <n v="0"/>
    <d v="1994-05-27T00:00:00"/>
    <s v=""/>
    <x v="8"/>
    <n v="5"/>
    <s v=""/>
    <s v=""/>
  </r>
  <r>
    <x v="32"/>
    <x v="1"/>
    <s v="Travel_Rarely"/>
    <n v="1145"/>
    <x v="0"/>
    <n v="9"/>
    <n v="3"/>
    <s v="Medical"/>
    <n v="1"/>
    <n v="214"/>
    <n v="2"/>
    <x v="1"/>
    <n v="75"/>
    <n v="2"/>
    <n v="1"/>
    <s v="Research Scientist"/>
    <n v="2"/>
    <s v="Married"/>
    <n v="3346"/>
    <n v="4"/>
    <s v="Yes"/>
    <n v="20"/>
    <n v="4"/>
    <n v="2"/>
    <n v="80"/>
    <n v="1"/>
    <n v="9"/>
    <n v="3"/>
    <n v="2"/>
    <n v="1"/>
    <n v="0"/>
    <n v="0"/>
    <n v="0"/>
    <d v="1993-12-06T00:00:00"/>
    <s v=""/>
    <x v="6"/>
    <n v="12"/>
    <s v=""/>
    <s v=""/>
  </r>
  <r>
    <x v="15"/>
    <x v="1"/>
    <s v="Non-Travel"/>
    <n v="1450"/>
    <x v="0"/>
    <n v="3"/>
    <n v="3"/>
    <s v="Medical"/>
    <n v="1"/>
    <n v="224"/>
    <n v="3"/>
    <x v="0"/>
    <n v="79"/>
    <n v="2"/>
    <n v="1"/>
    <s v="Research Scientist"/>
    <n v="3"/>
    <s v="Divorced"/>
    <n v="2566"/>
    <n v="1"/>
    <s v="Yes"/>
    <n v="15"/>
    <n v="3"/>
    <n v="4"/>
    <n v="80"/>
    <n v="1"/>
    <n v="1"/>
    <n v="2"/>
    <n v="2"/>
    <n v="1"/>
    <n v="1"/>
    <n v="0"/>
    <n v="1"/>
    <d v="2000-01-30T00:00:00"/>
    <s v=""/>
    <x v="18"/>
    <n v="1"/>
    <s v=""/>
    <s v=""/>
  </r>
  <r>
    <x v="5"/>
    <x v="0"/>
    <s v="Travel_Rarely"/>
    <n v="303"/>
    <x v="0"/>
    <n v="2"/>
    <n v="3"/>
    <s v="Life Sciences"/>
    <n v="1"/>
    <n v="243"/>
    <n v="2"/>
    <x v="0"/>
    <n v="47"/>
    <n v="2"/>
    <n v="1"/>
    <s v="Laboratory Technician"/>
    <n v="4"/>
    <s v="Single"/>
    <n v="1102"/>
    <n v="1"/>
    <s v="No"/>
    <n v="22"/>
    <n v="4"/>
    <n v="3"/>
    <n v="80"/>
    <n v="0"/>
    <n v="1"/>
    <n v="3"/>
    <n v="2"/>
    <n v="1"/>
    <n v="0"/>
    <n v="1"/>
    <n v="0"/>
    <d v="2000-04-01T00:00:00"/>
    <d v="2001-04-09T00:00:00"/>
    <x v="18"/>
    <n v="4"/>
    <n v="2001"/>
    <n v="4"/>
  </r>
  <r>
    <x v="27"/>
    <x v="0"/>
    <s v="Travel_Rarely"/>
    <n v="556"/>
    <x v="0"/>
    <n v="23"/>
    <n v="2"/>
    <s v="Life Sciences"/>
    <n v="1"/>
    <n v="261"/>
    <n v="2"/>
    <x v="0"/>
    <n v="50"/>
    <n v="2"/>
    <n v="2"/>
    <s v="Manufacturing Director"/>
    <n v="3"/>
    <s v="Married"/>
    <n v="5916"/>
    <n v="3"/>
    <s v="Yes"/>
    <n v="13"/>
    <n v="3"/>
    <n v="1"/>
    <n v="80"/>
    <n v="0"/>
    <n v="8"/>
    <n v="1"/>
    <n v="3"/>
    <n v="1"/>
    <n v="0"/>
    <n v="0"/>
    <n v="1"/>
    <d v="2004-03-29T00:00:00"/>
    <d v="2005-04-03T00:00:00"/>
    <x v="21"/>
    <n v="3"/>
    <n v="2005"/>
    <n v="4"/>
  </r>
  <r>
    <x v="12"/>
    <x v="1"/>
    <s v="Travel_Rarely"/>
    <n v="1261"/>
    <x v="0"/>
    <n v="2"/>
    <n v="4"/>
    <s v="Life Sciences"/>
    <n v="1"/>
    <n v="271"/>
    <n v="4"/>
    <x v="0"/>
    <n v="88"/>
    <n v="3"/>
    <n v="2"/>
    <s v="Manufacturing Director"/>
    <n v="3"/>
    <s v="Married"/>
    <n v="6553"/>
    <n v="9"/>
    <s v="No"/>
    <n v="14"/>
    <n v="3"/>
    <n v="2"/>
    <n v="80"/>
    <n v="0"/>
    <n v="14"/>
    <n v="3"/>
    <n v="3"/>
    <n v="1"/>
    <n v="0"/>
    <n v="0"/>
    <n v="0"/>
    <d v="2004-02-19T00:00:00"/>
    <s v=""/>
    <x v="21"/>
    <n v="2"/>
    <s v=""/>
    <s v=""/>
  </r>
  <r>
    <x v="12"/>
    <x v="0"/>
    <s v="Travel_Rarely"/>
    <n v="1180"/>
    <x v="0"/>
    <n v="29"/>
    <n v="1"/>
    <s v="Medical"/>
    <n v="1"/>
    <n v="282"/>
    <n v="2"/>
    <x v="0"/>
    <n v="70"/>
    <n v="3"/>
    <n v="2"/>
    <s v="Healthcare Representative"/>
    <n v="1"/>
    <s v="Married"/>
    <n v="6673"/>
    <n v="7"/>
    <s v="Yes"/>
    <n v="19"/>
    <n v="3"/>
    <n v="2"/>
    <n v="80"/>
    <n v="0"/>
    <n v="17"/>
    <n v="2"/>
    <n v="3"/>
    <n v="1"/>
    <n v="0"/>
    <n v="0"/>
    <n v="0"/>
    <d v="2017-10-18T00:00:00"/>
    <d v="2018-10-25T00:00:00"/>
    <x v="22"/>
    <n v="10"/>
    <n v="2018"/>
    <n v="10"/>
  </r>
  <r>
    <x v="33"/>
    <x v="1"/>
    <s v="Travel_Rarely"/>
    <n v="896"/>
    <x v="1"/>
    <n v="6"/>
    <n v="3"/>
    <s v="Life Sciences"/>
    <n v="1"/>
    <n v="298"/>
    <n v="4"/>
    <x v="1"/>
    <n v="75"/>
    <n v="3"/>
    <n v="3"/>
    <s v="Manager"/>
    <n v="4"/>
    <s v="Single"/>
    <n v="13591"/>
    <n v="3"/>
    <s v="Yes"/>
    <n v="18"/>
    <n v="3"/>
    <n v="3"/>
    <n v="80"/>
    <n v="0"/>
    <n v="16"/>
    <n v="3"/>
    <n v="3"/>
    <n v="1"/>
    <n v="0"/>
    <n v="0"/>
    <n v="0"/>
    <d v="2000-04-27T00:00:00"/>
    <s v=""/>
    <x v="18"/>
    <n v="4"/>
    <s v=""/>
    <s v=""/>
  </r>
  <r>
    <x v="24"/>
    <x v="1"/>
    <s v="Travel_Rarely"/>
    <n v="142"/>
    <x v="0"/>
    <n v="3"/>
    <n v="3"/>
    <s v="Life Sciences"/>
    <n v="1"/>
    <n v="309"/>
    <n v="3"/>
    <x v="0"/>
    <n v="70"/>
    <n v="2"/>
    <n v="1"/>
    <s v="Research Scientist"/>
    <n v="4"/>
    <s v="Married"/>
    <n v="2177"/>
    <n v="3"/>
    <s v="No"/>
    <n v="17"/>
    <n v="3"/>
    <n v="1"/>
    <n v="80"/>
    <n v="1"/>
    <n v="7"/>
    <n v="6"/>
    <n v="3"/>
    <n v="1"/>
    <n v="0"/>
    <n v="0"/>
    <n v="0"/>
    <d v="2000-05-18T00:00:00"/>
    <s v=""/>
    <x v="18"/>
    <n v="5"/>
    <s v=""/>
    <s v=""/>
  </r>
  <r>
    <x v="33"/>
    <x v="1"/>
    <s v="Travel_Rarely"/>
    <n v="1411"/>
    <x v="0"/>
    <n v="19"/>
    <n v="2"/>
    <s v="Life Sciences"/>
    <n v="1"/>
    <n v="334"/>
    <n v="3"/>
    <x v="0"/>
    <n v="36"/>
    <n v="3"/>
    <n v="2"/>
    <s v="Research Scientist"/>
    <n v="1"/>
    <s v="Divorced"/>
    <n v="3072"/>
    <n v="2"/>
    <s v="No"/>
    <n v="16"/>
    <n v="3"/>
    <n v="1"/>
    <n v="80"/>
    <n v="2"/>
    <n v="17"/>
    <n v="2"/>
    <n v="2"/>
    <n v="1"/>
    <n v="0"/>
    <n v="0"/>
    <n v="0"/>
    <d v="1998-03-25T00:00:00"/>
    <s v=""/>
    <x v="4"/>
    <n v="3"/>
    <s v=""/>
    <s v=""/>
  </r>
  <r>
    <x v="0"/>
    <x v="0"/>
    <s v="Travel_Frequently"/>
    <n v="504"/>
    <x v="0"/>
    <n v="10"/>
    <n v="3"/>
    <s v="Medical"/>
    <n v="1"/>
    <n v="342"/>
    <n v="1"/>
    <x v="0"/>
    <n v="61"/>
    <n v="3"/>
    <n v="3"/>
    <s v="Manufacturing Director"/>
    <n v="3"/>
    <s v="Divorced"/>
    <n v="10048"/>
    <n v="6"/>
    <s v="No"/>
    <n v="11"/>
    <n v="3"/>
    <n v="2"/>
    <n v="80"/>
    <n v="2"/>
    <n v="17"/>
    <n v="5"/>
    <n v="3"/>
    <n v="1"/>
    <n v="0"/>
    <n v="0"/>
    <n v="0"/>
    <d v="1999-12-01T00:00:00"/>
    <d v="2000-12-18T00:00:00"/>
    <x v="19"/>
    <n v="12"/>
    <n v="2000"/>
    <n v="12"/>
  </r>
  <r>
    <x v="31"/>
    <x v="1"/>
    <s v="Travel_Rarely"/>
    <n v="833"/>
    <x v="0"/>
    <n v="1"/>
    <n v="3"/>
    <s v="Life Sciences"/>
    <n v="1"/>
    <n v="353"/>
    <n v="3"/>
    <x v="0"/>
    <n v="96"/>
    <n v="3"/>
    <n v="1"/>
    <s v="Research Scientist"/>
    <n v="4"/>
    <s v="Married"/>
    <n v="2723"/>
    <n v="1"/>
    <s v="No"/>
    <n v="11"/>
    <n v="3"/>
    <n v="2"/>
    <n v="80"/>
    <n v="0"/>
    <n v="1"/>
    <n v="0"/>
    <n v="2"/>
    <n v="1"/>
    <n v="0"/>
    <n v="0"/>
    <n v="0"/>
    <d v="1990-12-04T00:00:00"/>
    <s v=""/>
    <x v="1"/>
    <n v="12"/>
    <s v=""/>
    <s v=""/>
  </r>
  <r>
    <x v="17"/>
    <x v="0"/>
    <s v="Travel_Frequently"/>
    <n v="920"/>
    <x v="0"/>
    <n v="24"/>
    <n v="3"/>
    <s v="Life Sciences"/>
    <n v="1"/>
    <n v="392"/>
    <n v="4"/>
    <x v="0"/>
    <n v="43"/>
    <n v="3"/>
    <n v="1"/>
    <s v="Laboratory Technician"/>
    <n v="3"/>
    <s v="Divorced"/>
    <n v="3161"/>
    <n v="3"/>
    <s v="Yes"/>
    <n v="22"/>
    <n v="4"/>
    <n v="4"/>
    <n v="80"/>
    <n v="1"/>
    <n v="19"/>
    <n v="0"/>
    <n v="1"/>
    <n v="1"/>
    <n v="0"/>
    <n v="0"/>
    <n v="0"/>
    <d v="2016-06-17T00:00:00"/>
    <d v="2017-06-21T00:00:00"/>
    <x v="23"/>
    <n v="6"/>
    <n v="2017"/>
    <n v="6"/>
  </r>
  <r>
    <x v="26"/>
    <x v="1"/>
    <s v="Travel_Frequently"/>
    <n v="566"/>
    <x v="0"/>
    <n v="18"/>
    <n v="4"/>
    <s v="Life Sciences"/>
    <n v="1"/>
    <n v="407"/>
    <n v="3"/>
    <x v="0"/>
    <n v="81"/>
    <n v="4"/>
    <n v="1"/>
    <s v="Laboratory Technician"/>
    <n v="4"/>
    <s v="Married"/>
    <n v="3688"/>
    <n v="4"/>
    <s v="No"/>
    <n v="18"/>
    <n v="3"/>
    <n v="4"/>
    <n v="80"/>
    <n v="2"/>
    <n v="4"/>
    <n v="2"/>
    <n v="3"/>
    <n v="1"/>
    <n v="0"/>
    <n v="0"/>
    <n v="0"/>
    <d v="2004-03-16T00:00:00"/>
    <s v=""/>
    <x v="21"/>
    <n v="3"/>
    <s v=""/>
    <s v=""/>
  </r>
  <r>
    <x v="25"/>
    <x v="0"/>
    <s v="Travel_Rarely"/>
    <n v="1162"/>
    <x v="1"/>
    <n v="3"/>
    <n v="2"/>
    <s v="Medical"/>
    <n v="1"/>
    <n v="445"/>
    <n v="4"/>
    <x v="1"/>
    <n v="41"/>
    <n v="3"/>
    <n v="2"/>
    <s v="Sales Executive"/>
    <n v="3"/>
    <s v="Married"/>
    <n v="5238"/>
    <n v="4"/>
    <s v="Yes"/>
    <n v="18"/>
    <n v="3"/>
    <n v="1"/>
    <n v="80"/>
    <n v="0"/>
    <n v="12"/>
    <n v="3"/>
    <n v="2"/>
    <n v="1"/>
    <n v="0"/>
    <n v="0"/>
    <n v="0"/>
    <d v="2016-06-21T00:00:00"/>
    <d v="2017-06-27T00:00:00"/>
    <x v="23"/>
    <n v="6"/>
    <n v="2017"/>
    <n v="6"/>
  </r>
  <r>
    <x v="34"/>
    <x v="1"/>
    <s v="Travel_Rarely"/>
    <n v="1001"/>
    <x v="0"/>
    <n v="7"/>
    <n v="3"/>
    <s v="Life Sciences"/>
    <n v="1"/>
    <n v="451"/>
    <n v="3"/>
    <x v="1"/>
    <n v="43"/>
    <n v="3"/>
    <n v="3"/>
    <s v="Healthcare Representative"/>
    <n v="1"/>
    <s v="Married"/>
    <n v="9985"/>
    <n v="8"/>
    <s v="No"/>
    <n v="16"/>
    <n v="3"/>
    <n v="1"/>
    <n v="80"/>
    <n v="1"/>
    <n v="10"/>
    <n v="1"/>
    <n v="2"/>
    <n v="1"/>
    <n v="0"/>
    <n v="0"/>
    <n v="0"/>
    <d v="2002-08-11T00:00:00"/>
    <s v=""/>
    <x v="20"/>
    <n v="8"/>
    <s v=""/>
    <s v=""/>
  </r>
  <r>
    <x v="22"/>
    <x v="1"/>
    <s v="Travel_Rarely"/>
    <n v="810"/>
    <x v="0"/>
    <n v="23"/>
    <n v="5"/>
    <s v="Life Sciences"/>
    <n v="1"/>
    <n v="468"/>
    <n v="1"/>
    <x v="1"/>
    <n v="44"/>
    <n v="3"/>
    <n v="4"/>
    <s v="Research Director"/>
    <n v="4"/>
    <s v="Single"/>
    <n v="15992"/>
    <n v="2"/>
    <s v="No"/>
    <n v="14"/>
    <n v="3"/>
    <n v="2"/>
    <n v="80"/>
    <n v="0"/>
    <n v="16"/>
    <n v="2"/>
    <n v="3"/>
    <n v="1"/>
    <n v="0"/>
    <n v="0"/>
    <n v="0"/>
    <d v="2001-06-15T00:00:00"/>
    <s v=""/>
    <x v="3"/>
    <n v="6"/>
    <s v=""/>
    <s v=""/>
  </r>
  <r>
    <x v="22"/>
    <x v="1"/>
    <s v="Travel_Rarely"/>
    <n v="1332"/>
    <x v="0"/>
    <n v="2"/>
    <n v="4"/>
    <s v="Other"/>
    <n v="1"/>
    <n v="477"/>
    <n v="1"/>
    <x v="0"/>
    <n v="98"/>
    <n v="2"/>
    <n v="2"/>
    <s v="Healthcare Representative"/>
    <n v="4"/>
    <s v="Single"/>
    <n v="6781"/>
    <n v="3"/>
    <s v="No"/>
    <n v="23"/>
    <n v="4"/>
    <n v="2"/>
    <n v="80"/>
    <n v="0"/>
    <n v="14"/>
    <n v="6"/>
    <n v="3"/>
    <n v="1"/>
    <n v="0"/>
    <n v="0"/>
    <n v="0"/>
    <d v="2000-08-15T00:00:00"/>
    <s v=""/>
    <x v="18"/>
    <n v="8"/>
    <s v=""/>
    <s v=""/>
  </r>
  <r>
    <x v="26"/>
    <x v="1"/>
    <s v="Non-Travel"/>
    <n v="845"/>
    <x v="1"/>
    <n v="1"/>
    <n v="5"/>
    <s v="Medical"/>
    <n v="1"/>
    <n v="479"/>
    <n v="4"/>
    <x v="1"/>
    <n v="45"/>
    <n v="3"/>
    <n v="2"/>
    <s v="Sales Executive"/>
    <n v="4"/>
    <s v="Single"/>
    <n v="6653"/>
    <n v="4"/>
    <s v="No"/>
    <n v="15"/>
    <n v="3"/>
    <n v="2"/>
    <n v="80"/>
    <n v="0"/>
    <n v="7"/>
    <n v="6"/>
    <n v="3"/>
    <n v="1"/>
    <n v="0"/>
    <n v="0"/>
    <n v="0"/>
    <d v="1999-03-12T00:00:00"/>
    <s v=""/>
    <x v="19"/>
    <n v="3"/>
    <s v=""/>
    <s v=""/>
  </r>
  <r>
    <x v="20"/>
    <x v="0"/>
    <s v="Travel_Rarely"/>
    <n v="350"/>
    <x v="1"/>
    <n v="5"/>
    <n v="3"/>
    <s v="Marketing"/>
    <n v="1"/>
    <n v="485"/>
    <n v="4"/>
    <x v="1"/>
    <n v="34"/>
    <n v="3"/>
    <n v="1"/>
    <s v="Sales Representative"/>
    <n v="3"/>
    <s v="Single"/>
    <n v="2851"/>
    <n v="1"/>
    <s v="Yes"/>
    <n v="13"/>
    <n v="3"/>
    <n v="2"/>
    <n v="80"/>
    <n v="0"/>
    <n v="1"/>
    <n v="2"/>
    <n v="3"/>
    <n v="1"/>
    <n v="0"/>
    <n v="0"/>
    <n v="0"/>
    <d v="2017-05-06T00:00:00"/>
    <d v="2018-05-14T00:00:00"/>
    <x v="22"/>
    <n v="5"/>
    <n v="2018"/>
    <n v="5"/>
  </r>
  <r>
    <x v="35"/>
    <x v="1"/>
    <s v="Non-Travel"/>
    <n v="1144"/>
    <x v="0"/>
    <n v="7"/>
    <n v="4"/>
    <s v="Medical"/>
    <n v="1"/>
    <n v="487"/>
    <n v="3"/>
    <x v="1"/>
    <n v="30"/>
    <n v="3"/>
    <n v="2"/>
    <s v="Manufacturing Director"/>
    <n v="3"/>
    <s v="Married"/>
    <n v="5258"/>
    <n v="2"/>
    <s v="No"/>
    <n v="14"/>
    <n v="3"/>
    <n v="3"/>
    <n v="80"/>
    <n v="0"/>
    <n v="7"/>
    <n v="2"/>
    <n v="4"/>
    <n v="1"/>
    <n v="0"/>
    <n v="0"/>
    <n v="0"/>
    <d v="1998-03-30T00:00:00"/>
    <s v=""/>
    <x v="4"/>
    <n v="3"/>
    <s v=""/>
    <s v=""/>
  </r>
  <r>
    <x v="1"/>
    <x v="0"/>
    <s v="Travel_Rarely"/>
    <n v="156"/>
    <x v="1"/>
    <n v="12"/>
    <n v="3"/>
    <s v="Life Sciences"/>
    <n v="1"/>
    <n v="494"/>
    <n v="3"/>
    <x v="1"/>
    <n v="90"/>
    <n v="4"/>
    <n v="1"/>
    <s v="Sales Representative"/>
    <n v="2"/>
    <s v="Single"/>
    <n v="2716"/>
    <n v="1"/>
    <s v="No"/>
    <n v="15"/>
    <n v="3"/>
    <n v="4"/>
    <n v="80"/>
    <n v="0"/>
    <n v="1"/>
    <n v="0"/>
    <n v="3"/>
    <n v="1"/>
    <n v="0"/>
    <n v="0"/>
    <n v="0"/>
    <d v="1992-10-27T00:00:00"/>
    <d v="1993-11-03T00:00:00"/>
    <x v="17"/>
    <n v="10"/>
    <n v="1993"/>
    <n v="11"/>
  </r>
  <r>
    <x v="27"/>
    <x v="1"/>
    <s v="Travel_Rarely"/>
    <n v="755"/>
    <x v="0"/>
    <n v="9"/>
    <n v="4"/>
    <s v="Life Sciences"/>
    <n v="1"/>
    <n v="496"/>
    <n v="3"/>
    <x v="0"/>
    <n v="97"/>
    <n v="2"/>
    <n v="2"/>
    <s v="Healthcare Representative"/>
    <n v="2"/>
    <s v="Single"/>
    <n v="6540"/>
    <n v="9"/>
    <s v="No"/>
    <n v="19"/>
    <n v="3"/>
    <n v="3"/>
    <n v="80"/>
    <n v="0"/>
    <n v="10"/>
    <n v="5"/>
    <n v="3"/>
    <n v="1"/>
    <n v="1"/>
    <n v="0"/>
    <n v="0"/>
    <d v="1996-07-12T00:00:00"/>
    <s v=""/>
    <x v="9"/>
    <n v="7"/>
    <s v=""/>
    <s v=""/>
  </r>
  <r>
    <x v="14"/>
    <x v="1"/>
    <s v="Travel_Rarely"/>
    <n v="202"/>
    <x v="1"/>
    <n v="2"/>
    <n v="1"/>
    <s v="Technical Degree"/>
    <n v="1"/>
    <n v="508"/>
    <n v="3"/>
    <x v="0"/>
    <n v="72"/>
    <n v="3"/>
    <n v="1"/>
    <s v="Sales Representative"/>
    <n v="2"/>
    <s v="Married"/>
    <n v="2476"/>
    <n v="1"/>
    <s v="No"/>
    <n v="18"/>
    <n v="3"/>
    <n v="1"/>
    <n v="80"/>
    <n v="1"/>
    <n v="1"/>
    <n v="3"/>
    <n v="3"/>
    <n v="1"/>
    <n v="0"/>
    <n v="0"/>
    <n v="0"/>
    <d v="1996-07-16T00:00:00"/>
    <s v=""/>
    <x v="9"/>
    <n v="7"/>
    <s v=""/>
    <s v=""/>
  </r>
  <r>
    <x v="14"/>
    <x v="0"/>
    <s v="Travel_Frequently"/>
    <n v="464"/>
    <x v="0"/>
    <n v="4"/>
    <n v="3"/>
    <s v="Technical Degree"/>
    <n v="1"/>
    <n v="514"/>
    <n v="3"/>
    <x v="0"/>
    <n v="40"/>
    <n v="3"/>
    <n v="1"/>
    <s v="Research Scientist"/>
    <n v="4"/>
    <s v="Single"/>
    <n v="2285"/>
    <n v="9"/>
    <s v="Yes"/>
    <n v="23"/>
    <n v="4"/>
    <n v="3"/>
    <n v="80"/>
    <n v="0"/>
    <n v="3"/>
    <n v="4"/>
    <n v="3"/>
    <n v="1"/>
    <n v="0"/>
    <n v="0"/>
    <n v="0"/>
    <d v="2001-10-30T00:00:00"/>
    <d v="2002-11-17T00:00:00"/>
    <x v="3"/>
    <n v="10"/>
    <n v="2002"/>
    <n v="11"/>
  </r>
  <r>
    <x v="0"/>
    <x v="1"/>
    <s v="Travel_Rarely"/>
    <n v="1305"/>
    <x v="0"/>
    <n v="10"/>
    <n v="4"/>
    <s v="Life Sciences"/>
    <n v="1"/>
    <n v="518"/>
    <n v="3"/>
    <x v="0"/>
    <n v="49"/>
    <n v="3"/>
    <n v="2"/>
    <s v="Manufacturing Director"/>
    <n v="2"/>
    <s v="Single"/>
    <n v="4197"/>
    <n v="2"/>
    <s v="Yes"/>
    <n v="12"/>
    <n v="3"/>
    <n v="4"/>
    <n v="80"/>
    <n v="0"/>
    <n v="18"/>
    <n v="2"/>
    <n v="2"/>
    <n v="1"/>
    <n v="0"/>
    <n v="0"/>
    <n v="1"/>
    <d v="2006-10-17T00:00:00"/>
    <s v=""/>
    <x v="24"/>
    <n v="10"/>
    <s v=""/>
    <s v=""/>
  </r>
  <r>
    <x v="18"/>
    <x v="1"/>
    <s v="Travel_Rarely"/>
    <n v="555"/>
    <x v="0"/>
    <n v="2"/>
    <n v="3"/>
    <s v="Medical"/>
    <n v="1"/>
    <n v="521"/>
    <n v="2"/>
    <x v="1"/>
    <n v="78"/>
    <n v="2"/>
    <n v="2"/>
    <s v="Laboratory Technician"/>
    <n v="3"/>
    <s v="Married"/>
    <n v="3448"/>
    <n v="6"/>
    <s v="No"/>
    <n v="22"/>
    <n v="4"/>
    <n v="2"/>
    <n v="80"/>
    <n v="1"/>
    <n v="20"/>
    <n v="3"/>
    <n v="3"/>
    <n v="1"/>
    <n v="0"/>
    <n v="0"/>
    <n v="0"/>
    <d v="2006-10-07T00:00:00"/>
    <s v=""/>
    <x v="24"/>
    <n v="10"/>
    <s v=""/>
    <s v=""/>
  </r>
  <r>
    <x v="12"/>
    <x v="1"/>
    <s v="Travel_Frequently"/>
    <n v="1490"/>
    <x v="0"/>
    <n v="2"/>
    <n v="2"/>
    <s v="Life Sciences"/>
    <n v="1"/>
    <n v="556"/>
    <n v="4"/>
    <x v="0"/>
    <n v="42"/>
    <n v="3"/>
    <n v="1"/>
    <s v="Laboratory Technician"/>
    <n v="4"/>
    <s v="Married"/>
    <n v="1702"/>
    <n v="1"/>
    <s v="Yes"/>
    <n v="23"/>
    <n v="4"/>
    <n v="3"/>
    <n v="80"/>
    <n v="1"/>
    <n v="1"/>
    <n v="3"/>
    <n v="3"/>
    <n v="1"/>
    <n v="0"/>
    <n v="0"/>
    <n v="0"/>
    <d v="2006-02-07T00:00:00"/>
    <s v=""/>
    <x v="24"/>
    <n v="2"/>
    <s v=""/>
    <s v=""/>
  </r>
  <r>
    <x v="5"/>
    <x v="0"/>
    <s v="Travel_Rarely"/>
    <n v="489"/>
    <x v="2"/>
    <n v="2"/>
    <n v="2"/>
    <s v="Technical Degree"/>
    <n v="1"/>
    <n v="566"/>
    <n v="1"/>
    <x v="0"/>
    <n v="52"/>
    <n v="2"/>
    <n v="1"/>
    <s v="HR"/>
    <n v="4"/>
    <s v="Single"/>
    <n v="2564"/>
    <n v="1"/>
    <s v="No"/>
    <n v="12"/>
    <n v="3"/>
    <n v="3"/>
    <n v="80"/>
    <n v="0"/>
    <n v="1"/>
    <n v="3"/>
    <n v="4"/>
    <n v="1"/>
    <n v="0"/>
    <n v="0"/>
    <n v="0"/>
    <d v="2013-06-11T00:00:00"/>
    <d v="2014-06-30T00:00:00"/>
    <x v="25"/>
    <n v="6"/>
    <n v="2014"/>
    <n v="6"/>
  </r>
  <r>
    <x v="36"/>
    <x v="1"/>
    <s v="Travel_Rarely"/>
    <n v="210"/>
    <x v="1"/>
    <n v="29"/>
    <n v="3"/>
    <s v="Marketing"/>
    <n v="1"/>
    <n v="568"/>
    <n v="1"/>
    <x v="0"/>
    <n v="56"/>
    <n v="2"/>
    <n v="4"/>
    <s v="Manager"/>
    <n v="4"/>
    <s v="Divorced"/>
    <n v="14118"/>
    <n v="3"/>
    <s v="No"/>
    <n v="12"/>
    <n v="3"/>
    <n v="3"/>
    <n v="80"/>
    <n v="1"/>
    <n v="32"/>
    <n v="3"/>
    <n v="2"/>
    <n v="1"/>
    <n v="0"/>
    <n v="0"/>
    <n v="0"/>
    <d v="2004-01-29T00:00:00"/>
    <s v=""/>
    <x v="21"/>
    <n v="1"/>
    <s v=""/>
    <s v=""/>
  </r>
  <r>
    <x v="37"/>
    <x v="1"/>
    <s v="Travel_Rarely"/>
    <n v="548"/>
    <x v="0"/>
    <n v="8"/>
    <n v="4"/>
    <s v="Life Sciences"/>
    <n v="1"/>
    <n v="578"/>
    <n v="3"/>
    <x v="1"/>
    <n v="42"/>
    <n v="3"/>
    <n v="2"/>
    <s v="Laboratory Technician"/>
    <n v="3"/>
    <s v="Single"/>
    <n v="3780"/>
    <n v="7"/>
    <s v="No"/>
    <n v="11"/>
    <n v="3"/>
    <n v="3"/>
    <n v="80"/>
    <n v="0"/>
    <n v="19"/>
    <n v="3"/>
    <n v="3"/>
    <n v="1"/>
    <n v="0"/>
    <n v="0"/>
    <n v="0"/>
    <d v="2004-02-15T00:00:00"/>
    <s v=""/>
    <x v="21"/>
    <n v="2"/>
    <s v=""/>
    <s v=""/>
  </r>
  <r>
    <x v="28"/>
    <x v="0"/>
    <s v="Travel_Frequently"/>
    <n v="534"/>
    <x v="0"/>
    <n v="20"/>
    <n v="3"/>
    <s v="Life Sciences"/>
    <n v="1"/>
    <n v="587"/>
    <n v="1"/>
    <x v="0"/>
    <n v="66"/>
    <n v="3"/>
    <n v="3"/>
    <s v="Healthcare Representative"/>
    <n v="3"/>
    <s v="Married"/>
    <n v="9824"/>
    <n v="3"/>
    <s v="No"/>
    <n v="12"/>
    <n v="3"/>
    <n v="1"/>
    <n v="80"/>
    <n v="0"/>
    <n v="12"/>
    <n v="2"/>
    <n v="3"/>
    <n v="1"/>
    <n v="0"/>
    <n v="0"/>
    <n v="0"/>
    <d v="2019-06-29T00:00:00"/>
    <d v="2020-07-07T00:00:00"/>
    <x v="26"/>
    <n v="6"/>
    <n v="2020"/>
    <n v="7"/>
  </r>
  <r>
    <x v="18"/>
    <x v="1"/>
    <s v="Non-Travel"/>
    <n v="1094"/>
    <x v="1"/>
    <n v="28"/>
    <n v="3"/>
    <s v="Other"/>
    <n v="1"/>
    <n v="615"/>
    <n v="3"/>
    <x v="0"/>
    <n v="58"/>
    <n v="1"/>
    <n v="3"/>
    <s v="Sales Executive"/>
    <n v="1"/>
    <s v="Divorced"/>
    <n v="10932"/>
    <n v="3"/>
    <s v="No"/>
    <n v="15"/>
    <n v="3"/>
    <n v="3"/>
    <n v="80"/>
    <n v="1"/>
    <n v="20"/>
    <n v="2"/>
    <n v="3"/>
    <n v="1"/>
    <n v="0"/>
    <n v="0"/>
    <n v="1"/>
    <d v="2004-09-28T00:00:00"/>
    <s v=""/>
    <x v="21"/>
    <n v="9"/>
    <s v=""/>
    <s v=""/>
  </r>
  <r>
    <x v="11"/>
    <x v="0"/>
    <s v="Travel_Rarely"/>
    <n v="471"/>
    <x v="0"/>
    <n v="24"/>
    <n v="3"/>
    <s v="Technical Degree"/>
    <n v="1"/>
    <n v="622"/>
    <n v="3"/>
    <x v="0"/>
    <n v="66"/>
    <n v="1"/>
    <n v="1"/>
    <s v="Laboratory Technician"/>
    <n v="4"/>
    <s v="Single"/>
    <n v="2340"/>
    <n v="1"/>
    <s v="Yes"/>
    <n v="18"/>
    <n v="3"/>
    <n v="2"/>
    <n v="80"/>
    <n v="0"/>
    <n v="1"/>
    <n v="3"/>
    <n v="1"/>
    <n v="1"/>
    <n v="0"/>
    <n v="0"/>
    <n v="0"/>
    <d v="2011-03-20T00:00:00"/>
    <d v="2012-03-29T00:00:00"/>
    <x v="14"/>
    <n v="3"/>
    <n v="2012"/>
    <n v="3"/>
  </r>
  <r>
    <x v="12"/>
    <x v="1"/>
    <s v="Travel_Rarely"/>
    <n v="1495"/>
    <x v="0"/>
    <n v="10"/>
    <n v="3"/>
    <s v="Medical"/>
    <n v="1"/>
    <n v="634"/>
    <n v="3"/>
    <x v="1"/>
    <n v="76"/>
    <n v="3"/>
    <n v="2"/>
    <s v="Healthcare Representative"/>
    <n v="3"/>
    <s v="Married"/>
    <n v="9824"/>
    <n v="3"/>
    <s v="No"/>
    <n v="19"/>
    <n v="3"/>
    <n v="3"/>
    <n v="80"/>
    <n v="1"/>
    <n v="18"/>
    <n v="4"/>
    <n v="3"/>
    <n v="1"/>
    <n v="0"/>
    <n v="0"/>
    <n v="0"/>
    <d v="2000-05-10T00:00:00"/>
    <s v=""/>
    <x v="18"/>
    <n v="5"/>
    <s v=""/>
    <s v=""/>
  </r>
  <r>
    <x v="19"/>
    <x v="1"/>
    <s v="Travel_Rarely"/>
    <n v="823"/>
    <x v="0"/>
    <n v="17"/>
    <n v="2"/>
    <s v="Other"/>
    <n v="1"/>
    <n v="643"/>
    <n v="4"/>
    <x v="0"/>
    <n v="94"/>
    <n v="2"/>
    <n v="1"/>
    <s v="Laboratory Technician"/>
    <n v="2"/>
    <s v="Married"/>
    <n v="2127"/>
    <n v="1"/>
    <s v="No"/>
    <n v="21"/>
    <n v="4"/>
    <n v="4"/>
    <n v="80"/>
    <n v="1"/>
    <n v="1"/>
    <n v="2"/>
    <n v="3"/>
    <n v="1"/>
    <n v="0"/>
    <n v="0"/>
    <n v="0"/>
    <d v="2000-01-25T00:00:00"/>
    <s v=""/>
    <x v="18"/>
    <n v="1"/>
    <s v=""/>
    <s v=""/>
  </r>
  <r>
    <x v="14"/>
    <x v="0"/>
    <s v="Travel_Frequently"/>
    <n v="448"/>
    <x v="1"/>
    <n v="12"/>
    <n v="4"/>
    <s v="Life Sciences"/>
    <n v="1"/>
    <n v="648"/>
    <n v="2"/>
    <x v="0"/>
    <n v="74"/>
    <n v="2"/>
    <n v="1"/>
    <s v="Sales Representative"/>
    <n v="1"/>
    <s v="Married"/>
    <n v="2033"/>
    <n v="1"/>
    <s v="No"/>
    <n v="18"/>
    <n v="3"/>
    <n v="3"/>
    <n v="80"/>
    <n v="1"/>
    <n v="1"/>
    <n v="2"/>
    <n v="4"/>
    <n v="1"/>
    <n v="0"/>
    <n v="0"/>
    <n v="0"/>
    <d v="1996-09-13T00:00:00"/>
    <d v="1997-09-17T00:00:00"/>
    <x v="9"/>
    <n v="9"/>
    <n v="1997"/>
    <n v="9"/>
  </r>
  <r>
    <x v="30"/>
    <x v="1"/>
    <s v="Travel_Rarely"/>
    <n v="959"/>
    <x v="0"/>
    <n v="1"/>
    <n v="3"/>
    <s v="Life Sciences"/>
    <n v="1"/>
    <n v="657"/>
    <n v="4"/>
    <x v="1"/>
    <n v="83"/>
    <n v="2"/>
    <n v="1"/>
    <s v="Research Scientist"/>
    <n v="2"/>
    <s v="Single"/>
    <n v="2836"/>
    <n v="1"/>
    <s v="No"/>
    <n v="13"/>
    <n v="3"/>
    <n v="4"/>
    <n v="80"/>
    <n v="0"/>
    <n v="1"/>
    <n v="0"/>
    <n v="4"/>
    <n v="1"/>
    <n v="0"/>
    <n v="0"/>
    <n v="0"/>
    <d v="2008-02-22T00:00:00"/>
    <s v=""/>
    <x v="5"/>
    <n v="2"/>
    <s v=""/>
    <s v=""/>
  </r>
  <r>
    <x v="34"/>
    <x v="1"/>
    <s v="Travel_Rarely"/>
    <n v="782"/>
    <x v="0"/>
    <n v="6"/>
    <n v="4"/>
    <s v="Other"/>
    <n v="1"/>
    <n v="661"/>
    <n v="2"/>
    <x v="0"/>
    <n v="50"/>
    <n v="2"/>
    <n v="4"/>
    <s v="Research Director"/>
    <n v="4"/>
    <s v="Divorced"/>
    <n v="16627"/>
    <n v="4"/>
    <s v="Yes"/>
    <n v="14"/>
    <n v="3"/>
    <n v="3"/>
    <n v="80"/>
    <n v="1"/>
    <n v="21"/>
    <n v="3"/>
    <n v="2"/>
    <n v="1"/>
    <n v="0"/>
    <n v="0"/>
    <n v="0"/>
    <d v="2007-10-31T00:00:00"/>
    <s v=""/>
    <x v="0"/>
    <n v="10"/>
    <s v=""/>
    <s v=""/>
  </r>
  <r>
    <x v="14"/>
    <x v="1"/>
    <s v="Travel_Frequently"/>
    <n v="160"/>
    <x v="0"/>
    <n v="3"/>
    <n v="3"/>
    <s v="Medical"/>
    <n v="1"/>
    <n v="680"/>
    <n v="3"/>
    <x v="1"/>
    <n v="71"/>
    <n v="3"/>
    <n v="1"/>
    <s v="Research Scientist"/>
    <n v="3"/>
    <s v="Divorced"/>
    <n v="2083"/>
    <n v="1"/>
    <s v="No"/>
    <n v="20"/>
    <n v="4"/>
    <n v="3"/>
    <n v="80"/>
    <n v="1"/>
    <n v="1"/>
    <n v="2"/>
    <n v="3"/>
    <n v="1"/>
    <n v="0"/>
    <n v="0"/>
    <n v="0"/>
    <d v="2006-04-16T00:00:00"/>
    <s v=""/>
    <x v="24"/>
    <n v="4"/>
    <s v=""/>
    <s v=""/>
  </r>
  <r>
    <x v="2"/>
    <x v="0"/>
    <s v="Travel_Frequently"/>
    <n v="306"/>
    <x v="1"/>
    <n v="26"/>
    <n v="4"/>
    <s v="Life Sciences"/>
    <n v="1"/>
    <n v="684"/>
    <n v="1"/>
    <x v="1"/>
    <n v="100"/>
    <n v="3"/>
    <n v="2"/>
    <s v="Sales Executive"/>
    <n v="1"/>
    <s v="Married"/>
    <n v="4286"/>
    <n v="2"/>
    <s v="No"/>
    <n v="14"/>
    <n v="3"/>
    <n v="4"/>
    <n v="80"/>
    <n v="2"/>
    <n v="5"/>
    <n v="4"/>
    <n v="3"/>
    <n v="1"/>
    <n v="1"/>
    <n v="0"/>
    <n v="0"/>
    <d v="1990-05-05T00:00:00"/>
    <d v="1991-05-21T00:00:00"/>
    <x v="1"/>
    <n v="5"/>
    <n v="1991"/>
    <n v="5"/>
  </r>
  <r>
    <x v="30"/>
    <x v="0"/>
    <s v="Travel_Rarely"/>
    <n v="1362"/>
    <x v="0"/>
    <n v="10"/>
    <n v="1"/>
    <s v="Medical"/>
    <n v="1"/>
    <n v="701"/>
    <n v="4"/>
    <x v="0"/>
    <n v="32"/>
    <n v="3"/>
    <n v="1"/>
    <s v="Research Scientist"/>
    <n v="3"/>
    <s v="Single"/>
    <n v="1009"/>
    <n v="1"/>
    <s v="Yes"/>
    <n v="11"/>
    <n v="3"/>
    <n v="4"/>
    <n v="80"/>
    <n v="0"/>
    <n v="1"/>
    <n v="5"/>
    <n v="3"/>
    <n v="1"/>
    <n v="0"/>
    <n v="1"/>
    <n v="1"/>
    <d v="1997-05-30T00:00:00"/>
    <d v="1998-06-18T00:00:00"/>
    <x v="13"/>
    <n v="5"/>
    <n v="1998"/>
    <n v="6"/>
  </r>
  <r>
    <x v="27"/>
    <x v="1"/>
    <s v="Non-Travel"/>
    <n v="727"/>
    <x v="0"/>
    <n v="3"/>
    <n v="3"/>
    <s v="Life Sciences"/>
    <n v="1"/>
    <n v="704"/>
    <n v="3"/>
    <x v="0"/>
    <n v="41"/>
    <n v="2"/>
    <n v="1"/>
    <s v="Laboratory Technician"/>
    <n v="3"/>
    <s v="Married"/>
    <n v="1281"/>
    <n v="1"/>
    <s v="No"/>
    <n v="18"/>
    <n v="3"/>
    <n v="3"/>
    <n v="80"/>
    <n v="2"/>
    <n v="1"/>
    <n v="3"/>
    <n v="3"/>
    <n v="1"/>
    <n v="0"/>
    <n v="0"/>
    <n v="0"/>
    <d v="2001-09-04T00:00:00"/>
    <s v=""/>
    <x v="3"/>
    <n v="9"/>
    <s v=""/>
    <s v=""/>
  </r>
  <r>
    <x v="0"/>
    <x v="1"/>
    <s v="Travel_Rarely"/>
    <n v="1225"/>
    <x v="0"/>
    <n v="10"/>
    <n v="2"/>
    <s v="Life Sciences"/>
    <n v="1"/>
    <n v="715"/>
    <n v="4"/>
    <x v="0"/>
    <n v="80"/>
    <n v="4"/>
    <n v="1"/>
    <s v="Research Scientist"/>
    <n v="4"/>
    <s v="Single"/>
    <n v="4680"/>
    <n v="3"/>
    <s v="No"/>
    <n v="17"/>
    <n v="3"/>
    <n v="1"/>
    <n v="80"/>
    <n v="0"/>
    <n v="4"/>
    <n v="2"/>
    <n v="3"/>
    <n v="1"/>
    <n v="0"/>
    <n v="0"/>
    <n v="0"/>
    <d v="2001-09-22T00:00:00"/>
    <s v=""/>
    <x v="3"/>
    <n v="9"/>
    <s v=""/>
    <s v=""/>
  </r>
  <r>
    <x v="12"/>
    <x v="1"/>
    <s v="Travel_Rarely"/>
    <n v="168"/>
    <x v="0"/>
    <n v="1"/>
    <n v="3"/>
    <s v="Life Sciences"/>
    <n v="1"/>
    <n v="743"/>
    <n v="3"/>
    <x v="1"/>
    <n v="81"/>
    <n v="3"/>
    <n v="3"/>
    <s v="Manufacturing Director"/>
    <n v="3"/>
    <s v="Single"/>
    <n v="7861"/>
    <n v="4"/>
    <s v="Yes"/>
    <n v="14"/>
    <n v="3"/>
    <n v="4"/>
    <n v="80"/>
    <n v="0"/>
    <n v="10"/>
    <n v="4"/>
    <n v="4"/>
    <n v="1"/>
    <n v="0"/>
    <n v="0"/>
    <n v="0"/>
    <d v="2000-09-24T00:00:00"/>
    <s v=""/>
    <x v="18"/>
    <n v="9"/>
    <s v=""/>
    <s v=""/>
  </r>
  <r>
    <x v="7"/>
    <x v="1"/>
    <s v="Travel_Rarely"/>
    <n v="1396"/>
    <x v="1"/>
    <n v="10"/>
    <n v="3"/>
    <s v="Life Sciences"/>
    <n v="1"/>
    <n v="749"/>
    <n v="3"/>
    <x v="0"/>
    <n v="99"/>
    <n v="3"/>
    <n v="1"/>
    <s v="Sales Representative"/>
    <n v="3"/>
    <s v="Single"/>
    <n v="2642"/>
    <n v="1"/>
    <s v="No"/>
    <n v="11"/>
    <n v="3"/>
    <n v="3"/>
    <n v="80"/>
    <n v="0"/>
    <n v="1"/>
    <n v="6"/>
    <n v="3"/>
    <n v="1"/>
    <n v="0"/>
    <n v="0"/>
    <n v="0"/>
    <d v="1999-07-01T00:00:00"/>
    <s v=""/>
    <x v="19"/>
    <n v="7"/>
    <s v=""/>
    <s v=""/>
  </r>
  <r>
    <x v="27"/>
    <x v="1"/>
    <s v="Non-Travel"/>
    <n v="1225"/>
    <x v="0"/>
    <n v="2"/>
    <n v="4"/>
    <s v="Life Sciences"/>
    <n v="1"/>
    <n v="771"/>
    <n v="4"/>
    <x v="1"/>
    <n v="61"/>
    <n v="3"/>
    <n v="2"/>
    <s v="Healthcare Representative"/>
    <n v="1"/>
    <s v="Divorced"/>
    <n v="5093"/>
    <n v="2"/>
    <s v="No"/>
    <n v="11"/>
    <n v="3"/>
    <n v="1"/>
    <n v="80"/>
    <n v="1"/>
    <n v="16"/>
    <n v="2"/>
    <n v="4"/>
    <n v="1"/>
    <n v="0"/>
    <n v="0"/>
    <n v="0"/>
    <d v="1998-08-28T00:00:00"/>
    <s v=""/>
    <x v="4"/>
    <n v="8"/>
    <s v=""/>
    <s v=""/>
  </r>
  <r>
    <x v="12"/>
    <x v="1"/>
    <s v="Travel_Rarely"/>
    <n v="268"/>
    <x v="0"/>
    <n v="2"/>
    <n v="5"/>
    <s v="Medical"/>
    <n v="1"/>
    <n v="773"/>
    <n v="4"/>
    <x v="0"/>
    <n v="92"/>
    <n v="3"/>
    <n v="1"/>
    <s v="Research Scientist"/>
    <n v="3"/>
    <s v="Married"/>
    <n v="3057"/>
    <n v="6"/>
    <s v="Yes"/>
    <n v="13"/>
    <n v="3"/>
    <n v="2"/>
    <n v="80"/>
    <n v="1"/>
    <n v="6"/>
    <n v="0"/>
    <n v="1"/>
    <n v="1"/>
    <n v="0"/>
    <n v="0"/>
    <n v="1"/>
    <d v="2009-01-25T00:00:00"/>
    <s v=""/>
    <x v="27"/>
    <n v="1"/>
    <s v=""/>
    <s v=""/>
  </r>
  <r>
    <x v="19"/>
    <x v="1"/>
    <s v="Non-Travel"/>
    <n v="1092"/>
    <x v="0"/>
    <n v="9"/>
    <n v="3"/>
    <s v="Life Sciences"/>
    <n v="1"/>
    <n v="812"/>
    <n v="3"/>
    <x v="0"/>
    <n v="60"/>
    <n v="2"/>
    <n v="1"/>
    <s v="Laboratory Technician"/>
    <n v="2"/>
    <s v="Divorced"/>
    <n v="2694"/>
    <n v="1"/>
    <s v="No"/>
    <n v="11"/>
    <n v="3"/>
    <n v="3"/>
    <n v="80"/>
    <n v="3"/>
    <n v="1"/>
    <n v="4"/>
    <n v="3"/>
    <n v="1"/>
    <n v="0"/>
    <n v="0"/>
    <n v="0"/>
    <d v="2008-06-09T00:00:00"/>
    <s v=""/>
    <x v="5"/>
    <n v="6"/>
    <s v=""/>
    <s v=""/>
  </r>
  <r>
    <x v="7"/>
    <x v="0"/>
    <s v="Travel_Rarely"/>
    <n v="805"/>
    <x v="0"/>
    <n v="1"/>
    <n v="2"/>
    <s v="Life Sciences"/>
    <n v="1"/>
    <n v="816"/>
    <n v="2"/>
    <x v="1"/>
    <n v="36"/>
    <n v="2"/>
    <n v="1"/>
    <s v="Laboratory Technician"/>
    <n v="1"/>
    <s v="Married"/>
    <n v="2319"/>
    <n v="1"/>
    <s v="Yes"/>
    <n v="11"/>
    <n v="3"/>
    <n v="4"/>
    <n v="80"/>
    <n v="1"/>
    <n v="1"/>
    <n v="1"/>
    <n v="3"/>
    <n v="1"/>
    <n v="0"/>
    <n v="0"/>
    <n v="0"/>
    <d v="1991-01-29T00:00:00"/>
    <d v="1992-02-02T00:00:00"/>
    <x v="2"/>
    <n v="1"/>
    <n v="1992"/>
    <n v="2"/>
  </r>
  <r>
    <x v="18"/>
    <x v="1"/>
    <s v="Travel_Frequently"/>
    <n v="720"/>
    <x v="0"/>
    <n v="16"/>
    <n v="4"/>
    <s v="Medical"/>
    <n v="1"/>
    <n v="832"/>
    <n v="1"/>
    <x v="0"/>
    <n v="51"/>
    <n v="2"/>
    <n v="2"/>
    <s v="Laboratory Technician"/>
    <n v="3"/>
    <s v="Single"/>
    <n v="5094"/>
    <n v="6"/>
    <s v="No"/>
    <n v="14"/>
    <n v="3"/>
    <n v="4"/>
    <n v="80"/>
    <n v="0"/>
    <n v="10"/>
    <n v="6"/>
    <n v="3"/>
    <n v="1"/>
    <n v="0"/>
    <n v="0"/>
    <n v="0"/>
    <d v="2007-03-06T00:00:00"/>
    <s v=""/>
    <x v="0"/>
    <n v="3"/>
    <s v=""/>
    <s v=""/>
  </r>
  <r>
    <x v="2"/>
    <x v="1"/>
    <s v="Travel_Rarely"/>
    <n v="252"/>
    <x v="0"/>
    <n v="2"/>
    <n v="3"/>
    <s v="Life Sciences"/>
    <n v="1"/>
    <n v="834"/>
    <n v="2"/>
    <x v="1"/>
    <n v="95"/>
    <n v="2"/>
    <n v="1"/>
    <s v="Research Scientist"/>
    <n v="3"/>
    <s v="Single"/>
    <n v="2274"/>
    <n v="1"/>
    <s v="No"/>
    <n v="14"/>
    <n v="3"/>
    <n v="4"/>
    <n v="80"/>
    <n v="0"/>
    <n v="1"/>
    <n v="3"/>
    <n v="3"/>
    <n v="1"/>
    <n v="0"/>
    <n v="0"/>
    <n v="0"/>
    <d v="2005-04-11T00:00:00"/>
    <s v=""/>
    <x v="28"/>
    <n v="4"/>
    <s v=""/>
    <s v=""/>
  </r>
  <r>
    <x v="0"/>
    <x v="1"/>
    <s v="Travel_Rarely"/>
    <n v="342"/>
    <x v="1"/>
    <n v="16"/>
    <n v="4"/>
    <s v="Marketing"/>
    <n v="1"/>
    <n v="868"/>
    <n v="4"/>
    <x v="0"/>
    <n v="66"/>
    <n v="2"/>
    <n v="2"/>
    <s v="Sales Executive"/>
    <n v="3"/>
    <s v="Divorced"/>
    <n v="6334"/>
    <n v="4"/>
    <s v="No"/>
    <n v="19"/>
    <n v="3"/>
    <n v="4"/>
    <n v="80"/>
    <n v="2"/>
    <n v="9"/>
    <n v="2"/>
    <n v="3"/>
    <n v="1"/>
    <n v="0"/>
    <n v="0"/>
    <n v="0"/>
    <d v="2004-04-09T00:00:00"/>
    <s v=""/>
    <x v="21"/>
    <n v="4"/>
    <s v=""/>
    <s v=""/>
  </r>
  <r>
    <x v="21"/>
    <x v="0"/>
    <s v="Travel_Rarely"/>
    <n v="374"/>
    <x v="0"/>
    <n v="25"/>
    <n v="4"/>
    <s v="Life Sciences"/>
    <n v="1"/>
    <n v="911"/>
    <n v="1"/>
    <x v="0"/>
    <n v="87"/>
    <n v="3"/>
    <n v="1"/>
    <s v="Laboratory Technician"/>
    <n v="4"/>
    <s v="Single"/>
    <n v="2795"/>
    <n v="1"/>
    <s v="Yes"/>
    <n v="24"/>
    <n v="4"/>
    <n v="3"/>
    <n v="80"/>
    <n v="0"/>
    <n v="1"/>
    <n v="2"/>
    <n v="1"/>
    <n v="1"/>
    <n v="0"/>
    <n v="0"/>
    <n v="1"/>
    <d v="2000-09-20T00:00:00"/>
    <d v="2001-10-05T00:00:00"/>
    <x v="18"/>
    <n v="9"/>
    <n v="2001"/>
    <n v="10"/>
  </r>
  <r>
    <x v="32"/>
    <x v="0"/>
    <s v="Travel_Frequently"/>
    <n v="781"/>
    <x v="0"/>
    <n v="2"/>
    <n v="1"/>
    <s v="Life Sciences"/>
    <n v="1"/>
    <n v="918"/>
    <n v="4"/>
    <x v="0"/>
    <n v="57"/>
    <n v="2"/>
    <n v="1"/>
    <s v="Laboratory Technician"/>
    <n v="4"/>
    <s v="Divorced"/>
    <n v="2380"/>
    <n v="9"/>
    <s v="Yes"/>
    <n v="14"/>
    <n v="3"/>
    <n v="4"/>
    <n v="80"/>
    <n v="1"/>
    <n v="3"/>
    <n v="3"/>
    <n v="2"/>
    <n v="1"/>
    <n v="0"/>
    <n v="0"/>
    <n v="0"/>
    <d v="2001-03-28T00:00:00"/>
    <d v="2002-04-13T00:00:00"/>
    <x v="3"/>
    <n v="3"/>
    <n v="2002"/>
    <n v="4"/>
  </r>
  <r>
    <x v="34"/>
    <x v="1"/>
    <s v="Travel_Rarely"/>
    <n v="177"/>
    <x v="0"/>
    <n v="8"/>
    <n v="3"/>
    <s v="Life Sciences"/>
    <n v="1"/>
    <n v="920"/>
    <n v="1"/>
    <x v="1"/>
    <n v="55"/>
    <n v="3"/>
    <n v="2"/>
    <s v="Manufacturing Director"/>
    <n v="2"/>
    <s v="Divorced"/>
    <n v="4765"/>
    <n v="4"/>
    <s v="No"/>
    <n v="21"/>
    <n v="4"/>
    <n v="3"/>
    <n v="80"/>
    <n v="1"/>
    <n v="4"/>
    <n v="2"/>
    <n v="4"/>
    <n v="1"/>
    <n v="0"/>
    <n v="0"/>
    <n v="0"/>
    <d v="1995-12-08T00:00:00"/>
    <s v=""/>
    <x v="11"/>
    <n v="12"/>
    <s v=""/>
    <s v=""/>
  </r>
  <r>
    <x v="1"/>
    <x v="0"/>
    <s v="Travel_Rarely"/>
    <n v="1427"/>
    <x v="0"/>
    <n v="18"/>
    <n v="1"/>
    <s v="Other"/>
    <n v="1"/>
    <n v="923"/>
    <n v="4"/>
    <x v="1"/>
    <n v="65"/>
    <n v="3"/>
    <n v="1"/>
    <s v="Research Scientist"/>
    <n v="4"/>
    <s v="Single"/>
    <n v="2693"/>
    <n v="1"/>
    <s v="No"/>
    <n v="19"/>
    <n v="3"/>
    <n v="1"/>
    <n v="80"/>
    <n v="0"/>
    <n v="1"/>
    <n v="3"/>
    <n v="2"/>
    <n v="1"/>
    <n v="0"/>
    <n v="0"/>
    <n v="0"/>
    <d v="2017-04-04T00:00:00"/>
    <d v="2018-04-25T00:00:00"/>
    <x v="22"/>
    <n v="4"/>
    <n v="2018"/>
    <n v="4"/>
  </r>
  <r>
    <x v="15"/>
    <x v="1"/>
    <s v="Travel_Rarely"/>
    <n v="618"/>
    <x v="0"/>
    <n v="4"/>
    <n v="3"/>
    <s v="Life Sciences"/>
    <n v="1"/>
    <n v="933"/>
    <n v="2"/>
    <x v="1"/>
    <n v="76"/>
    <n v="3"/>
    <n v="1"/>
    <s v="Research Scientist"/>
    <n v="3"/>
    <s v="Single"/>
    <n v="2318"/>
    <n v="1"/>
    <s v="No"/>
    <n v="19"/>
    <n v="3"/>
    <n v="3"/>
    <n v="80"/>
    <n v="0"/>
    <n v="1"/>
    <n v="2"/>
    <n v="3"/>
    <n v="1"/>
    <n v="1"/>
    <n v="0"/>
    <n v="0"/>
    <d v="2010-08-22T00:00:00"/>
    <s v=""/>
    <x v="15"/>
    <n v="8"/>
    <s v=""/>
    <s v=""/>
  </r>
  <r>
    <x v="13"/>
    <x v="1"/>
    <s v="Travel_Rarely"/>
    <n v="546"/>
    <x v="0"/>
    <n v="10"/>
    <n v="3"/>
    <s v="Life Sciences"/>
    <n v="1"/>
    <n v="934"/>
    <n v="2"/>
    <x v="0"/>
    <n v="83"/>
    <n v="3"/>
    <n v="1"/>
    <s v="Laboratory Technician"/>
    <n v="2"/>
    <s v="Divorced"/>
    <n v="2008"/>
    <n v="1"/>
    <s v="No"/>
    <n v="14"/>
    <n v="3"/>
    <n v="2"/>
    <n v="80"/>
    <n v="2"/>
    <n v="1"/>
    <n v="3"/>
    <n v="3"/>
    <n v="1"/>
    <n v="0"/>
    <n v="1"/>
    <n v="0"/>
    <d v="2009-11-16T00:00:00"/>
    <s v=""/>
    <x v="27"/>
    <n v="11"/>
    <s v=""/>
    <s v=""/>
  </r>
  <r>
    <x v="38"/>
    <x v="0"/>
    <s v="Travel_Rarely"/>
    <n v="867"/>
    <x v="1"/>
    <n v="19"/>
    <n v="2"/>
    <s v="Marketing"/>
    <n v="1"/>
    <n v="952"/>
    <n v="3"/>
    <x v="0"/>
    <n v="36"/>
    <n v="2"/>
    <n v="1"/>
    <s v="Sales Representative"/>
    <n v="2"/>
    <s v="Married"/>
    <n v="2413"/>
    <n v="1"/>
    <s v="Yes"/>
    <n v="18"/>
    <n v="3"/>
    <n v="3"/>
    <n v="80"/>
    <n v="3"/>
    <n v="1"/>
    <n v="2"/>
    <n v="3"/>
    <n v="1"/>
    <n v="0"/>
    <n v="0"/>
    <n v="0"/>
    <d v="2006-09-25T00:00:00"/>
    <d v="2007-10-07T00:00:00"/>
    <x v="24"/>
    <n v="9"/>
    <n v="2007"/>
    <n v="10"/>
  </r>
  <r>
    <x v="18"/>
    <x v="1"/>
    <s v="Travel_Rarely"/>
    <n v="658"/>
    <x v="1"/>
    <n v="10"/>
    <n v="4"/>
    <s v="Marketing"/>
    <n v="1"/>
    <n v="954"/>
    <n v="1"/>
    <x v="0"/>
    <n v="67"/>
    <n v="2"/>
    <n v="3"/>
    <s v="Sales Executive"/>
    <n v="2"/>
    <s v="Divorced"/>
    <n v="9705"/>
    <n v="2"/>
    <s v="No"/>
    <n v="12"/>
    <n v="3"/>
    <n v="2"/>
    <n v="80"/>
    <n v="1"/>
    <n v="11"/>
    <n v="2"/>
    <n v="2"/>
    <n v="1"/>
    <n v="0"/>
    <n v="0"/>
    <n v="0"/>
    <d v="2009-03-09T00:00:00"/>
    <s v=""/>
    <x v="27"/>
    <n v="3"/>
    <s v=""/>
    <s v=""/>
  </r>
  <r>
    <x v="5"/>
    <x v="0"/>
    <s v="Travel_Rarely"/>
    <n v="419"/>
    <x v="1"/>
    <n v="21"/>
    <n v="3"/>
    <s v="Other"/>
    <n v="1"/>
    <n v="959"/>
    <n v="4"/>
    <x v="0"/>
    <n v="37"/>
    <n v="2"/>
    <n v="1"/>
    <s v="Sales Representative"/>
    <n v="2"/>
    <s v="Single"/>
    <n v="2121"/>
    <n v="1"/>
    <s v="Yes"/>
    <n v="13"/>
    <n v="3"/>
    <n v="2"/>
    <n v="80"/>
    <n v="0"/>
    <n v="1"/>
    <n v="3"/>
    <n v="4"/>
    <n v="1"/>
    <n v="0"/>
    <n v="0"/>
    <n v="0"/>
    <d v="1993-10-30T00:00:00"/>
    <d v="1994-11-06T00:00:00"/>
    <x v="6"/>
    <n v="10"/>
    <n v="1994"/>
    <n v="11"/>
  </r>
  <r>
    <x v="30"/>
    <x v="0"/>
    <s v="Travel_Rarely"/>
    <n v="129"/>
    <x v="0"/>
    <n v="4"/>
    <n v="3"/>
    <s v="Technical Degree"/>
    <n v="1"/>
    <n v="960"/>
    <n v="1"/>
    <x v="0"/>
    <n v="84"/>
    <n v="3"/>
    <n v="1"/>
    <s v="Laboratory Technician"/>
    <n v="1"/>
    <s v="Single"/>
    <n v="2973"/>
    <n v="1"/>
    <s v="No"/>
    <n v="19"/>
    <n v="3"/>
    <n v="2"/>
    <n v="80"/>
    <n v="0"/>
    <n v="1"/>
    <n v="2"/>
    <n v="3"/>
    <n v="1"/>
    <n v="0"/>
    <n v="0"/>
    <n v="0"/>
    <d v="2003-09-07T00:00:00"/>
    <d v="2004-09-24T00:00:00"/>
    <x v="12"/>
    <n v="9"/>
    <n v="2004"/>
    <n v="9"/>
  </r>
  <r>
    <x v="18"/>
    <x v="1"/>
    <s v="Travel_Frequently"/>
    <n v="1469"/>
    <x v="0"/>
    <n v="9"/>
    <n v="4"/>
    <s v="Medical"/>
    <n v="1"/>
    <n v="964"/>
    <n v="4"/>
    <x v="0"/>
    <n v="35"/>
    <n v="3"/>
    <n v="1"/>
    <s v="Research Scientist"/>
    <n v="2"/>
    <s v="Divorced"/>
    <n v="3617"/>
    <n v="8"/>
    <s v="Yes"/>
    <n v="14"/>
    <n v="3"/>
    <n v="4"/>
    <n v="80"/>
    <n v="1"/>
    <n v="3"/>
    <n v="2"/>
    <n v="3"/>
    <n v="1"/>
    <n v="1"/>
    <n v="0"/>
    <n v="0"/>
    <d v="2006-10-25T00:00:00"/>
    <s v=""/>
    <x v="24"/>
    <n v="10"/>
    <s v=""/>
    <s v=""/>
  </r>
  <r>
    <x v="32"/>
    <x v="0"/>
    <s v="Travel_Rarely"/>
    <n v="289"/>
    <x v="0"/>
    <n v="2"/>
    <n v="3"/>
    <s v="Technical Degree"/>
    <n v="1"/>
    <n v="977"/>
    <n v="4"/>
    <x v="0"/>
    <n v="51"/>
    <n v="3"/>
    <n v="1"/>
    <s v="Research Scientist"/>
    <n v="3"/>
    <s v="Single"/>
    <n v="2479"/>
    <n v="4"/>
    <s v="No"/>
    <n v="24"/>
    <n v="4"/>
    <n v="1"/>
    <n v="80"/>
    <n v="0"/>
    <n v="7"/>
    <n v="4"/>
    <n v="3"/>
    <n v="1"/>
    <n v="0"/>
    <n v="0"/>
    <n v="0"/>
    <d v="2004-06-27T00:00:00"/>
    <d v="2005-07-10T00:00:00"/>
    <x v="21"/>
    <n v="6"/>
    <n v="2005"/>
    <n v="7"/>
  </r>
  <r>
    <x v="18"/>
    <x v="0"/>
    <s v="Non-Travel"/>
    <n v="1479"/>
    <x v="1"/>
    <n v="24"/>
    <n v="3"/>
    <s v="Life Sciences"/>
    <n v="1"/>
    <n v="986"/>
    <n v="2"/>
    <x v="1"/>
    <n v="100"/>
    <n v="4"/>
    <n v="4"/>
    <s v="Sales Executive"/>
    <n v="2"/>
    <s v="Single"/>
    <n v="13194"/>
    <n v="4"/>
    <s v="Yes"/>
    <n v="16"/>
    <n v="3"/>
    <n v="4"/>
    <n v="80"/>
    <n v="0"/>
    <n v="22"/>
    <n v="2"/>
    <n v="2"/>
    <n v="1"/>
    <n v="0"/>
    <n v="0"/>
    <n v="0"/>
    <d v="2018-09-18T00:00:00"/>
    <d v="2019-09-25T00:00:00"/>
    <x v="29"/>
    <n v="9"/>
    <n v="2019"/>
    <n v="9"/>
  </r>
  <r>
    <x v="30"/>
    <x v="0"/>
    <s v="Travel_Rarely"/>
    <n v="1097"/>
    <x v="0"/>
    <n v="11"/>
    <n v="3"/>
    <s v="Medical"/>
    <n v="1"/>
    <n v="1016"/>
    <n v="4"/>
    <x v="1"/>
    <n v="98"/>
    <n v="2"/>
    <n v="1"/>
    <s v="Research Scientist"/>
    <n v="1"/>
    <s v="Single"/>
    <n v="2600"/>
    <n v="1"/>
    <s v="Yes"/>
    <n v="15"/>
    <n v="3"/>
    <n v="1"/>
    <n v="80"/>
    <n v="0"/>
    <n v="1"/>
    <n v="2"/>
    <n v="3"/>
    <n v="1"/>
    <n v="0"/>
    <n v="0"/>
    <n v="0"/>
    <d v="2019-08-12T00:00:00"/>
    <d v="2020-08-21T00:00:00"/>
    <x v="26"/>
    <n v="8"/>
    <n v="2020"/>
    <n v="8"/>
  </r>
  <r>
    <x v="22"/>
    <x v="1"/>
    <s v="Travel_Rarely"/>
    <n v="265"/>
    <x v="1"/>
    <n v="5"/>
    <n v="2"/>
    <s v="Marketing"/>
    <n v="1"/>
    <n v="1029"/>
    <n v="4"/>
    <x v="0"/>
    <n v="90"/>
    <n v="3"/>
    <n v="5"/>
    <s v="Manager"/>
    <n v="3"/>
    <s v="Married"/>
    <n v="18303"/>
    <n v="6"/>
    <s v="No"/>
    <n v="13"/>
    <n v="3"/>
    <n v="2"/>
    <n v="80"/>
    <n v="0"/>
    <n v="21"/>
    <n v="3"/>
    <n v="4"/>
    <n v="1"/>
    <n v="0"/>
    <n v="0"/>
    <n v="0"/>
    <d v="2002-07-25T00:00:00"/>
    <s v=""/>
    <x v="20"/>
    <n v="7"/>
    <s v=""/>
    <s v=""/>
  </r>
  <r>
    <x v="16"/>
    <x v="1"/>
    <s v="Travel_Rarely"/>
    <n v="804"/>
    <x v="0"/>
    <n v="9"/>
    <n v="3"/>
    <s v="Life Sciences"/>
    <n v="1"/>
    <n v="1030"/>
    <n v="1"/>
    <x v="0"/>
    <n v="64"/>
    <n v="3"/>
    <n v="1"/>
    <s v="Laboratory Technician"/>
    <n v="4"/>
    <s v="Married"/>
    <n v="2380"/>
    <n v="4"/>
    <s v="No"/>
    <n v="18"/>
    <n v="3"/>
    <n v="2"/>
    <n v="80"/>
    <n v="0"/>
    <n v="8"/>
    <n v="5"/>
    <n v="3"/>
    <n v="1"/>
    <n v="0"/>
    <n v="0"/>
    <n v="0"/>
    <d v="2000-08-20T00:00:00"/>
    <s v=""/>
    <x v="18"/>
    <n v="8"/>
    <s v=""/>
    <s v=""/>
  </r>
  <r>
    <x v="0"/>
    <x v="0"/>
    <s v="Travel_Rarely"/>
    <n v="1141"/>
    <x v="0"/>
    <n v="11"/>
    <n v="2"/>
    <s v="Medical"/>
    <n v="1"/>
    <n v="1033"/>
    <n v="1"/>
    <x v="1"/>
    <n v="61"/>
    <n v="1"/>
    <n v="2"/>
    <s v="Healthcare Representative"/>
    <n v="2"/>
    <s v="Married"/>
    <n v="4777"/>
    <n v="5"/>
    <s v="No"/>
    <n v="15"/>
    <n v="3"/>
    <n v="1"/>
    <n v="80"/>
    <n v="0"/>
    <n v="15"/>
    <n v="2"/>
    <n v="1"/>
    <n v="1"/>
    <n v="0"/>
    <n v="0"/>
    <n v="0"/>
    <d v="1995-03-23T00:00:00"/>
    <d v="1996-04-05T00:00:00"/>
    <x v="11"/>
    <n v="3"/>
    <n v="1996"/>
    <n v="4"/>
  </r>
  <r>
    <x v="12"/>
    <x v="1"/>
    <s v="Travel_Rarely"/>
    <n v="1035"/>
    <x v="1"/>
    <n v="3"/>
    <n v="4"/>
    <s v="Life Sciences"/>
    <n v="1"/>
    <n v="1036"/>
    <n v="2"/>
    <x v="0"/>
    <n v="42"/>
    <n v="3"/>
    <n v="2"/>
    <s v="Sales Executive"/>
    <n v="4"/>
    <s v="Single"/>
    <n v="6861"/>
    <n v="8"/>
    <s v="Yes"/>
    <n v="12"/>
    <n v="3"/>
    <n v="3"/>
    <n v="80"/>
    <n v="0"/>
    <n v="19"/>
    <n v="1"/>
    <n v="3"/>
    <n v="1"/>
    <n v="0"/>
    <n v="0"/>
    <n v="0"/>
    <d v="2011-10-13T00:00:00"/>
    <s v=""/>
    <x v="14"/>
    <n v="10"/>
    <s v=""/>
    <s v=""/>
  </r>
  <r>
    <x v="26"/>
    <x v="0"/>
    <s v="Travel_Rarely"/>
    <n v="660"/>
    <x v="0"/>
    <n v="15"/>
    <n v="3"/>
    <s v="Other"/>
    <n v="1"/>
    <n v="1052"/>
    <n v="1"/>
    <x v="0"/>
    <n v="81"/>
    <n v="3"/>
    <n v="2"/>
    <s v="Laboratory Technician"/>
    <n v="3"/>
    <s v="Divorced"/>
    <n v="4834"/>
    <n v="7"/>
    <s v="No"/>
    <n v="14"/>
    <n v="3"/>
    <n v="2"/>
    <n v="80"/>
    <n v="1"/>
    <n v="9"/>
    <n v="3"/>
    <n v="2"/>
    <n v="1"/>
    <n v="0"/>
    <n v="0"/>
    <n v="0"/>
    <d v="1992-02-02T00:00:00"/>
    <d v="1993-02-22T00:00:00"/>
    <x v="17"/>
    <n v="2"/>
    <n v="1993"/>
    <n v="2"/>
  </r>
  <r>
    <x v="13"/>
    <x v="1"/>
    <s v="Travel_Rarely"/>
    <n v="1333"/>
    <x v="1"/>
    <n v="10"/>
    <n v="4"/>
    <s v="Life Sciences"/>
    <n v="1"/>
    <n v="1055"/>
    <n v="3"/>
    <x v="1"/>
    <n v="87"/>
    <n v="3"/>
    <n v="1"/>
    <s v="Sales Representative"/>
    <n v="3"/>
    <s v="Married"/>
    <n v="2220"/>
    <n v="1"/>
    <s v="Yes"/>
    <n v="19"/>
    <n v="3"/>
    <n v="4"/>
    <n v="80"/>
    <n v="1"/>
    <n v="1"/>
    <n v="2"/>
    <n v="3"/>
    <n v="1"/>
    <n v="1"/>
    <n v="0"/>
    <n v="0"/>
    <d v="2010-08-21T00:00:00"/>
    <s v=""/>
    <x v="15"/>
    <n v="8"/>
    <s v=""/>
    <s v=""/>
  </r>
  <r>
    <x v="6"/>
    <x v="1"/>
    <s v="Travel_Rarely"/>
    <n v="1144"/>
    <x v="1"/>
    <n v="10"/>
    <n v="1"/>
    <s v="Medical"/>
    <n v="1"/>
    <n v="1056"/>
    <n v="4"/>
    <x v="0"/>
    <n v="74"/>
    <n v="3"/>
    <n v="1"/>
    <s v="Sales Representative"/>
    <n v="2"/>
    <s v="Married"/>
    <n v="1052"/>
    <n v="1"/>
    <s v="No"/>
    <n v="22"/>
    <n v="4"/>
    <n v="2"/>
    <n v="80"/>
    <n v="0"/>
    <n v="1"/>
    <n v="5"/>
    <n v="3"/>
    <n v="1"/>
    <n v="0"/>
    <n v="0"/>
    <n v="0"/>
    <d v="2008-07-15T00:00:00"/>
    <s v=""/>
    <x v="5"/>
    <n v="7"/>
    <s v=""/>
    <s v=""/>
  </r>
  <r>
    <x v="34"/>
    <x v="1"/>
    <s v="Travel_Rarely"/>
    <n v="415"/>
    <x v="1"/>
    <n v="25"/>
    <n v="3"/>
    <s v="Medical"/>
    <n v="1"/>
    <n v="1076"/>
    <n v="3"/>
    <x v="0"/>
    <n v="79"/>
    <n v="2"/>
    <n v="3"/>
    <s v="Sales Executive"/>
    <n v="4"/>
    <s v="Divorced"/>
    <n v="10798"/>
    <n v="5"/>
    <s v="No"/>
    <n v="13"/>
    <n v="3"/>
    <n v="3"/>
    <n v="80"/>
    <n v="1"/>
    <n v="18"/>
    <n v="5"/>
    <n v="3"/>
    <n v="1"/>
    <n v="0"/>
    <n v="0"/>
    <n v="0"/>
    <d v="2007-07-29T00:00:00"/>
    <s v=""/>
    <x v="0"/>
    <n v="7"/>
    <s v=""/>
    <s v=""/>
  </r>
  <r>
    <x v="1"/>
    <x v="0"/>
    <s v="Travel_Rarely"/>
    <n v="1334"/>
    <x v="0"/>
    <n v="10"/>
    <n v="3"/>
    <s v="Life Sciences"/>
    <n v="1"/>
    <n v="1079"/>
    <n v="3"/>
    <x v="1"/>
    <n v="36"/>
    <n v="2"/>
    <n v="1"/>
    <s v="Laboratory Technician"/>
    <n v="1"/>
    <s v="Single"/>
    <n v="1416"/>
    <n v="1"/>
    <s v="No"/>
    <n v="13"/>
    <n v="3"/>
    <n v="1"/>
    <n v="80"/>
    <n v="0"/>
    <n v="1"/>
    <n v="6"/>
    <n v="2"/>
    <n v="1"/>
    <n v="0"/>
    <n v="1"/>
    <n v="0"/>
    <d v="2006-05-25T00:00:00"/>
    <d v="2007-06-07T00:00:00"/>
    <x v="24"/>
    <n v="5"/>
    <n v="2007"/>
    <n v="6"/>
  </r>
  <r>
    <x v="0"/>
    <x v="1"/>
    <s v="Travel_Rarely"/>
    <n v="309"/>
    <x v="1"/>
    <n v="10"/>
    <n v="4"/>
    <s v="Life Sciences"/>
    <n v="1"/>
    <n v="1105"/>
    <n v="4"/>
    <x v="1"/>
    <n v="88"/>
    <n v="2"/>
    <n v="2"/>
    <s v="Sales Executive"/>
    <n v="4"/>
    <s v="Divorced"/>
    <n v="6694"/>
    <n v="2"/>
    <s v="Yes"/>
    <n v="14"/>
    <n v="3"/>
    <n v="3"/>
    <n v="80"/>
    <n v="3"/>
    <n v="8"/>
    <n v="5"/>
    <n v="3"/>
    <n v="1"/>
    <n v="0"/>
    <n v="0"/>
    <n v="0"/>
    <d v="2006-01-09T00:00:00"/>
    <s v=""/>
    <x v="24"/>
    <n v="1"/>
    <s v=""/>
    <s v=""/>
  </r>
  <r>
    <x v="11"/>
    <x v="0"/>
    <s v="Travel_Rarely"/>
    <n v="1330"/>
    <x v="0"/>
    <n v="21"/>
    <n v="3"/>
    <s v="Medical"/>
    <n v="1"/>
    <n v="1107"/>
    <n v="1"/>
    <x v="0"/>
    <n v="37"/>
    <n v="3"/>
    <n v="1"/>
    <s v="Laboratory Technician"/>
    <n v="3"/>
    <s v="Divorced"/>
    <n v="2377"/>
    <n v="1"/>
    <s v="No"/>
    <n v="20"/>
    <n v="4"/>
    <n v="3"/>
    <n v="80"/>
    <n v="1"/>
    <n v="1"/>
    <n v="0"/>
    <n v="2"/>
    <n v="1"/>
    <n v="1"/>
    <n v="0"/>
    <n v="0"/>
    <d v="1992-03-08T00:00:00"/>
    <d v="1993-03-11T00:00:00"/>
    <x v="17"/>
    <n v="3"/>
    <n v="1993"/>
    <n v="3"/>
  </r>
  <r>
    <x v="6"/>
    <x v="0"/>
    <s v="Travel_Frequently"/>
    <n v="1009"/>
    <x v="0"/>
    <n v="1"/>
    <n v="3"/>
    <s v="Medical"/>
    <n v="1"/>
    <n v="1111"/>
    <n v="1"/>
    <x v="0"/>
    <n v="45"/>
    <n v="2"/>
    <n v="1"/>
    <s v="Laboratory Technician"/>
    <n v="2"/>
    <s v="Divorced"/>
    <n v="2596"/>
    <n v="1"/>
    <s v="No"/>
    <n v="15"/>
    <n v="3"/>
    <n v="1"/>
    <n v="80"/>
    <n v="2"/>
    <n v="1"/>
    <n v="2"/>
    <n v="3"/>
    <n v="1"/>
    <n v="0"/>
    <n v="0"/>
    <n v="0"/>
    <d v="2011-12-30T00:00:00"/>
    <d v="2013-01-19T00:00:00"/>
    <x v="14"/>
    <n v="12"/>
    <n v="2013"/>
    <n v="1"/>
  </r>
  <r>
    <x v="12"/>
    <x v="1"/>
    <s v="Travel_Rarely"/>
    <n v="130"/>
    <x v="1"/>
    <n v="2"/>
    <n v="2"/>
    <s v="Marketing"/>
    <n v="1"/>
    <n v="1125"/>
    <n v="4"/>
    <x v="0"/>
    <n v="32"/>
    <n v="3"/>
    <n v="3"/>
    <s v="Sales Executive"/>
    <n v="2"/>
    <s v="Single"/>
    <n v="7351"/>
    <n v="7"/>
    <s v="No"/>
    <n v="16"/>
    <n v="3"/>
    <n v="3"/>
    <n v="80"/>
    <n v="0"/>
    <n v="10"/>
    <n v="2"/>
    <n v="3"/>
    <n v="1"/>
    <n v="0"/>
    <n v="0"/>
    <n v="0"/>
    <d v="2001-09-07T00:00:00"/>
    <s v=""/>
    <x v="3"/>
    <n v="9"/>
    <s v=""/>
    <s v=""/>
  </r>
  <r>
    <x v="22"/>
    <x v="1"/>
    <s v="Travel_Rarely"/>
    <n v="188"/>
    <x v="0"/>
    <n v="29"/>
    <n v="3"/>
    <s v="Medical"/>
    <n v="1"/>
    <n v="1148"/>
    <n v="2"/>
    <x v="0"/>
    <n v="56"/>
    <n v="1"/>
    <n v="2"/>
    <s v="Laboratory Technician"/>
    <n v="4"/>
    <s v="Single"/>
    <n v="4272"/>
    <n v="4"/>
    <s v="No"/>
    <n v="19"/>
    <n v="3"/>
    <n v="1"/>
    <n v="80"/>
    <n v="0"/>
    <n v="16"/>
    <n v="3"/>
    <n v="3"/>
    <n v="1"/>
    <n v="0"/>
    <n v="0"/>
    <n v="0"/>
    <d v="2000-04-02T00:00:00"/>
    <s v=""/>
    <x v="18"/>
    <n v="4"/>
    <s v=""/>
    <s v=""/>
  </r>
  <r>
    <x v="33"/>
    <x v="1"/>
    <s v="Travel_Rarely"/>
    <n v="167"/>
    <x v="0"/>
    <n v="12"/>
    <n v="4"/>
    <s v="Life Sciences"/>
    <n v="1"/>
    <n v="1158"/>
    <n v="2"/>
    <x v="0"/>
    <n v="46"/>
    <n v="3"/>
    <n v="1"/>
    <s v="Laboratory Technician"/>
    <n v="4"/>
    <s v="Married"/>
    <n v="4766"/>
    <n v="3"/>
    <s v="Yes"/>
    <n v="11"/>
    <n v="3"/>
    <n v="1"/>
    <n v="80"/>
    <n v="1"/>
    <n v="6"/>
    <n v="4"/>
    <n v="3"/>
    <n v="1"/>
    <n v="0"/>
    <n v="0"/>
    <n v="0"/>
    <d v="2011-04-16T00:00:00"/>
    <s v=""/>
    <x v="14"/>
    <n v="4"/>
    <s v=""/>
    <s v=""/>
  </r>
  <r>
    <x v="6"/>
    <x v="0"/>
    <s v="Travel_Rarely"/>
    <n v="1485"/>
    <x v="0"/>
    <n v="12"/>
    <n v="1"/>
    <s v="Life Sciences"/>
    <n v="1"/>
    <n v="1175"/>
    <n v="3"/>
    <x v="1"/>
    <n v="79"/>
    <n v="3"/>
    <n v="1"/>
    <s v="Laboratory Technician"/>
    <n v="4"/>
    <s v="Married"/>
    <n v="2515"/>
    <n v="1"/>
    <s v="Yes"/>
    <n v="11"/>
    <n v="3"/>
    <n v="4"/>
    <n v="80"/>
    <n v="0"/>
    <n v="1"/>
    <n v="4"/>
    <n v="2"/>
    <n v="1"/>
    <n v="1"/>
    <n v="0"/>
    <n v="0"/>
    <d v="2009-03-18T00:00:00"/>
    <d v="2010-04-02T00:00:00"/>
    <x v="27"/>
    <n v="3"/>
    <n v="2010"/>
    <n v="4"/>
  </r>
  <r>
    <x v="18"/>
    <x v="1"/>
    <s v="Travel_Frequently"/>
    <n v="902"/>
    <x v="0"/>
    <n v="26"/>
    <n v="2"/>
    <s v="Medical"/>
    <n v="1"/>
    <n v="1180"/>
    <n v="3"/>
    <x v="1"/>
    <n v="92"/>
    <n v="2"/>
    <n v="2"/>
    <s v="Research Scientist"/>
    <n v="4"/>
    <s v="Married"/>
    <n v="4422"/>
    <n v="3"/>
    <s v="Yes"/>
    <n v="13"/>
    <n v="3"/>
    <n v="4"/>
    <n v="80"/>
    <n v="1"/>
    <n v="16"/>
    <n v="3"/>
    <n v="1"/>
    <n v="1"/>
    <n v="1"/>
    <n v="0"/>
    <n v="0"/>
    <d v="2011-08-01T00:00:00"/>
    <s v=""/>
    <x v="14"/>
    <n v="8"/>
    <s v=""/>
    <s v=""/>
  </r>
  <r>
    <x v="21"/>
    <x v="1"/>
    <s v="Non-Travel"/>
    <n v="862"/>
    <x v="1"/>
    <n v="2"/>
    <n v="1"/>
    <s v="Life Sciences"/>
    <n v="1"/>
    <n v="1190"/>
    <n v="3"/>
    <x v="1"/>
    <n v="76"/>
    <n v="3"/>
    <n v="1"/>
    <s v="Sales Representative"/>
    <n v="1"/>
    <s v="Divorced"/>
    <n v="2827"/>
    <n v="1"/>
    <s v="No"/>
    <n v="12"/>
    <n v="3"/>
    <n v="3"/>
    <n v="80"/>
    <n v="3"/>
    <n v="1"/>
    <n v="3"/>
    <n v="3"/>
    <n v="1"/>
    <n v="0"/>
    <n v="0"/>
    <n v="0"/>
    <d v="2010-05-07T00:00:00"/>
    <s v=""/>
    <x v="15"/>
    <n v="5"/>
    <s v=""/>
    <s v=""/>
  </r>
  <r>
    <x v="5"/>
    <x v="1"/>
    <s v="Travel_Rarely"/>
    <n v="645"/>
    <x v="0"/>
    <n v="9"/>
    <n v="2"/>
    <s v="Life Sciences"/>
    <n v="1"/>
    <n v="1193"/>
    <n v="3"/>
    <x v="0"/>
    <n v="54"/>
    <n v="3"/>
    <n v="1"/>
    <s v="Research Scientist"/>
    <n v="1"/>
    <s v="Single"/>
    <n v="2552"/>
    <n v="1"/>
    <s v="No"/>
    <n v="25"/>
    <n v="4"/>
    <n v="3"/>
    <n v="80"/>
    <n v="0"/>
    <n v="1"/>
    <n v="4"/>
    <n v="3"/>
    <n v="1"/>
    <n v="1"/>
    <n v="0"/>
    <n v="0"/>
    <d v="2010-06-30T00:00:00"/>
    <s v=""/>
    <x v="15"/>
    <n v="6"/>
    <s v=""/>
    <s v=""/>
  </r>
  <r>
    <x v="33"/>
    <x v="0"/>
    <s v="Non-Travel"/>
    <n v="906"/>
    <x v="0"/>
    <n v="5"/>
    <n v="2"/>
    <s v="Life Sciences"/>
    <n v="1"/>
    <n v="1210"/>
    <n v="1"/>
    <x v="0"/>
    <n v="95"/>
    <n v="2"/>
    <n v="1"/>
    <s v="Research Scientist"/>
    <n v="1"/>
    <s v="Divorced"/>
    <n v="2107"/>
    <n v="6"/>
    <s v="No"/>
    <n v="17"/>
    <n v="3"/>
    <n v="1"/>
    <n v="80"/>
    <n v="1"/>
    <n v="5"/>
    <n v="2"/>
    <n v="1"/>
    <n v="1"/>
    <n v="0"/>
    <n v="0"/>
    <n v="0"/>
    <d v="1993-05-05T00:00:00"/>
    <d v="1994-05-25T00:00:00"/>
    <x v="6"/>
    <n v="5"/>
    <n v="1994"/>
    <n v="5"/>
  </r>
  <r>
    <x v="19"/>
    <x v="0"/>
    <s v="Travel_Rarely"/>
    <n v="984"/>
    <x v="0"/>
    <n v="17"/>
    <n v="2"/>
    <s v="Life Sciences"/>
    <n v="1"/>
    <n v="1219"/>
    <n v="4"/>
    <x v="1"/>
    <n v="97"/>
    <n v="3"/>
    <n v="1"/>
    <s v="Laboratory Technician"/>
    <n v="2"/>
    <s v="Married"/>
    <n v="2210"/>
    <n v="1"/>
    <s v="No"/>
    <n v="13"/>
    <n v="3"/>
    <n v="1"/>
    <n v="80"/>
    <n v="1"/>
    <n v="1"/>
    <n v="3"/>
    <n v="1"/>
    <n v="1"/>
    <n v="0"/>
    <n v="0"/>
    <n v="0"/>
    <d v="2016-02-21T00:00:00"/>
    <d v="2017-02-27T00:00:00"/>
    <x v="23"/>
    <n v="2"/>
    <n v="2017"/>
    <n v="2"/>
  </r>
  <r>
    <x v="22"/>
    <x v="1"/>
    <s v="Travel_Frequently"/>
    <n v="458"/>
    <x v="0"/>
    <n v="26"/>
    <n v="5"/>
    <s v="Medical"/>
    <n v="1"/>
    <n v="1242"/>
    <n v="1"/>
    <x v="1"/>
    <n v="60"/>
    <n v="3"/>
    <n v="3"/>
    <s v="Research Director"/>
    <n v="1"/>
    <s v="Married"/>
    <n v="13191"/>
    <n v="3"/>
    <s v="Yes"/>
    <n v="17"/>
    <n v="3"/>
    <n v="3"/>
    <n v="80"/>
    <n v="0"/>
    <n v="20"/>
    <n v="6"/>
    <n v="3"/>
    <n v="1"/>
    <n v="0"/>
    <n v="0"/>
    <n v="0"/>
    <d v="2002-05-23T00:00:00"/>
    <s v=""/>
    <x v="20"/>
    <n v="5"/>
    <s v=""/>
    <s v=""/>
  </r>
  <r>
    <x v="5"/>
    <x v="0"/>
    <s v="Non-Travel"/>
    <n v="504"/>
    <x v="0"/>
    <n v="10"/>
    <n v="3"/>
    <s v="Medical"/>
    <n v="1"/>
    <n v="1248"/>
    <n v="1"/>
    <x v="1"/>
    <n v="96"/>
    <n v="2"/>
    <n v="1"/>
    <s v="Research Scientist"/>
    <n v="2"/>
    <s v="Single"/>
    <n v="1859"/>
    <n v="1"/>
    <s v="Yes"/>
    <n v="25"/>
    <n v="4"/>
    <n v="2"/>
    <n v="80"/>
    <n v="0"/>
    <n v="1"/>
    <n v="2"/>
    <n v="4"/>
    <n v="1"/>
    <n v="1"/>
    <n v="0"/>
    <n v="0"/>
    <d v="2017-03-12T00:00:00"/>
    <d v="2018-04-01T00:00:00"/>
    <x v="22"/>
    <n v="3"/>
    <n v="2018"/>
    <n v="4"/>
  </r>
  <r>
    <x v="39"/>
    <x v="1"/>
    <s v="Travel_Rarely"/>
    <n v="1098"/>
    <x v="0"/>
    <n v="4"/>
    <n v="2"/>
    <s v="Medical"/>
    <n v="1"/>
    <n v="1256"/>
    <n v="1"/>
    <x v="0"/>
    <n v="85"/>
    <n v="2"/>
    <n v="5"/>
    <s v="Manager"/>
    <n v="3"/>
    <s v="Married"/>
    <n v="18711"/>
    <n v="2"/>
    <s v="No"/>
    <n v="13"/>
    <n v="3"/>
    <n v="3"/>
    <n v="80"/>
    <n v="1"/>
    <n v="23"/>
    <n v="2"/>
    <n v="4"/>
    <n v="1"/>
    <n v="0"/>
    <n v="0"/>
    <n v="0"/>
    <d v="2013-10-17T00:00:00"/>
    <s v=""/>
    <x v="25"/>
    <n v="10"/>
    <s v=""/>
    <s v=""/>
  </r>
  <r>
    <x v="10"/>
    <x v="1"/>
    <s v="Travel_Rarely"/>
    <n v="969"/>
    <x v="0"/>
    <n v="2"/>
    <n v="2"/>
    <s v="Technical Degree"/>
    <n v="1"/>
    <n v="1258"/>
    <n v="4"/>
    <x v="0"/>
    <n v="76"/>
    <n v="4"/>
    <n v="1"/>
    <s v="Laboratory Technician"/>
    <n v="2"/>
    <s v="Single"/>
    <n v="2559"/>
    <n v="5"/>
    <s v="No"/>
    <n v="11"/>
    <n v="3"/>
    <n v="3"/>
    <n v="80"/>
    <n v="0"/>
    <n v="7"/>
    <n v="4"/>
    <n v="2"/>
    <n v="1"/>
    <n v="0"/>
    <n v="0"/>
    <n v="0"/>
    <d v="2012-11-27T00:00:00"/>
    <s v=""/>
    <x v="10"/>
    <n v="11"/>
    <s v=""/>
    <s v=""/>
  </r>
  <r>
    <x v="10"/>
    <x v="1"/>
    <s v="Travel_Rarely"/>
    <n v="715"/>
    <x v="0"/>
    <n v="1"/>
    <n v="3"/>
    <s v="Life Sciences"/>
    <n v="1"/>
    <n v="1263"/>
    <n v="4"/>
    <x v="0"/>
    <n v="76"/>
    <n v="2"/>
    <n v="5"/>
    <s v="Research Director"/>
    <n v="4"/>
    <s v="Single"/>
    <n v="18265"/>
    <n v="6"/>
    <s v="No"/>
    <n v="12"/>
    <n v="3"/>
    <n v="3"/>
    <n v="80"/>
    <n v="0"/>
    <n v="25"/>
    <n v="3"/>
    <n v="4"/>
    <n v="1"/>
    <n v="0"/>
    <n v="0"/>
    <n v="0"/>
    <d v="2007-09-25T00:00:00"/>
    <s v=""/>
    <x v="0"/>
    <n v="9"/>
    <s v=""/>
    <s v=""/>
  </r>
  <r>
    <x v="13"/>
    <x v="1"/>
    <s v="Travel_Rarely"/>
    <n v="1320"/>
    <x v="0"/>
    <n v="20"/>
    <n v="3"/>
    <s v="Technical Degree"/>
    <n v="1"/>
    <n v="1265"/>
    <n v="3"/>
    <x v="1"/>
    <n v="89"/>
    <n v="4"/>
    <n v="1"/>
    <s v="Research Scientist"/>
    <n v="3"/>
    <s v="Married"/>
    <n v="2585"/>
    <n v="0"/>
    <s v="No"/>
    <n v="17"/>
    <n v="3"/>
    <n v="4"/>
    <n v="80"/>
    <n v="0"/>
    <n v="2"/>
    <n v="5"/>
    <n v="2"/>
    <n v="1"/>
    <n v="0"/>
    <n v="0"/>
    <n v="0"/>
    <d v="2007-02-08T00:00:00"/>
    <s v=""/>
    <x v="0"/>
    <n v="2"/>
    <s v=""/>
    <s v=""/>
  </r>
  <r>
    <x v="5"/>
    <x v="1"/>
    <s v="Travel_Rarely"/>
    <n v="265"/>
    <x v="0"/>
    <n v="25"/>
    <n v="3"/>
    <s v="Life Sciences"/>
    <n v="1"/>
    <n v="1269"/>
    <n v="2"/>
    <x v="1"/>
    <n v="57"/>
    <n v="4"/>
    <n v="1"/>
    <s v="Research Scientist"/>
    <n v="4"/>
    <s v="Single"/>
    <n v="2994"/>
    <n v="1"/>
    <s v="Yes"/>
    <n v="12"/>
    <n v="3"/>
    <n v="4"/>
    <n v="80"/>
    <n v="0"/>
    <n v="1"/>
    <n v="2"/>
    <n v="3"/>
    <n v="1"/>
    <n v="0"/>
    <n v="0"/>
    <n v="1"/>
    <d v="2006-02-10T00:00:00"/>
    <s v=""/>
    <x v="24"/>
    <n v="2"/>
    <s v=""/>
    <s v=""/>
  </r>
  <r>
    <x v="3"/>
    <x v="1"/>
    <s v="Travel_Rarely"/>
    <n v="373"/>
    <x v="0"/>
    <n v="1"/>
    <n v="2"/>
    <s v="Life Sciences"/>
    <n v="1"/>
    <n v="1270"/>
    <n v="4"/>
    <x v="0"/>
    <n v="47"/>
    <n v="3"/>
    <n v="1"/>
    <s v="Research Scientist"/>
    <n v="3"/>
    <s v="Married"/>
    <n v="1223"/>
    <n v="1"/>
    <s v="No"/>
    <n v="22"/>
    <n v="4"/>
    <n v="4"/>
    <n v="80"/>
    <n v="1"/>
    <n v="1"/>
    <n v="2"/>
    <n v="3"/>
    <n v="1"/>
    <n v="0"/>
    <n v="0"/>
    <n v="1"/>
    <d v="2002-12-20T00:00:00"/>
    <s v=""/>
    <x v="20"/>
    <n v="12"/>
    <s v=""/>
    <s v=""/>
  </r>
  <r>
    <x v="38"/>
    <x v="0"/>
    <s v="Travel_Frequently"/>
    <n v="599"/>
    <x v="1"/>
    <n v="24"/>
    <n v="1"/>
    <s v="Life Sciences"/>
    <n v="1"/>
    <n v="1273"/>
    <n v="3"/>
    <x v="0"/>
    <n v="73"/>
    <n v="1"/>
    <n v="1"/>
    <s v="Sales Representative"/>
    <n v="4"/>
    <s v="Single"/>
    <n v="1118"/>
    <n v="1"/>
    <s v="Yes"/>
    <n v="14"/>
    <n v="3"/>
    <n v="4"/>
    <n v="80"/>
    <n v="0"/>
    <n v="1"/>
    <n v="4"/>
    <n v="3"/>
    <n v="1"/>
    <n v="0"/>
    <n v="1"/>
    <n v="0"/>
    <d v="2011-04-17T00:00:00"/>
    <d v="2012-05-06T00:00:00"/>
    <x v="14"/>
    <n v="4"/>
    <n v="2012"/>
    <n v="5"/>
  </r>
  <r>
    <x v="22"/>
    <x v="1"/>
    <s v="Travel_Rarely"/>
    <n v="603"/>
    <x v="0"/>
    <n v="7"/>
    <n v="4"/>
    <s v="Medical"/>
    <n v="1"/>
    <n v="1292"/>
    <n v="2"/>
    <x v="1"/>
    <n v="78"/>
    <n v="4"/>
    <n v="2"/>
    <s v="Research Scientist"/>
    <n v="2"/>
    <s v="Married"/>
    <n v="2372"/>
    <n v="6"/>
    <s v="Yes"/>
    <n v="16"/>
    <n v="3"/>
    <n v="4"/>
    <n v="80"/>
    <n v="0"/>
    <n v="18"/>
    <n v="2"/>
    <n v="3"/>
    <n v="1"/>
    <n v="0"/>
    <n v="0"/>
    <n v="0"/>
    <d v="1999-08-28T00:00:00"/>
    <s v=""/>
    <x v="19"/>
    <n v="8"/>
    <s v=""/>
    <s v=""/>
  </r>
  <r>
    <x v="15"/>
    <x v="1"/>
    <s v="Travel_Rarely"/>
    <n v="1291"/>
    <x v="1"/>
    <n v="11"/>
    <n v="3"/>
    <s v="Medical"/>
    <n v="1"/>
    <n v="1364"/>
    <n v="3"/>
    <x v="1"/>
    <n v="98"/>
    <n v="4"/>
    <n v="1"/>
    <s v="Sales Representative"/>
    <n v="4"/>
    <s v="Married"/>
    <n v="2534"/>
    <n v="8"/>
    <s v="No"/>
    <n v="14"/>
    <n v="3"/>
    <n v="2"/>
    <n v="80"/>
    <n v="1"/>
    <n v="5"/>
    <n v="4"/>
    <n v="3"/>
    <n v="1"/>
    <n v="0"/>
    <n v="0"/>
    <n v="0"/>
    <d v="2013-11-30T00:00:00"/>
    <s v=""/>
    <x v="25"/>
    <n v="11"/>
    <s v=""/>
    <s v=""/>
  </r>
  <r>
    <x v="28"/>
    <x v="0"/>
    <s v="Travel_Frequently"/>
    <n v="703"/>
    <x v="1"/>
    <n v="2"/>
    <n v="3"/>
    <s v="Life Sciences"/>
    <n v="1"/>
    <n v="1379"/>
    <n v="3"/>
    <x v="1"/>
    <n v="90"/>
    <n v="2"/>
    <n v="1"/>
    <s v="Sales Representative"/>
    <n v="4"/>
    <s v="Single"/>
    <n v="2785"/>
    <n v="7"/>
    <s v="No"/>
    <n v="14"/>
    <n v="3"/>
    <n v="3"/>
    <n v="80"/>
    <n v="0"/>
    <n v="3"/>
    <n v="3"/>
    <n v="4"/>
    <n v="1"/>
    <n v="0"/>
    <n v="0"/>
    <n v="0"/>
    <d v="2002-10-07T00:00:00"/>
    <d v="2003-10-25T00:00:00"/>
    <x v="20"/>
    <n v="10"/>
    <n v="2003"/>
    <n v="10"/>
  </r>
  <r>
    <x v="28"/>
    <x v="0"/>
    <s v="Travel_Frequently"/>
    <n v="667"/>
    <x v="1"/>
    <n v="1"/>
    <n v="4"/>
    <s v="Life Sciences"/>
    <n v="1"/>
    <n v="1427"/>
    <n v="2"/>
    <x v="1"/>
    <n v="50"/>
    <n v="1"/>
    <n v="1"/>
    <s v="Sales Representative"/>
    <n v="3"/>
    <s v="Single"/>
    <n v="1359"/>
    <n v="1"/>
    <s v="No"/>
    <n v="12"/>
    <n v="3"/>
    <n v="2"/>
    <n v="80"/>
    <n v="0"/>
    <n v="1"/>
    <n v="3"/>
    <n v="3"/>
    <n v="1"/>
    <n v="0"/>
    <n v="0"/>
    <n v="0"/>
    <d v="2006-08-11T00:00:00"/>
    <d v="2007-08-26T00:00:00"/>
    <x v="24"/>
    <n v="8"/>
    <n v="2007"/>
    <n v="8"/>
  </r>
  <r>
    <x v="28"/>
    <x v="0"/>
    <s v="Travel_Rarely"/>
    <n v="202"/>
    <x v="0"/>
    <n v="8"/>
    <n v="3"/>
    <s v="Life Sciences"/>
    <n v="1"/>
    <n v="1433"/>
    <n v="1"/>
    <x v="1"/>
    <n v="34"/>
    <n v="2"/>
    <n v="1"/>
    <s v="Research Scientist"/>
    <n v="2"/>
    <s v="Single"/>
    <n v="1261"/>
    <n v="1"/>
    <s v="No"/>
    <n v="12"/>
    <n v="3"/>
    <n v="3"/>
    <n v="80"/>
    <n v="0"/>
    <n v="1"/>
    <n v="3"/>
    <n v="4"/>
    <n v="1"/>
    <n v="0"/>
    <n v="0"/>
    <n v="0"/>
    <d v="1999-03-02T00:00:00"/>
    <d v="2000-03-15T00:00:00"/>
    <x v="19"/>
    <n v="3"/>
    <n v="2000"/>
    <n v="3"/>
  </r>
  <r>
    <x v="25"/>
    <x v="0"/>
    <s v="Non-Travel"/>
    <n v="592"/>
    <x v="0"/>
    <n v="2"/>
    <n v="3"/>
    <s v="Life Sciences"/>
    <n v="1"/>
    <n v="1458"/>
    <n v="1"/>
    <x v="1"/>
    <n v="54"/>
    <n v="2"/>
    <n v="1"/>
    <s v="Laboratory Technician"/>
    <n v="1"/>
    <s v="Single"/>
    <n v="3646"/>
    <n v="2"/>
    <s v="Yes"/>
    <n v="23"/>
    <n v="4"/>
    <n v="2"/>
    <n v="80"/>
    <n v="0"/>
    <n v="11"/>
    <n v="2"/>
    <n v="4"/>
    <n v="1"/>
    <n v="0"/>
    <n v="0"/>
    <n v="0"/>
    <d v="2013-03-26T00:00:00"/>
    <d v="2014-04-03T00:00:00"/>
    <x v="25"/>
    <n v="3"/>
    <n v="2014"/>
    <n v="4"/>
  </r>
  <r>
    <x v="17"/>
    <x v="1"/>
    <s v="Travel_Frequently"/>
    <n v="383"/>
    <x v="1"/>
    <n v="1"/>
    <n v="5"/>
    <s v="Marketing"/>
    <n v="1"/>
    <n v="1481"/>
    <n v="1"/>
    <x v="1"/>
    <n v="79"/>
    <n v="3"/>
    <n v="2"/>
    <s v="Sales Executive"/>
    <n v="3"/>
    <s v="Married"/>
    <n v="4768"/>
    <n v="7"/>
    <s v="No"/>
    <n v="12"/>
    <n v="3"/>
    <n v="3"/>
    <n v="80"/>
    <n v="1"/>
    <n v="11"/>
    <n v="4"/>
    <n v="2"/>
    <n v="1"/>
    <n v="0"/>
    <n v="0"/>
    <n v="0"/>
    <d v="2011-10-22T00:00:00"/>
    <s v=""/>
    <x v="14"/>
    <n v="10"/>
    <s v=""/>
    <s v=""/>
  </r>
  <r>
    <x v="14"/>
    <x v="1"/>
    <s v="Non-Travel"/>
    <n v="990"/>
    <x v="0"/>
    <n v="7"/>
    <n v="3"/>
    <s v="Technical Degree"/>
    <n v="1"/>
    <n v="1482"/>
    <n v="3"/>
    <x v="0"/>
    <n v="64"/>
    <n v="3"/>
    <n v="1"/>
    <s v="Research Scientist"/>
    <n v="3"/>
    <s v="Divorced"/>
    <n v="1274"/>
    <n v="1"/>
    <s v="No"/>
    <n v="13"/>
    <n v="3"/>
    <n v="2"/>
    <n v="80"/>
    <n v="2"/>
    <n v="1"/>
    <n v="2"/>
    <n v="2"/>
    <n v="1"/>
    <n v="0"/>
    <n v="0"/>
    <n v="0"/>
    <d v="2008-09-03T00:00:00"/>
    <s v=""/>
    <x v="5"/>
    <n v="9"/>
    <s v=""/>
    <s v=""/>
  </r>
  <r>
    <x v="27"/>
    <x v="1"/>
    <s v="Travel_Rarely"/>
    <n v="660"/>
    <x v="1"/>
    <n v="7"/>
    <n v="1"/>
    <s v="Life Sciences"/>
    <n v="1"/>
    <n v="1492"/>
    <n v="4"/>
    <x v="0"/>
    <n v="76"/>
    <n v="3"/>
    <n v="1"/>
    <s v="Sales Representative"/>
    <n v="3"/>
    <s v="Married"/>
    <n v="2404"/>
    <n v="1"/>
    <s v="No"/>
    <n v="13"/>
    <n v="3"/>
    <n v="1"/>
    <n v="80"/>
    <n v="1"/>
    <n v="1"/>
    <n v="3"/>
    <n v="3"/>
    <n v="1"/>
    <n v="0"/>
    <n v="0"/>
    <n v="0"/>
    <d v="2007-04-16T00:00:00"/>
    <s v=""/>
    <x v="0"/>
    <n v="4"/>
    <s v=""/>
    <s v=""/>
  </r>
  <r>
    <x v="19"/>
    <x v="1"/>
    <s v="Non-Travel"/>
    <n v="830"/>
    <x v="1"/>
    <n v="13"/>
    <n v="2"/>
    <s v="Life Sciences"/>
    <n v="1"/>
    <n v="1495"/>
    <n v="4"/>
    <x v="1"/>
    <n v="78"/>
    <n v="3"/>
    <n v="1"/>
    <s v="Sales Representative"/>
    <n v="2"/>
    <s v="Married"/>
    <n v="2033"/>
    <n v="1"/>
    <s v="No"/>
    <n v="13"/>
    <n v="3"/>
    <n v="3"/>
    <n v="80"/>
    <n v="1"/>
    <n v="1"/>
    <n v="2"/>
    <n v="3"/>
    <n v="1"/>
    <n v="0"/>
    <n v="0"/>
    <n v="0"/>
    <d v="2004-08-22T00:00:00"/>
    <s v=""/>
    <x v="21"/>
    <n v="8"/>
    <s v=""/>
    <s v=""/>
  </r>
  <r>
    <x v="6"/>
    <x v="1"/>
    <s v="Travel_Rarely"/>
    <n v="1423"/>
    <x v="0"/>
    <n v="1"/>
    <n v="3"/>
    <s v="Life Sciences"/>
    <n v="1"/>
    <n v="1506"/>
    <n v="1"/>
    <x v="0"/>
    <n v="72"/>
    <n v="2"/>
    <n v="1"/>
    <s v="Research Scientist"/>
    <n v="3"/>
    <s v="Divorced"/>
    <n v="1563"/>
    <n v="1"/>
    <s v="No"/>
    <n v="14"/>
    <n v="3"/>
    <n v="4"/>
    <n v="80"/>
    <n v="1"/>
    <n v="1"/>
    <n v="2"/>
    <n v="1"/>
    <n v="1"/>
    <n v="0"/>
    <n v="0"/>
    <n v="0"/>
    <d v="2014-08-27T00:00:00"/>
    <s v=""/>
    <x v="16"/>
    <n v="8"/>
    <s v=""/>
    <s v=""/>
  </r>
  <r>
    <x v="22"/>
    <x v="1"/>
    <s v="Travel_Rarely"/>
    <n v="1210"/>
    <x v="0"/>
    <n v="2"/>
    <n v="3"/>
    <s v="Medical"/>
    <n v="1"/>
    <n v="1542"/>
    <n v="3"/>
    <x v="0"/>
    <n v="68"/>
    <n v="2"/>
    <n v="1"/>
    <s v="Laboratory Technician"/>
    <n v="2"/>
    <s v="Married"/>
    <n v="4841"/>
    <n v="4"/>
    <s v="No"/>
    <n v="14"/>
    <n v="3"/>
    <n v="2"/>
    <n v="80"/>
    <n v="1"/>
    <n v="4"/>
    <n v="3"/>
    <n v="3"/>
    <n v="1"/>
    <n v="0"/>
    <n v="0"/>
    <n v="0"/>
    <d v="2014-06-26T00:00:00"/>
    <s v=""/>
    <x v="16"/>
    <n v="6"/>
    <s v=""/>
    <s v=""/>
  </r>
  <r>
    <x v="19"/>
    <x v="1"/>
    <s v="Travel_Rarely"/>
    <n v="350"/>
    <x v="0"/>
    <n v="21"/>
    <n v="2"/>
    <s v="Technical Degree"/>
    <n v="1"/>
    <n v="1551"/>
    <n v="3"/>
    <x v="0"/>
    <n v="57"/>
    <n v="2"/>
    <n v="1"/>
    <s v="Laboratory Technician"/>
    <n v="1"/>
    <s v="Divorced"/>
    <n v="2296"/>
    <n v="0"/>
    <s v="No"/>
    <n v="14"/>
    <n v="3"/>
    <n v="2"/>
    <n v="80"/>
    <n v="3"/>
    <n v="2"/>
    <n v="3"/>
    <n v="3"/>
    <n v="1"/>
    <n v="1"/>
    <n v="0"/>
    <n v="0"/>
    <d v="2014-03-14T00:00:00"/>
    <s v=""/>
    <x v="16"/>
    <n v="3"/>
    <s v=""/>
    <s v=""/>
  </r>
  <r>
    <x v="7"/>
    <x v="1"/>
    <s v="Travel_Rarely"/>
    <n v="598"/>
    <x v="0"/>
    <n v="9"/>
    <n v="3"/>
    <s v="Life Sciences"/>
    <n v="1"/>
    <n v="1558"/>
    <n v="3"/>
    <x v="0"/>
    <n v="91"/>
    <n v="4"/>
    <n v="1"/>
    <s v="Research Scientist"/>
    <n v="3"/>
    <s v="Married"/>
    <n v="2451"/>
    <n v="6"/>
    <s v="No"/>
    <n v="18"/>
    <n v="3"/>
    <n v="1"/>
    <n v="80"/>
    <n v="2"/>
    <n v="5"/>
    <n v="2"/>
    <n v="2"/>
    <n v="1"/>
    <n v="0"/>
    <n v="0"/>
    <n v="0"/>
    <d v="2014-01-21T00:00:00"/>
    <s v=""/>
    <x v="16"/>
    <n v="1"/>
    <s v=""/>
    <s v=""/>
  </r>
  <r>
    <x v="27"/>
    <x v="0"/>
    <s v="Travel_Rarely"/>
    <n v="104"/>
    <x v="0"/>
    <n v="2"/>
    <n v="3"/>
    <s v="Life Sciences"/>
    <n v="1"/>
    <n v="1569"/>
    <n v="1"/>
    <x v="1"/>
    <n v="69"/>
    <n v="3"/>
    <n v="1"/>
    <s v="Laboratory Technician"/>
    <n v="1"/>
    <s v="Divorced"/>
    <n v="2074"/>
    <n v="1"/>
    <s v="Yes"/>
    <n v="12"/>
    <n v="3"/>
    <n v="4"/>
    <n v="80"/>
    <n v="1"/>
    <n v="1"/>
    <n v="2"/>
    <n v="3"/>
    <n v="1"/>
    <n v="0"/>
    <n v="0"/>
    <n v="0"/>
    <d v="2012-05-28T00:00:00"/>
    <d v="2013-06-02T00:00:00"/>
    <x v="10"/>
    <n v="5"/>
    <n v="2013"/>
    <n v="6"/>
  </r>
  <r>
    <x v="13"/>
    <x v="1"/>
    <s v="Travel_Rarely"/>
    <n v="479"/>
    <x v="0"/>
    <n v="7"/>
    <n v="4"/>
    <s v="Medical"/>
    <n v="1"/>
    <n v="1577"/>
    <n v="1"/>
    <x v="0"/>
    <n v="35"/>
    <n v="3"/>
    <n v="1"/>
    <s v="Research Scientist"/>
    <n v="4"/>
    <s v="Single"/>
    <n v="2972"/>
    <n v="1"/>
    <s v="No"/>
    <n v="13"/>
    <n v="3"/>
    <n v="3"/>
    <n v="80"/>
    <n v="0"/>
    <n v="1"/>
    <n v="4"/>
    <n v="1"/>
    <n v="1"/>
    <n v="0"/>
    <n v="0"/>
    <n v="0"/>
    <d v="2013-01-19T00:00:00"/>
    <s v=""/>
    <x v="25"/>
    <n v="1"/>
    <s v=""/>
    <s v=""/>
  </r>
  <r>
    <x v="11"/>
    <x v="1"/>
    <s v="Travel_Rarely"/>
    <n v="474"/>
    <x v="0"/>
    <n v="3"/>
    <n v="3"/>
    <s v="Life Sciences"/>
    <n v="1"/>
    <n v="1581"/>
    <n v="1"/>
    <x v="1"/>
    <n v="89"/>
    <n v="3"/>
    <n v="1"/>
    <s v="Research Scientist"/>
    <n v="4"/>
    <s v="Married"/>
    <n v="2061"/>
    <n v="1"/>
    <s v="No"/>
    <n v="21"/>
    <n v="4"/>
    <n v="1"/>
    <n v="80"/>
    <n v="0"/>
    <n v="1"/>
    <n v="5"/>
    <n v="3"/>
    <n v="1"/>
    <n v="0"/>
    <n v="0"/>
    <n v="0"/>
    <d v="2011-07-21T00:00:00"/>
    <s v=""/>
    <x v="14"/>
    <n v="7"/>
    <s v=""/>
    <s v=""/>
  </r>
  <r>
    <x v="26"/>
    <x v="1"/>
    <s v="Travel_Rarely"/>
    <n v="884"/>
    <x v="1"/>
    <n v="1"/>
    <n v="4"/>
    <s v="Life Sciences"/>
    <n v="1"/>
    <n v="1585"/>
    <n v="2"/>
    <x v="1"/>
    <n v="73"/>
    <n v="3"/>
    <n v="2"/>
    <s v="Sales Executive"/>
    <n v="3"/>
    <s v="Single"/>
    <n v="6815"/>
    <n v="6"/>
    <s v="No"/>
    <n v="13"/>
    <n v="3"/>
    <n v="1"/>
    <n v="80"/>
    <n v="0"/>
    <n v="15"/>
    <n v="5"/>
    <n v="3"/>
    <n v="1"/>
    <n v="0"/>
    <n v="0"/>
    <n v="0"/>
    <d v="2010-07-16T00:00:00"/>
    <s v=""/>
    <x v="15"/>
    <n v="7"/>
    <s v=""/>
    <s v=""/>
  </r>
  <r>
    <x v="16"/>
    <x v="1"/>
    <s v="Travel_Rarely"/>
    <n v="264"/>
    <x v="1"/>
    <n v="9"/>
    <n v="3"/>
    <s v="Marketing"/>
    <n v="1"/>
    <n v="1591"/>
    <n v="3"/>
    <x v="0"/>
    <n v="59"/>
    <n v="3"/>
    <n v="5"/>
    <s v="Manager"/>
    <n v="3"/>
    <s v="Married"/>
    <n v="19331"/>
    <n v="4"/>
    <s v="Yes"/>
    <n v="16"/>
    <n v="3"/>
    <n v="3"/>
    <n v="80"/>
    <n v="1"/>
    <n v="27"/>
    <n v="2"/>
    <n v="3"/>
    <n v="1"/>
    <n v="0"/>
    <n v="0"/>
    <n v="0"/>
    <d v="2007-08-07T00:00:00"/>
    <s v=""/>
    <x v="0"/>
    <n v="8"/>
    <s v=""/>
    <s v=""/>
  </r>
  <r>
    <x v="22"/>
    <x v="1"/>
    <s v="Travel_Rarely"/>
    <n v="1059"/>
    <x v="0"/>
    <n v="9"/>
    <n v="2"/>
    <s v="Other"/>
    <n v="1"/>
    <n v="1595"/>
    <n v="4"/>
    <x v="0"/>
    <n v="93"/>
    <n v="2"/>
    <n v="5"/>
    <s v="Manager"/>
    <n v="4"/>
    <s v="Single"/>
    <n v="19613"/>
    <n v="8"/>
    <s v="No"/>
    <n v="22"/>
    <n v="4"/>
    <n v="4"/>
    <n v="80"/>
    <n v="0"/>
    <n v="24"/>
    <n v="2"/>
    <n v="3"/>
    <n v="1"/>
    <n v="0"/>
    <n v="0"/>
    <n v="1"/>
    <d v="2006-04-10T00:00:00"/>
    <s v=""/>
    <x v="24"/>
    <n v="4"/>
    <s v=""/>
    <s v=""/>
  </r>
  <r>
    <x v="27"/>
    <x v="1"/>
    <s v="Travel_Rarely"/>
    <n v="1349"/>
    <x v="0"/>
    <n v="7"/>
    <n v="2"/>
    <s v="Life Sciences"/>
    <n v="1"/>
    <n v="1601"/>
    <n v="3"/>
    <x v="0"/>
    <n v="63"/>
    <n v="2"/>
    <n v="1"/>
    <s v="Laboratory Technician"/>
    <n v="4"/>
    <s v="Married"/>
    <n v="2690"/>
    <n v="1"/>
    <s v="No"/>
    <n v="18"/>
    <n v="3"/>
    <n v="4"/>
    <n v="80"/>
    <n v="1"/>
    <n v="1"/>
    <n v="5"/>
    <n v="2"/>
    <n v="1"/>
    <n v="0"/>
    <n v="0"/>
    <n v="1"/>
    <d v="2004-08-16T00:00:00"/>
    <s v=""/>
    <x v="21"/>
    <n v="8"/>
    <s v=""/>
    <s v=""/>
  </r>
  <r>
    <x v="6"/>
    <x v="0"/>
    <s v="Travel_Rarely"/>
    <n v="329"/>
    <x v="0"/>
    <n v="24"/>
    <n v="3"/>
    <s v="Medical"/>
    <n v="1"/>
    <n v="1604"/>
    <n v="3"/>
    <x v="0"/>
    <n v="51"/>
    <n v="3"/>
    <n v="1"/>
    <s v="Laboratory Technician"/>
    <n v="2"/>
    <s v="Married"/>
    <n v="2408"/>
    <n v="1"/>
    <s v="Yes"/>
    <n v="17"/>
    <n v="3"/>
    <n v="3"/>
    <n v="80"/>
    <n v="3"/>
    <n v="1"/>
    <n v="3"/>
    <n v="3"/>
    <n v="1"/>
    <n v="1"/>
    <n v="0"/>
    <n v="0"/>
    <d v="1992-05-14T00:00:00"/>
    <d v="1993-05-24T00:00:00"/>
    <x v="17"/>
    <n v="5"/>
    <n v="1993"/>
    <n v="5"/>
  </r>
  <r>
    <x v="21"/>
    <x v="0"/>
    <s v="Travel_Rarely"/>
    <n v="1259"/>
    <x v="0"/>
    <n v="2"/>
    <n v="4"/>
    <s v="Life Sciences"/>
    <n v="1"/>
    <n v="1692"/>
    <n v="4"/>
    <x v="0"/>
    <n v="95"/>
    <n v="3"/>
    <n v="1"/>
    <s v="Laboratory Technician"/>
    <n v="2"/>
    <s v="Single"/>
    <n v="1393"/>
    <n v="1"/>
    <s v="No"/>
    <n v="12"/>
    <n v="3"/>
    <n v="1"/>
    <n v="80"/>
    <n v="0"/>
    <n v="1"/>
    <n v="2"/>
    <n v="3"/>
    <n v="1"/>
    <n v="0"/>
    <n v="0"/>
    <n v="0"/>
    <d v="2001-10-27T00:00:00"/>
    <d v="2002-11-04T00:00:00"/>
    <x v="3"/>
    <n v="10"/>
    <n v="2002"/>
    <n v="11"/>
  </r>
  <r>
    <x v="40"/>
    <x v="1"/>
    <s v="Travel_Rarely"/>
    <n v="370"/>
    <x v="0"/>
    <n v="1"/>
    <n v="4"/>
    <s v="Medical"/>
    <n v="1"/>
    <n v="1697"/>
    <n v="3"/>
    <x v="0"/>
    <n v="92"/>
    <n v="1"/>
    <n v="3"/>
    <s v="Healthcare Representative"/>
    <n v="4"/>
    <s v="Divorced"/>
    <n v="10883"/>
    <n v="3"/>
    <s v="No"/>
    <n v="20"/>
    <n v="4"/>
    <n v="3"/>
    <n v="80"/>
    <n v="1"/>
    <n v="19"/>
    <n v="2"/>
    <n v="4"/>
    <n v="1"/>
    <n v="0"/>
    <n v="0"/>
    <n v="0"/>
    <d v="2015-04-12T00:00:00"/>
    <s v=""/>
    <x v="7"/>
    <n v="4"/>
    <s v=""/>
    <s v=""/>
  </r>
  <r>
    <x v="19"/>
    <x v="0"/>
    <s v="Travel_Rarely"/>
    <n v="240"/>
    <x v="2"/>
    <n v="22"/>
    <n v="1"/>
    <s v="HR"/>
    <n v="1"/>
    <n v="1714"/>
    <n v="4"/>
    <x v="0"/>
    <n v="58"/>
    <n v="1"/>
    <n v="1"/>
    <s v="HR"/>
    <n v="3"/>
    <s v="Married"/>
    <n v="1555"/>
    <n v="1"/>
    <s v="No"/>
    <n v="11"/>
    <n v="3"/>
    <n v="3"/>
    <n v="80"/>
    <n v="1"/>
    <n v="1"/>
    <n v="2"/>
    <n v="3"/>
    <n v="1"/>
    <n v="0"/>
    <n v="0"/>
    <n v="0"/>
    <d v="2007-02-22T00:00:00"/>
    <d v="2008-02-29T00:00:00"/>
    <x v="0"/>
    <n v="2"/>
    <n v="2008"/>
    <n v="2"/>
  </r>
  <r>
    <x v="18"/>
    <x v="1"/>
    <s v="Travel_Rarely"/>
    <n v="369"/>
    <x v="0"/>
    <n v="8"/>
    <n v="2"/>
    <s v="Life Sciences"/>
    <n v="1"/>
    <n v="1724"/>
    <n v="2"/>
    <x v="1"/>
    <n v="92"/>
    <n v="3"/>
    <n v="2"/>
    <s v="Manufacturing Director"/>
    <n v="1"/>
    <s v="Married"/>
    <n v="6516"/>
    <n v="2"/>
    <s v="Yes"/>
    <n v="16"/>
    <n v="3"/>
    <n v="2"/>
    <n v="80"/>
    <n v="1"/>
    <n v="18"/>
    <n v="3"/>
    <n v="3"/>
    <n v="1"/>
    <n v="0"/>
    <n v="0"/>
    <n v="0"/>
    <d v="2012-01-10T00:00:00"/>
    <s v=""/>
    <x v="10"/>
    <n v="1"/>
    <s v=""/>
    <s v=""/>
  </r>
  <r>
    <x v="9"/>
    <x v="1"/>
    <s v="Non-Travel"/>
    <n v="543"/>
    <x v="1"/>
    <n v="2"/>
    <n v="4"/>
    <s v="Marketing"/>
    <n v="1"/>
    <n v="1731"/>
    <n v="3"/>
    <x v="0"/>
    <n v="87"/>
    <n v="3"/>
    <n v="2"/>
    <s v="Sales Executive"/>
    <n v="2"/>
    <s v="Married"/>
    <n v="4978"/>
    <n v="7"/>
    <s v="No"/>
    <n v="11"/>
    <n v="3"/>
    <n v="4"/>
    <n v="80"/>
    <n v="1"/>
    <n v="4"/>
    <n v="3"/>
    <n v="1"/>
    <n v="1"/>
    <n v="0"/>
    <n v="0"/>
    <n v="0"/>
    <d v="2011-06-25T00:00:00"/>
    <s v=""/>
    <x v="14"/>
    <n v="6"/>
    <s v=""/>
    <s v=""/>
  </r>
  <r>
    <x v="28"/>
    <x v="0"/>
    <s v="Travel_Rarely"/>
    <n v="1079"/>
    <x v="1"/>
    <n v="16"/>
    <n v="4"/>
    <s v="Marketing"/>
    <n v="1"/>
    <n v="1761"/>
    <n v="1"/>
    <x v="0"/>
    <n v="70"/>
    <n v="3"/>
    <n v="3"/>
    <s v="Sales Executive"/>
    <n v="3"/>
    <s v="Married"/>
    <n v="8161"/>
    <n v="2"/>
    <s v="No"/>
    <n v="13"/>
    <n v="3"/>
    <n v="1"/>
    <n v="80"/>
    <n v="3"/>
    <n v="10"/>
    <n v="2"/>
    <n v="3"/>
    <n v="1"/>
    <n v="0"/>
    <n v="0"/>
    <n v="0"/>
    <d v="2016-03-15T00:00:00"/>
    <d v="2017-03-22T00:00:00"/>
    <x v="23"/>
    <n v="3"/>
    <n v="2017"/>
    <n v="3"/>
  </r>
  <r>
    <x v="7"/>
    <x v="1"/>
    <s v="Travel_Rarely"/>
    <n v="590"/>
    <x v="0"/>
    <n v="4"/>
    <n v="3"/>
    <s v="Technical Degree"/>
    <n v="1"/>
    <n v="1762"/>
    <n v="4"/>
    <x v="1"/>
    <n v="91"/>
    <n v="2"/>
    <n v="1"/>
    <s v="Research Scientist"/>
    <n v="1"/>
    <s v="Divorced"/>
    <n v="2109"/>
    <n v="1"/>
    <s v="No"/>
    <n v="13"/>
    <n v="3"/>
    <n v="3"/>
    <n v="80"/>
    <n v="1"/>
    <n v="1"/>
    <n v="2"/>
    <n v="3"/>
    <n v="1"/>
    <n v="0"/>
    <n v="0"/>
    <n v="0"/>
    <d v="2006-01-21T00:00:00"/>
    <s v=""/>
    <x v="24"/>
    <n v="1"/>
    <s v=""/>
    <s v=""/>
  </r>
  <r>
    <x v="12"/>
    <x v="1"/>
    <s v="Travel_Rarely"/>
    <n v="833"/>
    <x v="0"/>
    <n v="18"/>
    <n v="3"/>
    <s v="Medical"/>
    <n v="1"/>
    <n v="1766"/>
    <n v="2"/>
    <x v="0"/>
    <n v="60"/>
    <n v="1"/>
    <n v="2"/>
    <s v="Healthcare Representative"/>
    <n v="4"/>
    <s v="Married"/>
    <n v="5811"/>
    <n v="3"/>
    <s v="Yes"/>
    <n v="16"/>
    <n v="3"/>
    <n v="3"/>
    <n v="80"/>
    <n v="1"/>
    <n v="15"/>
    <n v="2"/>
    <n v="3"/>
    <n v="1"/>
    <n v="0"/>
    <n v="1"/>
    <n v="0"/>
    <d v="2003-03-12T00:00:00"/>
    <s v=""/>
    <x v="12"/>
    <n v="3"/>
    <s v=""/>
    <s v=""/>
  </r>
  <r>
    <x v="34"/>
    <x v="0"/>
    <s v="Travel_Frequently"/>
    <n v="807"/>
    <x v="0"/>
    <n v="17"/>
    <n v="3"/>
    <s v="Technical Degree"/>
    <n v="1"/>
    <n v="1767"/>
    <n v="3"/>
    <x v="0"/>
    <n v="38"/>
    <n v="2"/>
    <n v="1"/>
    <s v="Research Scientist"/>
    <n v="3"/>
    <s v="Married"/>
    <n v="2437"/>
    <n v="9"/>
    <s v="Yes"/>
    <n v="16"/>
    <n v="3"/>
    <n v="4"/>
    <n v="80"/>
    <n v="1"/>
    <n v="6"/>
    <n v="4"/>
    <n v="3"/>
    <n v="1"/>
    <n v="0"/>
    <n v="0"/>
    <n v="0"/>
    <d v="2006-07-11T00:00:00"/>
    <d v="2007-07-22T00:00:00"/>
    <x v="24"/>
    <n v="7"/>
    <n v="2007"/>
    <n v="7"/>
  </r>
  <r>
    <x v="29"/>
    <x v="1"/>
    <s v="Travel_Rarely"/>
    <n v="478"/>
    <x v="0"/>
    <n v="2"/>
    <n v="3"/>
    <s v="Medical"/>
    <n v="1"/>
    <n v="1770"/>
    <n v="3"/>
    <x v="0"/>
    <n v="60"/>
    <n v="2"/>
    <n v="5"/>
    <s v="Research Director"/>
    <n v="1"/>
    <s v="Married"/>
    <n v="19038"/>
    <n v="8"/>
    <s v="No"/>
    <n v="12"/>
    <n v="3"/>
    <n v="2"/>
    <n v="80"/>
    <n v="3"/>
    <n v="34"/>
    <n v="2"/>
    <n v="3"/>
    <n v="1"/>
    <n v="0"/>
    <n v="0"/>
    <n v="0"/>
    <d v="2016-06-18T00:00:00"/>
    <s v=""/>
    <x v="23"/>
    <n v="6"/>
    <s v=""/>
    <s v=""/>
  </r>
  <r>
    <x v="1"/>
    <x v="0"/>
    <s v="Travel_Rarely"/>
    <n v="337"/>
    <x v="1"/>
    <n v="7"/>
    <n v="1"/>
    <s v="Marketing"/>
    <n v="1"/>
    <n v="1780"/>
    <n v="2"/>
    <x v="0"/>
    <n v="31"/>
    <n v="3"/>
    <n v="1"/>
    <s v="Sales Representative"/>
    <n v="2"/>
    <s v="Single"/>
    <n v="2679"/>
    <n v="1"/>
    <s v="No"/>
    <n v="13"/>
    <n v="3"/>
    <n v="2"/>
    <n v="80"/>
    <n v="0"/>
    <n v="1"/>
    <n v="3"/>
    <n v="3"/>
    <n v="1"/>
    <n v="0"/>
    <n v="1"/>
    <n v="0"/>
    <d v="1991-10-09T00:00:00"/>
    <d v="1992-10-27T00:00:00"/>
    <x v="2"/>
    <n v="10"/>
    <n v="1992"/>
    <n v="10"/>
  </r>
  <r>
    <x v="4"/>
    <x v="0"/>
    <s v="Travel_Rarely"/>
    <n v="1294"/>
    <x v="0"/>
    <n v="8"/>
    <n v="1"/>
    <s v="Medical"/>
    <n v="1"/>
    <n v="1783"/>
    <n v="3"/>
    <x v="1"/>
    <n v="79"/>
    <n v="3"/>
    <n v="1"/>
    <s v="Laboratory Technician"/>
    <n v="1"/>
    <s v="Married"/>
    <n v="2398"/>
    <n v="1"/>
    <s v="Yes"/>
    <n v="17"/>
    <n v="3"/>
    <n v="3"/>
    <n v="80"/>
    <n v="0"/>
    <n v="1"/>
    <n v="6"/>
    <n v="3"/>
    <n v="1"/>
    <n v="0"/>
    <n v="0"/>
    <n v="0"/>
    <d v="1998-06-13T00:00:00"/>
    <d v="1999-06-20T00:00:00"/>
    <x v="4"/>
    <n v="6"/>
    <n v="1999"/>
    <n v="6"/>
  </r>
  <r>
    <x v="28"/>
    <x v="0"/>
    <s v="Travel_Rarely"/>
    <n v="359"/>
    <x v="2"/>
    <n v="18"/>
    <n v="5"/>
    <s v="HR"/>
    <n v="1"/>
    <n v="1842"/>
    <n v="4"/>
    <x v="0"/>
    <n v="89"/>
    <n v="4"/>
    <n v="1"/>
    <s v="HR"/>
    <n v="1"/>
    <s v="Married"/>
    <n v="2956"/>
    <n v="0"/>
    <s v="No"/>
    <n v="17"/>
    <n v="3"/>
    <n v="3"/>
    <n v="80"/>
    <n v="0"/>
    <n v="2"/>
    <n v="4"/>
    <n v="3"/>
    <n v="1"/>
    <n v="0"/>
    <n v="0"/>
    <n v="0"/>
    <d v="1999-07-10T00:00:00"/>
    <d v="2000-07-17T00:00:00"/>
    <x v="19"/>
    <n v="7"/>
    <n v="2000"/>
    <n v="7"/>
  </r>
  <r>
    <x v="26"/>
    <x v="1"/>
    <s v="Travel_Rarely"/>
    <n v="430"/>
    <x v="0"/>
    <n v="2"/>
    <n v="4"/>
    <s v="Other"/>
    <n v="1"/>
    <n v="1847"/>
    <n v="4"/>
    <x v="1"/>
    <n v="73"/>
    <n v="3"/>
    <n v="2"/>
    <s v="Research Scientist"/>
    <n v="2"/>
    <s v="Married"/>
    <n v="6962"/>
    <n v="4"/>
    <s v="Yes"/>
    <n v="22"/>
    <n v="4"/>
    <n v="4"/>
    <n v="80"/>
    <n v="1"/>
    <n v="15"/>
    <n v="2"/>
    <n v="3"/>
    <n v="1"/>
    <n v="0"/>
    <n v="0"/>
    <n v="0"/>
    <d v="2013-03-23T00:00:00"/>
    <s v=""/>
    <x v="25"/>
    <n v="3"/>
    <s v=""/>
    <s v=""/>
  </r>
  <r>
    <x v="7"/>
    <x v="1"/>
    <s v="Travel_Rarely"/>
    <n v="352"/>
    <x v="2"/>
    <n v="6"/>
    <n v="1"/>
    <s v="Medical"/>
    <n v="1"/>
    <n v="1865"/>
    <n v="4"/>
    <x v="0"/>
    <n v="87"/>
    <n v="2"/>
    <n v="1"/>
    <s v="HR"/>
    <n v="2"/>
    <s v="Married"/>
    <n v="2804"/>
    <n v="1"/>
    <s v="No"/>
    <n v="11"/>
    <n v="3"/>
    <n v="4"/>
    <n v="80"/>
    <n v="0"/>
    <n v="1"/>
    <n v="3"/>
    <n v="3"/>
    <n v="1"/>
    <n v="0"/>
    <n v="0"/>
    <n v="0"/>
    <d v="2010-04-20T00:00:00"/>
    <s v=""/>
    <x v="15"/>
    <n v="4"/>
    <s v=""/>
    <s v=""/>
  </r>
  <r>
    <x v="7"/>
    <x v="0"/>
    <s v="Travel_Frequently"/>
    <n v="459"/>
    <x v="0"/>
    <n v="24"/>
    <n v="2"/>
    <s v="Life Sciences"/>
    <n v="1"/>
    <n v="1868"/>
    <n v="4"/>
    <x v="0"/>
    <n v="73"/>
    <n v="2"/>
    <n v="1"/>
    <s v="Research Scientist"/>
    <n v="4"/>
    <s v="Single"/>
    <n v="2439"/>
    <n v="1"/>
    <s v="Yes"/>
    <n v="24"/>
    <n v="4"/>
    <n v="2"/>
    <n v="80"/>
    <n v="0"/>
    <n v="1"/>
    <n v="3"/>
    <n v="2"/>
    <n v="1"/>
    <n v="0"/>
    <n v="1"/>
    <n v="0"/>
    <d v="2015-06-22T00:00:00"/>
    <d v="2016-07-08T00:00:00"/>
    <x v="7"/>
    <n v="6"/>
    <n v="2016"/>
    <n v="7"/>
  </r>
  <r>
    <x v="6"/>
    <x v="1"/>
    <s v="Travel_Rarely"/>
    <n v="1172"/>
    <x v="1"/>
    <n v="3"/>
    <n v="3"/>
    <s v="Medical"/>
    <n v="1"/>
    <n v="1875"/>
    <n v="2"/>
    <x v="1"/>
    <n v="78"/>
    <n v="3"/>
    <n v="1"/>
    <s v="Sales Representative"/>
    <n v="2"/>
    <s v="Married"/>
    <n v="2856"/>
    <n v="1"/>
    <s v="No"/>
    <n v="19"/>
    <n v="3"/>
    <n v="4"/>
    <n v="80"/>
    <n v="1"/>
    <n v="1"/>
    <n v="3"/>
    <n v="3"/>
    <n v="1"/>
    <n v="0"/>
    <n v="0"/>
    <n v="0"/>
    <d v="2009-04-11T00:00:00"/>
    <s v=""/>
    <x v="27"/>
    <n v="4"/>
    <s v=""/>
    <s v=""/>
  </r>
  <r>
    <x v="14"/>
    <x v="0"/>
    <s v="Travel_Rarely"/>
    <n v="945"/>
    <x v="1"/>
    <n v="9"/>
    <n v="3"/>
    <s v="Medical"/>
    <n v="1"/>
    <n v="1876"/>
    <n v="2"/>
    <x v="0"/>
    <n v="89"/>
    <n v="3"/>
    <n v="1"/>
    <s v="Sales Representative"/>
    <n v="4"/>
    <s v="Single"/>
    <n v="1081"/>
    <n v="1"/>
    <s v="No"/>
    <n v="13"/>
    <n v="3"/>
    <n v="3"/>
    <n v="80"/>
    <n v="0"/>
    <n v="1"/>
    <n v="3"/>
    <n v="2"/>
    <n v="1"/>
    <n v="0"/>
    <n v="0"/>
    <n v="0"/>
    <d v="2010-02-12T00:00:00"/>
    <d v="2011-02-26T00:00:00"/>
    <x v="15"/>
    <n v="2"/>
    <n v="2011"/>
    <n v="2"/>
  </r>
  <r>
    <x v="4"/>
    <x v="0"/>
    <s v="Travel_Rarely"/>
    <n v="391"/>
    <x v="0"/>
    <n v="7"/>
    <n v="1"/>
    <s v="Life Sciences"/>
    <n v="1"/>
    <n v="1878"/>
    <n v="4"/>
    <x v="0"/>
    <n v="75"/>
    <n v="3"/>
    <n v="1"/>
    <s v="Research Scientist"/>
    <n v="2"/>
    <s v="Single"/>
    <n v="2472"/>
    <n v="1"/>
    <s v="Yes"/>
    <n v="23"/>
    <n v="4"/>
    <n v="1"/>
    <n v="80"/>
    <n v="0"/>
    <n v="1"/>
    <n v="2"/>
    <n v="3"/>
    <n v="1"/>
    <n v="0"/>
    <n v="0"/>
    <n v="0"/>
    <d v="1991-06-15T00:00:00"/>
    <d v="1992-06-30T00:00:00"/>
    <x v="2"/>
    <n v="6"/>
    <n v="1992"/>
    <n v="6"/>
  </r>
  <r>
    <x v="11"/>
    <x v="1"/>
    <s v="Travel_Rarely"/>
    <n v="482"/>
    <x v="0"/>
    <n v="1"/>
    <n v="2"/>
    <s v="Life Sciences"/>
    <n v="1"/>
    <n v="1893"/>
    <n v="2"/>
    <x v="1"/>
    <n v="90"/>
    <n v="2"/>
    <n v="1"/>
    <s v="Research Scientist"/>
    <n v="3"/>
    <s v="Married"/>
    <n v="2933"/>
    <n v="1"/>
    <s v="Yes"/>
    <n v="13"/>
    <n v="3"/>
    <n v="3"/>
    <n v="80"/>
    <n v="1"/>
    <n v="1"/>
    <n v="3"/>
    <n v="2"/>
    <n v="1"/>
    <n v="0"/>
    <n v="1"/>
    <n v="0"/>
    <d v="2017-12-31T00:00:00"/>
    <s v=""/>
    <x v="22"/>
    <n v="12"/>
    <s v=""/>
    <s v=""/>
  </r>
  <r>
    <x v="7"/>
    <x v="0"/>
    <s v="Travel_Frequently"/>
    <n v="746"/>
    <x v="1"/>
    <n v="24"/>
    <n v="3"/>
    <s v="Technical Degree"/>
    <n v="1"/>
    <n v="1928"/>
    <n v="3"/>
    <x v="0"/>
    <n v="45"/>
    <n v="4"/>
    <n v="1"/>
    <s v="Sales Representative"/>
    <n v="1"/>
    <s v="Single"/>
    <n v="1091"/>
    <n v="1"/>
    <s v="No"/>
    <n v="17"/>
    <n v="3"/>
    <n v="4"/>
    <n v="80"/>
    <n v="0"/>
    <n v="1"/>
    <n v="3"/>
    <n v="3"/>
    <n v="1"/>
    <n v="0"/>
    <n v="0"/>
    <n v="0"/>
    <d v="2007-05-10T00:00:00"/>
    <d v="2008-05-28T00:00:00"/>
    <x v="0"/>
    <n v="5"/>
    <n v="2008"/>
    <n v="5"/>
  </r>
  <r>
    <x v="32"/>
    <x v="1"/>
    <s v="Travel_Rarely"/>
    <n v="605"/>
    <x v="1"/>
    <n v="21"/>
    <n v="3"/>
    <s v="Life Sciences"/>
    <n v="1"/>
    <n v="1938"/>
    <n v="4"/>
    <x v="1"/>
    <n v="72"/>
    <n v="3"/>
    <n v="4"/>
    <s v="Manager"/>
    <n v="4"/>
    <s v="Married"/>
    <n v="17875"/>
    <n v="4"/>
    <s v="Yes"/>
    <n v="13"/>
    <n v="3"/>
    <n v="3"/>
    <n v="80"/>
    <n v="1"/>
    <n v="29"/>
    <n v="2"/>
    <n v="2"/>
    <n v="1"/>
    <n v="0"/>
    <n v="0"/>
    <n v="0"/>
    <d v="2017-05-18T00:00:00"/>
    <s v=""/>
    <x v="22"/>
    <n v="5"/>
    <s v=""/>
    <s v=""/>
  </r>
  <r>
    <x v="15"/>
    <x v="0"/>
    <s v="Travel_Frequently"/>
    <n v="1337"/>
    <x v="2"/>
    <n v="22"/>
    <n v="3"/>
    <s v="HR"/>
    <n v="1"/>
    <n v="1944"/>
    <n v="1"/>
    <x v="1"/>
    <n v="58"/>
    <n v="2"/>
    <n v="1"/>
    <s v="HR"/>
    <n v="2"/>
    <s v="Married"/>
    <n v="2863"/>
    <n v="1"/>
    <s v="No"/>
    <n v="12"/>
    <n v="3"/>
    <n v="1"/>
    <n v="80"/>
    <n v="0"/>
    <n v="1"/>
    <n v="2"/>
    <n v="3"/>
    <n v="1"/>
    <n v="0"/>
    <n v="0"/>
    <n v="0"/>
    <d v="2005-05-30T00:00:00"/>
    <d v="2006-06-04T00:00:00"/>
    <x v="28"/>
    <n v="5"/>
    <n v="2006"/>
    <n v="6"/>
  </r>
  <r>
    <x v="12"/>
    <x v="1"/>
    <s v="Travel_Rarely"/>
    <n v="1404"/>
    <x v="1"/>
    <n v="1"/>
    <n v="3"/>
    <s v="Life Sciences"/>
    <n v="1"/>
    <n v="1961"/>
    <n v="1"/>
    <x v="0"/>
    <n v="59"/>
    <n v="2"/>
    <n v="1"/>
    <s v="Sales Representative"/>
    <n v="1"/>
    <s v="Single"/>
    <n v="2858"/>
    <n v="4"/>
    <s v="No"/>
    <n v="14"/>
    <n v="3"/>
    <n v="1"/>
    <n v="80"/>
    <n v="0"/>
    <n v="20"/>
    <n v="3"/>
    <n v="2"/>
    <n v="1"/>
    <n v="0"/>
    <n v="0"/>
    <n v="0"/>
    <d v="2016-02-06T00:00:00"/>
    <s v=""/>
    <x v="23"/>
    <n v="2"/>
    <s v=""/>
    <s v=""/>
  </r>
  <r>
    <x v="21"/>
    <x v="1"/>
    <s v="Travel_Rarely"/>
    <n v="1373"/>
    <x v="0"/>
    <n v="5"/>
    <n v="4"/>
    <s v="Life Sciences"/>
    <n v="1"/>
    <n v="1966"/>
    <n v="4"/>
    <x v="0"/>
    <n v="56"/>
    <n v="2"/>
    <n v="2"/>
    <s v="Manufacturing Director"/>
    <n v="4"/>
    <s v="Single"/>
    <n v="9679"/>
    <n v="8"/>
    <s v="No"/>
    <n v="24"/>
    <n v="4"/>
    <n v="2"/>
    <n v="80"/>
    <n v="0"/>
    <n v="8"/>
    <n v="1"/>
    <n v="3"/>
    <n v="1"/>
    <n v="0"/>
    <n v="0"/>
    <n v="0"/>
    <d v="2015-05-29T00:00:00"/>
    <s v=""/>
    <x v="7"/>
    <n v="5"/>
    <s v=""/>
    <s v=""/>
  </r>
  <r>
    <x v="28"/>
    <x v="1"/>
    <s v="Travel_Rarely"/>
    <n v="1276"/>
    <x v="0"/>
    <n v="2"/>
    <n v="1"/>
    <s v="Medical"/>
    <n v="1"/>
    <n v="1974"/>
    <n v="4"/>
    <x v="1"/>
    <n v="59"/>
    <n v="1"/>
    <n v="1"/>
    <s v="Laboratory Technician"/>
    <n v="4"/>
    <s v="Divorced"/>
    <n v="1129"/>
    <n v="1"/>
    <s v="Yes"/>
    <n v="11"/>
    <n v="3"/>
    <n v="3"/>
    <n v="80"/>
    <n v="3"/>
    <n v="1"/>
    <n v="4"/>
    <n v="3"/>
    <n v="1"/>
    <n v="0"/>
    <n v="0"/>
    <n v="0"/>
    <d v="2015-07-16T00:00:00"/>
    <s v=""/>
    <x v="7"/>
    <n v="7"/>
    <s v=""/>
    <s v=""/>
  </r>
  <r>
    <x v="20"/>
    <x v="1"/>
    <s v="Non-Travel"/>
    <n v="1313"/>
    <x v="0"/>
    <n v="1"/>
    <n v="2"/>
    <s v="Medical"/>
    <n v="1"/>
    <n v="1994"/>
    <n v="2"/>
    <x v="0"/>
    <n v="59"/>
    <n v="2"/>
    <n v="1"/>
    <s v="Laboratory Technician"/>
    <n v="3"/>
    <s v="Divorced"/>
    <n v="2008"/>
    <n v="1"/>
    <s v="No"/>
    <n v="12"/>
    <n v="3"/>
    <n v="3"/>
    <n v="80"/>
    <n v="3"/>
    <n v="1"/>
    <n v="2"/>
    <n v="2"/>
    <n v="1"/>
    <n v="1"/>
    <n v="0"/>
    <n v="0"/>
    <d v="2015-07-11T00:00:00"/>
    <s v=""/>
    <x v="7"/>
    <n v="7"/>
    <s v=""/>
    <s v=""/>
  </r>
  <r>
    <x v="18"/>
    <x v="1"/>
    <s v="Travel_Rarely"/>
    <n v="543"/>
    <x v="0"/>
    <n v="1"/>
    <n v="4"/>
    <s v="Life Sciences"/>
    <n v="1"/>
    <n v="2012"/>
    <n v="1"/>
    <x v="0"/>
    <n v="83"/>
    <n v="3"/>
    <n v="1"/>
    <s v="Laboratory Technician"/>
    <n v="4"/>
    <s v="Married"/>
    <n v="2406"/>
    <n v="8"/>
    <s v="No"/>
    <n v="19"/>
    <n v="3"/>
    <n v="3"/>
    <n v="80"/>
    <n v="2"/>
    <n v="8"/>
    <n v="3"/>
    <n v="2"/>
    <n v="1"/>
    <n v="0"/>
    <n v="0"/>
    <n v="0"/>
    <d v="2008-06-29T00:00:00"/>
    <s v=""/>
    <x v="5"/>
    <n v="6"/>
    <s v=""/>
    <s v=""/>
  </r>
  <r>
    <x v="3"/>
    <x v="0"/>
    <s v="Travel_Frequently"/>
    <n v="638"/>
    <x v="1"/>
    <n v="9"/>
    <n v="3"/>
    <s v="Marketing"/>
    <n v="1"/>
    <n v="2023"/>
    <n v="4"/>
    <x v="0"/>
    <n v="33"/>
    <n v="3"/>
    <n v="1"/>
    <s v="Sales Representative"/>
    <n v="1"/>
    <s v="Married"/>
    <n v="1790"/>
    <n v="1"/>
    <s v="No"/>
    <n v="19"/>
    <n v="3"/>
    <n v="1"/>
    <n v="80"/>
    <n v="1"/>
    <n v="1"/>
    <n v="3"/>
    <n v="2"/>
    <n v="1"/>
    <n v="0"/>
    <n v="1"/>
    <n v="0"/>
    <d v="2004-08-31T00:00:00"/>
    <d v="2005-09-04T00:00:00"/>
    <x v="21"/>
    <n v="8"/>
    <n v="2005"/>
    <n v="9"/>
  </r>
  <r>
    <x v="15"/>
    <x v="1"/>
    <s v="Travel_Rarely"/>
    <n v="591"/>
    <x v="0"/>
    <n v="2"/>
    <n v="1"/>
    <s v="Medical"/>
    <n v="1"/>
    <n v="7"/>
    <n v="1"/>
    <x v="0"/>
    <n v="40"/>
    <n v="3"/>
    <n v="1"/>
    <s v="Laboratory Technician"/>
    <n v="2"/>
    <s v="Married"/>
    <n v="3468"/>
    <n v="9"/>
    <s v="No"/>
    <n v="12"/>
    <n v="3"/>
    <n v="4"/>
    <n v="80"/>
    <n v="1"/>
    <n v="6"/>
    <n v="3"/>
    <n v="3"/>
    <n v="2"/>
    <n v="2"/>
    <n v="2"/>
    <n v="2"/>
    <d v="2017-02-26T00:00:00"/>
    <s v=""/>
    <x v="22"/>
    <n v="2"/>
    <s v=""/>
    <s v=""/>
  </r>
  <r>
    <x v="13"/>
    <x v="1"/>
    <s v="Travel_Rarely"/>
    <n v="1346"/>
    <x v="0"/>
    <n v="19"/>
    <n v="2"/>
    <s v="Medical"/>
    <n v="1"/>
    <n v="18"/>
    <n v="2"/>
    <x v="0"/>
    <n v="93"/>
    <n v="3"/>
    <n v="1"/>
    <s v="Laboratory Technician"/>
    <n v="4"/>
    <s v="Divorced"/>
    <n v="2661"/>
    <n v="0"/>
    <s v="No"/>
    <n v="11"/>
    <n v="3"/>
    <n v="3"/>
    <n v="80"/>
    <n v="1"/>
    <n v="3"/>
    <n v="2"/>
    <n v="3"/>
    <n v="2"/>
    <n v="2"/>
    <n v="1"/>
    <n v="2"/>
    <d v="2014-12-11T00:00:00"/>
    <s v=""/>
    <x v="16"/>
    <n v="12"/>
    <s v=""/>
    <s v=""/>
  </r>
  <r>
    <x v="35"/>
    <x v="1"/>
    <s v="Travel_Rarely"/>
    <n v="705"/>
    <x v="1"/>
    <n v="2"/>
    <n v="4"/>
    <s v="Marketing"/>
    <n v="1"/>
    <n v="38"/>
    <n v="2"/>
    <x v="1"/>
    <n v="83"/>
    <n v="3"/>
    <n v="5"/>
    <s v="Manager"/>
    <n v="1"/>
    <s v="Single"/>
    <n v="18947"/>
    <n v="3"/>
    <s v="No"/>
    <n v="12"/>
    <n v="3"/>
    <n v="4"/>
    <n v="80"/>
    <n v="0"/>
    <n v="22"/>
    <n v="2"/>
    <n v="2"/>
    <n v="2"/>
    <n v="2"/>
    <n v="2"/>
    <n v="1"/>
    <d v="2014-06-09T00:00:00"/>
    <s v=""/>
    <x v="16"/>
    <n v="6"/>
    <s v=""/>
    <s v=""/>
  </r>
  <r>
    <x v="19"/>
    <x v="0"/>
    <s v="Travel_Rarely"/>
    <n v="813"/>
    <x v="0"/>
    <n v="1"/>
    <n v="3"/>
    <s v="Medical"/>
    <n v="1"/>
    <n v="45"/>
    <n v="2"/>
    <x v="0"/>
    <n v="61"/>
    <n v="3"/>
    <n v="1"/>
    <s v="Research Scientist"/>
    <n v="4"/>
    <s v="Married"/>
    <n v="2293"/>
    <n v="2"/>
    <s v="Yes"/>
    <n v="16"/>
    <n v="3"/>
    <n v="1"/>
    <n v="80"/>
    <n v="1"/>
    <n v="6"/>
    <n v="2"/>
    <n v="2"/>
    <n v="2"/>
    <n v="0"/>
    <n v="2"/>
    <n v="0"/>
    <d v="2016-03-19T00:00:00"/>
    <d v="2018-03-26T00:00:00"/>
    <x v="23"/>
    <n v="3"/>
    <n v="2018"/>
    <n v="3"/>
  </r>
  <r>
    <x v="27"/>
    <x v="1"/>
    <s v="Travel_Rarely"/>
    <n v="890"/>
    <x v="1"/>
    <n v="2"/>
    <n v="3"/>
    <s v="Marketing"/>
    <n v="1"/>
    <n v="49"/>
    <n v="4"/>
    <x v="1"/>
    <n v="97"/>
    <n v="3"/>
    <n v="1"/>
    <s v="Sales Representative"/>
    <n v="4"/>
    <s v="Married"/>
    <n v="2014"/>
    <n v="1"/>
    <s v="No"/>
    <n v="13"/>
    <n v="3"/>
    <n v="1"/>
    <n v="80"/>
    <n v="0"/>
    <n v="2"/>
    <n v="3"/>
    <n v="3"/>
    <n v="2"/>
    <n v="2"/>
    <n v="2"/>
    <n v="2"/>
    <d v="2012-08-02T00:00:00"/>
    <s v=""/>
    <x v="10"/>
    <n v="8"/>
    <s v=""/>
    <s v=""/>
  </r>
  <r>
    <x v="6"/>
    <x v="0"/>
    <s v="Travel_Rarely"/>
    <n v="1434"/>
    <x v="0"/>
    <n v="5"/>
    <n v="4"/>
    <s v="Technical Degree"/>
    <n v="1"/>
    <n v="65"/>
    <n v="3"/>
    <x v="0"/>
    <n v="50"/>
    <n v="3"/>
    <n v="1"/>
    <s v="Laboratory Technician"/>
    <n v="3"/>
    <s v="Single"/>
    <n v="3441"/>
    <n v="1"/>
    <s v="Yes"/>
    <n v="13"/>
    <n v="3"/>
    <n v="3"/>
    <n v="80"/>
    <n v="0"/>
    <n v="2"/>
    <n v="3"/>
    <n v="2"/>
    <n v="2"/>
    <n v="2"/>
    <n v="2"/>
    <n v="2"/>
    <d v="1998-01-12T00:00:00"/>
    <d v="2000-02-01T00:00:00"/>
    <x v="4"/>
    <n v="1"/>
    <n v="2000"/>
    <n v="2"/>
  </r>
  <r>
    <x v="11"/>
    <x v="1"/>
    <s v="Travel_Rarely"/>
    <n v="1443"/>
    <x v="1"/>
    <n v="23"/>
    <n v="3"/>
    <s v="Marketing"/>
    <n v="1"/>
    <n v="72"/>
    <n v="3"/>
    <x v="1"/>
    <n v="47"/>
    <n v="2"/>
    <n v="2"/>
    <s v="Sales Executive"/>
    <n v="4"/>
    <s v="Married"/>
    <n v="4157"/>
    <n v="7"/>
    <s v="Yes"/>
    <n v="19"/>
    <n v="3"/>
    <n v="3"/>
    <n v="80"/>
    <n v="1"/>
    <n v="5"/>
    <n v="2"/>
    <n v="2"/>
    <n v="2"/>
    <n v="2"/>
    <n v="0"/>
    <n v="0"/>
    <d v="2018-06-23T00:00:00"/>
    <s v=""/>
    <x v="29"/>
    <n v="6"/>
    <s v=""/>
    <s v=""/>
  </r>
  <r>
    <x v="27"/>
    <x v="1"/>
    <s v="Travel_Rarely"/>
    <n v="1142"/>
    <x v="0"/>
    <n v="23"/>
    <n v="4"/>
    <s v="Medical"/>
    <n v="1"/>
    <n v="75"/>
    <n v="3"/>
    <x v="1"/>
    <n v="30"/>
    <n v="3"/>
    <n v="1"/>
    <s v="Laboratory Technician"/>
    <n v="1"/>
    <s v="Married"/>
    <n v="4014"/>
    <n v="3"/>
    <s v="Yes"/>
    <n v="15"/>
    <n v="3"/>
    <n v="3"/>
    <n v="80"/>
    <n v="1"/>
    <n v="4"/>
    <n v="3"/>
    <n v="3"/>
    <n v="2"/>
    <n v="2"/>
    <n v="2"/>
    <n v="2"/>
    <d v="2017-07-14T00:00:00"/>
    <s v=""/>
    <x v="22"/>
    <n v="7"/>
    <s v=""/>
    <s v=""/>
  </r>
  <r>
    <x v="38"/>
    <x v="1"/>
    <s v="Travel_Rarely"/>
    <n v="1280"/>
    <x v="0"/>
    <n v="7"/>
    <n v="1"/>
    <s v="Medical"/>
    <n v="1"/>
    <n v="143"/>
    <n v="4"/>
    <x v="0"/>
    <n v="64"/>
    <n v="2"/>
    <n v="1"/>
    <s v="Research Scientist"/>
    <n v="4"/>
    <s v="Married"/>
    <n v="2889"/>
    <n v="1"/>
    <s v="No"/>
    <n v="11"/>
    <n v="3"/>
    <n v="3"/>
    <n v="80"/>
    <n v="2"/>
    <n v="2"/>
    <n v="2"/>
    <n v="3"/>
    <n v="2"/>
    <n v="2"/>
    <n v="2"/>
    <n v="1"/>
    <d v="2016-04-25T00:00:00"/>
    <s v=""/>
    <x v="23"/>
    <n v="4"/>
    <s v=""/>
    <s v=""/>
  </r>
  <r>
    <x v="4"/>
    <x v="1"/>
    <s v="Travel_Rarely"/>
    <n v="594"/>
    <x v="0"/>
    <n v="2"/>
    <n v="1"/>
    <s v="Technical Degree"/>
    <n v="1"/>
    <n v="169"/>
    <n v="3"/>
    <x v="0"/>
    <n v="100"/>
    <n v="3"/>
    <n v="1"/>
    <s v="Laboratory Technician"/>
    <n v="4"/>
    <s v="Married"/>
    <n v="2523"/>
    <n v="0"/>
    <s v="No"/>
    <n v="14"/>
    <n v="3"/>
    <n v="3"/>
    <n v="80"/>
    <n v="1"/>
    <n v="3"/>
    <n v="2"/>
    <n v="3"/>
    <n v="2"/>
    <n v="1"/>
    <n v="2"/>
    <n v="1"/>
    <d v="2015-05-28T00:00:00"/>
    <s v=""/>
    <x v="7"/>
    <n v="5"/>
    <s v=""/>
    <s v=""/>
  </r>
  <r>
    <x v="16"/>
    <x v="1"/>
    <s v="Travel_Frequently"/>
    <n v="809"/>
    <x v="1"/>
    <n v="12"/>
    <n v="3"/>
    <s v="Marketing"/>
    <n v="1"/>
    <n v="174"/>
    <n v="3"/>
    <x v="1"/>
    <n v="77"/>
    <n v="3"/>
    <n v="3"/>
    <s v="Sales Executive"/>
    <n v="4"/>
    <s v="Single"/>
    <n v="9208"/>
    <n v="4"/>
    <s v="No"/>
    <n v="11"/>
    <n v="3"/>
    <n v="4"/>
    <n v="80"/>
    <n v="0"/>
    <n v="16"/>
    <n v="3"/>
    <n v="3"/>
    <n v="2"/>
    <n v="2"/>
    <n v="2"/>
    <n v="1"/>
    <d v="2014-07-09T00:00:00"/>
    <s v=""/>
    <x v="16"/>
    <n v="7"/>
    <s v=""/>
    <s v=""/>
  </r>
  <r>
    <x v="28"/>
    <x v="0"/>
    <s v="Travel_Rarely"/>
    <n v="542"/>
    <x v="1"/>
    <n v="20"/>
    <n v="3"/>
    <s v="Life Sciences"/>
    <n v="1"/>
    <n v="175"/>
    <n v="2"/>
    <x v="1"/>
    <n v="71"/>
    <n v="1"/>
    <n v="2"/>
    <s v="Sales Executive"/>
    <n v="3"/>
    <s v="Married"/>
    <n v="4559"/>
    <n v="3"/>
    <s v="Yes"/>
    <n v="11"/>
    <n v="3"/>
    <n v="3"/>
    <n v="80"/>
    <n v="1"/>
    <n v="4"/>
    <n v="2"/>
    <n v="3"/>
    <n v="2"/>
    <n v="2"/>
    <n v="2"/>
    <n v="2"/>
    <d v="2015-11-07T00:00:00"/>
    <d v="2017-11-11T00:00:00"/>
    <x v="7"/>
    <n v="11"/>
    <n v="2017"/>
    <n v="11"/>
  </r>
  <r>
    <x v="38"/>
    <x v="1"/>
    <s v="Travel_Rarely"/>
    <n v="959"/>
    <x v="1"/>
    <n v="28"/>
    <n v="3"/>
    <s v="Life Sciences"/>
    <n v="1"/>
    <n v="183"/>
    <n v="1"/>
    <x v="0"/>
    <n v="41"/>
    <n v="2"/>
    <n v="2"/>
    <s v="Sales Executive"/>
    <n v="3"/>
    <s v="Married"/>
    <n v="8639"/>
    <n v="2"/>
    <s v="No"/>
    <n v="18"/>
    <n v="3"/>
    <n v="4"/>
    <n v="80"/>
    <n v="0"/>
    <n v="6"/>
    <n v="3"/>
    <n v="3"/>
    <n v="2"/>
    <n v="2"/>
    <n v="2"/>
    <n v="2"/>
    <d v="2020-01-12T00:00:00"/>
    <s v=""/>
    <x v="30"/>
    <n v="1"/>
    <s v=""/>
    <s v=""/>
  </r>
  <r>
    <x v="4"/>
    <x v="1"/>
    <s v="Travel_Rarely"/>
    <n v="1256"/>
    <x v="0"/>
    <n v="19"/>
    <n v="1"/>
    <s v="Medical"/>
    <n v="1"/>
    <n v="217"/>
    <n v="3"/>
    <x v="0"/>
    <n v="80"/>
    <n v="3"/>
    <n v="1"/>
    <s v="Research Scientist"/>
    <n v="4"/>
    <s v="Married"/>
    <n v="2323"/>
    <n v="1"/>
    <s v="No"/>
    <n v="24"/>
    <n v="4"/>
    <n v="1"/>
    <n v="80"/>
    <n v="2"/>
    <n v="2"/>
    <n v="6"/>
    <n v="3"/>
    <n v="2"/>
    <n v="2"/>
    <n v="2"/>
    <n v="2"/>
    <d v="2020-06-25T00:00:00"/>
    <s v=""/>
    <x v="30"/>
    <n v="6"/>
    <s v=""/>
    <s v=""/>
  </r>
  <r>
    <x v="15"/>
    <x v="1"/>
    <s v="Non-Travel"/>
    <n v="691"/>
    <x v="0"/>
    <n v="9"/>
    <n v="3"/>
    <s v="Medical"/>
    <n v="1"/>
    <n v="218"/>
    <n v="4"/>
    <x v="0"/>
    <n v="57"/>
    <n v="3"/>
    <n v="1"/>
    <s v="Research Scientist"/>
    <n v="2"/>
    <s v="Divorced"/>
    <n v="2024"/>
    <n v="6"/>
    <s v="No"/>
    <n v="18"/>
    <n v="3"/>
    <n v="4"/>
    <n v="80"/>
    <n v="1"/>
    <n v="6"/>
    <n v="1"/>
    <n v="1"/>
    <n v="2"/>
    <n v="2"/>
    <n v="2"/>
    <n v="2"/>
    <d v="2019-12-04T00:00:00"/>
    <s v=""/>
    <x v="26"/>
    <n v="12"/>
    <s v=""/>
    <s v=""/>
  </r>
  <r>
    <x v="23"/>
    <x v="1"/>
    <s v="Travel_Rarely"/>
    <n v="713"/>
    <x v="0"/>
    <n v="8"/>
    <n v="3"/>
    <s v="Life Sciences"/>
    <n v="1"/>
    <n v="241"/>
    <n v="3"/>
    <x v="1"/>
    <n v="67"/>
    <n v="3"/>
    <n v="1"/>
    <s v="Research Scientist"/>
    <n v="1"/>
    <s v="Divorced"/>
    <n v="4257"/>
    <n v="4"/>
    <s v="Yes"/>
    <n v="18"/>
    <n v="3"/>
    <n v="3"/>
    <n v="80"/>
    <n v="1"/>
    <n v="19"/>
    <n v="3"/>
    <n v="3"/>
    <n v="2"/>
    <n v="2"/>
    <n v="2"/>
    <n v="2"/>
    <d v="2020-02-29T00:00:00"/>
    <s v=""/>
    <x v="30"/>
    <n v="2"/>
    <s v=""/>
    <s v=""/>
  </r>
  <r>
    <x v="12"/>
    <x v="1"/>
    <s v="Travel_Rarely"/>
    <n v="1380"/>
    <x v="0"/>
    <n v="9"/>
    <n v="2"/>
    <s v="Life Sciences"/>
    <n v="1"/>
    <n v="245"/>
    <n v="3"/>
    <x v="1"/>
    <n v="75"/>
    <n v="3"/>
    <n v="1"/>
    <s v="Laboratory Technician"/>
    <n v="4"/>
    <s v="Single"/>
    <n v="2288"/>
    <n v="1"/>
    <s v="No"/>
    <n v="12"/>
    <n v="3"/>
    <n v="3"/>
    <n v="80"/>
    <n v="0"/>
    <n v="2"/>
    <n v="3"/>
    <n v="3"/>
    <n v="2"/>
    <n v="2"/>
    <n v="2"/>
    <n v="1"/>
    <d v="2020-04-17T00:00:00"/>
    <s v=""/>
    <x v="30"/>
    <n v="4"/>
    <s v=""/>
    <s v=""/>
  </r>
  <r>
    <x v="15"/>
    <x v="1"/>
    <s v="Travel_Frequently"/>
    <n v="472"/>
    <x v="0"/>
    <n v="1"/>
    <n v="1"/>
    <s v="Technical Degree"/>
    <n v="1"/>
    <n v="274"/>
    <n v="3"/>
    <x v="0"/>
    <n v="60"/>
    <n v="2"/>
    <n v="2"/>
    <s v="Manufacturing Director"/>
    <n v="1"/>
    <s v="Married"/>
    <n v="4298"/>
    <n v="5"/>
    <s v="No"/>
    <n v="19"/>
    <n v="3"/>
    <n v="3"/>
    <n v="80"/>
    <n v="1"/>
    <n v="6"/>
    <n v="1"/>
    <n v="3"/>
    <n v="2"/>
    <n v="2"/>
    <n v="2"/>
    <n v="0"/>
    <d v="2020-01-17T00:00:00"/>
    <s v=""/>
    <x v="30"/>
    <n v="1"/>
    <s v=""/>
    <s v=""/>
  </r>
  <r>
    <x v="41"/>
    <x v="1"/>
    <s v="Travel_Rarely"/>
    <n v="1323"/>
    <x v="0"/>
    <n v="2"/>
    <n v="3"/>
    <s v="Life Sciences"/>
    <n v="1"/>
    <n v="316"/>
    <n v="3"/>
    <x v="1"/>
    <n v="89"/>
    <n v="2"/>
    <n v="1"/>
    <s v="Laboratory Technician"/>
    <n v="4"/>
    <s v="Single"/>
    <n v="3212"/>
    <n v="7"/>
    <s v="No"/>
    <n v="15"/>
    <n v="3"/>
    <n v="2"/>
    <n v="80"/>
    <n v="0"/>
    <n v="6"/>
    <n v="3"/>
    <n v="2"/>
    <n v="2"/>
    <n v="2"/>
    <n v="2"/>
    <n v="2"/>
    <d v="2020-03-25T00:00:00"/>
    <s v=""/>
    <x v="30"/>
    <n v="3"/>
    <s v=""/>
    <s v=""/>
  </r>
  <r>
    <x v="24"/>
    <x v="1"/>
    <s v="Travel_Rarely"/>
    <n v="818"/>
    <x v="2"/>
    <n v="6"/>
    <n v="2"/>
    <s v="Medical"/>
    <n v="1"/>
    <n v="321"/>
    <n v="2"/>
    <x v="0"/>
    <n v="52"/>
    <n v="3"/>
    <n v="1"/>
    <s v="HR"/>
    <n v="3"/>
    <s v="Married"/>
    <n v="2267"/>
    <n v="8"/>
    <s v="No"/>
    <n v="17"/>
    <n v="3"/>
    <n v="4"/>
    <n v="80"/>
    <n v="0"/>
    <n v="7"/>
    <n v="2"/>
    <n v="2"/>
    <n v="2"/>
    <n v="2"/>
    <n v="2"/>
    <n v="2"/>
    <d v="2020-07-10T00:00:00"/>
    <s v=""/>
    <x v="30"/>
    <n v="7"/>
    <s v=""/>
    <s v=""/>
  </r>
  <r>
    <x v="28"/>
    <x v="1"/>
    <s v="Travel_Frequently"/>
    <n v="1327"/>
    <x v="0"/>
    <n v="3"/>
    <n v="4"/>
    <s v="Medical"/>
    <n v="1"/>
    <n v="337"/>
    <n v="2"/>
    <x v="0"/>
    <n v="73"/>
    <n v="3"/>
    <n v="3"/>
    <s v="Research Director"/>
    <n v="3"/>
    <s v="Divorced"/>
    <n v="13675"/>
    <n v="9"/>
    <s v="No"/>
    <n v="12"/>
    <n v="3"/>
    <n v="1"/>
    <n v="80"/>
    <n v="1"/>
    <n v="9"/>
    <n v="3"/>
    <n v="3"/>
    <n v="2"/>
    <n v="2"/>
    <n v="2"/>
    <n v="2"/>
    <d v="2020-06-18T00:00:00"/>
    <s v=""/>
    <x v="30"/>
    <n v="6"/>
    <s v=""/>
    <s v=""/>
  </r>
  <r>
    <x v="20"/>
    <x v="1"/>
    <s v="Travel_Rarely"/>
    <n v="832"/>
    <x v="0"/>
    <n v="5"/>
    <n v="4"/>
    <s v="Life Sciences"/>
    <n v="1"/>
    <n v="338"/>
    <n v="3"/>
    <x v="1"/>
    <n v="63"/>
    <n v="2"/>
    <n v="1"/>
    <s v="Research Scientist"/>
    <n v="4"/>
    <s v="Married"/>
    <n v="2911"/>
    <n v="1"/>
    <s v="No"/>
    <n v="13"/>
    <n v="3"/>
    <n v="3"/>
    <n v="80"/>
    <n v="1"/>
    <n v="2"/>
    <n v="2"/>
    <n v="2"/>
    <n v="2"/>
    <n v="2"/>
    <n v="0"/>
    <n v="2"/>
    <d v="2019-11-17T00:00:00"/>
    <s v=""/>
    <x v="26"/>
    <n v="11"/>
    <s v=""/>
    <s v=""/>
  </r>
  <r>
    <x v="12"/>
    <x v="1"/>
    <s v="Travel_Rarely"/>
    <n v="688"/>
    <x v="0"/>
    <n v="23"/>
    <n v="4"/>
    <s v="Life Sciences"/>
    <n v="1"/>
    <n v="393"/>
    <n v="4"/>
    <x v="0"/>
    <n v="82"/>
    <n v="3"/>
    <n v="2"/>
    <s v="Healthcare Representative"/>
    <n v="4"/>
    <s v="Divorced"/>
    <n v="5745"/>
    <n v="9"/>
    <s v="No"/>
    <n v="14"/>
    <n v="3"/>
    <n v="2"/>
    <n v="80"/>
    <n v="1"/>
    <n v="10"/>
    <n v="2"/>
    <n v="3"/>
    <n v="2"/>
    <n v="2"/>
    <n v="1"/>
    <n v="2"/>
    <d v="2019-10-23T00:00:00"/>
    <s v=""/>
    <x v="26"/>
    <n v="10"/>
    <s v=""/>
    <s v=""/>
  </r>
  <r>
    <x v="28"/>
    <x v="1"/>
    <s v="Travel_Frequently"/>
    <n v="444"/>
    <x v="1"/>
    <n v="5"/>
    <n v="3"/>
    <s v="Marketing"/>
    <n v="1"/>
    <n v="399"/>
    <n v="4"/>
    <x v="1"/>
    <n v="84"/>
    <n v="3"/>
    <n v="1"/>
    <s v="Sales Representative"/>
    <n v="2"/>
    <s v="Divorced"/>
    <n v="2789"/>
    <n v="1"/>
    <s v="No"/>
    <n v="11"/>
    <n v="3"/>
    <n v="3"/>
    <n v="80"/>
    <n v="1"/>
    <n v="2"/>
    <n v="5"/>
    <n v="2"/>
    <n v="2"/>
    <n v="2"/>
    <n v="2"/>
    <n v="2"/>
    <d v="2020-01-31T00:00:00"/>
    <s v=""/>
    <x v="30"/>
    <n v="1"/>
    <s v=""/>
    <s v=""/>
  </r>
  <r>
    <x v="28"/>
    <x v="1"/>
    <s v="Travel_Rarely"/>
    <n v="106"/>
    <x v="2"/>
    <n v="2"/>
    <n v="3"/>
    <s v="HR"/>
    <n v="1"/>
    <n v="424"/>
    <n v="1"/>
    <x v="0"/>
    <n v="62"/>
    <n v="2"/>
    <n v="2"/>
    <s v="HR"/>
    <n v="1"/>
    <s v="Married"/>
    <n v="6410"/>
    <n v="3"/>
    <s v="No"/>
    <n v="12"/>
    <n v="3"/>
    <n v="4"/>
    <n v="80"/>
    <n v="0"/>
    <n v="9"/>
    <n v="1"/>
    <n v="3"/>
    <n v="2"/>
    <n v="2"/>
    <n v="1"/>
    <n v="0"/>
    <d v="2020-05-09T00:00:00"/>
    <s v=""/>
    <x v="30"/>
    <n v="5"/>
    <s v=""/>
    <s v=""/>
  </r>
  <r>
    <x v="28"/>
    <x v="1"/>
    <s v="Travel_Rarely"/>
    <n v="192"/>
    <x v="0"/>
    <n v="2"/>
    <n v="4"/>
    <s v="Life Sciences"/>
    <n v="1"/>
    <n v="426"/>
    <n v="3"/>
    <x v="0"/>
    <n v="32"/>
    <n v="3"/>
    <n v="1"/>
    <s v="Research Scientist"/>
    <n v="4"/>
    <s v="Divorced"/>
    <n v="2695"/>
    <n v="0"/>
    <s v="Yes"/>
    <n v="18"/>
    <n v="3"/>
    <n v="2"/>
    <n v="80"/>
    <n v="1"/>
    <n v="3"/>
    <n v="2"/>
    <n v="1"/>
    <n v="2"/>
    <n v="2"/>
    <n v="2"/>
    <n v="2"/>
    <d v="2020-05-05T00:00:00"/>
    <s v=""/>
    <x v="30"/>
    <n v="5"/>
    <s v=""/>
    <s v=""/>
  </r>
  <r>
    <x v="14"/>
    <x v="1"/>
    <s v="Non-Travel"/>
    <n v="641"/>
    <x v="1"/>
    <n v="25"/>
    <n v="2"/>
    <s v="Technical Degree"/>
    <n v="1"/>
    <n v="475"/>
    <n v="4"/>
    <x v="1"/>
    <n v="85"/>
    <n v="3"/>
    <n v="2"/>
    <s v="Sales Executive"/>
    <n v="3"/>
    <s v="Married"/>
    <n v="4736"/>
    <n v="7"/>
    <s v="Yes"/>
    <n v="12"/>
    <n v="3"/>
    <n v="2"/>
    <n v="80"/>
    <n v="1"/>
    <n v="4"/>
    <n v="2"/>
    <n v="4"/>
    <n v="2"/>
    <n v="2"/>
    <n v="2"/>
    <n v="2"/>
    <d v="2020-04-05T00:00:00"/>
    <s v=""/>
    <x v="30"/>
    <n v="4"/>
    <s v=""/>
    <s v=""/>
  </r>
  <r>
    <x v="28"/>
    <x v="1"/>
    <s v="Travel_Rarely"/>
    <n v="408"/>
    <x v="0"/>
    <n v="9"/>
    <n v="4"/>
    <s v="Life Sciences"/>
    <n v="1"/>
    <n v="493"/>
    <n v="3"/>
    <x v="0"/>
    <n v="42"/>
    <n v="2"/>
    <n v="1"/>
    <s v="Research Scientist"/>
    <n v="2"/>
    <s v="Single"/>
    <n v="2657"/>
    <n v="0"/>
    <s v="Yes"/>
    <n v="16"/>
    <n v="3"/>
    <n v="4"/>
    <n v="80"/>
    <n v="0"/>
    <n v="3"/>
    <n v="5"/>
    <n v="3"/>
    <n v="2"/>
    <n v="2"/>
    <n v="2"/>
    <n v="2"/>
    <d v="2019-12-13T00:00:00"/>
    <s v=""/>
    <x v="26"/>
    <n v="12"/>
    <s v=""/>
    <s v=""/>
  </r>
  <r>
    <x v="26"/>
    <x v="1"/>
    <s v="Travel_Rarely"/>
    <n v="329"/>
    <x v="0"/>
    <n v="2"/>
    <n v="3"/>
    <s v="Life Sciences"/>
    <n v="1"/>
    <n v="501"/>
    <n v="4"/>
    <x v="1"/>
    <n v="96"/>
    <n v="3"/>
    <n v="1"/>
    <s v="Research Scientist"/>
    <n v="3"/>
    <s v="Married"/>
    <n v="2543"/>
    <n v="4"/>
    <s v="No"/>
    <n v="13"/>
    <n v="3"/>
    <n v="2"/>
    <n v="80"/>
    <n v="1"/>
    <n v="6"/>
    <n v="3"/>
    <n v="3"/>
    <n v="2"/>
    <n v="2"/>
    <n v="2"/>
    <n v="2"/>
    <d v="2020-07-11T00:00:00"/>
    <s v=""/>
    <x v="30"/>
    <n v="7"/>
    <s v=""/>
    <s v=""/>
  </r>
  <r>
    <x v="4"/>
    <x v="1"/>
    <s v="Travel_Rarely"/>
    <n v="253"/>
    <x v="0"/>
    <n v="11"/>
    <n v="3"/>
    <s v="Medical"/>
    <n v="1"/>
    <n v="511"/>
    <n v="1"/>
    <x v="1"/>
    <n v="43"/>
    <n v="3"/>
    <n v="1"/>
    <s v="Research Scientist"/>
    <n v="2"/>
    <s v="Married"/>
    <n v="2244"/>
    <n v="1"/>
    <s v="No"/>
    <n v="13"/>
    <n v="3"/>
    <n v="4"/>
    <n v="80"/>
    <n v="1"/>
    <n v="2"/>
    <n v="1"/>
    <n v="3"/>
    <n v="2"/>
    <n v="1"/>
    <n v="1"/>
    <n v="2"/>
    <d v="2020-07-13T00:00:00"/>
    <s v=""/>
    <x v="30"/>
    <n v="7"/>
    <s v=""/>
    <s v=""/>
  </r>
  <r>
    <x v="38"/>
    <x v="0"/>
    <s v="Travel_Rarely"/>
    <n v="688"/>
    <x v="0"/>
    <n v="3"/>
    <n v="3"/>
    <s v="Medical"/>
    <n v="1"/>
    <n v="538"/>
    <n v="1"/>
    <x v="0"/>
    <n v="91"/>
    <n v="3"/>
    <n v="1"/>
    <s v="Laboratory Technician"/>
    <n v="1"/>
    <s v="Married"/>
    <n v="4031"/>
    <n v="5"/>
    <s v="No"/>
    <n v="13"/>
    <n v="3"/>
    <n v="3"/>
    <n v="80"/>
    <n v="1"/>
    <n v="6"/>
    <n v="5"/>
    <n v="3"/>
    <n v="2"/>
    <n v="2"/>
    <n v="0"/>
    <n v="2"/>
    <d v="2002-07-07T00:00:00"/>
    <d v="2004-07-18T00:00:00"/>
    <x v="20"/>
    <n v="7"/>
    <n v="2004"/>
    <n v="7"/>
  </r>
  <r>
    <x v="2"/>
    <x v="1"/>
    <s v="Travel_Rarely"/>
    <n v="192"/>
    <x v="0"/>
    <n v="10"/>
    <n v="2"/>
    <s v="Life Sciences"/>
    <n v="1"/>
    <n v="544"/>
    <n v="1"/>
    <x v="0"/>
    <n v="69"/>
    <n v="3"/>
    <n v="1"/>
    <s v="Research Scientist"/>
    <n v="4"/>
    <s v="Married"/>
    <n v="2654"/>
    <n v="3"/>
    <s v="No"/>
    <n v="21"/>
    <n v="4"/>
    <n v="4"/>
    <n v="80"/>
    <n v="2"/>
    <n v="8"/>
    <n v="3"/>
    <n v="2"/>
    <n v="2"/>
    <n v="2"/>
    <n v="0"/>
    <n v="2"/>
    <d v="2020-03-08T00:00:00"/>
    <s v=""/>
    <x v="30"/>
    <n v="3"/>
    <s v=""/>
    <s v=""/>
  </r>
  <r>
    <x v="13"/>
    <x v="0"/>
    <s v="Travel_Frequently"/>
    <n v="296"/>
    <x v="1"/>
    <n v="6"/>
    <n v="2"/>
    <s v="Marketing"/>
    <n v="1"/>
    <n v="555"/>
    <n v="4"/>
    <x v="1"/>
    <n v="33"/>
    <n v="1"/>
    <n v="1"/>
    <s v="Sales Representative"/>
    <n v="3"/>
    <s v="Divorced"/>
    <n v="2351"/>
    <n v="0"/>
    <s v="No"/>
    <n v="16"/>
    <n v="3"/>
    <n v="4"/>
    <n v="80"/>
    <n v="1"/>
    <n v="3"/>
    <n v="3"/>
    <n v="2"/>
    <n v="2"/>
    <n v="2"/>
    <n v="1"/>
    <n v="0"/>
    <d v="2003-01-12T00:00:00"/>
    <d v="2005-01-28T00:00:00"/>
    <x v="12"/>
    <n v="1"/>
    <n v="2005"/>
    <n v="1"/>
  </r>
  <r>
    <x v="7"/>
    <x v="0"/>
    <s v="Travel_Rarely"/>
    <n v="408"/>
    <x v="0"/>
    <n v="25"/>
    <n v="5"/>
    <s v="Technical Degree"/>
    <n v="1"/>
    <n v="565"/>
    <n v="3"/>
    <x v="1"/>
    <n v="71"/>
    <n v="2"/>
    <n v="1"/>
    <s v="Research Scientist"/>
    <n v="2"/>
    <s v="Married"/>
    <n v="2546"/>
    <n v="5"/>
    <s v="No"/>
    <n v="16"/>
    <n v="3"/>
    <n v="2"/>
    <n v="80"/>
    <n v="0"/>
    <n v="6"/>
    <n v="2"/>
    <n v="4"/>
    <n v="2"/>
    <n v="2"/>
    <n v="1"/>
    <n v="1"/>
    <d v="2003-07-20T00:00:00"/>
    <d v="2005-08-06T00:00:00"/>
    <x v="12"/>
    <n v="7"/>
    <n v="2005"/>
    <n v="8"/>
  </r>
  <r>
    <x v="22"/>
    <x v="1"/>
    <s v="Travel_Frequently"/>
    <n v="1474"/>
    <x v="0"/>
    <n v="5"/>
    <n v="2"/>
    <s v="Other"/>
    <n v="1"/>
    <n v="591"/>
    <n v="2"/>
    <x v="0"/>
    <n v="97"/>
    <n v="3"/>
    <n v="1"/>
    <s v="Laboratory Technician"/>
    <n v="3"/>
    <s v="Married"/>
    <n v="2093"/>
    <n v="4"/>
    <s v="No"/>
    <n v="17"/>
    <n v="3"/>
    <n v="4"/>
    <n v="80"/>
    <n v="1"/>
    <n v="8"/>
    <n v="4"/>
    <n v="3"/>
    <n v="2"/>
    <n v="2"/>
    <n v="2"/>
    <n v="0"/>
    <d v="2020-01-27T00:00:00"/>
    <s v=""/>
    <x v="30"/>
    <n v="1"/>
    <s v=""/>
    <s v=""/>
  </r>
  <r>
    <x v="4"/>
    <x v="0"/>
    <s v="Travel_Frequently"/>
    <n v="1368"/>
    <x v="0"/>
    <n v="4"/>
    <n v="1"/>
    <s v="Technical Degree"/>
    <n v="1"/>
    <n v="593"/>
    <n v="3"/>
    <x v="0"/>
    <n v="99"/>
    <n v="2"/>
    <n v="1"/>
    <s v="Laboratory Technician"/>
    <n v="3"/>
    <s v="Single"/>
    <n v="3894"/>
    <n v="5"/>
    <s v="No"/>
    <n v="16"/>
    <n v="3"/>
    <n v="3"/>
    <n v="80"/>
    <n v="0"/>
    <n v="4"/>
    <n v="3"/>
    <n v="3"/>
    <n v="2"/>
    <n v="2"/>
    <n v="1"/>
    <n v="2"/>
    <d v="2001-10-13T00:00:00"/>
    <d v="2003-11-01T00:00:00"/>
    <x v="3"/>
    <n v="10"/>
    <n v="2003"/>
    <n v="11"/>
  </r>
  <r>
    <x v="35"/>
    <x v="1"/>
    <s v="Travel_Frequently"/>
    <n v="1034"/>
    <x v="0"/>
    <n v="18"/>
    <n v="1"/>
    <s v="Medical"/>
    <n v="1"/>
    <n v="624"/>
    <n v="1"/>
    <x v="1"/>
    <n v="86"/>
    <n v="3"/>
    <n v="3"/>
    <s v="Healthcare Representative"/>
    <n v="3"/>
    <s v="Married"/>
    <n v="10527"/>
    <n v="5"/>
    <s v="No"/>
    <n v="11"/>
    <n v="3"/>
    <n v="4"/>
    <n v="80"/>
    <n v="0"/>
    <n v="28"/>
    <n v="3"/>
    <n v="2"/>
    <n v="2"/>
    <n v="2"/>
    <n v="1"/>
    <n v="2"/>
    <d v="2020-08-25T00:00:00"/>
    <s v=""/>
    <x v="30"/>
    <n v="8"/>
    <s v=""/>
    <s v=""/>
  </r>
  <r>
    <x v="19"/>
    <x v="1"/>
    <s v="Travel_Frequently"/>
    <n v="535"/>
    <x v="1"/>
    <n v="24"/>
    <n v="3"/>
    <s v="Medical"/>
    <n v="1"/>
    <n v="632"/>
    <n v="4"/>
    <x v="0"/>
    <n v="38"/>
    <n v="3"/>
    <n v="1"/>
    <s v="Sales Representative"/>
    <n v="4"/>
    <s v="Married"/>
    <n v="2400"/>
    <n v="0"/>
    <s v="No"/>
    <n v="13"/>
    <n v="3"/>
    <n v="3"/>
    <n v="80"/>
    <n v="2"/>
    <n v="3"/>
    <n v="3"/>
    <n v="3"/>
    <n v="2"/>
    <n v="2"/>
    <n v="2"/>
    <n v="1"/>
    <d v="2020-07-22T00:00:00"/>
    <s v=""/>
    <x v="30"/>
    <n v="7"/>
    <s v=""/>
    <s v=""/>
  </r>
  <r>
    <x v="17"/>
    <x v="1"/>
    <s v="Travel_Rarely"/>
    <n v="1112"/>
    <x v="2"/>
    <n v="1"/>
    <n v="4"/>
    <s v="Life Sciences"/>
    <n v="1"/>
    <n v="665"/>
    <n v="1"/>
    <x v="1"/>
    <n v="50"/>
    <n v="2"/>
    <n v="2"/>
    <s v="HR"/>
    <n v="3"/>
    <s v="Single"/>
    <n v="5985"/>
    <n v="4"/>
    <s v="No"/>
    <n v="11"/>
    <n v="3"/>
    <n v="2"/>
    <n v="80"/>
    <n v="0"/>
    <n v="10"/>
    <n v="1"/>
    <n v="4"/>
    <n v="2"/>
    <n v="2"/>
    <n v="0"/>
    <n v="2"/>
    <d v="2020-01-10T00:00:00"/>
    <s v=""/>
    <x v="30"/>
    <n v="1"/>
    <s v=""/>
    <s v=""/>
  </r>
  <r>
    <x v="17"/>
    <x v="1"/>
    <s v="Travel_Rarely"/>
    <n v="1315"/>
    <x v="0"/>
    <n v="3"/>
    <n v="4"/>
    <s v="Other"/>
    <n v="1"/>
    <n v="671"/>
    <n v="4"/>
    <x v="0"/>
    <n v="35"/>
    <n v="3"/>
    <n v="5"/>
    <s v="Manager"/>
    <n v="4"/>
    <s v="Married"/>
    <n v="19513"/>
    <n v="4"/>
    <s v="Yes"/>
    <n v="12"/>
    <n v="3"/>
    <n v="1"/>
    <n v="80"/>
    <n v="1"/>
    <n v="26"/>
    <n v="2"/>
    <n v="4"/>
    <n v="2"/>
    <n v="2"/>
    <n v="0"/>
    <n v="1"/>
    <d v="2020-06-28T00:00:00"/>
    <s v=""/>
    <x v="30"/>
    <n v="6"/>
    <s v=""/>
    <s v=""/>
  </r>
  <r>
    <x v="4"/>
    <x v="1"/>
    <s v="Travel_Rarely"/>
    <n v="604"/>
    <x v="0"/>
    <n v="6"/>
    <n v="1"/>
    <s v="Medical"/>
    <n v="1"/>
    <n v="675"/>
    <n v="1"/>
    <x v="0"/>
    <n v="69"/>
    <n v="3"/>
    <n v="1"/>
    <s v="Research Scientist"/>
    <n v="3"/>
    <s v="Married"/>
    <n v="2773"/>
    <n v="0"/>
    <s v="No"/>
    <n v="20"/>
    <n v="4"/>
    <n v="4"/>
    <n v="80"/>
    <n v="0"/>
    <n v="3"/>
    <n v="3"/>
    <n v="3"/>
    <n v="2"/>
    <n v="2"/>
    <n v="2"/>
    <n v="2"/>
    <d v="2019-01-25T00:00:00"/>
    <s v=""/>
    <x v="26"/>
    <n v="1"/>
    <s v=""/>
    <s v=""/>
  </r>
  <r>
    <x v="10"/>
    <x v="1"/>
    <s v="Travel_Rarely"/>
    <n v="817"/>
    <x v="1"/>
    <n v="2"/>
    <n v="1"/>
    <s v="Marketing"/>
    <n v="1"/>
    <n v="712"/>
    <n v="2"/>
    <x v="0"/>
    <n v="56"/>
    <n v="4"/>
    <n v="2"/>
    <s v="Sales Executive"/>
    <n v="2"/>
    <s v="Married"/>
    <n v="8120"/>
    <n v="3"/>
    <s v="No"/>
    <n v="12"/>
    <n v="3"/>
    <n v="4"/>
    <n v="80"/>
    <n v="0"/>
    <n v="12"/>
    <n v="3"/>
    <n v="3"/>
    <n v="2"/>
    <n v="2"/>
    <n v="2"/>
    <n v="2"/>
    <d v="2019-03-19T00:00:00"/>
    <s v=""/>
    <x v="26"/>
    <n v="3"/>
    <s v=""/>
    <s v=""/>
  </r>
  <r>
    <x v="19"/>
    <x v="0"/>
    <s v="Travel_Rarely"/>
    <n v="693"/>
    <x v="1"/>
    <n v="3"/>
    <n v="2"/>
    <s v="Life Sciences"/>
    <n v="1"/>
    <n v="720"/>
    <n v="1"/>
    <x v="1"/>
    <n v="65"/>
    <n v="3"/>
    <n v="2"/>
    <s v="Sales Executive"/>
    <n v="3"/>
    <s v="Single"/>
    <n v="4577"/>
    <n v="9"/>
    <s v="No"/>
    <n v="14"/>
    <n v="3"/>
    <n v="1"/>
    <n v="80"/>
    <n v="0"/>
    <n v="4"/>
    <n v="3"/>
    <n v="3"/>
    <n v="2"/>
    <n v="2"/>
    <n v="2"/>
    <n v="0"/>
    <d v="2004-09-01T00:00:00"/>
    <d v="2006-09-13T00:00:00"/>
    <x v="21"/>
    <n v="9"/>
    <n v="2006"/>
    <n v="9"/>
  </r>
  <r>
    <x v="40"/>
    <x v="1"/>
    <s v="Travel_Rarely"/>
    <n v="1179"/>
    <x v="1"/>
    <n v="16"/>
    <n v="4"/>
    <s v="Marketing"/>
    <n v="1"/>
    <n v="732"/>
    <n v="1"/>
    <x v="0"/>
    <n v="84"/>
    <n v="3"/>
    <n v="2"/>
    <s v="Sales Executive"/>
    <n v="1"/>
    <s v="Single"/>
    <n v="5405"/>
    <n v="8"/>
    <s v="No"/>
    <n v="14"/>
    <n v="3"/>
    <n v="4"/>
    <n v="80"/>
    <n v="0"/>
    <n v="10"/>
    <n v="1"/>
    <n v="3"/>
    <n v="2"/>
    <n v="2"/>
    <n v="2"/>
    <n v="2"/>
    <d v="2018-12-09T00:00:00"/>
    <s v=""/>
    <x v="29"/>
    <n v="12"/>
    <s v=""/>
    <s v=""/>
  </r>
  <r>
    <x v="16"/>
    <x v="1"/>
    <s v="Travel_Rarely"/>
    <n v="316"/>
    <x v="1"/>
    <n v="8"/>
    <n v="4"/>
    <s v="Marketing"/>
    <n v="1"/>
    <n v="738"/>
    <n v="4"/>
    <x v="0"/>
    <n v="54"/>
    <n v="3"/>
    <n v="1"/>
    <s v="Sales Representative"/>
    <n v="2"/>
    <s v="Married"/>
    <n v="3875"/>
    <n v="7"/>
    <s v="No"/>
    <n v="15"/>
    <n v="3"/>
    <n v="4"/>
    <n v="80"/>
    <n v="1"/>
    <n v="4"/>
    <n v="2"/>
    <n v="3"/>
    <n v="2"/>
    <n v="2"/>
    <n v="2"/>
    <n v="2"/>
    <d v="2019-07-05T00:00:00"/>
    <s v=""/>
    <x v="26"/>
    <n v="7"/>
    <s v=""/>
    <s v=""/>
  </r>
  <r>
    <x v="22"/>
    <x v="0"/>
    <s v="Travel_Frequently"/>
    <n v="933"/>
    <x v="0"/>
    <n v="19"/>
    <n v="3"/>
    <s v="Medical"/>
    <n v="1"/>
    <n v="752"/>
    <n v="3"/>
    <x v="0"/>
    <n v="57"/>
    <n v="4"/>
    <n v="1"/>
    <s v="Research Scientist"/>
    <n v="3"/>
    <s v="Divorced"/>
    <n v="2759"/>
    <n v="6"/>
    <s v="Yes"/>
    <n v="12"/>
    <n v="3"/>
    <n v="4"/>
    <n v="80"/>
    <n v="0"/>
    <n v="7"/>
    <n v="2"/>
    <n v="3"/>
    <n v="2"/>
    <n v="2"/>
    <n v="2"/>
    <n v="2"/>
    <d v="2011-09-17T00:00:00"/>
    <d v="2013-10-03T00:00:00"/>
    <x v="14"/>
    <n v="9"/>
    <n v="2013"/>
    <n v="10"/>
  </r>
  <r>
    <x v="34"/>
    <x v="1"/>
    <s v="Travel_Frequently"/>
    <n v="775"/>
    <x v="1"/>
    <n v="15"/>
    <n v="3"/>
    <s v="Life Sciences"/>
    <n v="1"/>
    <n v="754"/>
    <n v="4"/>
    <x v="0"/>
    <n v="47"/>
    <n v="2"/>
    <n v="2"/>
    <s v="Sales Executive"/>
    <n v="4"/>
    <s v="Married"/>
    <n v="6804"/>
    <n v="3"/>
    <s v="No"/>
    <n v="18"/>
    <n v="3"/>
    <n v="3"/>
    <n v="80"/>
    <n v="1"/>
    <n v="7"/>
    <n v="5"/>
    <n v="3"/>
    <n v="2"/>
    <n v="2"/>
    <n v="2"/>
    <n v="2"/>
    <d v="2019-05-31T00:00:00"/>
    <s v=""/>
    <x v="26"/>
    <n v="5"/>
    <s v=""/>
    <s v=""/>
  </r>
  <r>
    <x v="7"/>
    <x v="1"/>
    <s v="Travel_Rarely"/>
    <n v="1090"/>
    <x v="1"/>
    <n v="10"/>
    <n v="3"/>
    <s v="Marketing"/>
    <n v="1"/>
    <n v="766"/>
    <n v="4"/>
    <x v="0"/>
    <n v="83"/>
    <n v="3"/>
    <n v="1"/>
    <s v="Sales Representative"/>
    <n v="2"/>
    <s v="Divorced"/>
    <n v="2297"/>
    <n v="1"/>
    <s v="No"/>
    <n v="14"/>
    <n v="3"/>
    <n v="4"/>
    <n v="80"/>
    <n v="2"/>
    <n v="2"/>
    <n v="2"/>
    <n v="3"/>
    <n v="2"/>
    <n v="2"/>
    <n v="2"/>
    <n v="2"/>
    <d v="2019-08-07T00:00:00"/>
    <s v=""/>
    <x v="26"/>
    <n v="8"/>
    <s v=""/>
    <s v=""/>
  </r>
  <r>
    <x v="42"/>
    <x v="1"/>
    <s v="Travel_Rarely"/>
    <n v="346"/>
    <x v="0"/>
    <n v="6"/>
    <n v="3"/>
    <s v="Life Sciences"/>
    <n v="1"/>
    <n v="769"/>
    <n v="4"/>
    <x v="0"/>
    <n v="86"/>
    <n v="3"/>
    <n v="2"/>
    <s v="Laboratory Technician"/>
    <n v="4"/>
    <s v="Single"/>
    <n v="2450"/>
    <n v="2"/>
    <s v="No"/>
    <n v="17"/>
    <n v="3"/>
    <n v="4"/>
    <n v="80"/>
    <n v="0"/>
    <n v="19"/>
    <n v="4"/>
    <n v="3"/>
    <n v="2"/>
    <n v="2"/>
    <n v="2"/>
    <n v="2"/>
    <d v="2018-10-17T00:00:00"/>
    <s v=""/>
    <x v="29"/>
    <n v="10"/>
    <s v=""/>
    <s v=""/>
  </r>
  <r>
    <x v="3"/>
    <x v="1"/>
    <s v="Travel_Rarely"/>
    <n v="310"/>
    <x v="0"/>
    <n v="10"/>
    <n v="1"/>
    <s v="Medical"/>
    <n v="1"/>
    <n v="784"/>
    <n v="1"/>
    <x v="0"/>
    <n v="79"/>
    <n v="4"/>
    <n v="1"/>
    <s v="Research Scientist"/>
    <n v="3"/>
    <s v="Single"/>
    <n v="3505"/>
    <n v="1"/>
    <s v="No"/>
    <n v="18"/>
    <n v="3"/>
    <n v="4"/>
    <n v="80"/>
    <n v="0"/>
    <n v="2"/>
    <n v="3"/>
    <n v="3"/>
    <n v="2"/>
    <n v="2"/>
    <n v="0"/>
    <n v="2"/>
    <d v="2018-10-19T00:00:00"/>
    <s v=""/>
    <x v="29"/>
    <n v="10"/>
    <s v=""/>
    <s v=""/>
  </r>
  <r>
    <x v="11"/>
    <x v="1"/>
    <s v="Travel_Frequently"/>
    <n v="575"/>
    <x v="0"/>
    <n v="1"/>
    <n v="2"/>
    <s v="Life Sciences"/>
    <n v="1"/>
    <n v="792"/>
    <n v="1"/>
    <x v="1"/>
    <n v="71"/>
    <n v="1"/>
    <n v="1"/>
    <s v="Laboratory Technician"/>
    <n v="4"/>
    <s v="Divorced"/>
    <n v="4364"/>
    <n v="3"/>
    <s v="No"/>
    <n v="14"/>
    <n v="3"/>
    <n v="1"/>
    <n v="80"/>
    <n v="1"/>
    <n v="5"/>
    <n v="2"/>
    <n v="3"/>
    <n v="2"/>
    <n v="2"/>
    <n v="2"/>
    <n v="0"/>
    <d v="2019-02-21T00:00:00"/>
    <s v=""/>
    <x v="26"/>
    <n v="2"/>
    <s v=""/>
    <s v=""/>
  </r>
  <r>
    <x v="14"/>
    <x v="1"/>
    <s v="Travel_Rarely"/>
    <n v="921"/>
    <x v="0"/>
    <n v="1"/>
    <n v="3"/>
    <s v="Life Sciences"/>
    <n v="1"/>
    <n v="806"/>
    <n v="4"/>
    <x v="0"/>
    <n v="38"/>
    <n v="1"/>
    <n v="1"/>
    <s v="Laboratory Technician"/>
    <n v="3"/>
    <s v="Married"/>
    <n v="3833"/>
    <n v="3"/>
    <s v="No"/>
    <n v="21"/>
    <n v="4"/>
    <n v="3"/>
    <n v="80"/>
    <n v="2"/>
    <n v="7"/>
    <n v="2"/>
    <n v="3"/>
    <n v="2"/>
    <n v="2"/>
    <n v="0"/>
    <n v="2"/>
    <d v="2019-01-02T00:00:00"/>
    <s v=""/>
    <x v="26"/>
    <n v="1"/>
    <s v=""/>
    <s v=""/>
  </r>
  <r>
    <x v="27"/>
    <x v="1"/>
    <s v="Travel_Rarely"/>
    <n v="1258"/>
    <x v="0"/>
    <n v="1"/>
    <n v="4"/>
    <s v="Life Sciences"/>
    <n v="1"/>
    <n v="826"/>
    <n v="4"/>
    <x v="1"/>
    <n v="40"/>
    <n v="4"/>
    <n v="1"/>
    <s v="Research Scientist"/>
    <n v="3"/>
    <s v="Single"/>
    <n v="2506"/>
    <n v="3"/>
    <s v="No"/>
    <n v="13"/>
    <n v="3"/>
    <n v="3"/>
    <n v="80"/>
    <n v="0"/>
    <n v="7"/>
    <n v="0"/>
    <n v="3"/>
    <n v="2"/>
    <n v="2"/>
    <n v="2"/>
    <n v="2"/>
    <d v="2018-11-29T00:00:00"/>
    <s v=""/>
    <x v="29"/>
    <n v="11"/>
    <s v=""/>
    <s v=""/>
  </r>
  <r>
    <x v="6"/>
    <x v="0"/>
    <s v="Travel_Rarely"/>
    <n v="890"/>
    <x v="0"/>
    <n v="2"/>
    <n v="4"/>
    <s v="Medical"/>
    <n v="1"/>
    <n v="828"/>
    <n v="3"/>
    <x v="0"/>
    <n v="46"/>
    <n v="3"/>
    <n v="1"/>
    <s v="Research Scientist"/>
    <n v="3"/>
    <s v="Single"/>
    <n v="4382"/>
    <n v="6"/>
    <s v="No"/>
    <n v="17"/>
    <n v="3"/>
    <n v="4"/>
    <n v="80"/>
    <n v="0"/>
    <n v="5"/>
    <n v="3"/>
    <n v="2"/>
    <n v="2"/>
    <n v="2"/>
    <n v="2"/>
    <n v="1"/>
    <d v="1996-06-12T00:00:00"/>
    <d v="1998-06-30T00:00:00"/>
    <x v="9"/>
    <n v="6"/>
    <n v="1998"/>
    <n v="6"/>
  </r>
  <r>
    <x v="4"/>
    <x v="1"/>
    <s v="Travel_Rarely"/>
    <n v="1230"/>
    <x v="0"/>
    <n v="1"/>
    <n v="2"/>
    <s v="Life Sciences"/>
    <n v="1"/>
    <n v="872"/>
    <n v="4"/>
    <x v="0"/>
    <n v="33"/>
    <n v="2"/>
    <n v="2"/>
    <s v="Manufacturing Director"/>
    <n v="4"/>
    <s v="Married"/>
    <n v="4775"/>
    <n v="6"/>
    <s v="No"/>
    <n v="22"/>
    <n v="4"/>
    <n v="1"/>
    <n v="80"/>
    <n v="2"/>
    <n v="4"/>
    <n v="2"/>
    <n v="1"/>
    <n v="2"/>
    <n v="2"/>
    <n v="2"/>
    <n v="2"/>
    <d v="2018-11-26T00:00:00"/>
    <s v=""/>
    <x v="29"/>
    <n v="11"/>
    <s v=""/>
    <s v=""/>
  </r>
  <r>
    <x v="22"/>
    <x v="1"/>
    <s v="Travel_Frequently"/>
    <n v="1271"/>
    <x v="0"/>
    <n v="2"/>
    <n v="1"/>
    <s v="Medical"/>
    <n v="1"/>
    <n v="875"/>
    <n v="2"/>
    <x v="0"/>
    <n v="35"/>
    <n v="3"/>
    <n v="1"/>
    <s v="Research Scientist"/>
    <n v="4"/>
    <s v="Single"/>
    <n v="2515"/>
    <n v="5"/>
    <s v="Yes"/>
    <n v="14"/>
    <n v="3"/>
    <n v="4"/>
    <n v="80"/>
    <n v="0"/>
    <n v="8"/>
    <n v="2"/>
    <n v="3"/>
    <n v="2"/>
    <n v="1"/>
    <n v="2"/>
    <n v="2"/>
    <d v="2019-08-31T00:00:00"/>
    <s v=""/>
    <x v="26"/>
    <n v="8"/>
    <s v=""/>
    <s v=""/>
  </r>
  <r>
    <x v="12"/>
    <x v="1"/>
    <s v="Travel_Rarely"/>
    <n v="395"/>
    <x v="1"/>
    <n v="9"/>
    <n v="3"/>
    <s v="Marketing"/>
    <n v="1"/>
    <n v="893"/>
    <n v="2"/>
    <x v="0"/>
    <n v="98"/>
    <n v="2"/>
    <n v="1"/>
    <s v="Sales Representative"/>
    <n v="2"/>
    <s v="Married"/>
    <n v="2899"/>
    <n v="0"/>
    <s v="No"/>
    <n v="19"/>
    <n v="3"/>
    <n v="4"/>
    <n v="80"/>
    <n v="1"/>
    <n v="3"/>
    <n v="3"/>
    <n v="3"/>
    <n v="2"/>
    <n v="2"/>
    <n v="1"/>
    <n v="2"/>
    <d v="2019-06-24T00:00:00"/>
    <s v=""/>
    <x v="26"/>
    <n v="6"/>
    <s v=""/>
    <s v=""/>
  </r>
  <r>
    <x v="42"/>
    <x v="1"/>
    <s v="Travel_Rarely"/>
    <n v="868"/>
    <x v="1"/>
    <n v="8"/>
    <n v="3"/>
    <s v="Marketing"/>
    <n v="1"/>
    <n v="897"/>
    <n v="1"/>
    <x v="0"/>
    <n v="73"/>
    <n v="3"/>
    <n v="4"/>
    <s v="Sales Executive"/>
    <n v="4"/>
    <s v="Married"/>
    <n v="11836"/>
    <n v="5"/>
    <s v="No"/>
    <n v="14"/>
    <n v="3"/>
    <n v="3"/>
    <n v="80"/>
    <n v="1"/>
    <n v="28"/>
    <n v="3"/>
    <n v="3"/>
    <n v="2"/>
    <n v="0"/>
    <n v="2"/>
    <n v="2"/>
    <d v="2019-03-28T00:00:00"/>
    <s v=""/>
    <x v="26"/>
    <n v="3"/>
    <s v=""/>
    <s v=""/>
  </r>
  <r>
    <x v="30"/>
    <x v="0"/>
    <s v="Travel_Rarely"/>
    <n v="500"/>
    <x v="1"/>
    <n v="2"/>
    <n v="3"/>
    <s v="Medical"/>
    <n v="1"/>
    <n v="922"/>
    <n v="3"/>
    <x v="1"/>
    <n v="49"/>
    <n v="2"/>
    <n v="1"/>
    <s v="Sales Representative"/>
    <n v="3"/>
    <s v="Single"/>
    <n v="2044"/>
    <n v="1"/>
    <s v="No"/>
    <n v="13"/>
    <n v="3"/>
    <n v="4"/>
    <n v="80"/>
    <n v="0"/>
    <n v="2"/>
    <n v="3"/>
    <n v="2"/>
    <n v="2"/>
    <n v="2"/>
    <n v="0"/>
    <n v="2"/>
    <d v="2001-09-05T00:00:00"/>
    <d v="2003-09-14T00:00:00"/>
    <x v="3"/>
    <n v="9"/>
    <n v="2003"/>
    <n v="9"/>
  </r>
  <r>
    <x v="6"/>
    <x v="1"/>
    <s v="Travel_Rarely"/>
    <n v="995"/>
    <x v="0"/>
    <n v="9"/>
    <n v="3"/>
    <s v="Medical"/>
    <n v="1"/>
    <n v="930"/>
    <n v="3"/>
    <x v="1"/>
    <n v="77"/>
    <n v="3"/>
    <n v="1"/>
    <s v="Research Scientist"/>
    <n v="3"/>
    <s v="Divorced"/>
    <n v="2377"/>
    <n v="5"/>
    <s v="No"/>
    <n v="18"/>
    <n v="3"/>
    <n v="2"/>
    <n v="80"/>
    <n v="1"/>
    <n v="6"/>
    <n v="2"/>
    <n v="3"/>
    <n v="2"/>
    <n v="2"/>
    <n v="2"/>
    <n v="2"/>
    <d v="2019-02-05T00:00:00"/>
    <s v=""/>
    <x v="26"/>
    <n v="2"/>
    <s v=""/>
    <s v=""/>
  </r>
  <r>
    <x v="25"/>
    <x v="0"/>
    <s v="Travel_Rarely"/>
    <n v="1122"/>
    <x v="0"/>
    <n v="6"/>
    <n v="3"/>
    <s v="Medical"/>
    <n v="1"/>
    <n v="932"/>
    <n v="4"/>
    <x v="0"/>
    <n v="70"/>
    <n v="3"/>
    <n v="1"/>
    <s v="Laboratory Technician"/>
    <n v="1"/>
    <s v="Married"/>
    <n v="2404"/>
    <n v="7"/>
    <s v="Yes"/>
    <n v="21"/>
    <n v="4"/>
    <n v="4"/>
    <n v="80"/>
    <n v="0"/>
    <n v="8"/>
    <n v="2"/>
    <n v="1"/>
    <n v="2"/>
    <n v="2"/>
    <n v="2"/>
    <n v="2"/>
    <d v="1997-09-16T00:00:00"/>
    <d v="1999-09-19T00:00:00"/>
    <x v="13"/>
    <n v="9"/>
    <n v="1999"/>
    <n v="9"/>
  </r>
  <r>
    <x v="15"/>
    <x v="1"/>
    <s v="Travel_Rarely"/>
    <n v="1134"/>
    <x v="0"/>
    <n v="16"/>
    <n v="4"/>
    <s v="Technical Degree"/>
    <n v="1"/>
    <n v="1001"/>
    <n v="3"/>
    <x v="1"/>
    <n v="37"/>
    <n v="3"/>
    <n v="1"/>
    <s v="Laboratory Technician"/>
    <n v="2"/>
    <s v="Married"/>
    <n v="2811"/>
    <n v="9"/>
    <s v="No"/>
    <n v="14"/>
    <n v="3"/>
    <n v="2"/>
    <n v="80"/>
    <n v="1"/>
    <n v="4"/>
    <n v="2"/>
    <n v="3"/>
    <n v="2"/>
    <n v="2"/>
    <n v="2"/>
    <n v="2"/>
    <d v="2019-01-24T00:00:00"/>
    <s v=""/>
    <x v="26"/>
    <n v="1"/>
    <s v=""/>
    <s v=""/>
  </r>
  <r>
    <x v="12"/>
    <x v="1"/>
    <s v="Travel_Frequently"/>
    <n v="1391"/>
    <x v="0"/>
    <n v="10"/>
    <n v="1"/>
    <s v="Medical"/>
    <n v="1"/>
    <n v="1006"/>
    <n v="3"/>
    <x v="0"/>
    <n v="66"/>
    <n v="3"/>
    <n v="1"/>
    <s v="Research Scientist"/>
    <n v="3"/>
    <s v="Married"/>
    <n v="2684"/>
    <n v="0"/>
    <s v="No"/>
    <n v="17"/>
    <n v="3"/>
    <n v="2"/>
    <n v="80"/>
    <n v="1"/>
    <n v="3"/>
    <n v="0"/>
    <n v="2"/>
    <n v="2"/>
    <n v="1"/>
    <n v="0"/>
    <n v="2"/>
    <d v="2019-07-05T00:00:00"/>
    <s v=""/>
    <x v="26"/>
    <n v="7"/>
    <s v=""/>
    <s v=""/>
  </r>
  <r>
    <x v="10"/>
    <x v="1"/>
    <s v="Travel_Rarely"/>
    <n v="277"/>
    <x v="0"/>
    <n v="6"/>
    <n v="3"/>
    <s v="Life Sciences"/>
    <n v="1"/>
    <n v="1022"/>
    <n v="1"/>
    <x v="0"/>
    <n v="97"/>
    <n v="2"/>
    <n v="2"/>
    <s v="Healthcare Representative"/>
    <n v="3"/>
    <s v="Single"/>
    <n v="4240"/>
    <n v="2"/>
    <s v="No"/>
    <n v="13"/>
    <n v="3"/>
    <n v="4"/>
    <n v="80"/>
    <n v="0"/>
    <n v="19"/>
    <n v="0"/>
    <n v="3"/>
    <n v="2"/>
    <n v="2"/>
    <n v="2"/>
    <n v="2"/>
    <d v="2019-07-02T00:00:00"/>
    <s v=""/>
    <x v="26"/>
    <n v="7"/>
    <s v=""/>
    <s v=""/>
  </r>
  <r>
    <x v="33"/>
    <x v="1"/>
    <s v="Travel_Rarely"/>
    <n v="549"/>
    <x v="0"/>
    <n v="7"/>
    <n v="2"/>
    <s v="Medical"/>
    <n v="1"/>
    <n v="1025"/>
    <n v="4"/>
    <x v="1"/>
    <n v="42"/>
    <n v="3"/>
    <n v="2"/>
    <s v="Manufacturing Director"/>
    <n v="3"/>
    <s v="Single"/>
    <n v="5003"/>
    <n v="6"/>
    <s v="No"/>
    <n v="14"/>
    <n v="3"/>
    <n v="2"/>
    <n v="80"/>
    <n v="0"/>
    <n v="8"/>
    <n v="6"/>
    <n v="3"/>
    <n v="2"/>
    <n v="2"/>
    <n v="2"/>
    <n v="1"/>
    <d v="2018-11-14T00:00:00"/>
    <s v=""/>
    <x v="29"/>
    <n v="11"/>
    <s v=""/>
    <s v=""/>
  </r>
  <r>
    <x v="11"/>
    <x v="0"/>
    <s v="Non-Travel"/>
    <n v="265"/>
    <x v="1"/>
    <n v="29"/>
    <n v="2"/>
    <s v="Medical"/>
    <n v="1"/>
    <n v="1037"/>
    <n v="2"/>
    <x v="0"/>
    <n v="79"/>
    <n v="1"/>
    <n v="2"/>
    <s v="Sales Executive"/>
    <n v="1"/>
    <s v="Single"/>
    <n v="4969"/>
    <n v="8"/>
    <s v="No"/>
    <n v="18"/>
    <n v="3"/>
    <n v="4"/>
    <n v="80"/>
    <n v="0"/>
    <n v="7"/>
    <n v="6"/>
    <n v="3"/>
    <n v="2"/>
    <n v="2"/>
    <n v="2"/>
    <n v="2"/>
    <d v="2010-11-22T00:00:00"/>
    <d v="2012-12-07T00:00:00"/>
    <x v="15"/>
    <n v="11"/>
    <n v="2012"/>
    <n v="12"/>
  </r>
  <r>
    <x v="20"/>
    <x v="1"/>
    <s v="Non-Travel"/>
    <n v="1038"/>
    <x v="1"/>
    <n v="8"/>
    <n v="1"/>
    <s v="Life Sciences"/>
    <n v="1"/>
    <n v="1044"/>
    <n v="2"/>
    <x v="1"/>
    <n v="88"/>
    <n v="2"/>
    <n v="1"/>
    <s v="Sales Representative"/>
    <n v="4"/>
    <s v="Single"/>
    <n v="2342"/>
    <n v="0"/>
    <s v="No"/>
    <n v="19"/>
    <n v="3"/>
    <n v="4"/>
    <n v="80"/>
    <n v="0"/>
    <n v="3"/>
    <n v="2"/>
    <n v="2"/>
    <n v="2"/>
    <n v="2"/>
    <n v="2"/>
    <n v="2"/>
    <d v="2018-11-01T00:00:00"/>
    <s v=""/>
    <x v="29"/>
    <n v="11"/>
    <s v=""/>
    <s v=""/>
  </r>
  <r>
    <x v="12"/>
    <x v="1"/>
    <s v="Travel_Frequently"/>
    <n v="1186"/>
    <x v="0"/>
    <n v="3"/>
    <n v="4"/>
    <s v="Other"/>
    <n v="1"/>
    <n v="1060"/>
    <n v="3"/>
    <x v="0"/>
    <n v="44"/>
    <n v="3"/>
    <n v="1"/>
    <s v="Research Scientist"/>
    <n v="3"/>
    <s v="Married"/>
    <n v="2821"/>
    <n v="3"/>
    <s v="No"/>
    <n v="16"/>
    <n v="3"/>
    <n v="1"/>
    <n v="80"/>
    <n v="1"/>
    <n v="8"/>
    <n v="2"/>
    <n v="3"/>
    <n v="2"/>
    <n v="2"/>
    <n v="2"/>
    <n v="2"/>
    <d v="2019-03-03T00:00:00"/>
    <s v=""/>
    <x v="26"/>
    <n v="3"/>
    <s v=""/>
    <s v=""/>
  </r>
  <r>
    <x v="35"/>
    <x v="1"/>
    <s v="Travel_Rarely"/>
    <n v="430"/>
    <x v="0"/>
    <n v="1"/>
    <n v="4"/>
    <s v="Medical"/>
    <n v="1"/>
    <n v="1069"/>
    <n v="4"/>
    <x v="0"/>
    <n v="40"/>
    <n v="3"/>
    <n v="5"/>
    <s v="Research Director"/>
    <n v="4"/>
    <s v="Divorced"/>
    <n v="19627"/>
    <n v="9"/>
    <s v="No"/>
    <n v="17"/>
    <n v="3"/>
    <n v="4"/>
    <n v="80"/>
    <n v="2"/>
    <n v="23"/>
    <n v="0"/>
    <n v="3"/>
    <n v="2"/>
    <n v="2"/>
    <n v="2"/>
    <n v="2"/>
    <d v="2019-05-12T00:00:00"/>
    <s v=""/>
    <x v="26"/>
    <n v="5"/>
    <s v=""/>
    <s v=""/>
  </r>
  <r>
    <x v="30"/>
    <x v="0"/>
    <s v="Travel_Frequently"/>
    <n v="769"/>
    <x v="1"/>
    <n v="9"/>
    <n v="3"/>
    <s v="Marketing"/>
    <n v="1"/>
    <n v="1077"/>
    <n v="4"/>
    <x v="1"/>
    <n v="54"/>
    <n v="3"/>
    <n v="1"/>
    <s v="Sales Representative"/>
    <n v="4"/>
    <s v="Single"/>
    <n v="2323"/>
    <n v="1"/>
    <s v="Yes"/>
    <n v="14"/>
    <n v="3"/>
    <n v="2"/>
    <n v="80"/>
    <n v="0"/>
    <n v="2"/>
    <n v="3"/>
    <n v="3"/>
    <n v="2"/>
    <n v="2"/>
    <n v="0"/>
    <n v="2"/>
    <d v="2007-10-07T00:00:00"/>
    <d v="2009-10-15T00:00:00"/>
    <x v="0"/>
    <n v="10"/>
    <n v="2009"/>
    <n v="10"/>
  </r>
  <r>
    <x v="20"/>
    <x v="0"/>
    <s v="Travel_Rarely"/>
    <n v="1017"/>
    <x v="0"/>
    <n v="25"/>
    <n v="3"/>
    <s v="Medical"/>
    <n v="1"/>
    <n v="1108"/>
    <n v="1"/>
    <x v="0"/>
    <n v="55"/>
    <n v="2"/>
    <n v="1"/>
    <s v="Research Scientist"/>
    <n v="2"/>
    <s v="Single"/>
    <n v="2313"/>
    <n v="4"/>
    <s v="Yes"/>
    <n v="20"/>
    <n v="4"/>
    <n v="2"/>
    <n v="80"/>
    <n v="0"/>
    <n v="5"/>
    <n v="0"/>
    <n v="3"/>
    <n v="2"/>
    <n v="2"/>
    <n v="2"/>
    <n v="2"/>
    <d v="2011-03-03T00:00:00"/>
    <d v="2013-03-15T00:00:00"/>
    <x v="14"/>
    <n v="3"/>
    <n v="2013"/>
    <n v="3"/>
  </r>
  <r>
    <x v="1"/>
    <x v="1"/>
    <s v="Travel_Rarely"/>
    <n v="984"/>
    <x v="0"/>
    <n v="1"/>
    <n v="1"/>
    <s v="Technical Degree"/>
    <n v="1"/>
    <n v="1131"/>
    <n v="4"/>
    <x v="1"/>
    <n v="70"/>
    <n v="2"/>
    <n v="1"/>
    <s v="Research Scientist"/>
    <n v="2"/>
    <s v="Single"/>
    <n v="2070"/>
    <n v="1"/>
    <s v="Yes"/>
    <n v="11"/>
    <n v="3"/>
    <n v="3"/>
    <n v="80"/>
    <n v="0"/>
    <n v="2"/>
    <n v="6"/>
    <n v="4"/>
    <n v="2"/>
    <n v="2"/>
    <n v="2"/>
    <n v="2"/>
    <d v="2019-04-17T00:00:00"/>
    <s v=""/>
    <x v="26"/>
    <n v="4"/>
    <s v=""/>
    <s v=""/>
  </r>
  <r>
    <x v="28"/>
    <x v="1"/>
    <s v="Travel_Frequently"/>
    <n v="793"/>
    <x v="1"/>
    <n v="20"/>
    <n v="3"/>
    <s v="Life Sciences"/>
    <n v="1"/>
    <n v="1135"/>
    <n v="3"/>
    <x v="0"/>
    <n v="67"/>
    <n v="4"/>
    <n v="1"/>
    <s v="Sales Representative"/>
    <n v="4"/>
    <s v="Married"/>
    <n v="2791"/>
    <n v="0"/>
    <s v="No"/>
    <n v="12"/>
    <n v="3"/>
    <n v="1"/>
    <n v="80"/>
    <n v="1"/>
    <n v="3"/>
    <n v="4"/>
    <n v="3"/>
    <n v="2"/>
    <n v="2"/>
    <n v="2"/>
    <n v="2"/>
    <d v="2018-12-13T00:00:00"/>
    <s v=""/>
    <x v="29"/>
    <n v="12"/>
    <s v=""/>
    <s v=""/>
  </r>
  <r>
    <x v="28"/>
    <x v="0"/>
    <s v="Travel_Frequently"/>
    <n v="874"/>
    <x v="0"/>
    <n v="15"/>
    <n v="3"/>
    <s v="Medical"/>
    <n v="1"/>
    <n v="1160"/>
    <n v="3"/>
    <x v="0"/>
    <n v="72"/>
    <n v="3"/>
    <n v="1"/>
    <s v="Laboratory Technician"/>
    <n v="3"/>
    <s v="Married"/>
    <n v="2610"/>
    <n v="1"/>
    <s v="No"/>
    <n v="12"/>
    <n v="3"/>
    <n v="3"/>
    <n v="80"/>
    <n v="1"/>
    <n v="2"/>
    <n v="5"/>
    <n v="2"/>
    <n v="2"/>
    <n v="2"/>
    <n v="2"/>
    <n v="2"/>
    <d v="2001-07-24T00:00:00"/>
    <d v="2003-08-04T00:00:00"/>
    <x v="3"/>
    <n v="7"/>
    <n v="2003"/>
    <n v="8"/>
  </r>
  <r>
    <x v="27"/>
    <x v="1"/>
    <s v="Travel_Frequently"/>
    <n v="636"/>
    <x v="0"/>
    <n v="4"/>
    <n v="4"/>
    <s v="Other"/>
    <n v="1"/>
    <n v="1185"/>
    <n v="4"/>
    <x v="0"/>
    <n v="47"/>
    <n v="2"/>
    <n v="1"/>
    <s v="Laboratory Technician"/>
    <n v="4"/>
    <s v="Married"/>
    <n v="2376"/>
    <n v="1"/>
    <s v="No"/>
    <n v="13"/>
    <n v="3"/>
    <n v="2"/>
    <n v="80"/>
    <n v="1"/>
    <n v="2"/>
    <n v="2"/>
    <n v="4"/>
    <n v="2"/>
    <n v="2"/>
    <n v="2"/>
    <n v="2"/>
    <d v="2018-10-22T00:00:00"/>
    <s v=""/>
    <x v="29"/>
    <n v="10"/>
    <s v=""/>
    <s v=""/>
  </r>
  <r>
    <x v="30"/>
    <x v="1"/>
    <s v="Travel_Rarely"/>
    <n v="805"/>
    <x v="0"/>
    <n v="3"/>
    <n v="3"/>
    <s v="Life Sciences"/>
    <n v="1"/>
    <n v="1198"/>
    <n v="1"/>
    <x v="0"/>
    <n v="87"/>
    <n v="2"/>
    <n v="1"/>
    <s v="Laboratory Technician"/>
    <n v="3"/>
    <s v="Single"/>
    <n v="3033"/>
    <n v="1"/>
    <s v="No"/>
    <n v="12"/>
    <n v="3"/>
    <n v="1"/>
    <n v="80"/>
    <n v="0"/>
    <n v="2"/>
    <n v="2"/>
    <n v="2"/>
    <n v="2"/>
    <n v="2"/>
    <n v="1"/>
    <n v="2"/>
    <d v="2019-04-10T00:00:00"/>
    <s v=""/>
    <x v="26"/>
    <n v="4"/>
    <s v=""/>
    <s v=""/>
  </r>
  <r>
    <x v="16"/>
    <x v="1"/>
    <s v="Travel_Frequently"/>
    <n v="1421"/>
    <x v="0"/>
    <n v="2"/>
    <n v="3"/>
    <s v="Medical"/>
    <n v="1"/>
    <n v="1215"/>
    <n v="4"/>
    <x v="1"/>
    <n v="30"/>
    <n v="3"/>
    <n v="4"/>
    <s v="Manager"/>
    <n v="1"/>
    <s v="Married"/>
    <n v="17856"/>
    <n v="2"/>
    <s v="No"/>
    <n v="22"/>
    <n v="4"/>
    <n v="3"/>
    <n v="80"/>
    <n v="1"/>
    <n v="32"/>
    <n v="3"/>
    <n v="3"/>
    <n v="2"/>
    <n v="2"/>
    <n v="2"/>
    <n v="2"/>
    <d v="2019-03-10T00:00:00"/>
    <s v=""/>
    <x v="26"/>
    <n v="3"/>
    <s v=""/>
    <s v=""/>
  </r>
  <r>
    <x v="30"/>
    <x v="1"/>
    <s v="Travel_Rarely"/>
    <n v="654"/>
    <x v="1"/>
    <n v="21"/>
    <n v="3"/>
    <s v="Marketing"/>
    <n v="1"/>
    <n v="1226"/>
    <n v="3"/>
    <x v="0"/>
    <n v="43"/>
    <n v="4"/>
    <n v="1"/>
    <s v="Sales Representative"/>
    <n v="4"/>
    <s v="Single"/>
    <n v="2678"/>
    <n v="1"/>
    <s v="No"/>
    <n v="17"/>
    <n v="3"/>
    <n v="4"/>
    <n v="80"/>
    <n v="0"/>
    <n v="2"/>
    <n v="2"/>
    <n v="3"/>
    <n v="2"/>
    <n v="1"/>
    <n v="2"/>
    <n v="2"/>
    <d v="2019-01-28T00:00:00"/>
    <s v=""/>
    <x v="26"/>
    <n v="1"/>
    <s v=""/>
    <s v=""/>
  </r>
  <r>
    <x v="21"/>
    <x v="1"/>
    <s v="Travel_Frequently"/>
    <n v="116"/>
    <x v="0"/>
    <n v="13"/>
    <n v="3"/>
    <s v="Other"/>
    <n v="1"/>
    <n v="1234"/>
    <n v="3"/>
    <x v="1"/>
    <n v="77"/>
    <n v="2"/>
    <n v="1"/>
    <s v="Laboratory Technician"/>
    <n v="2"/>
    <s v="Married"/>
    <n v="2743"/>
    <n v="1"/>
    <s v="No"/>
    <n v="20"/>
    <n v="4"/>
    <n v="3"/>
    <n v="80"/>
    <n v="1"/>
    <n v="2"/>
    <n v="2"/>
    <n v="3"/>
    <n v="2"/>
    <n v="2"/>
    <n v="2"/>
    <n v="2"/>
    <d v="2019-08-22T00:00:00"/>
    <s v=""/>
    <x v="26"/>
    <n v="8"/>
    <s v=""/>
    <s v=""/>
  </r>
  <r>
    <x v="1"/>
    <x v="0"/>
    <s v="Travel_Frequently"/>
    <n v="251"/>
    <x v="0"/>
    <n v="10"/>
    <n v="2"/>
    <s v="Life Sciences"/>
    <n v="1"/>
    <n v="1279"/>
    <n v="1"/>
    <x v="1"/>
    <n v="45"/>
    <n v="2"/>
    <n v="1"/>
    <s v="Laboratory Technician"/>
    <n v="3"/>
    <s v="Single"/>
    <n v="2625"/>
    <n v="1"/>
    <s v="No"/>
    <n v="20"/>
    <n v="4"/>
    <n v="3"/>
    <n v="80"/>
    <n v="0"/>
    <n v="2"/>
    <n v="2"/>
    <n v="1"/>
    <n v="2"/>
    <n v="2"/>
    <n v="2"/>
    <n v="2"/>
    <d v="2010-09-13T00:00:00"/>
    <d v="2012-09-20T00:00:00"/>
    <x v="15"/>
    <n v="9"/>
    <n v="2012"/>
    <n v="9"/>
  </r>
  <r>
    <x v="6"/>
    <x v="1"/>
    <s v="Travel_Frequently"/>
    <n v="193"/>
    <x v="0"/>
    <n v="2"/>
    <n v="3"/>
    <s v="Life Sciences"/>
    <n v="1"/>
    <n v="1296"/>
    <n v="4"/>
    <x v="0"/>
    <n v="52"/>
    <n v="2"/>
    <n v="1"/>
    <s v="Laboratory Technician"/>
    <n v="4"/>
    <s v="Married"/>
    <n v="3867"/>
    <n v="1"/>
    <s v="Yes"/>
    <n v="12"/>
    <n v="3"/>
    <n v="2"/>
    <n v="80"/>
    <n v="1"/>
    <n v="2"/>
    <n v="2"/>
    <n v="3"/>
    <n v="2"/>
    <n v="2"/>
    <n v="2"/>
    <n v="2"/>
    <d v="2019-01-29T00:00:00"/>
    <s v=""/>
    <x v="26"/>
    <n v="1"/>
    <s v=""/>
    <s v=""/>
  </r>
  <r>
    <x v="38"/>
    <x v="1"/>
    <s v="Travel_Rarely"/>
    <n v="266"/>
    <x v="0"/>
    <n v="1"/>
    <n v="3"/>
    <s v="Medical"/>
    <n v="1"/>
    <n v="1303"/>
    <n v="4"/>
    <x v="1"/>
    <n v="40"/>
    <n v="3"/>
    <n v="1"/>
    <s v="Research Scientist"/>
    <n v="2"/>
    <s v="Single"/>
    <n v="2096"/>
    <n v="1"/>
    <s v="No"/>
    <n v="18"/>
    <n v="3"/>
    <n v="4"/>
    <n v="80"/>
    <n v="0"/>
    <n v="2"/>
    <n v="3"/>
    <n v="2"/>
    <n v="2"/>
    <n v="2"/>
    <n v="2"/>
    <n v="1"/>
    <d v="2019-02-06T00:00:00"/>
    <s v=""/>
    <x v="26"/>
    <n v="2"/>
    <s v=""/>
    <s v=""/>
  </r>
  <r>
    <x v="32"/>
    <x v="1"/>
    <s v="Travel_Rarely"/>
    <n v="848"/>
    <x v="0"/>
    <n v="23"/>
    <n v="4"/>
    <s v="Life Sciences"/>
    <n v="1"/>
    <n v="1308"/>
    <n v="1"/>
    <x v="0"/>
    <n v="88"/>
    <n v="3"/>
    <n v="1"/>
    <s v="Research Scientist"/>
    <n v="3"/>
    <s v="Divorced"/>
    <n v="2372"/>
    <n v="1"/>
    <s v="No"/>
    <n v="12"/>
    <n v="3"/>
    <n v="4"/>
    <n v="80"/>
    <n v="2"/>
    <n v="2"/>
    <n v="3"/>
    <n v="3"/>
    <n v="2"/>
    <n v="2"/>
    <n v="2"/>
    <n v="2"/>
    <d v="2019-07-20T00:00:00"/>
    <s v=""/>
    <x v="26"/>
    <n v="7"/>
    <s v=""/>
    <s v=""/>
  </r>
  <r>
    <x v="27"/>
    <x v="1"/>
    <s v="Travel_Frequently"/>
    <n v="200"/>
    <x v="0"/>
    <n v="18"/>
    <n v="2"/>
    <s v="Life Sciences"/>
    <n v="1"/>
    <n v="1412"/>
    <n v="3"/>
    <x v="0"/>
    <n v="60"/>
    <n v="3"/>
    <n v="3"/>
    <s v="Manufacturing Director"/>
    <n v="4"/>
    <s v="Single"/>
    <n v="9362"/>
    <n v="2"/>
    <s v="No"/>
    <n v="11"/>
    <n v="3"/>
    <n v="3"/>
    <n v="80"/>
    <n v="0"/>
    <n v="10"/>
    <n v="2"/>
    <n v="3"/>
    <n v="2"/>
    <n v="2"/>
    <n v="2"/>
    <n v="2"/>
    <d v="2019-04-20T00:00:00"/>
    <s v=""/>
    <x v="26"/>
    <n v="4"/>
    <s v=""/>
    <s v=""/>
  </r>
  <r>
    <x v="28"/>
    <x v="0"/>
    <s v="Travel_Frequently"/>
    <n v="523"/>
    <x v="0"/>
    <n v="2"/>
    <n v="3"/>
    <s v="Life Sciences"/>
    <n v="1"/>
    <n v="1464"/>
    <n v="2"/>
    <x v="0"/>
    <n v="94"/>
    <n v="3"/>
    <n v="1"/>
    <s v="Laboratory Technician"/>
    <n v="4"/>
    <s v="Married"/>
    <n v="3722"/>
    <n v="6"/>
    <s v="Yes"/>
    <n v="13"/>
    <n v="3"/>
    <n v="3"/>
    <n v="80"/>
    <n v="1"/>
    <n v="7"/>
    <n v="2"/>
    <n v="1"/>
    <n v="2"/>
    <n v="2"/>
    <n v="2"/>
    <n v="2"/>
    <d v="2018-04-06T00:00:00"/>
    <d v="2020-04-16T00:00:00"/>
    <x v="29"/>
    <n v="4"/>
    <n v="2020"/>
    <n v="4"/>
  </r>
  <r>
    <x v="10"/>
    <x v="1"/>
    <s v="Travel_Rarely"/>
    <n v="1221"/>
    <x v="1"/>
    <n v="7"/>
    <n v="3"/>
    <s v="Marketing"/>
    <n v="1"/>
    <n v="1466"/>
    <n v="3"/>
    <x v="0"/>
    <n v="96"/>
    <n v="3"/>
    <n v="2"/>
    <s v="Sales Executive"/>
    <n v="1"/>
    <s v="Divorced"/>
    <n v="5486"/>
    <n v="4"/>
    <s v="No"/>
    <n v="11"/>
    <n v="3"/>
    <n v="1"/>
    <n v="80"/>
    <n v="3"/>
    <n v="15"/>
    <n v="3"/>
    <n v="3"/>
    <n v="2"/>
    <n v="2"/>
    <n v="2"/>
    <n v="2"/>
    <d v="2019-08-03T00:00:00"/>
    <s v=""/>
    <x v="26"/>
    <n v="8"/>
    <s v=""/>
    <s v=""/>
  </r>
  <r>
    <x v="13"/>
    <x v="0"/>
    <s v="Travel_Rarely"/>
    <n v="1107"/>
    <x v="2"/>
    <n v="9"/>
    <n v="4"/>
    <s v="Technical Degree"/>
    <n v="1"/>
    <n v="1467"/>
    <n v="1"/>
    <x v="1"/>
    <n v="52"/>
    <n v="3"/>
    <n v="1"/>
    <s v="HR"/>
    <n v="3"/>
    <s v="Married"/>
    <n v="2742"/>
    <n v="1"/>
    <s v="No"/>
    <n v="15"/>
    <n v="3"/>
    <n v="4"/>
    <n v="80"/>
    <n v="0"/>
    <n v="2"/>
    <n v="0"/>
    <n v="3"/>
    <n v="2"/>
    <n v="2"/>
    <n v="2"/>
    <n v="2"/>
    <d v="2002-12-12T00:00:00"/>
    <d v="2004-12-17T00:00:00"/>
    <x v="20"/>
    <n v="12"/>
    <n v="2004"/>
    <n v="12"/>
  </r>
  <r>
    <x v="14"/>
    <x v="1"/>
    <s v="Travel_Rarely"/>
    <n v="1358"/>
    <x v="1"/>
    <n v="16"/>
    <n v="1"/>
    <s v="Life Sciences"/>
    <n v="1"/>
    <n v="1479"/>
    <n v="4"/>
    <x v="0"/>
    <n v="96"/>
    <n v="3"/>
    <n v="2"/>
    <s v="Sales Executive"/>
    <n v="3"/>
    <s v="Married"/>
    <n v="5301"/>
    <n v="8"/>
    <s v="No"/>
    <n v="15"/>
    <n v="3"/>
    <n v="3"/>
    <n v="80"/>
    <n v="2"/>
    <n v="4"/>
    <n v="2"/>
    <n v="2"/>
    <n v="2"/>
    <n v="1"/>
    <n v="2"/>
    <n v="2"/>
    <d v="2019-07-18T00:00:00"/>
    <s v=""/>
    <x v="26"/>
    <n v="7"/>
    <s v=""/>
    <s v=""/>
  </r>
  <r>
    <x v="17"/>
    <x v="1"/>
    <s v="Travel_Frequently"/>
    <n v="1193"/>
    <x v="0"/>
    <n v="2"/>
    <n v="1"/>
    <s v="Medical"/>
    <n v="1"/>
    <n v="1496"/>
    <n v="2"/>
    <x v="0"/>
    <n v="86"/>
    <n v="3"/>
    <n v="3"/>
    <s v="Manufacturing Director"/>
    <n v="3"/>
    <s v="Single"/>
    <n v="10209"/>
    <n v="5"/>
    <s v="Yes"/>
    <n v="18"/>
    <n v="3"/>
    <n v="2"/>
    <n v="80"/>
    <n v="0"/>
    <n v="16"/>
    <n v="2"/>
    <n v="2"/>
    <n v="2"/>
    <n v="2"/>
    <n v="2"/>
    <n v="2"/>
    <d v="2019-02-15T00:00:00"/>
    <s v=""/>
    <x v="26"/>
    <n v="2"/>
    <s v=""/>
    <s v=""/>
  </r>
  <r>
    <x v="25"/>
    <x v="1"/>
    <s v="Travel_Rarely"/>
    <n v="1089"/>
    <x v="0"/>
    <n v="6"/>
    <n v="3"/>
    <s v="Life Sciences"/>
    <n v="1"/>
    <n v="1525"/>
    <n v="2"/>
    <x v="1"/>
    <n v="32"/>
    <n v="3"/>
    <n v="3"/>
    <s v="Manufacturing Director"/>
    <n v="2"/>
    <s v="Single"/>
    <n v="8376"/>
    <n v="4"/>
    <s v="No"/>
    <n v="18"/>
    <n v="3"/>
    <n v="4"/>
    <n v="80"/>
    <n v="0"/>
    <n v="9"/>
    <n v="3"/>
    <n v="3"/>
    <n v="2"/>
    <n v="0"/>
    <n v="2"/>
    <n v="2"/>
    <d v="2019-02-07T00:00:00"/>
    <s v=""/>
    <x v="26"/>
    <n v="2"/>
    <s v=""/>
    <s v=""/>
  </r>
  <r>
    <x v="18"/>
    <x v="1"/>
    <s v="Non-Travel"/>
    <n v="1142"/>
    <x v="0"/>
    <n v="8"/>
    <n v="2"/>
    <s v="Life Sciences"/>
    <n v="1"/>
    <n v="1552"/>
    <n v="4"/>
    <x v="0"/>
    <n v="72"/>
    <n v="3"/>
    <n v="2"/>
    <s v="Healthcare Representative"/>
    <n v="4"/>
    <s v="Divorced"/>
    <n v="4069"/>
    <n v="3"/>
    <s v="Yes"/>
    <n v="18"/>
    <n v="3"/>
    <n v="3"/>
    <n v="80"/>
    <n v="0"/>
    <n v="8"/>
    <n v="2"/>
    <n v="3"/>
    <n v="2"/>
    <n v="2"/>
    <n v="2"/>
    <n v="2"/>
    <d v="2019-06-12T00:00:00"/>
    <s v=""/>
    <x v="26"/>
    <n v="6"/>
    <s v=""/>
    <s v=""/>
  </r>
  <r>
    <x v="20"/>
    <x v="1"/>
    <s v="Travel_Rarely"/>
    <n v="1242"/>
    <x v="1"/>
    <n v="8"/>
    <n v="4"/>
    <s v="Life Sciences"/>
    <n v="1"/>
    <n v="1560"/>
    <n v="1"/>
    <x v="0"/>
    <n v="46"/>
    <n v="3"/>
    <n v="2"/>
    <s v="Sales Executive"/>
    <n v="1"/>
    <s v="Married"/>
    <n v="6392"/>
    <n v="2"/>
    <s v="No"/>
    <n v="13"/>
    <n v="3"/>
    <n v="4"/>
    <n v="80"/>
    <n v="1"/>
    <n v="8"/>
    <n v="6"/>
    <n v="1"/>
    <n v="2"/>
    <n v="2"/>
    <n v="2"/>
    <n v="2"/>
    <d v="2019-06-17T00:00:00"/>
    <s v=""/>
    <x v="26"/>
    <n v="6"/>
    <s v=""/>
    <s v=""/>
  </r>
  <r>
    <x v="13"/>
    <x v="1"/>
    <s v="Travel_Rarely"/>
    <n v="1351"/>
    <x v="0"/>
    <n v="1"/>
    <n v="4"/>
    <s v="Life Sciences"/>
    <n v="1"/>
    <n v="1580"/>
    <n v="2"/>
    <x v="0"/>
    <n v="45"/>
    <n v="3"/>
    <n v="2"/>
    <s v="Research Scientist"/>
    <n v="4"/>
    <s v="Married"/>
    <n v="5484"/>
    <n v="9"/>
    <s v="No"/>
    <n v="17"/>
    <n v="3"/>
    <n v="2"/>
    <n v="80"/>
    <n v="1"/>
    <n v="9"/>
    <n v="3"/>
    <n v="2"/>
    <n v="2"/>
    <n v="2"/>
    <n v="2"/>
    <n v="1"/>
    <d v="2019-07-18T00:00:00"/>
    <s v=""/>
    <x v="26"/>
    <n v="7"/>
    <s v=""/>
    <s v=""/>
  </r>
  <r>
    <x v="3"/>
    <x v="1"/>
    <s v="Travel_Rarely"/>
    <n v="977"/>
    <x v="0"/>
    <n v="10"/>
    <n v="3"/>
    <s v="Technical Degree"/>
    <n v="1"/>
    <n v="1592"/>
    <n v="4"/>
    <x v="0"/>
    <n v="45"/>
    <n v="4"/>
    <n v="1"/>
    <s v="Research Scientist"/>
    <n v="3"/>
    <s v="Married"/>
    <n v="2073"/>
    <n v="2"/>
    <s v="No"/>
    <n v="16"/>
    <n v="3"/>
    <n v="4"/>
    <n v="80"/>
    <n v="1"/>
    <n v="4"/>
    <n v="2"/>
    <n v="3"/>
    <n v="2"/>
    <n v="2"/>
    <n v="2"/>
    <n v="2"/>
    <d v="2018-10-07T00:00:00"/>
    <s v=""/>
    <x v="29"/>
    <n v="10"/>
    <s v=""/>
    <s v=""/>
  </r>
  <r>
    <x v="1"/>
    <x v="1"/>
    <s v="Travel_Rarely"/>
    <n v="546"/>
    <x v="0"/>
    <n v="5"/>
    <n v="1"/>
    <s v="Medical"/>
    <n v="1"/>
    <n v="1623"/>
    <n v="3"/>
    <x v="0"/>
    <n v="97"/>
    <n v="3"/>
    <n v="1"/>
    <s v="Research Scientist"/>
    <n v="4"/>
    <s v="Single"/>
    <n v="3117"/>
    <n v="1"/>
    <s v="No"/>
    <n v="18"/>
    <n v="3"/>
    <n v="3"/>
    <n v="80"/>
    <n v="0"/>
    <n v="3"/>
    <n v="2"/>
    <n v="3"/>
    <n v="2"/>
    <n v="2"/>
    <n v="2"/>
    <n v="2"/>
    <d v="2019-07-08T00:00:00"/>
    <s v=""/>
    <x v="26"/>
    <n v="7"/>
    <s v=""/>
    <s v=""/>
  </r>
  <r>
    <x v="10"/>
    <x v="1"/>
    <s v="Travel_Frequently"/>
    <n v="365"/>
    <x v="0"/>
    <n v="4"/>
    <n v="5"/>
    <s v="Medical"/>
    <n v="1"/>
    <n v="1644"/>
    <n v="3"/>
    <x v="0"/>
    <n v="89"/>
    <n v="2"/>
    <n v="4"/>
    <s v="Manager"/>
    <n v="4"/>
    <s v="Married"/>
    <n v="15202"/>
    <n v="2"/>
    <s v="No"/>
    <n v="25"/>
    <n v="4"/>
    <n v="2"/>
    <n v="80"/>
    <n v="1"/>
    <n v="23"/>
    <n v="3"/>
    <n v="3"/>
    <n v="2"/>
    <n v="2"/>
    <n v="2"/>
    <n v="2"/>
    <d v="2019-01-25T00:00:00"/>
    <s v=""/>
    <x v="26"/>
    <n v="1"/>
    <s v=""/>
    <s v=""/>
  </r>
  <r>
    <x v="27"/>
    <x v="0"/>
    <s v="Travel_Rarely"/>
    <n v="763"/>
    <x v="1"/>
    <n v="15"/>
    <n v="2"/>
    <s v="Medical"/>
    <n v="1"/>
    <n v="1645"/>
    <n v="1"/>
    <x v="0"/>
    <n v="59"/>
    <n v="1"/>
    <n v="2"/>
    <s v="Sales Executive"/>
    <n v="4"/>
    <s v="Divorced"/>
    <n v="5440"/>
    <n v="6"/>
    <s v="Yes"/>
    <n v="14"/>
    <n v="3"/>
    <n v="4"/>
    <n v="80"/>
    <n v="2"/>
    <n v="7"/>
    <n v="2"/>
    <n v="2"/>
    <n v="2"/>
    <n v="2"/>
    <n v="2"/>
    <n v="2"/>
    <d v="2002-03-18T00:00:00"/>
    <d v="2004-04-02T00:00:00"/>
    <x v="20"/>
    <n v="3"/>
    <n v="2004"/>
    <n v="4"/>
  </r>
  <r>
    <x v="30"/>
    <x v="1"/>
    <s v="Travel_Rarely"/>
    <n v="1141"/>
    <x v="1"/>
    <n v="2"/>
    <n v="3"/>
    <s v="Medical"/>
    <n v="1"/>
    <n v="1657"/>
    <n v="3"/>
    <x v="1"/>
    <n v="31"/>
    <n v="3"/>
    <n v="1"/>
    <s v="Sales Representative"/>
    <n v="3"/>
    <s v="Single"/>
    <n v="2783"/>
    <n v="1"/>
    <s v="No"/>
    <n v="19"/>
    <n v="3"/>
    <n v="1"/>
    <n v="80"/>
    <n v="0"/>
    <n v="2"/>
    <n v="3"/>
    <n v="3"/>
    <n v="2"/>
    <n v="2"/>
    <n v="2"/>
    <n v="2"/>
    <d v="2019-06-11T00:00:00"/>
    <s v=""/>
    <x v="26"/>
    <n v="6"/>
    <s v=""/>
    <s v=""/>
  </r>
  <r>
    <x v="39"/>
    <x v="1"/>
    <s v="Travel_Rarely"/>
    <n v="464"/>
    <x v="0"/>
    <n v="16"/>
    <n v="3"/>
    <s v="Medical"/>
    <n v="1"/>
    <n v="1674"/>
    <n v="4"/>
    <x v="1"/>
    <n v="74"/>
    <n v="3"/>
    <n v="1"/>
    <s v="Laboratory Technician"/>
    <n v="1"/>
    <s v="Divorced"/>
    <n v="2587"/>
    <n v="4"/>
    <s v="Yes"/>
    <n v="16"/>
    <n v="3"/>
    <n v="2"/>
    <n v="80"/>
    <n v="1"/>
    <n v="17"/>
    <n v="2"/>
    <n v="2"/>
    <n v="2"/>
    <n v="2"/>
    <n v="2"/>
    <n v="2"/>
    <d v="2019-05-27T00:00:00"/>
    <s v=""/>
    <x v="26"/>
    <n v="5"/>
    <s v=""/>
    <s v=""/>
  </r>
  <r>
    <x v="33"/>
    <x v="1"/>
    <s v="Travel_Rarely"/>
    <n v="1206"/>
    <x v="1"/>
    <n v="23"/>
    <n v="2"/>
    <s v="Life Sciences"/>
    <n v="1"/>
    <n v="1678"/>
    <n v="4"/>
    <x v="0"/>
    <n v="80"/>
    <n v="3"/>
    <n v="3"/>
    <s v="Sales Executive"/>
    <n v="3"/>
    <s v="Single"/>
    <n v="7082"/>
    <n v="3"/>
    <s v="Yes"/>
    <n v="16"/>
    <n v="3"/>
    <n v="4"/>
    <n v="80"/>
    <n v="0"/>
    <n v="21"/>
    <n v="2"/>
    <n v="3"/>
    <n v="2"/>
    <n v="0"/>
    <n v="0"/>
    <n v="2"/>
    <d v="2018-12-08T00:00:00"/>
    <s v=""/>
    <x v="29"/>
    <n v="12"/>
    <s v=""/>
    <s v=""/>
  </r>
  <r>
    <x v="30"/>
    <x v="1"/>
    <s v="Travel_Rarely"/>
    <n v="727"/>
    <x v="1"/>
    <n v="9"/>
    <n v="1"/>
    <s v="Life Sciences"/>
    <n v="1"/>
    <n v="1680"/>
    <n v="4"/>
    <x v="0"/>
    <n v="54"/>
    <n v="3"/>
    <n v="1"/>
    <s v="Sales Representative"/>
    <n v="1"/>
    <s v="Single"/>
    <n v="2728"/>
    <n v="1"/>
    <s v="No"/>
    <n v="11"/>
    <n v="3"/>
    <n v="1"/>
    <n v="80"/>
    <n v="0"/>
    <n v="2"/>
    <n v="3"/>
    <n v="3"/>
    <n v="2"/>
    <n v="2"/>
    <n v="0"/>
    <n v="2"/>
    <d v="2018-11-13T00:00:00"/>
    <s v=""/>
    <x v="29"/>
    <n v="11"/>
    <s v=""/>
    <s v=""/>
  </r>
  <r>
    <x v="17"/>
    <x v="1"/>
    <s v="Travel_Rarely"/>
    <n v="528"/>
    <x v="2"/>
    <n v="1"/>
    <n v="3"/>
    <s v="Life Sciences"/>
    <n v="1"/>
    <n v="1683"/>
    <n v="3"/>
    <x v="1"/>
    <n v="44"/>
    <n v="3"/>
    <n v="1"/>
    <s v="HR"/>
    <n v="4"/>
    <s v="Divorced"/>
    <n v="3195"/>
    <n v="4"/>
    <s v="Yes"/>
    <n v="18"/>
    <n v="3"/>
    <n v="1"/>
    <n v="80"/>
    <n v="3"/>
    <n v="8"/>
    <n v="2"/>
    <n v="3"/>
    <n v="2"/>
    <n v="2"/>
    <n v="2"/>
    <n v="2"/>
    <d v="2019-06-28T00:00:00"/>
    <s v=""/>
    <x v="26"/>
    <n v="6"/>
    <s v=""/>
    <s v=""/>
  </r>
  <r>
    <x v="26"/>
    <x v="0"/>
    <s v="Travel_Rarely"/>
    <n v="1456"/>
    <x v="1"/>
    <n v="13"/>
    <n v="5"/>
    <s v="Marketing"/>
    <n v="1"/>
    <n v="1733"/>
    <n v="2"/>
    <x v="0"/>
    <n v="96"/>
    <n v="2"/>
    <n v="2"/>
    <s v="Sales Executive"/>
    <n v="1"/>
    <s v="Divorced"/>
    <n v="6134"/>
    <n v="5"/>
    <s v="Yes"/>
    <n v="13"/>
    <n v="3"/>
    <n v="2"/>
    <n v="80"/>
    <n v="3"/>
    <n v="16"/>
    <n v="3"/>
    <n v="3"/>
    <n v="2"/>
    <n v="2"/>
    <n v="2"/>
    <n v="2"/>
    <d v="1993-07-10T00:00:00"/>
    <d v="1995-07-19T00:00:00"/>
    <x v="6"/>
    <n v="7"/>
    <n v="1995"/>
    <n v="7"/>
  </r>
  <r>
    <x v="19"/>
    <x v="1"/>
    <s v="Travel_Frequently"/>
    <n v="897"/>
    <x v="2"/>
    <n v="10"/>
    <n v="3"/>
    <s v="Medical"/>
    <n v="1"/>
    <n v="1746"/>
    <n v="1"/>
    <x v="0"/>
    <n v="59"/>
    <n v="3"/>
    <n v="1"/>
    <s v="HR"/>
    <n v="4"/>
    <s v="Married"/>
    <n v="2145"/>
    <n v="0"/>
    <s v="No"/>
    <n v="14"/>
    <n v="3"/>
    <n v="4"/>
    <n v="80"/>
    <n v="1"/>
    <n v="3"/>
    <n v="2"/>
    <n v="3"/>
    <n v="2"/>
    <n v="2"/>
    <n v="2"/>
    <n v="1"/>
    <d v="2019-03-07T00:00:00"/>
    <s v=""/>
    <x v="26"/>
    <n v="3"/>
    <s v=""/>
    <s v=""/>
  </r>
  <r>
    <x v="7"/>
    <x v="0"/>
    <s v="Travel_Rarely"/>
    <n v="428"/>
    <x v="1"/>
    <n v="9"/>
    <n v="3"/>
    <s v="Marketing"/>
    <n v="1"/>
    <n v="1752"/>
    <n v="2"/>
    <x v="1"/>
    <n v="52"/>
    <n v="1"/>
    <n v="1"/>
    <s v="Sales Representative"/>
    <n v="2"/>
    <s v="Single"/>
    <n v="2760"/>
    <n v="1"/>
    <s v="No"/>
    <n v="13"/>
    <n v="3"/>
    <n v="3"/>
    <n v="80"/>
    <n v="0"/>
    <n v="2"/>
    <n v="3"/>
    <n v="3"/>
    <n v="2"/>
    <n v="2"/>
    <n v="2"/>
    <n v="2"/>
    <d v="1992-04-09T00:00:00"/>
    <d v="1994-04-16T00:00:00"/>
    <x v="17"/>
    <n v="4"/>
    <n v="1994"/>
    <n v="4"/>
  </r>
  <r>
    <x v="13"/>
    <x v="1"/>
    <s v="Travel_Rarely"/>
    <n v="511"/>
    <x v="1"/>
    <n v="3"/>
    <n v="2"/>
    <s v="Life Sciences"/>
    <n v="1"/>
    <n v="1779"/>
    <n v="4"/>
    <x v="1"/>
    <n v="32"/>
    <n v="1"/>
    <n v="2"/>
    <s v="Sales Executive"/>
    <n v="4"/>
    <s v="Single"/>
    <n v="6029"/>
    <n v="5"/>
    <s v="No"/>
    <n v="12"/>
    <n v="3"/>
    <n v="1"/>
    <n v="80"/>
    <n v="0"/>
    <n v="6"/>
    <n v="3"/>
    <n v="3"/>
    <n v="2"/>
    <n v="2"/>
    <n v="2"/>
    <n v="2"/>
    <d v="2019-08-19T00:00:00"/>
    <s v=""/>
    <x v="26"/>
    <n v="8"/>
    <s v=""/>
    <s v=""/>
  </r>
  <r>
    <x v="31"/>
    <x v="1"/>
    <s v="Travel_Rarely"/>
    <n v="942"/>
    <x v="0"/>
    <n v="3"/>
    <n v="3"/>
    <s v="Technical Degree"/>
    <n v="1"/>
    <n v="1786"/>
    <n v="1"/>
    <x v="1"/>
    <n v="53"/>
    <n v="3"/>
    <n v="3"/>
    <s v="Manager"/>
    <n v="3"/>
    <s v="Married"/>
    <n v="13116"/>
    <n v="2"/>
    <s v="No"/>
    <n v="11"/>
    <n v="3"/>
    <n v="4"/>
    <n v="80"/>
    <n v="0"/>
    <n v="15"/>
    <n v="2"/>
    <n v="3"/>
    <n v="2"/>
    <n v="2"/>
    <n v="2"/>
    <n v="2"/>
    <d v="2019-03-27T00:00:00"/>
    <s v=""/>
    <x v="26"/>
    <n v="3"/>
    <s v=""/>
    <s v=""/>
  </r>
  <r>
    <x v="35"/>
    <x v="1"/>
    <s v="Travel_Rarely"/>
    <n v="734"/>
    <x v="0"/>
    <n v="2"/>
    <n v="4"/>
    <s v="Medical"/>
    <n v="1"/>
    <n v="1789"/>
    <n v="3"/>
    <x v="0"/>
    <n v="46"/>
    <n v="3"/>
    <n v="5"/>
    <s v="Research Director"/>
    <n v="4"/>
    <s v="Divorced"/>
    <n v="19328"/>
    <n v="7"/>
    <s v="Yes"/>
    <n v="17"/>
    <n v="3"/>
    <n v="3"/>
    <n v="80"/>
    <n v="1"/>
    <n v="24"/>
    <n v="3"/>
    <n v="3"/>
    <n v="2"/>
    <n v="1"/>
    <n v="2"/>
    <n v="2"/>
    <d v="2019-04-27T00:00:00"/>
    <s v=""/>
    <x v="26"/>
    <n v="4"/>
    <s v=""/>
    <s v=""/>
  </r>
  <r>
    <x v="35"/>
    <x v="1"/>
    <s v="Non-Travel"/>
    <n v="849"/>
    <x v="1"/>
    <n v="26"/>
    <n v="2"/>
    <s v="Life Sciences"/>
    <n v="1"/>
    <n v="1801"/>
    <n v="2"/>
    <x v="0"/>
    <n v="98"/>
    <n v="2"/>
    <n v="2"/>
    <s v="Sales Executive"/>
    <n v="2"/>
    <s v="Single"/>
    <n v="7991"/>
    <n v="8"/>
    <s v="No"/>
    <n v="15"/>
    <n v="3"/>
    <n v="3"/>
    <n v="80"/>
    <n v="0"/>
    <n v="6"/>
    <n v="3"/>
    <n v="3"/>
    <n v="2"/>
    <n v="2"/>
    <n v="2"/>
    <n v="2"/>
    <d v="2019-08-20T00:00:00"/>
    <s v=""/>
    <x v="26"/>
    <n v="8"/>
    <s v=""/>
    <s v=""/>
  </r>
  <r>
    <x v="25"/>
    <x v="1"/>
    <s v="Travel_Frequently"/>
    <n v="766"/>
    <x v="1"/>
    <n v="20"/>
    <n v="3"/>
    <s v="Life Sciences"/>
    <n v="1"/>
    <n v="1812"/>
    <n v="3"/>
    <x v="0"/>
    <n v="83"/>
    <n v="3"/>
    <n v="2"/>
    <s v="Sales Executive"/>
    <n v="4"/>
    <s v="Divorced"/>
    <n v="4127"/>
    <n v="2"/>
    <s v="No"/>
    <n v="18"/>
    <n v="3"/>
    <n v="4"/>
    <n v="80"/>
    <n v="1"/>
    <n v="7"/>
    <n v="6"/>
    <n v="3"/>
    <n v="2"/>
    <n v="1"/>
    <n v="2"/>
    <n v="2"/>
    <d v="2018-10-09T00:00:00"/>
    <s v=""/>
    <x v="29"/>
    <n v="10"/>
    <s v=""/>
    <s v=""/>
  </r>
  <r>
    <x v="32"/>
    <x v="1"/>
    <s v="Travel_Frequently"/>
    <n v="1216"/>
    <x v="0"/>
    <n v="15"/>
    <n v="4"/>
    <s v="Life Sciences"/>
    <n v="1"/>
    <n v="1837"/>
    <n v="1"/>
    <x v="0"/>
    <n v="87"/>
    <n v="3"/>
    <n v="4"/>
    <s v="Research Director"/>
    <n v="3"/>
    <s v="Married"/>
    <n v="15787"/>
    <n v="2"/>
    <s v="Yes"/>
    <n v="14"/>
    <n v="3"/>
    <n v="2"/>
    <n v="80"/>
    <n v="0"/>
    <n v="23"/>
    <n v="3"/>
    <n v="3"/>
    <n v="2"/>
    <n v="2"/>
    <n v="2"/>
    <n v="2"/>
    <d v="2019-05-24T00:00:00"/>
    <s v=""/>
    <x v="26"/>
    <n v="5"/>
    <s v=""/>
    <s v=""/>
  </r>
  <r>
    <x v="7"/>
    <x v="0"/>
    <s v="Travel_Rarely"/>
    <n v="350"/>
    <x v="2"/>
    <n v="13"/>
    <n v="3"/>
    <s v="HR"/>
    <n v="1"/>
    <n v="1844"/>
    <n v="1"/>
    <x v="0"/>
    <n v="56"/>
    <n v="2"/>
    <n v="1"/>
    <s v="HR"/>
    <n v="1"/>
    <s v="Divorced"/>
    <n v="2335"/>
    <n v="4"/>
    <s v="Yes"/>
    <n v="15"/>
    <n v="3"/>
    <n v="4"/>
    <n v="80"/>
    <n v="3"/>
    <n v="4"/>
    <n v="3"/>
    <n v="3"/>
    <n v="2"/>
    <n v="2"/>
    <n v="2"/>
    <n v="0"/>
    <d v="2009-05-25T00:00:00"/>
    <d v="2011-06-11T00:00:00"/>
    <x v="27"/>
    <n v="5"/>
    <n v="2011"/>
    <n v="6"/>
  </r>
  <r>
    <x v="9"/>
    <x v="1"/>
    <s v="Travel_Rarely"/>
    <n v="207"/>
    <x v="0"/>
    <n v="9"/>
    <n v="4"/>
    <s v="Life Sciences"/>
    <n v="1"/>
    <n v="1856"/>
    <n v="2"/>
    <x v="1"/>
    <n v="64"/>
    <n v="3"/>
    <n v="1"/>
    <s v="Laboratory Technician"/>
    <n v="3"/>
    <s v="Single"/>
    <n v="2105"/>
    <n v="4"/>
    <s v="No"/>
    <n v="12"/>
    <n v="3"/>
    <n v="3"/>
    <n v="80"/>
    <n v="0"/>
    <n v="7"/>
    <n v="2"/>
    <n v="3"/>
    <n v="2"/>
    <n v="2"/>
    <n v="2"/>
    <n v="0"/>
    <d v="2019-03-01T00:00:00"/>
    <s v=""/>
    <x v="26"/>
    <n v="3"/>
    <s v=""/>
    <s v=""/>
  </r>
  <r>
    <x v="21"/>
    <x v="0"/>
    <s v="Travel_Rarely"/>
    <n v="414"/>
    <x v="1"/>
    <n v="2"/>
    <n v="4"/>
    <s v="Marketing"/>
    <n v="1"/>
    <n v="1862"/>
    <n v="3"/>
    <x v="0"/>
    <n v="82"/>
    <n v="2"/>
    <n v="2"/>
    <s v="Sales Executive"/>
    <n v="2"/>
    <s v="Single"/>
    <n v="9907"/>
    <n v="7"/>
    <s v="Yes"/>
    <n v="12"/>
    <n v="3"/>
    <n v="3"/>
    <n v="80"/>
    <n v="0"/>
    <n v="7"/>
    <n v="3"/>
    <n v="2"/>
    <n v="2"/>
    <n v="2"/>
    <n v="2"/>
    <n v="2"/>
    <d v="2009-08-25T00:00:00"/>
    <d v="2011-09-08T00:00:00"/>
    <x v="27"/>
    <n v="8"/>
    <n v="2011"/>
    <n v="9"/>
  </r>
  <r>
    <x v="25"/>
    <x v="1"/>
    <s v="Travel_Rarely"/>
    <n v="835"/>
    <x v="0"/>
    <n v="19"/>
    <n v="4"/>
    <s v="Other"/>
    <n v="1"/>
    <n v="1871"/>
    <n v="4"/>
    <x v="0"/>
    <n v="41"/>
    <n v="3"/>
    <n v="2"/>
    <s v="Research Scientist"/>
    <n v="4"/>
    <s v="Divorced"/>
    <n v="3902"/>
    <n v="8"/>
    <s v="No"/>
    <n v="14"/>
    <n v="3"/>
    <n v="2"/>
    <n v="80"/>
    <n v="3"/>
    <n v="7"/>
    <n v="2"/>
    <n v="3"/>
    <n v="2"/>
    <n v="2"/>
    <n v="2"/>
    <n v="2"/>
    <d v="2018-10-12T00:00:00"/>
    <s v=""/>
    <x v="29"/>
    <n v="10"/>
    <s v=""/>
    <s v=""/>
  </r>
  <r>
    <x v="17"/>
    <x v="1"/>
    <s v="Travel_Rarely"/>
    <n v="170"/>
    <x v="0"/>
    <n v="1"/>
    <n v="4"/>
    <s v="Life Sciences"/>
    <n v="1"/>
    <n v="1903"/>
    <n v="2"/>
    <x v="0"/>
    <n v="78"/>
    <n v="4"/>
    <n v="2"/>
    <s v="Healthcare Representative"/>
    <n v="1"/>
    <s v="Married"/>
    <n v="5033"/>
    <n v="2"/>
    <s v="No"/>
    <n v="15"/>
    <n v="3"/>
    <n v="4"/>
    <n v="80"/>
    <n v="1"/>
    <n v="10"/>
    <n v="5"/>
    <n v="3"/>
    <n v="2"/>
    <n v="0"/>
    <n v="2"/>
    <n v="2"/>
    <d v="2019-01-13T00:00:00"/>
    <s v=""/>
    <x v="26"/>
    <n v="1"/>
    <s v=""/>
    <s v=""/>
  </r>
  <r>
    <x v="28"/>
    <x v="1"/>
    <s v="Travel_Rarely"/>
    <n v="471"/>
    <x v="0"/>
    <n v="4"/>
    <n v="3"/>
    <s v="Medical"/>
    <n v="1"/>
    <n v="1916"/>
    <n v="1"/>
    <x v="1"/>
    <n v="62"/>
    <n v="4"/>
    <n v="1"/>
    <s v="Laboratory Technician"/>
    <n v="3"/>
    <s v="Divorced"/>
    <n v="3978"/>
    <n v="8"/>
    <s v="No"/>
    <n v="12"/>
    <n v="3"/>
    <n v="2"/>
    <n v="80"/>
    <n v="1"/>
    <n v="4"/>
    <n v="0"/>
    <n v="2"/>
    <n v="2"/>
    <n v="2"/>
    <n v="2"/>
    <n v="2"/>
    <d v="2018-12-13T00:00:00"/>
    <s v=""/>
    <x v="29"/>
    <n v="12"/>
    <s v=""/>
    <s v=""/>
  </r>
  <r>
    <x v="6"/>
    <x v="0"/>
    <s v="Travel_Rarely"/>
    <n v="1475"/>
    <x v="1"/>
    <n v="13"/>
    <n v="2"/>
    <s v="Marketing"/>
    <n v="1"/>
    <n v="1933"/>
    <n v="4"/>
    <x v="1"/>
    <n v="84"/>
    <n v="3"/>
    <n v="2"/>
    <s v="Sales Executive"/>
    <n v="3"/>
    <s v="Single"/>
    <n v="9854"/>
    <n v="3"/>
    <s v="Yes"/>
    <n v="11"/>
    <n v="3"/>
    <n v="4"/>
    <n v="80"/>
    <n v="0"/>
    <n v="6"/>
    <n v="0"/>
    <n v="3"/>
    <n v="2"/>
    <n v="0"/>
    <n v="2"/>
    <n v="2"/>
    <d v="2002-09-18T00:00:00"/>
    <d v="2004-09-29T00:00:00"/>
    <x v="20"/>
    <n v="9"/>
    <n v="2004"/>
    <n v="9"/>
  </r>
  <r>
    <x v="42"/>
    <x v="0"/>
    <s v="Travel_Rarely"/>
    <n v="1168"/>
    <x v="1"/>
    <n v="24"/>
    <n v="4"/>
    <s v="Life Sciences"/>
    <n v="1"/>
    <n v="1968"/>
    <n v="1"/>
    <x v="0"/>
    <n v="66"/>
    <n v="3"/>
    <n v="3"/>
    <s v="Sales Executive"/>
    <n v="1"/>
    <s v="Single"/>
    <n v="10448"/>
    <n v="6"/>
    <s v="Yes"/>
    <n v="13"/>
    <n v="3"/>
    <n v="2"/>
    <n v="80"/>
    <n v="0"/>
    <n v="15"/>
    <n v="2"/>
    <n v="2"/>
    <n v="2"/>
    <n v="2"/>
    <n v="2"/>
    <n v="2"/>
    <d v="2002-04-23T00:00:00"/>
    <d v="2004-05-12T00:00:00"/>
    <x v="20"/>
    <n v="4"/>
    <n v="2004"/>
    <n v="5"/>
  </r>
  <r>
    <x v="38"/>
    <x v="1"/>
    <s v="Travel_Rarely"/>
    <n v="309"/>
    <x v="2"/>
    <n v="2"/>
    <n v="3"/>
    <s v="HR"/>
    <n v="1"/>
    <n v="1987"/>
    <n v="3"/>
    <x v="1"/>
    <n v="82"/>
    <n v="3"/>
    <n v="1"/>
    <s v="HR"/>
    <n v="2"/>
    <s v="Married"/>
    <n v="2187"/>
    <n v="4"/>
    <s v="No"/>
    <n v="14"/>
    <n v="3"/>
    <n v="3"/>
    <n v="80"/>
    <n v="0"/>
    <n v="6"/>
    <n v="3"/>
    <n v="3"/>
    <n v="2"/>
    <n v="0"/>
    <n v="1"/>
    <n v="2"/>
    <d v="2019-02-12T00:00:00"/>
    <s v=""/>
    <x v="26"/>
    <n v="2"/>
    <s v=""/>
    <s v=""/>
  </r>
  <r>
    <x v="38"/>
    <x v="1"/>
    <s v="Travel_Rarely"/>
    <n v="977"/>
    <x v="0"/>
    <n v="2"/>
    <n v="1"/>
    <s v="Other"/>
    <n v="1"/>
    <n v="1992"/>
    <n v="4"/>
    <x v="0"/>
    <n v="57"/>
    <n v="3"/>
    <n v="1"/>
    <s v="Laboratory Technician"/>
    <n v="3"/>
    <s v="Divorced"/>
    <n v="3977"/>
    <n v="6"/>
    <s v="Yes"/>
    <n v="19"/>
    <n v="3"/>
    <n v="3"/>
    <n v="80"/>
    <n v="1"/>
    <n v="7"/>
    <n v="2"/>
    <n v="2"/>
    <n v="2"/>
    <n v="2"/>
    <n v="0"/>
    <n v="2"/>
    <d v="2018-10-15T00:00:00"/>
    <s v=""/>
    <x v="29"/>
    <n v="10"/>
    <s v=""/>
    <s v=""/>
  </r>
  <r>
    <x v="28"/>
    <x v="1"/>
    <s v="Travel_Rarely"/>
    <n v="1154"/>
    <x v="1"/>
    <n v="2"/>
    <n v="2"/>
    <s v="Life Sciences"/>
    <n v="1"/>
    <n v="1996"/>
    <n v="1"/>
    <x v="0"/>
    <n v="54"/>
    <n v="3"/>
    <n v="1"/>
    <s v="Sales Representative"/>
    <n v="3"/>
    <s v="Married"/>
    <n v="3067"/>
    <n v="0"/>
    <s v="No"/>
    <n v="19"/>
    <n v="3"/>
    <n v="3"/>
    <n v="80"/>
    <n v="1"/>
    <n v="3"/>
    <n v="1"/>
    <n v="3"/>
    <n v="2"/>
    <n v="2"/>
    <n v="1"/>
    <n v="2"/>
    <d v="2019-07-09T00:00:00"/>
    <s v=""/>
    <x v="26"/>
    <n v="7"/>
    <s v=""/>
    <s v=""/>
  </r>
  <r>
    <x v="27"/>
    <x v="1"/>
    <s v="Travel_Rarely"/>
    <n v="1490"/>
    <x v="0"/>
    <n v="11"/>
    <n v="4"/>
    <s v="Medical"/>
    <n v="1"/>
    <n v="2003"/>
    <n v="4"/>
    <x v="0"/>
    <n v="43"/>
    <n v="3"/>
    <n v="1"/>
    <s v="Laboratory Technician"/>
    <n v="3"/>
    <s v="Married"/>
    <n v="2660"/>
    <n v="7"/>
    <s v="Yes"/>
    <n v="11"/>
    <n v="3"/>
    <n v="3"/>
    <n v="80"/>
    <n v="1"/>
    <n v="5"/>
    <n v="3"/>
    <n v="3"/>
    <n v="2"/>
    <n v="2"/>
    <n v="2"/>
    <n v="2"/>
    <d v="2018-11-21T00:00:00"/>
    <s v=""/>
    <x v="29"/>
    <n v="11"/>
    <s v=""/>
    <s v=""/>
  </r>
  <r>
    <x v="21"/>
    <x v="1"/>
    <s v="Travel_Rarely"/>
    <n v="234"/>
    <x v="1"/>
    <n v="1"/>
    <n v="4"/>
    <s v="Medical"/>
    <n v="1"/>
    <n v="2013"/>
    <n v="2"/>
    <x v="0"/>
    <n v="68"/>
    <n v="2"/>
    <n v="1"/>
    <s v="Sales Representative"/>
    <n v="2"/>
    <s v="Married"/>
    <n v="2269"/>
    <n v="0"/>
    <s v="No"/>
    <n v="14"/>
    <n v="3"/>
    <n v="2"/>
    <n v="80"/>
    <n v="1"/>
    <n v="3"/>
    <n v="2"/>
    <n v="3"/>
    <n v="2"/>
    <n v="2"/>
    <n v="2"/>
    <n v="2"/>
    <d v="2019-08-25T00:00:00"/>
    <s v=""/>
    <x v="26"/>
    <n v="8"/>
    <s v=""/>
    <s v=""/>
  </r>
  <r>
    <x v="1"/>
    <x v="1"/>
    <s v="Travel_Rarely"/>
    <n v="501"/>
    <x v="1"/>
    <n v="5"/>
    <n v="1"/>
    <s v="Medical"/>
    <n v="1"/>
    <n v="2021"/>
    <n v="3"/>
    <x v="0"/>
    <n v="58"/>
    <n v="3"/>
    <n v="1"/>
    <s v="Sales Representative"/>
    <n v="1"/>
    <s v="Single"/>
    <n v="2380"/>
    <n v="1"/>
    <s v="Yes"/>
    <n v="11"/>
    <n v="3"/>
    <n v="4"/>
    <n v="80"/>
    <n v="0"/>
    <n v="2"/>
    <n v="6"/>
    <n v="3"/>
    <n v="2"/>
    <n v="2"/>
    <n v="1"/>
    <n v="2"/>
    <d v="2019-04-01T00:00:00"/>
    <s v=""/>
    <x v="26"/>
    <n v="4"/>
    <s v=""/>
    <s v=""/>
  </r>
  <r>
    <x v="7"/>
    <x v="0"/>
    <s v="Travel_Rarely"/>
    <n v="1092"/>
    <x v="0"/>
    <n v="1"/>
    <n v="4"/>
    <s v="Medical"/>
    <n v="1"/>
    <n v="2027"/>
    <n v="1"/>
    <x v="0"/>
    <n v="36"/>
    <n v="3"/>
    <n v="1"/>
    <s v="Research Scientist"/>
    <n v="4"/>
    <s v="Married"/>
    <n v="4787"/>
    <n v="9"/>
    <s v="Yes"/>
    <n v="14"/>
    <n v="3"/>
    <n v="2"/>
    <n v="80"/>
    <n v="3"/>
    <n v="4"/>
    <n v="3"/>
    <n v="4"/>
    <n v="2"/>
    <n v="2"/>
    <n v="2"/>
    <n v="2"/>
    <d v="2012-01-26T00:00:00"/>
    <d v="2014-02-13T00:00:00"/>
    <x v="10"/>
    <n v="1"/>
    <n v="2014"/>
    <n v="2"/>
  </r>
  <r>
    <x v="18"/>
    <x v="1"/>
    <s v="Travel_Rarely"/>
    <n v="1322"/>
    <x v="0"/>
    <n v="2"/>
    <n v="4"/>
    <s v="Life Sciences"/>
    <n v="1"/>
    <n v="2048"/>
    <n v="3"/>
    <x v="0"/>
    <n v="52"/>
    <n v="2"/>
    <n v="1"/>
    <s v="Research Scientist"/>
    <n v="3"/>
    <s v="Single"/>
    <n v="2809"/>
    <n v="2"/>
    <s v="No"/>
    <n v="14"/>
    <n v="3"/>
    <n v="4"/>
    <n v="80"/>
    <n v="0"/>
    <n v="8"/>
    <n v="2"/>
    <n v="3"/>
    <n v="2"/>
    <n v="2"/>
    <n v="2"/>
    <n v="2"/>
    <d v="2018-12-28T00:00:00"/>
    <s v=""/>
    <x v="29"/>
    <n v="12"/>
    <s v=""/>
    <s v=""/>
  </r>
  <r>
    <x v="12"/>
    <x v="1"/>
    <s v="Travel_Rarely"/>
    <n v="371"/>
    <x v="0"/>
    <n v="2"/>
    <n v="3"/>
    <s v="Life Sciences"/>
    <n v="1"/>
    <n v="24"/>
    <n v="4"/>
    <x v="0"/>
    <n v="45"/>
    <n v="3"/>
    <n v="1"/>
    <s v="Research Scientist"/>
    <n v="4"/>
    <s v="Single"/>
    <n v="3944"/>
    <n v="5"/>
    <s v="Yes"/>
    <n v="11"/>
    <n v="3"/>
    <n v="3"/>
    <n v="80"/>
    <n v="0"/>
    <n v="6"/>
    <n v="3"/>
    <n v="3"/>
    <n v="3"/>
    <n v="2"/>
    <n v="1"/>
    <n v="2"/>
    <d v="2019-05-28T00:00:00"/>
    <s v=""/>
    <x v="26"/>
    <n v="5"/>
    <s v=""/>
    <s v=""/>
  </r>
  <r>
    <x v="16"/>
    <x v="0"/>
    <s v="Travel_Rarely"/>
    <n v="869"/>
    <x v="1"/>
    <n v="3"/>
    <n v="2"/>
    <s v="Marketing"/>
    <n v="1"/>
    <n v="47"/>
    <n v="1"/>
    <x v="0"/>
    <n v="86"/>
    <n v="2"/>
    <n v="1"/>
    <s v="Sales Representative"/>
    <n v="3"/>
    <s v="Married"/>
    <n v="2683"/>
    <n v="1"/>
    <s v="Yes"/>
    <n v="14"/>
    <n v="3"/>
    <n v="3"/>
    <n v="80"/>
    <n v="0"/>
    <n v="3"/>
    <n v="2"/>
    <n v="3"/>
    <n v="3"/>
    <n v="2"/>
    <n v="0"/>
    <n v="2"/>
    <d v="2011-07-15T00:00:00"/>
    <d v="2014-07-27T00:00:00"/>
    <x v="14"/>
    <n v="7"/>
    <n v="2014"/>
    <n v="7"/>
  </r>
  <r>
    <x v="27"/>
    <x v="1"/>
    <s v="Travel_Frequently"/>
    <n v="664"/>
    <x v="0"/>
    <n v="1"/>
    <n v="3"/>
    <s v="Medical"/>
    <n v="1"/>
    <n v="88"/>
    <n v="2"/>
    <x v="0"/>
    <n v="79"/>
    <n v="3"/>
    <n v="1"/>
    <s v="Research Scientist"/>
    <n v="1"/>
    <s v="Married"/>
    <n v="2194"/>
    <n v="4"/>
    <s v="No"/>
    <n v="13"/>
    <n v="3"/>
    <n v="4"/>
    <n v="80"/>
    <n v="1"/>
    <n v="5"/>
    <n v="2"/>
    <n v="2"/>
    <n v="3"/>
    <n v="2"/>
    <n v="1"/>
    <n v="2"/>
    <d v="2019-01-19T00:00:00"/>
    <s v=""/>
    <x v="26"/>
    <n v="1"/>
    <s v=""/>
    <s v=""/>
  </r>
  <r>
    <x v="19"/>
    <x v="1"/>
    <s v="Travel_Rarely"/>
    <n v="1353"/>
    <x v="1"/>
    <n v="3"/>
    <n v="2"/>
    <s v="Other"/>
    <n v="1"/>
    <n v="128"/>
    <n v="1"/>
    <x v="1"/>
    <n v="33"/>
    <n v="3"/>
    <n v="2"/>
    <s v="Sales Executive"/>
    <n v="3"/>
    <s v="Married"/>
    <n v="4999"/>
    <n v="0"/>
    <s v="No"/>
    <n v="21"/>
    <n v="4"/>
    <n v="1"/>
    <n v="80"/>
    <n v="1"/>
    <n v="4"/>
    <n v="2"/>
    <n v="2"/>
    <n v="3"/>
    <n v="2"/>
    <n v="0"/>
    <n v="2"/>
    <d v="2019-01-02T00:00:00"/>
    <s v=""/>
    <x v="26"/>
    <n v="1"/>
    <s v=""/>
    <s v=""/>
  </r>
  <r>
    <x v="17"/>
    <x v="1"/>
    <s v="Non-Travel"/>
    <n v="489"/>
    <x v="0"/>
    <n v="23"/>
    <n v="3"/>
    <s v="Medical"/>
    <n v="1"/>
    <n v="132"/>
    <n v="2"/>
    <x v="0"/>
    <n v="67"/>
    <n v="3"/>
    <n v="2"/>
    <s v="Laboratory Technician"/>
    <n v="2"/>
    <s v="Married"/>
    <n v="2042"/>
    <n v="4"/>
    <s v="No"/>
    <n v="12"/>
    <n v="3"/>
    <n v="3"/>
    <n v="80"/>
    <n v="1"/>
    <n v="17"/>
    <n v="3"/>
    <n v="4"/>
    <n v="3"/>
    <n v="2"/>
    <n v="1"/>
    <n v="2"/>
    <d v="2019-08-30T00:00:00"/>
    <s v=""/>
    <x v="26"/>
    <n v="8"/>
    <s v=""/>
    <s v=""/>
  </r>
  <r>
    <x v="0"/>
    <x v="0"/>
    <s v="Travel_Rarely"/>
    <n v="807"/>
    <x v="2"/>
    <n v="6"/>
    <n v="4"/>
    <s v="HR"/>
    <n v="1"/>
    <n v="133"/>
    <n v="3"/>
    <x v="0"/>
    <n v="63"/>
    <n v="3"/>
    <n v="1"/>
    <s v="HR"/>
    <n v="1"/>
    <s v="Divorced"/>
    <n v="2073"/>
    <n v="4"/>
    <s v="Yes"/>
    <n v="22"/>
    <n v="4"/>
    <n v="4"/>
    <n v="80"/>
    <n v="0"/>
    <n v="7"/>
    <n v="3"/>
    <n v="3"/>
    <n v="3"/>
    <n v="2"/>
    <n v="0"/>
    <n v="2"/>
    <d v="2003-06-28T00:00:00"/>
    <d v="2006-07-07T00:00:00"/>
    <x v="12"/>
    <n v="6"/>
    <n v="2006"/>
    <n v="7"/>
  </r>
  <r>
    <x v="24"/>
    <x v="1"/>
    <s v="Non-Travel"/>
    <n v="1420"/>
    <x v="2"/>
    <n v="2"/>
    <n v="4"/>
    <s v="HR"/>
    <n v="1"/>
    <n v="140"/>
    <n v="3"/>
    <x v="1"/>
    <n v="32"/>
    <n v="2"/>
    <n v="5"/>
    <s v="Manager"/>
    <n v="4"/>
    <s v="Married"/>
    <n v="18844"/>
    <n v="9"/>
    <s v="No"/>
    <n v="21"/>
    <n v="4"/>
    <n v="4"/>
    <n v="80"/>
    <n v="1"/>
    <n v="30"/>
    <n v="3"/>
    <n v="3"/>
    <n v="3"/>
    <n v="2"/>
    <n v="2"/>
    <n v="2"/>
    <d v="2018-10-20T00:00:00"/>
    <s v=""/>
    <x v="29"/>
    <n v="10"/>
    <s v=""/>
    <s v=""/>
  </r>
  <r>
    <x v="34"/>
    <x v="1"/>
    <s v="Travel_Frequently"/>
    <n v="957"/>
    <x v="0"/>
    <n v="28"/>
    <n v="3"/>
    <s v="Medical"/>
    <n v="1"/>
    <n v="171"/>
    <n v="2"/>
    <x v="1"/>
    <n v="72"/>
    <n v="4"/>
    <n v="1"/>
    <s v="Research Scientist"/>
    <n v="3"/>
    <s v="Single"/>
    <n v="4739"/>
    <n v="4"/>
    <s v="No"/>
    <n v="12"/>
    <n v="3"/>
    <n v="4"/>
    <n v="80"/>
    <n v="0"/>
    <n v="18"/>
    <n v="2"/>
    <n v="3"/>
    <n v="3"/>
    <n v="2"/>
    <n v="1"/>
    <n v="2"/>
    <d v="2019-01-14T00:00:00"/>
    <s v=""/>
    <x v="26"/>
    <n v="1"/>
    <s v=""/>
    <s v=""/>
  </r>
  <r>
    <x v="26"/>
    <x v="1"/>
    <s v="Travel_Rarely"/>
    <n v="216"/>
    <x v="0"/>
    <n v="6"/>
    <n v="2"/>
    <s v="Medical"/>
    <n v="1"/>
    <n v="178"/>
    <n v="2"/>
    <x v="0"/>
    <n v="84"/>
    <n v="3"/>
    <n v="2"/>
    <s v="Manufacturing Director"/>
    <n v="2"/>
    <s v="Divorced"/>
    <n v="4941"/>
    <n v="6"/>
    <s v="No"/>
    <n v="20"/>
    <n v="4"/>
    <n v="4"/>
    <n v="80"/>
    <n v="2"/>
    <n v="7"/>
    <n v="0"/>
    <n v="3"/>
    <n v="3"/>
    <n v="2"/>
    <n v="0"/>
    <n v="1"/>
    <d v="2019-02-22T00:00:00"/>
    <s v=""/>
    <x v="26"/>
    <n v="2"/>
    <s v=""/>
    <s v=""/>
  </r>
  <r>
    <x v="12"/>
    <x v="1"/>
    <s v="Travel_Rarely"/>
    <n v="364"/>
    <x v="0"/>
    <n v="3"/>
    <n v="5"/>
    <s v="Technical Degree"/>
    <n v="1"/>
    <n v="193"/>
    <n v="4"/>
    <x v="1"/>
    <n v="32"/>
    <n v="3"/>
    <n v="2"/>
    <s v="Research Scientist"/>
    <n v="3"/>
    <s v="Single"/>
    <n v="4317"/>
    <n v="3"/>
    <s v="Yes"/>
    <n v="20"/>
    <n v="4"/>
    <n v="2"/>
    <n v="80"/>
    <n v="0"/>
    <n v="19"/>
    <n v="2"/>
    <n v="3"/>
    <n v="3"/>
    <n v="2"/>
    <n v="2"/>
    <n v="2"/>
    <d v="2019-04-14T00:00:00"/>
    <s v=""/>
    <x v="26"/>
    <n v="4"/>
    <s v=""/>
    <s v=""/>
  </r>
  <r>
    <x v="14"/>
    <x v="1"/>
    <s v="Travel_Rarely"/>
    <n v="201"/>
    <x v="0"/>
    <n v="5"/>
    <n v="3"/>
    <s v="Technical Degree"/>
    <n v="1"/>
    <n v="197"/>
    <n v="4"/>
    <x v="1"/>
    <n v="84"/>
    <n v="3"/>
    <n v="1"/>
    <s v="Research Scientist"/>
    <n v="1"/>
    <s v="Divorced"/>
    <n v="3204"/>
    <n v="5"/>
    <s v="No"/>
    <n v="14"/>
    <n v="3"/>
    <n v="4"/>
    <n v="80"/>
    <n v="1"/>
    <n v="8"/>
    <n v="3"/>
    <n v="3"/>
    <n v="3"/>
    <n v="2"/>
    <n v="2"/>
    <n v="2"/>
    <d v="2018-11-27T00:00:00"/>
    <s v=""/>
    <x v="29"/>
    <n v="11"/>
    <s v=""/>
    <s v=""/>
  </r>
  <r>
    <x v="20"/>
    <x v="1"/>
    <s v="Travel_Rarely"/>
    <n v="134"/>
    <x v="0"/>
    <n v="2"/>
    <n v="3"/>
    <s v="Life Sciences"/>
    <n v="1"/>
    <n v="242"/>
    <n v="3"/>
    <x v="0"/>
    <n v="90"/>
    <n v="3"/>
    <n v="1"/>
    <s v="Research Scientist"/>
    <n v="4"/>
    <s v="Single"/>
    <n v="2500"/>
    <n v="0"/>
    <s v="No"/>
    <n v="14"/>
    <n v="3"/>
    <n v="1"/>
    <n v="80"/>
    <n v="0"/>
    <n v="4"/>
    <n v="2"/>
    <n v="4"/>
    <n v="3"/>
    <n v="1"/>
    <n v="0"/>
    <n v="2"/>
    <d v="2019-03-08T00:00:00"/>
    <s v=""/>
    <x v="26"/>
    <n v="3"/>
    <s v=""/>
    <s v=""/>
  </r>
  <r>
    <x v="13"/>
    <x v="1"/>
    <s v="Travel_Rarely"/>
    <n v="629"/>
    <x v="0"/>
    <n v="27"/>
    <n v="2"/>
    <s v="Medical"/>
    <n v="1"/>
    <n v="247"/>
    <n v="4"/>
    <x v="1"/>
    <n v="95"/>
    <n v="3"/>
    <n v="1"/>
    <s v="Research Scientist"/>
    <n v="2"/>
    <s v="Single"/>
    <n v="2311"/>
    <n v="2"/>
    <s v="No"/>
    <n v="15"/>
    <n v="3"/>
    <n v="4"/>
    <n v="80"/>
    <n v="0"/>
    <n v="9"/>
    <n v="3"/>
    <n v="3"/>
    <n v="3"/>
    <n v="2"/>
    <n v="1"/>
    <n v="2"/>
    <d v="2019-05-03T00:00:00"/>
    <s v=""/>
    <x v="26"/>
    <n v="5"/>
    <s v=""/>
    <s v=""/>
  </r>
  <r>
    <x v="16"/>
    <x v="1"/>
    <s v="Travel_Rarely"/>
    <n v="328"/>
    <x v="0"/>
    <n v="1"/>
    <n v="3"/>
    <s v="Medical"/>
    <n v="1"/>
    <n v="249"/>
    <n v="3"/>
    <x v="0"/>
    <n v="86"/>
    <n v="2"/>
    <n v="1"/>
    <s v="Laboratory Technician"/>
    <n v="3"/>
    <s v="Married"/>
    <n v="3690"/>
    <n v="2"/>
    <s v="No"/>
    <n v="15"/>
    <n v="3"/>
    <n v="4"/>
    <n v="80"/>
    <n v="1"/>
    <n v="5"/>
    <n v="2"/>
    <n v="2"/>
    <n v="3"/>
    <n v="2"/>
    <n v="0"/>
    <n v="2"/>
    <d v="2019-04-11T00:00:00"/>
    <s v=""/>
    <x v="26"/>
    <n v="4"/>
    <s v=""/>
    <s v=""/>
  </r>
  <r>
    <x v="18"/>
    <x v="1"/>
    <s v="Non-Travel"/>
    <n v="1151"/>
    <x v="0"/>
    <n v="9"/>
    <n v="5"/>
    <s v="Life Sciences"/>
    <n v="1"/>
    <n v="287"/>
    <n v="4"/>
    <x v="0"/>
    <n v="63"/>
    <n v="2"/>
    <n v="2"/>
    <s v="Healthcare Representative"/>
    <n v="4"/>
    <s v="Married"/>
    <n v="4876"/>
    <n v="9"/>
    <s v="No"/>
    <n v="14"/>
    <n v="3"/>
    <n v="4"/>
    <n v="80"/>
    <n v="1"/>
    <n v="5"/>
    <n v="5"/>
    <n v="1"/>
    <n v="3"/>
    <n v="2"/>
    <n v="0"/>
    <n v="2"/>
    <d v="2019-02-13T00:00:00"/>
    <s v=""/>
    <x v="26"/>
    <n v="2"/>
    <s v=""/>
    <s v=""/>
  </r>
  <r>
    <x v="20"/>
    <x v="1"/>
    <s v="Travel_Rarely"/>
    <n v="147"/>
    <x v="0"/>
    <n v="4"/>
    <n v="4"/>
    <s v="Medical"/>
    <n v="1"/>
    <n v="305"/>
    <n v="3"/>
    <x v="1"/>
    <n v="47"/>
    <n v="2"/>
    <n v="1"/>
    <s v="Research Scientist"/>
    <n v="2"/>
    <s v="Married"/>
    <n v="2622"/>
    <n v="6"/>
    <s v="No"/>
    <n v="21"/>
    <n v="4"/>
    <n v="4"/>
    <n v="80"/>
    <n v="0"/>
    <n v="7"/>
    <n v="3"/>
    <n v="3"/>
    <n v="3"/>
    <n v="2"/>
    <n v="1"/>
    <n v="1"/>
    <d v="2018-12-09T00:00:00"/>
    <s v=""/>
    <x v="29"/>
    <n v="12"/>
    <s v=""/>
    <s v=""/>
  </r>
  <r>
    <x v="21"/>
    <x v="0"/>
    <s v="Travel_Rarely"/>
    <n v="515"/>
    <x v="0"/>
    <n v="1"/>
    <n v="3"/>
    <s v="Life Sciences"/>
    <n v="1"/>
    <n v="331"/>
    <n v="4"/>
    <x v="0"/>
    <n v="62"/>
    <n v="2"/>
    <n v="1"/>
    <s v="Laboratory Technician"/>
    <n v="3"/>
    <s v="Single"/>
    <n v="3730"/>
    <n v="0"/>
    <s v="Yes"/>
    <n v="14"/>
    <n v="3"/>
    <n v="4"/>
    <n v="80"/>
    <n v="0"/>
    <n v="4"/>
    <n v="2"/>
    <n v="1"/>
    <n v="3"/>
    <n v="2"/>
    <n v="1"/>
    <n v="2"/>
    <d v="2007-04-22T00:00:00"/>
    <d v="2010-05-03T00:00:00"/>
    <x v="0"/>
    <n v="4"/>
    <n v="2010"/>
    <n v="5"/>
  </r>
  <r>
    <x v="25"/>
    <x v="1"/>
    <s v="Travel_Rarely"/>
    <n v="1431"/>
    <x v="0"/>
    <n v="1"/>
    <n v="4"/>
    <s v="Medical"/>
    <n v="1"/>
    <n v="332"/>
    <n v="3"/>
    <x v="1"/>
    <n v="96"/>
    <n v="3"/>
    <n v="1"/>
    <s v="Laboratory Technician"/>
    <n v="3"/>
    <s v="Divorced"/>
    <n v="2232"/>
    <n v="7"/>
    <s v="No"/>
    <n v="14"/>
    <n v="3"/>
    <n v="3"/>
    <n v="80"/>
    <n v="3"/>
    <n v="7"/>
    <n v="1"/>
    <n v="3"/>
    <n v="3"/>
    <n v="2"/>
    <n v="1"/>
    <n v="2"/>
    <d v="2019-01-21T00:00:00"/>
    <s v=""/>
    <x v="26"/>
    <n v="1"/>
    <s v=""/>
    <s v=""/>
  </r>
  <r>
    <x v="21"/>
    <x v="1"/>
    <s v="Non-Travel"/>
    <n v="976"/>
    <x v="1"/>
    <n v="26"/>
    <n v="4"/>
    <s v="Marketing"/>
    <n v="1"/>
    <n v="333"/>
    <n v="3"/>
    <x v="0"/>
    <n v="100"/>
    <n v="3"/>
    <n v="2"/>
    <s v="Sales Executive"/>
    <n v="4"/>
    <s v="Married"/>
    <n v="4465"/>
    <n v="0"/>
    <s v="No"/>
    <n v="18"/>
    <n v="3"/>
    <n v="1"/>
    <n v="80"/>
    <n v="0"/>
    <n v="4"/>
    <n v="2"/>
    <n v="3"/>
    <n v="3"/>
    <n v="2"/>
    <n v="2"/>
    <n v="2"/>
    <d v="2018-10-07T00:00:00"/>
    <s v=""/>
    <x v="29"/>
    <n v="10"/>
    <s v=""/>
    <s v=""/>
  </r>
  <r>
    <x v="0"/>
    <x v="1"/>
    <s v="Travel_Rarely"/>
    <n v="1017"/>
    <x v="0"/>
    <n v="1"/>
    <n v="2"/>
    <s v="Medical"/>
    <n v="1"/>
    <n v="340"/>
    <n v="3"/>
    <x v="1"/>
    <n v="83"/>
    <n v="2"/>
    <n v="1"/>
    <s v="Research Scientist"/>
    <n v="1"/>
    <s v="Married"/>
    <n v="3920"/>
    <n v="2"/>
    <s v="No"/>
    <n v="14"/>
    <n v="3"/>
    <n v="1"/>
    <n v="80"/>
    <n v="1"/>
    <n v="17"/>
    <n v="2"/>
    <n v="2"/>
    <n v="3"/>
    <n v="1"/>
    <n v="0"/>
    <n v="2"/>
    <d v="2019-03-18T00:00:00"/>
    <s v=""/>
    <x v="26"/>
    <n v="3"/>
    <s v=""/>
    <s v=""/>
  </r>
  <r>
    <x v="2"/>
    <x v="1"/>
    <s v="Travel_Frequently"/>
    <n v="1199"/>
    <x v="0"/>
    <n v="7"/>
    <n v="4"/>
    <s v="Life Sciences"/>
    <n v="1"/>
    <n v="341"/>
    <n v="1"/>
    <x v="0"/>
    <n v="77"/>
    <n v="4"/>
    <n v="2"/>
    <s v="Manufacturing Director"/>
    <n v="3"/>
    <s v="Married"/>
    <n v="6434"/>
    <n v="4"/>
    <s v="No"/>
    <n v="17"/>
    <n v="3"/>
    <n v="4"/>
    <n v="80"/>
    <n v="1"/>
    <n v="9"/>
    <n v="1"/>
    <n v="3"/>
    <n v="3"/>
    <n v="2"/>
    <n v="0"/>
    <n v="2"/>
    <d v="2019-04-02T00:00:00"/>
    <s v=""/>
    <x v="26"/>
    <n v="4"/>
    <s v=""/>
    <s v=""/>
  </r>
  <r>
    <x v="22"/>
    <x v="1"/>
    <s v="Travel_Rarely"/>
    <n v="916"/>
    <x v="0"/>
    <n v="17"/>
    <n v="2"/>
    <s v="Life Sciences"/>
    <n v="1"/>
    <n v="347"/>
    <n v="4"/>
    <x v="1"/>
    <n v="82"/>
    <n v="4"/>
    <n v="2"/>
    <s v="Research Scientist"/>
    <n v="1"/>
    <s v="Single"/>
    <n v="6545"/>
    <n v="3"/>
    <s v="Yes"/>
    <n v="13"/>
    <n v="3"/>
    <n v="3"/>
    <n v="80"/>
    <n v="0"/>
    <n v="10"/>
    <n v="1"/>
    <n v="3"/>
    <n v="3"/>
    <n v="2"/>
    <n v="0"/>
    <n v="2"/>
    <d v="2019-06-05T00:00:00"/>
    <s v=""/>
    <x v="26"/>
    <n v="6"/>
    <s v=""/>
    <s v=""/>
  </r>
  <r>
    <x v="7"/>
    <x v="1"/>
    <s v="Travel_Rarely"/>
    <n v="1247"/>
    <x v="1"/>
    <n v="20"/>
    <n v="2"/>
    <s v="Marketing"/>
    <n v="1"/>
    <n v="349"/>
    <n v="4"/>
    <x v="0"/>
    <n v="45"/>
    <n v="3"/>
    <n v="2"/>
    <s v="Sales Executive"/>
    <n v="4"/>
    <s v="Divorced"/>
    <n v="6931"/>
    <n v="2"/>
    <s v="No"/>
    <n v="14"/>
    <n v="3"/>
    <n v="4"/>
    <n v="80"/>
    <n v="1"/>
    <n v="10"/>
    <n v="2"/>
    <n v="3"/>
    <n v="3"/>
    <n v="2"/>
    <n v="0"/>
    <n v="2"/>
    <d v="2018-10-15T00:00:00"/>
    <s v=""/>
    <x v="29"/>
    <n v="10"/>
    <s v=""/>
    <s v=""/>
  </r>
  <r>
    <x v="1"/>
    <x v="1"/>
    <s v="Travel_Rarely"/>
    <n v="996"/>
    <x v="0"/>
    <n v="3"/>
    <n v="2"/>
    <s v="Medical"/>
    <n v="1"/>
    <n v="379"/>
    <n v="4"/>
    <x v="0"/>
    <n v="100"/>
    <n v="2"/>
    <n v="1"/>
    <s v="Research Scientist"/>
    <n v="3"/>
    <s v="Single"/>
    <n v="3230"/>
    <n v="1"/>
    <s v="No"/>
    <n v="17"/>
    <n v="3"/>
    <n v="1"/>
    <n v="80"/>
    <n v="0"/>
    <n v="3"/>
    <n v="4"/>
    <n v="4"/>
    <n v="3"/>
    <n v="2"/>
    <n v="1"/>
    <n v="0"/>
    <d v="2019-02-08T00:00:00"/>
    <s v=""/>
    <x v="26"/>
    <n v="2"/>
    <s v=""/>
    <s v=""/>
  </r>
  <r>
    <x v="11"/>
    <x v="0"/>
    <s v="Travel_Rarely"/>
    <n v="1449"/>
    <x v="0"/>
    <n v="16"/>
    <n v="4"/>
    <s v="Medical"/>
    <n v="1"/>
    <n v="394"/>
    <n v="1"/>
    <x v="0"/>
    <n v="45"/>
    <n v="3"/>
    <n v="1"/>
    <s v="Laboratory Technician"/>
    <n v="2"/>
    <s v="Divorced"/>
    <n v="2373"/>
    <n v="2"/>
    <s v="Yes"/>
    <n v="13"/>
    <n v="3"/>
    <n v="4"/>
    <n v="80"/>
    <n v="1"/>
    <n v="5"/>
    <n v="2"/>
    <n v="3"/>
    <n v="3"/>
    <n v="2"/>
    <n v="0"/>
    <n v="2"/>
    <d v="2004-01-12T00:00:00"/>
    <d v="2007-01-21T00:00:00"/>
    <x v="21"/>
    <n v="1"/>
    <n v="2007"/>
    <n v="1"/>
  </r>
  <r>
    <x v="39"/>
    <x v="1"/>
    <s v="Travel_Frequently"/>
    <n v="636"/>
    <x v="0"/>
    <n v="10"/>
    <n v="4"/>
    <s v="Life Sciences"/>
    <n v="1"/>
    <n v="396"/>
    <n v="3"/>
    <x v="1"/>
    <n v="35"/>
    <n v="3"/>
    <n v="5"/>
    <s v="Research Director"/>
    <n v="1"/>
    <s v="Single"/>
    <n v="18665"/>
    <n v="9"/>
    <s v="Yes"/>
    <n v="11"/>
    <n v="3"/>
    <n v="4"/>
    <n v="80"/>
    <n v="0"/>
    <n v="22"/>
    <n v="4"/>
    <n v="3"/>
    <n v="3"/>
    <n v="2"/>
    <n v="1"/>
    <n v="2"/>
    <d v="2018-03-17T00:00:00"/>
    <s v=""/>
    <x v="29"/>
    <n v="3"/>
    <s v=""/>
    <s v=""/>
  </r>
  <r>
    <x v="6"/>
    <x v="0"/>
    <s v="Travel_Rarely"/>
    <n v="1157"/>
    <x v="0"/>
    <n v="2"/>
    <n v="4"/>
    <s v="Medical"/>
    <n v="1"/>
    <n v="440"/>
    <n v="1"/>
    <x v="0"/>
    <n v="84"/>
    <n v="1"/>
    <n v="1"/>
    <s v="Research Scientist"/>
    <n v="4"/>
    <s v="Married"/>
    <n v="3464"/>
    <n v="5"/>
    <s v="Yes"/>
    <n v="13"/>
    <n v="3"/>
    <n v="4"/>
    <n v="80"/>
    <n v="0"/>
    <n v="5"/>
    <n v="4"/>
    <n v="2"/>
    <n v="3"/>
    <n v="2"/>
    <n v="2"/>
    <n v="2"/>
    <d v="2013-02-13T00:00:00"/>
    <d v="2016-03-03T00:00:00"/>
    <x v="25"/>
    <n v="2"/>
    <n v="2016"/>
    <n v="3"/>
  </r>
  <r>
    <x v="9"/>
    <x v="1"/>
    <s v="Travel_Rarely"/>
    <n v="1482"/>
    <x v="0"/>
    <n v="5"/>
    <n v="5"/>
    <s v="Life Sciences"/>
    <n v="1"/>
    <n v="447"/>
    <n v="4"/>
    <x v="0"/>
    <n v="42"/>
    <n v="3"/>
    <n v="5"/>
    <s v="Research Director"/>
    <n v="3"/>
    <s v="Married"/>
    <n v="18300"/>
    <n v="4"/>
    <s v="No"/>
    <n v="11"/>
    <n v="3"/>
    <n v="2"/>
    <n v="80"/>
    <n v="1"/>
    <n v="21"/>
    <n v="2"/>
    <n v="3"/>
    <n v="3"/>
    <n v="2"/>
    <n v="1"/>
    <n v="1"/>
    <d v="2018-08-14T00:00:00"/>
    <s v=""/>
    <x v="29"/>
    <n v="8"/>
    <s v=""/>
    <s v=""/>
  </r>
  <r>
    <x v="7"/>
    <x v="1"/>
    <s v="Travel_Rarely"/>
    <n v="738"/>
    <x v="0"/>
    <n v="9"/>
    <n v="5"/>
    <s v="Other"/>
    <n v="1"/>
    <n v="455"/>
    <n v="2"/>
    <x v="0"/>
    <n v="30"/>
    <n v="2"/>
    <n v="1"/>
    <s v="Laboratory Technician"/>
    <n v="4"/>
    <s v="Single"/>
    <n v="3983"/>
    <n v="0"/>
    <s v="No"/>
    <n v="17"/>
    <n v="3"/>
    <n v="3"/>
    <n v="80"/>
    <n v="0"/>
    <n v="4"/>
    <n v="2"/>
    <n v="3"/>
    <n v="3"/>
    <n v="2"/>
    <n v="2"/>
    <n v="2"/>
    <d v="2017-12-11T00:00:00"/>
    <s v=""/>
    <x v="22"/>
    <n v="12"/>
    <s v=""/>
    <s v=""/>
  </r>
  <r>
    <x v="22"/>
    <x v="1"/>
    <s v="Travel_Rarely"/>
    <n v="544"/>
    <x v="2"/>
    <n v="2"/>
    <n v="1"/>
    <s v="Technical Degree"/>
    <n v="1"/>
    <n v="470"/>
    <n v="3"/>
    <x v="0"/>
    <n v="52"/>
    <n v="3"/>
    <n v="1"/>
    <s v="HR"/>
    <n v="3"/>
    <s v="Divorced"/>
    <n v="2696"/>
    <n v="0"/>
    <s v="Yes"/>
    <n v="11"/>
    <n v="3"/>
    <n v="3"/>
    <n v="80"/>
    <n v="1"/>
    <n v="4"/>
    <n v="5"/>
    <n v="3"/>
    <n v="3"/>
    <n v="2"/>
    <n v="1"/>
    <n v="0"/>
    <d v="2018-01-16T00:00:00"/>
    <s v=""/>
    <x v="29"/>
    <n v="1"/>
    <s v=""/>
    <s v=""/>
  </r>
  <r>
    <x v="1"/>
    <x v="0"/>
    <s v="Travel_Frequently"/>
    <n v="756"/>
    <x v="1"/>
    <n v="1"/>
    <n v="1"/>
    <s v="Technical Degree"/>
    <n v="1"/>
    <n v="478"/>
    <n v="1"/>
    <x v="1"/>
    <n v="99"/>
    <n v="2"/>
    <n v="1"/>
    <s v="Sales Representative"/>
    <n v="2"/>
    <s v="Single"/>
    <n v="2174"/>
    <n v="1"/>
    <s v="Yes"/>
    <n v="11"/>
    <n v="3"/>
    <n v="3"/>
    <n v="80"/>
    <n v="0"/>
    <n v="3"/>
    <n v="3"/>
    <n v="3"/>
    <n v="3"/>
    <n v="2"/>
    <n v="1"/>
    <n v="2"/>
    <d v="2012-05-26T00:00:00"/>
    <d v="2015-06-10T00:00:00"/>
    <x v="10"/>
    <n v="5"/>
    <n v="2015"/>
    <n v="6"/>
  </r>
  <r>
    <x v="36"/>
    <x v="1"/>
    <s v="Travel_Rarely"/>
    <n v="593"/>
    <x v="0"/>
    <n v="1"/>
    <n v="4"/>
    <s v="Medical"/>
    <n v="1"/>
    <n v="482"/>
    <n v="4"/>
    <x v="0"/>
    <n v="88"/>
    <n v="3"/>
    <n v="2"/>
    <s v="Healthcare Representative"/>
    <n v="3"/>
    <s v="Married"/>
    <n v="6755"/>
    <n v="2"/>
    <s v="No"/>
    <n v="11"/>
    <n v="3"/>
    <n v="3"/>
    <n v="80"/>
    <n v="0"/>
    <n v="15"/>
    <n v="2"/>
    <n v="3"/>
    <n v="3"/>
    <n v="2"/>
    <n v="1"/>
    <n v="2"/>
    <d v="2018-03-12T00:00:00"/>
    <s v=""/>
    <x v="29"/>
    <n v="3"/>
    <s v=""/>
    <s v=""/>
  </r>
  <r>
    <x v="1"/>
    <x v="1"/>
    <s v="Non-Travel"/>
    <n v="895"/>
    <x v="1"/>
    <n v="9"/>
    <n v="2"/>
    <s v="Medical"/>
    <n v="1"/>
    <n v="484"/>
    <n v="1"/>
    <x v="0"/>
    <n v="39"/>
    <n v="3"/>
    <n v="1"/>
    <s v="Sales Representative"/>
    <n v="4"/>
    <s v="Single"/>
    <n v="2610"/>
    <n v="1"/>
    <s v="No"/>
    <n v="24"/>
    <n v="4"/>
    <n v="3"/>
    <n v="80"/>
    <n v="0"/>
    <n v="3"/>
    <n v="3"/>
    <n v="2"/>
    <n v="3"/>
    <n v="2"/>
    <n v="2"/>
    <n v="2"/>
    <d v="2018-08-17T00:00:00"/>
    <s v=""/>
    <x v="29"/>
    <n v="8"/>
    <s v=""/>
    <s v=""/>
  </r>
  <r>
    <x v="7"/>
    <x v="1"/>
    <s v="Travel_Rarely"/>
    <n v="1283"/>
    <x v="0"/>
    <n v="23"/>
    <n v="3"/>
    <s v="Life Sciences"/>
    <n v="1"/>
    <n v="495"/>
    <n v="4"/>
    <x v="0"/>
    <n v="54"/>
    <n v="3"/>
    <n v="1"/>
    <s v="Research Scientist"/>
    <n v="4"/>
    <s v="Single"/>
    <n v="2201"/>
    <n v="9"/>
    <s v="No"/>
    <n v="16"/>
    <n v="3"/>
    <n v="4"/>
    <n v="80"/>
    <n v="0"/>
    <n v="6"/>
    <n v="4"/>
    <n v="3"/>
    <n v="3"/>
    <n v="2"/>
    <n v="1"/>
    <n v="2"/>
    <d v="2018-06-06T00:00:00"/>
    <s v=""/>
    <x v="29"/>
    <n v="6"/>
    <s v=""/>
    <s v=""/>
  </r>
  <r>
    <x v="13"/>
    <x v="1"/>
    <s v="Non-Travel"/>
    <n v="1381"/>
    <x v="1"/>
    <n v="4"/>
    <n v="4"/>
    <s v="Marketing"/>
    <n v="1"/>
    <n v="523"/>
    <n v="3"/>
    <x v="1"/>
    <n v="72"/>
    <n v="3"/>
    <n v="2"/>
    <s v="Sales Executive"/>
    <n v="3"/>
    <s v="Married"/>
    <n v="6538"/>
    <n v="9"/>
    <s v="No"/>
    <n v="15"/>
    <n v="3"/>
    <n v="1"/>
    <n v="80"/>
    <n v="1"/>
    <n v="6"/>
    <n v="3"/>
    <n v="3"/>
    <n v="3"/>
    <n v="2"/>
    <n v="1"/>
    <n v="2"/>
    <d v="2017-10-31T00:00:00"/>
    <s v=""/>
    <x v="22"/>
    <n v="10"/>
    <s v=""/>
    <s v=""/>
  </r>
  <r>
    <x v="34"/>
    <x v="1"/>
    <s v="Travel_Frequently"/>
    <n v="313"/>
    <x v="0"/>
    <n v="21"/>
    <n v="3"/>
    <s v="Medical"/>
    <n v="1"/>
    <n v="525"/>
    <n v="4"/>
    <x v="0"/>
    <n v="61"/>
    <n v="3"/>
    <n v="1"/>
    <s v="Laboratory Technician"/>
    <n v="4"/>
    <s v="Married"/>
    <n v="2258"/>
    <n v="7"/>
    <s v="No"/>
    <n v="20"/>
    <n v="4"/>
    <n v="1"/>
    <n v="80"/>
    <n v="1"/>
    <n v="8"/>
    <n v="1"/>
    <n v="3"/>
    <n v="3"/>
    <n v="2"/>
    <n v="1"/>
    <n v="2"/>
    <d v="2017-11-05T00:00:00"/>
    <s v=""/>
    <x v="22"/>
    <n v="11"/>
    <s v=""/>
    <s v=""/>
  </r>
  <r>
    <x v="11"/>
    <x v="1"/>
    <s v="Travel_Rarely"/>
    <n v="1349"/>
    <x v="0"/>
    <n v="23"/>
    <n v="3"/>
    <s v="Life Sciences"/>
    <n v="1"/>
    <n v="560"/>
    <n v="1"/>
    <x v="1"/>
    <n v="90"/>
    <n v="3"/>
    <n v="1"/>
    <s v="Research Scientist"/>
    <n v="4"/>
    <s v="Divorced"/>
    <n v="2886"/>
    <n v="1"/>
    <s v="No"/>
    <n v="22"/>
    <n v="4"/>
    <n v="2"/>
    <n v="80"/>
    <n v="2"/>
    <n v="3"/>
    <n v="3"/>
    <n v="1"/>
    <n v="3"/>
    <n v="2"/>
    <n v="0"/>
    <n v="2"/>
    <d v="2018-04-07T00:00:00"/>
    <s v=""/>
    <x v="29"/>
    <n v="4"/>
    <s v=""/>
    <s v=""/>
  </r>
  <r>
    <x v="35"/>
    <x v="1"/>
    <s v="Travel_Rarely"/>
    <n v="1009"/>
    <x v="0"/>
    <n v="2"/>
    <n v="3"/>
    <s v="Life Sciences"/>
    <n v="1"/>
    <n v="575"/>
    <n v="1"/>
    <x v="0"/>
    <n v="51"/>
    <n v="3"/>
    <n v="4"/>
    <s v="Research Director"/>
    <n v="3"/>
    <s v="Married"/>
    <n v="17861"/>
    <n v="6"/>
    <s v="No"/>
    <n v="13"/>
    <n v="3"/>
    <n v="3"/>
    <n v="80"/>
    <n v="0"/>
    <n v="26"/>
    <n v="2"/>
    <n v="1"/>
    <n v="3"/>
    <n v="2"/>
    <n v="0"/>
    <n v="1"/>
    <d v="2018-05-18T00:00:00"/>
    <s v=""/>
    <x v="29"/>
    <n v="5"/>
    <s v=""/>
    <s v=""/>
  </r>
  <r>
    <x v="35"/>
    <x v="1"/>
    <s v="Travel_Rarely"/>
    <n v="1125"/>
    <x v="1"/>
    <n v="10"/>
    <n v="3"/>
    <s v="Marketing"/>
    <n v="1"/>
    <n v="580"/>
    <n v="3"/>
    <x v="1"/>
    <n v="94"/>
    <n v="2"/>
    <n v="3"/>
    <s v="Sales Executive"/>
    <n v="4"/>
    <s v="Married"/>
    <n v="9071"/>
    <n v="2"/>
    <s v="Yes"/>
    <n v="19"/>
    <n v="3"/>
    <n v="3"/>
    <n v="80"/>
    <n v="1"/>
    <n v="15"/>
    <n v="3"/>
    <n v="3"/>
    <n v="3"/>
    <n v="2"/>
    <n v="1"/>
    <n v="2"/>
    <d v="2018-08-25T00:00:00"/>
    <s v=""/>
    <x v="29"/>
    <n v="8"/>
    <s v=""/>
    <s v=""/>
  </r>
  <r>
    <x v="14"/>
    <x v="1"/>
    <s v="Travel_Rarely"/>
    <n v="413"/>
    <x v="1"/>
    <n v="7"/>
    <n v="1"/>
    <s v="Marketing"/>
    <n v="1"/>
    <n v="585"/>
    <n v="4"/>
    <x v="0"/>
    <n v="57"/>
    <n v="3"/>
    <n v="1"/>
    <s v="Sales Representative"/>
    <n v="2"/>
    <s v="Single"/>
    <n v="2983"/>
    <n v="0"/>
    <s v="No"/>
    <n v="14"/>
    <n v="3"/>
    <n v="1"/>
    <n v="80"/>
    <n v="0"/>
    <n v="4"/>
    <n v="3"/>
    <n v="3"/>
    <n v="3"/>
    <n v="2"/>
    <n v="1"/>
    <n v="2"/>
    <d v="2018-05-12T00:00:00"/>
    <s v=""/>
    <x v="29"/>
    <n v="5"/>
    <s v=""/>
    <s v=""/>
  </r>
  <r>
    <x v="13"/>
    <x v="0"/>
    <s v="Travel_Frequently"/>
    <n v="988"/>
    <x v="2"/>
    <n v="23"/>
    <n v="3"/>
    <s v="HR"/>
    <n v="1"/>
    <n v="590"/>
    <n v="2"/>
    <x v="1"/>
    <n v="43"/>
    <n v="3"/>
    <n v="3"/>
    <s v="HR"/>
    <n v="1"/>
    <s v="Divorced"/>
    <n v="9950"/>
    <n v="9"/>
    <s v="Yes"/>
    <n v="15"/>
    <n v="3"/>
    <n v="3"/>
    <n v="80"/>
    <n v="3"/>
    <n v="11"/>
    <n v="2"/>
    <n v="3"/>
    <n v="3"/>
    <n v="2"/>
    <n v="0"/>
    <n v="2"/>
    <d v="2015-09-01T00:00:00"/>
    <d v="2018-09-07T00:00:00"/>
    <x v="7"/>
    <n v="9"/>
    <n v="2018"/>
    <n v="9"/>
  </r>
  <r>
    <x v="7"/>
    <x v="1"/>
    <s v="Travel_Rarely"/>
    <n v="232"/>
    <x v="0"/>
    <n v="19"/>
    <n v="3"/>
    <s v="Technical Degree"/>
    <n v="1"/>
    <n v="611"/>
    <n v="4"/>
    <x v="0"/>
    <n v="34"/>
    <n v="3"/>
    <n v="2"/>
    <s v="Manufacturing Director"/>
    <n v="4"/>
    <s v="Divorced"/>
    <n v="4262"/>
    <n v="4"/>
    <s v="No"/>
    <n v="12"/>
    <n v="3"/>
    <n v="2"/>
    <n v="80"/>
    <n v="2"/>
    <n v="8"/>
    <n v="2"/>
    <n v="4"/>
    <n v="3"/>
    <n v="2"/>
    <n v="1"/>
    <n v="2"/>
    <d v="2018-04-21T00:00:00"/>
    <s v=""/>
    <x v="29"/>
    <n v="4"/>
    <s v=""/>
    <s v=""/>
  </r>
  <r>
    <x v="28"/>
    <x v="0"/>
    <s v="Travel_Rarely"/>
    <n v="1365"/>
    <x v="1"/>
    <n v="13"/>
    <n v="4"/>
    <s v="Medical"/>
    <n v="1"/>
    <n v="650"/>
    <n v="2"/>
    <x v="0"/>
    <n v="46"/>
    <n v="3"/>
    <n v="2"/>
    <s v="Sales Executive"/>
    <n v="1"/>
    <s v="Divorced"/>
    <n v="4233"/>
    <n v="2"/>
    <s v="No"/>
    <n v="17"/>
    <n v="3"/>
    <n v="3"/>
    <n v="80"/>
    <n v="0"/>
    <n v="9"/>
    <n v="2"/>
    <n v="1"/>
    <n v="3"/>
    <n v="1"/>
    <n v="1"/>
    <n v="2"/>
    <d v="1995-02-21T00:00:00"/>
    <d v="1998-03-03T00:00:00"/>
    <x v="11"/>
    <n v="2"/>
    <n v="1998"/>
    <n v="3"/>
  </r>
  <r>
    <x v="27"/>
    <x v="1"/>
    <s v="Travel_Rarely"/>
    <n v="538"/>
    <x v="0"/>
    <n v="25"/>
    <n v="2"/>
    <s v="Other"/>
    <n v="1"/>
    <n v="652"/>
    <n v="1"/>
    <x v="0"/>
    <n v="54"/>
    <n v="2"/>
    <n v="2"/>
    <s v="Laboratory Technician"/>
    <n v="4"/>
    <s v="Single"/>
    <n v="3681"/>
    <n v="4"/>
    <s v="No"/>
    <n v="14"/>
    <n v="3"/>
    <n v="4"/>
    <n v="80"/>
    <n v="0"/>
    <n v="9"/>
    <n v="3"/>
    <n v="3"/>
    <n v="3"/>
    <n v="2"/>
    <n v="0"/>
    <n v="2"/>
    <d v="2018-04-05T00:00:00"/>
    <s v=""/>
    <x v="29"/>
    <n v="4"/>
    <s v=""/>
    <s v=""/>
  </r>
  <r>
    <x v="0"/>
    <x v="1"/>
    <s v="Travel_Rarely"/>
    <n v="558"/>
    <x v="1"/>
    <n v="2"/>
    <n v="3"/>
    <s v="Marketing"/>
    <n v="1"/>
    <n v="656"/>
    <n v="4"/>
    <x v="0"/>
    <n v="75"/>
    <n v="3"/>
    <n v="2"/>
    <s v="Sales Executive"/>
    <n v="3"/>
    <s v="Married"/>
    <n v="9602"/>
    <n v="4"/>
    <s v="Yes"/>
    <n v="11"/>
    <n v="3"/>
    <n v="3"/>
    <n v="80"/>
    <n v="1"/>
    <n v="17"/>
    <n v="3"/>
    <n v="2"/>
    <n v="3"/>
    <n v="0"/>
    <n v="1"/>
    <n v="0"/>
    <d v="2018-08-13T00:00:00"/>
    <s v=""/>
    <x v="29"/>
    <n v="8"/>
    <s v=""/>
    <s v=""/>
  </r>
  <r>
    <x v="10"/>
    <x v="1"/>
    <s v="Travel_Rarely"/>
    <n v="1236"/>
    <x v="0"/>
    <n v="1"/>
    <n v="4"/>
    <s v="Life Sciences"/>
    <n v="1"/>
    <n v="664"/>
    <n v="4"/>
    <x v="1"/>
    <n v="40"/>
    <n v="2"/>
    <n v="4"/>
    <s v="Manager"/>
    <n v="1"/>
    <s v="Married"/>
    <n v="15402"/>
    <n v="7"/>
    <s v="No"/>
    <n v="11"/>
    <n v="3"/>
    <n v="1"/>
    <n v="80"/>
    <n v="1"/>
    <n v="21"/>
    <n v="3"/>
    <n v="1"/>
    <n v="3"/>
    <n v="2"/>
    <n v="0"/>
    <n v="2"/>
    <d v="2018-04-05T00:00:00"/>
    <s v=""/>
    <x v="29"/>
    <n v="4"/>
    <s v=""/>
    <s v=""/>
  </r>
  <r>
    <x v="1"/>
    <x v="1"/>
    <s v="Travel_Rarely"/>
    <n v="1343"/>
    <x v="1"/>
    <n v="22"/>
    <n v="1"/>
    <s v="Technical Degree"/>
    <n v="1"/>
    <n v="669"/>
    <n v="3"/>
    <x v="0"/>
    <n v="49"/>
    <n v="3"/>
    <n v="1"/>
    <s v="Sales Representative"/>
    <n v="3"/>
    <s v="Single"/>
    <n v="3447"/>
    <n v="1"/>
    <s v="No"/>
    <n v="11"/>
    <n v="3"/>
    <n v="3"/>
    <n v="80"/>
    <n v="0"/>
    <n v="3"/>
    <n v="2"/>
    <n v="3"/>
    <n v="3"/>
    <n v="2"/>
    <n v="1"/>
    <n v="2"/>
    <d v="2018-08-19T00:00:00"/>
    <s v=""/>
    <x v="29"/>
    <n v="8"/>
    <s v=""/>
    <s v=""/>
  </r>
  <r>
    <x v="11"/>
    <x v="1"/>
    <s v="Travel_Rarely"/>
    <n v="991"/>
    <x v="0"/>
    <n v="6"/>
    <n v="3"/>
    <s v="Life Sciences"/>
    <n v="1"/>
    <n v="686"/>
    <n v="3"/>
    <x v="1"/>
    <n v="71"/>
    <n v="3"/>
    <n v="1"/>
    <s v="Laboratory Technician"/>
    <n v="4"/>
    <s v="Married"/>
    <n v="2659"/>
    <n v="1"/>
    <s v="Yes"/>
    <n v="13"/>
    <n v="3"/>
    <n v="3"/>
    <n v="80"/>
    <n v="1"/>
    <n v="3"/>
    <n v="2"/>
    <n v="3"/>
    <n v="3"/>
    <n v="2"/>
    <n v="0"/>
    <n v="2"/>
    <d v="2018-05-31T00:00:00"/>
    <s v=""/>
    <x v="29"/>
    <n v="5"/>
    <s v=""/>
    <s v=""/>
  </r>
  <r>
    <x v="26"/>
    <x v="1"/>
    <s v="Travel_Rarely"/>
    <n v="913"/>
    <x v="0"/>
    <n v="9"/>
    <n v="2"/>
    <s v="Medical"/>
    <n v="1"/>
    <n v="699"/>
    <n v="2"/>
    <x v="0"/>
    <n v="48"/>
    <n v="2"/>
    <n v="2"/>
    <s v="Manufacturing Director"/>
    <n v="2"/>
    <s v="Divorced"/>
    <n v="8847"/>
    <n v="2"/>
    <s v="Yes"/>
    <n v="11"/>
    <n v="3"/>
    <n v="3"/>
    <n v="80"/>
    <n v="1"/>
    <n v="13"/>
    <n v="2"/>
    <n v="3"/>
    <n v="3"/>
    <n v="2"/>
    <n v="0"/>
    <n v="2"/>
    <d v="2017-12-26T00:00:00"/>
    <s v=""/>
    <x v="22"/>
    <n v="12"/>
    <s v=""/>
    <s v=""/>
  </r>
  <r>
    <x v="3"/>
    <x v="1"/>
    <s v="Travel_Rarely"/>
    <n v="885"/>
    <x v="0"/>
    <n v="4"/>
    <n v="3"/>
    <s v="Medical"/>
    <n v="1"/>
    <n v="705"/>
    <n v="1"/>
    <x v="0"/>
    <n v="58"/>
    <n v="4"/>
    <n v="1"/>
    <s v="Research Scientist"/>
    <n v="1"/>
    <s v="Married"/>
    <n v="2819"/>
    <n v="2"/>
    <s v="No"/>
    <n v="16"/>
    <n v="3"/>
    <n v="1"/>
    <n v="80"/>
    <n v="1"/>
    <n v="5"/>
    <n v="3"/>
    <n v="4"/>
    <n v="3"/>
    <n v="2"/>
    <n v="0"/>
    <n v="2"/>
    <d v="2018-07-14T00:00:00"/>
    <s v=""/>
    <x v="29"/>
    <n v="7"/>
    <s v=""/>
    <s v=""/>
  </r>
  <r>
    <x v="38"/>
    <x v="1"/>
    <s v="Travel_Rarely"/>
    <n v="810"/>
    <x v="1"/>
    <n v="8"/>
    <n v="3"/>
    <s v="Life Sciences"/>
    <n v="1"/>
    <n v="707"/>
    <n v="4"/>
    <x v="0"/>
    <n v="57"/>
    <n v="4"/>
    <n v="2"/>
    <s v="Sales Executive"/>
    <n v="2"/>
    <s v="Married"/>
    <n v="4851"/>
    <n v="0"/>
    <s v="No"/>
    <n v="22"/>
    <n v="4"/>
    <n v="3"/>
    <n v="80"/>
    <n v="1"/>
    <n v="4"/>
    <n v="4"/>
    <n v="3"/>
    <n v="3"/>
    <n v="2"/>
    <n v="1"/>
    <n v="2"/>
    <d v="2018-08-26T00:00:00"/>
    <s v=""/>
    <x v="29"/>
    <n v="8"/>
    <s v=""/>
    <s v=""/>
  </r>
  <r>
    <x v="27"/>
    <x v="1"/>
    <s v="Travel_Rarely"/>
    <n v="384"/>
    <x v="1"/>
    <n v="8"/>
    <n v="4"/>
    <s v="Life Sciences"/>
    <n v="1"/>
    <n v="805"/>
    <n v="1"/>
    <x v="1"/>
    <n v="72"/>
    <n v="3"/>
    <n v="1"/>
    <s v="Sales Representative"/>
    <n v="4"/>
    <s v="Married"/>
    <n v="2572"/>
    <n v="1"/>
    <s v="No"/>
    <n v="16"/>
    <n v="3"/>
    <n v="2"/>
    <n v="80"/>
    <n v="1"/>
    <n v="3"/>
    <n v="1"/>
    <n v="2"/>
    <n v="3"/>
    <n v="2"/>
    <n v="0"/>
    <n v="2"/>
    <d v="2018-01-07T00:00:00"/>
    <s v=""/>
    <x v="29"/>
    <n v="1"/>
    <s v=""/>
    <s v=""/>
  </r>
  <r>
    <x v="13"/>
    <x v="1"/>
    <s v="Travel_Rarely"/>
    <n v="1111"/>
    <x v="1"/>
    <n v="8"/>
    <n v="2"/>
    <s v="Life Sciences"/>
    <n v="1"/>
    <n v="808"/>
    <n v="3"/>
    <x v="1"/>
    <n v="93"/>
    <n v="3"/>
    <n v="2"/>
    <s v="Sales Executive"/>
    <n v="1"/>
    <s v="Married"/>
    <n v="6500"/>
    <n v="5"/>
    <s v="No"/>
    <n v="17"/>
    <n v="3"/>
    <n v="2"/>
    <n v="80"/>
    <n v="1"/>
    <n v="6"/>
    <n v="1"/>
    <n v="3"/>
    <n v="3"/>
    <n v="2"/>
    <n v="1"/>
    <n v="2"/>
    <d v="2018-02-26T00:00:00"/>
    <s v=""/>
    <x v="29"/>
    <n v="2"/>
    <s v=""/>
    <s v=""/>
  </r>
  <r>
    <x v="20"/>
    <x v="0"/>
    <s v="Travel_Rarely"/>
    <n v="118"/>
    <x v="1"/>
    <n v="16"/>
    <n v="3"/>
    <s v="Marketing"/>
    <n v="1"/>
    <n v="819"/>
    <n v="1"/>
    <x v="1"/>
    <n v="69"/>
    <n v="3"/>
    <n v="2"/>
    <s v="Sales Executive"/>
    <n v="1"/>
    <s v="Single"/>
    <n v="5324"/>
    <n v="5"/>
    <s v="No"/>
    <n v="15"/>
    <n v="3"/>
    <n v="3"/>
    <n v="80"/>
    <n v="0"/>
    <n v="6"/>
    <n v="3"/>
    <n v="3"/>
    <n v="3"/>
    <n v="2"/>
    <n v="0"/>
    <n v="2"/>
    <d v="2009-06-27T00:00:00"/>
    <d v="2012-07-06T00:00:00"/>
    <x v="27"/>
    <n v="6"/>
    <n v="2012"/>
    <n v="7"/>
  </r>
  <r>
    <x v="13"/>
    <x v="1"/>
    <s v="Travel_Rarely"/>
    <n v="829"/>
    <x v="2"/>
    <n v="3"/>
    <n v="2"/>
    <s v="HR"/>
    <n v="1"/>
    <n v="847"/>
    <n v="3"/>
    <x v="0"/>
    <n v="88"/>
    <n v="3"/>
    <n v="1"/>
    <s v="HR"/>
    <n v="4"/>
    <s v="Married"/>
    <n v="3737"/>
    <n v="0"/>
    <s v="No"/>
    <n v="19"/>
    <n v="3"/>
    <n v="3"/>
    <n v="80"/>
    <n v="1"/>
    <n v="4"/>
    <n v="1"/>
    <n v="1"/>
    <n v="3"/>
    <n v="2"/>
    <n v="0"/>
    <n v="2"/>
    <d v="2017-11-21T00:00:00"/>
    <s v=""/>
    <x v="22"/>
    <n v="11"/>
    <s v=""/>
    <s v=""/>
  </r>
  <r>
    <x v="17"/>
    <x v="1"/>
    <s v="Travel_Rarely"/>
    <n v="986"/>
    <x v="0"/>
    <n v="8"/>
    <n v="4"/>
    <s v="Life Sciences"/>
    <n v="1"/>
    <n v="874"/>
    <n v="1"/>
    <x v="0"/>
    <n v="62"/>
    <n v="4"/>
    <n v="1"/>
    <s v="Laboratory Technician"/>
    <n v="4"/>
    <s v="Married"/>
    <n v="2818"/>
    <n v="2"/>
    <s v="Yes"/>
    <n v="24"/>
    <n v="4"/>
    <n v="3"/>
    <n v="80"/>
    <n v="1"/>
    <n v="10"/>
    <n v="2"/>
    <n v="2"/>
    <n v="3"/>
    <n v="2"/>
    <n v="0"/>
    <n v="2"/>
    <d v="2017-11-24T00:00:00"/>
    <s v=""/>
    <x v="22"/>
    <n v="11"/>
    <s v=""/>
    <s v=""/>
  </r>
  <r>
    <x v="21"/>
    <x v="1"/>
    <s v="Non-Travel"/>
    <n v="300"/>
    <x v="0"/>
    <n v="1"/>
    <n v="3"/>
    <s v="Life Sciences"/>
    <n v="1"/>
    <n v="882"/>
    <n v="4"/>
    <x v="0"/>
    <n v="61"/>
    <n v="3"/>
    <n v="1"/>
    <s v="Laboratory Technician"/>
    <n v="4"/>
    <s v="Divorced"/>
    <n v="2314"/>
    <n v="0"/>
    <s v="No"/>
    <n v="12"/>
    <n v="3"/>
    <n v="2"/>
    <n v="80"/>
    <n v="1"/>
    <n v="4"/>
    <n v="2"/>
    <n v="3"/>
    <n v="3"/>
    <n v="0"/>
    <n v="0"/>
    <n v="2"/>
    <d v="2018-08-02T00:00:00"/>
    <s v=""/>
    <x v="29"/>
    <n v="8"/>
    <s v=""/>
    <s v=""/>
  </r>
  <r>
    <x v="7"/>
    <x v="0"/>
    <s v="Travel_Rarely"/>
    <n v="341"/>
    <x v="1"/>
    <n v="1"/>
    <n v="3"/>
    <s v="Medical"/>
    <n v="1"/>
    <n v="896"/>
    <n v="2"/>
    <x v="1"/>
    <n v="48"/>
    <n v="2"/>
    <n v="1"/>
    <s v="Sales Representative"/>
    <n v="3"/>
    <s v="Divorced"/>
    <n v="2800"/>
    <n v="6"/>
    <s v="Yes"/>
    <n v="19"/>
    <n v="3"/>
    <n v="3"/>
    <n v="80"/>
    <n v="3"/>
    <n v="5"/>
    <n v="3"/>
    <n v="3"/>
    <n v="3"/>
    <n v="2"/>
    <n v="0"/>
    <n v="2"/>
    <d v="2010-11-05T00:00:00"/>
    <d v="2013-11-12T00:00:00"/>
    <x v="15"/>
    <n v="11"/>
    <n v="2013"/>
    <n v="11"/>
  </r>
  <r>
    <x v="9"/>
    <x v="1"/>
    <s v="Travel_Rarely"/>
    <n v="1454"/>
    <x v="1"/>
    <n v="2"/>
    <n v="4"/>
    <s v="Life Sciences"/>
    <n v="1"/>
    <n v="925"/>
    <n v="4"/>
    <x v="1"/>
    <n v="65"/>
    <n v="2"/>
    <n v="1"/>
    <s v="Sales Representative"/>
    <n v="4"/>
    <s v="Single"/>
    <n v="3294"/>
    <n v="1"/>
    <s v="Yes"/>
    <n v="18"/>
    <n v="3"/>
    <n v="1"/>
    <n v="80"/>
    <n v="0"/>
    <n v="3"/>
    <n v="3"/>
    <n v="2"/>
    <n v="3"/>
    <n v="2"/>
    <n v="1"/>
    <n v="2"/>
    <d v="2018-08-08T00:00:00"/>
    <s v=""/>
    <x v="29"/>
    <n v="8"/>
    <s v=""/>
    <s v=""/>
  </r>
  <r>
    <x v="4"/>
    <x v="0"/>
    <s v="Travel_Rarely"/>
    <n v="617"/>
    <x v="0"/>
    <n v="3"/>
    <n v="1"/>
    <s v="Life Sciences"/>
    <n v="1"/>
    <n v="926"/>
    <n v="2"/>
    <x v="1"/>
    <n v="34"/>
    <n v="3"/>
    <n v="2"/>
    <s v="Manufacturing Director"/>
    <n v="3"/>
    <s v="Married"/>
    <n v="4171"/>
    <n v="0"/>
    <s v="Yes"/>
    <n v="19"/>
    <n v="3"/>
    <n v="1"/>
    <n v="80"/>
    <n v="1"/>
    <n v="4"/>
    <n v="3"/>
    <n v="4"/>
    <n v="3"/>
    <n v="2"/>
    <n v="0"/>
    <n v="2"/>
    <d v="2003-01-19T00:00:00"/>
    <d v="2006-02-01T00:00:00"/>
    <x v="12"/>
    <n v="1"/>
    <n v="2006"/>
    <n v="2"/>
  </r>
  <r>
    <x v="20"/>
    <x v="1"/>
    <s v="Travel_Rarely"/>
    <n v="1198"/>
    <x v="0"/>
    <n v="1"/>
    <n v="4"/>
    <s v="Other"/>
    <n v="1"/>
    <n v="939"/>
    <n v="3"/>
    <x v="0"/>
    <n v="100"/>
    <n v="2"/>
    <n v="1"/>
    <s v="Research Scientist"/>
    <n v="1"/>
    <s v="Single"/>
    <n v="2799"/>
    <n v="3"/>
    <s v="Yes"/>
    <n v="11"/>
    <n v="3"/>
    <n v="2"/>
    <n v="80"/>
    <n v="0"/>
    <n v="6"/>
    <n v="1"/>
    <n v="3"/>
    <n v="3"/>
    <n v="2"/>
    <n v="0"/>
    <n v="2"/>
    <d v="2017-10-19T00:00:00"/>
    <s v=""/>
    <x v="22"/>
    <n v="10"/>
    <s v=""/>
    <s v=""/>
  </r>
  <r>
    <x v="21"/>
    <x v="1"/>
    <s v="Non-Travel"/>
    <n v="1184"/>
    <x v="0"/>
    <n v="1"/>
    <n v="3"/>
    <s v="Life Sciences"/>
    <n v="1"/>
    <n v="951"/>
    <n v="3"/>
    <x v="1"/>
    <n v="70"/>
    <n v="2"/>
    <n v="1"/>
    <s v="Laboratory Technician"/>
    <n v="2"/>
    <s v="Married"/>
    <n v="2332"/>
    <n v="6"/>
    <s v="No"/>
    <n v="20"/>
    <n v="4"/>
    <n v="3"/>
    <n v="80"/>
    <n v="0"/>
    <n v="5"/>
    <n v="3"/>
    <n v="3"/>
    <n v="3"/>
    <n v="0"/>
    <n v="0"/>
    <n v="2"/>
    <d v="2018-03-04T00:00:00"/>
    <s v=""/>
    <x v="29"/>
    <n v="3"/>
    <s v=""/>
    <s v=""/>
  </r>
  <r>
    <x v="7"/>
    <x v="1"/>
    <s v="Travel_Frequently"/>
    <n v="1404"/>
    <x v="1"/>
    <n v="20"/>
    <n v="3"/>
    <s v="Technical Degree"/>
    <n v="1"/>
    <n v="974"/>
    <n v="3"/>
    <x v="1"/>
    <n v="84"/>
    <n v="3"/>
    <n v="1"/>
    <s v="Sales Representative"/>
    <n v="4"/>
    <s v="Married"/>
    <n v="2157"/>
    <n v="1"/>
    <s v="No"/>
    <n v="15"/>
    <n v="3"/>
    <n v="2"/>
    <n v="80"/>
    <n v="1"/>
    <n v="3"/>
    <n v="5"/>
    <n v="3"/>
    <n v="3"/>
    <n v="1"/>
    <n v="0"/>
    <n v="2"/>
    <d v="2018-03-25T00:00:00"/>
    <s v=""/>
    <x v="29"/>
    <n v="3"/>
    <s v=""/>
    <s v=""/>
  </r>
  <r>
    <x v="28"/>
    <x v="0"/>
    <s v="Non-Travel"/>
    <n v="335"/>
    <x v="0"/>
    <n v="9"/>
    <n v="2"/>
    <s v="Medical"/>
    <n v="1"/>
    <n v="991"/>
    <n v="3"/>
    <x v="0"/>
    <n v="46"/>
    <n v="2"/>
    <n v="1"/>
    <s v="Research Scientist"/>
    <n v="1"/>
    <s v="Single"/>
    <n v="2321"/>
    <n v="0"/>
    <s v="Yes"/>
    <n v="22"/>
    <n v="4"/>
    <n v="1"/>
    <n v="80"/>
    <n v="0"/>
    <n v="4"/>
    <n v="0"/>
    <n v="3"/>
    <n v="3"/>
    <n v="2"/>
    <n v="1"/>
    <n v="2"/>
    <d v="1996-02-17T00:00:00"/>
    <d v="1999-02-26T00:00:00"/>
    <x v="9"/>
    <n v="2"/>
    <n v="1999"/>
    <n v="2"/>
  </r>
  <r>
    <x v="20"/>
    <x v="1"/>
    <s v="Travel_Rarely"/>
    <n v="461"/>
    <x v="0"/>
    <n v="13"/>
    <n v="1"/>
    <s v="Life Sciences"/>
    <n v="1"/>
    <n v="995"/>
    <n v="2"/>
    <x v="1"/>
    <n v="53"/>
    <n v="3"/>
    <n v="1"/>
    <s v="Research Scientist"/>
    <n v="4"/>
    <s v="Single"/>
    <n v="3452"/>
    <n v="3"/>
    <s v="No"/>
    <n v="18"/>
    <n v="3"/>
    <n v="1"/>
    <n v="80"/>
    <n v="0"/>
    <n v="5"/>
    <n v="4"/>
    <n v="3"/>
    <n v="3"/>
    <n v="2"/>
    <n v="0"/>
    <n v="2"/>
    <d v="2018-08-10T00:00:00"/>
    <s v=""/>
    <x v="29"/>
    <n v="8"/>
    <s v=""/>
    <s v=""/>
  </r>
  <r>
    <x v="14"/>
    <x v="0"/>
    <s v="Travel_Frequently"/>
    <n v="109"/>
    <x v="0"/>
    <n v="5"/>
    <n v="3"/>
    <s v="Medical"/>
    <n v="1"/>
    <n v="1017"/>
    <n v="2"/>
    <x v="1"/>
    <n v="60"/>
    <n v="3"/>
    <n v="1"/>
    <s v="Laboratory Technician"/>
    <n v="2"/>
    <s v="Single"/>
    <n v="2422"/>
    <n v="0"/>
    <s v="No"/>
    <n v="17"/>
    <n v="3"/>
    <n v="1"/>
    <n v="80"/>
    <n v="0"/>
    <n v="4"/>
    <n v="3"/>
    <n v="3"/>
    <n v="3"/>
    <n v="2"/>
    <n v="1"/>
    <n v="2"/>
    <d v="2003-09-24T00:00:00"/>
    <d v="2006-10-08T00:00:00"/>
    <x v="12"/>
    <n v="9"/>
    <n v="2006"/>
    <n v="10"/>
  </r>
  <r>
    <x v="15"/>
    <x v="1"/>
    <s v="Travel_Rarely"/>
    <n v="1055"/>
    <x v="0"/>
    <n v="2"/>
    <n v="4"/>
    <s v="Life Sciences"/>
    <n v="1"/>
    <n v="1027"/>
    <n v="1"/>
    <x v="1"/>
    <n v="47"/>
    <n v="3"/>
    <n v="2"/>
    <s v="Manufacturing Director"/>
    <n v="4"/>
    <s v="Married"/>
    <n v="4227"/>
    <n v="0"/>
    <s v="No"/>
    <n v="18"/>
    <n v="3"/>
    <n v="2"/>
    <n v="80"/>
    <n v="1"/>
    <n v="4"/>
    <n v="2"/>
    <n v="3"/>
    <n v="3"/>
    <n v="2"/>
    <n v="2"/>
    <n v="2"/>
    <d v="2017-10-15T00:00:00"/>
    <s v=""/>
    <x v="22"/>
    <n v="10"/>
    <s v=""/>
    <s v=""/>
  </r>
  <r>
    <x v="27"/>
    <x v="1"/>
    <s v="Travel_Rarely"/>
    <n v="802"/>
    <x v="0"/>
    <n v="10"/>
    <n v="3"/>
    <s v="Other"/>
    <n v="1"/>
    <n v="1028"/>
    <n v="2"/>
    <x v="0"/>
    <n v="45"/>
    <n v="3"/>
    <n v="1"/>
    <s v="Laboratory Technician"/>
    <n v="4"/>
    <s v="Divorced"/>
    <n v="3917"/>
    <n v="1"/>
    <s v="No"/>
    <n v="20"/>
    <n v="4"/>
    <n v="1"/>
    <n v="80"/>
    <n v="1"/>
    <n v="3"/>
    <n v="4"/>
    <n v="2"/>
    <n v="3"/>
    <n v="2"/>
    <n v="1"/>
    <n v="2"/>
    <d v="2018-08-09T00:00:00"/>
    <s v=""/>
    <x v="29"/>
    <n v="8"/>
    <s v=""/>
    <s v=""/>
  </r>
  <r>
    <x v="11"/>
    <x v="0"/>
    <s v="Travel_Frequently"/>
    <n v="342"/>
    <x v="0"/>
    <n v="2"/>
    <n v="3"/>
    <s v="Life Sciences"/>
    <n v="1"/>
    <n v="1053"/>
    <n v="1"/>
    <x v="0"/>
    <n v="57"/>
    <n v="3"/>
    <n v="1"/>
    <s v="Research Scientist"/>
    <n v="1"/>
    <s v="Married"/>
    <n v="2042"/>
    <n v="6"/>
    <s v="Yes"/>
    <n v="14"/>
    <n v="3"/>
    <n v="2"/>
    <n v="80"/>
    <n v="1"/>
    <n v="6"/>
    <n v="2"/>
    <n v="3"/>
    <n v="3"/>
    <n v="2"/>
    <n v="1"/>
    <n v="2"/>
    <d v="2003-04-09T00:00:00"/>
    <d v="2006-04-28T00:00:00"/>
    <x v="12"/>
    <n v="4"/>
    <n v="2006"/>
    <n v="4"/>
  </r>
  <r>
    <x v="15"/>
    <x v="1"/>
    <s v="Non-Travel"/>
    <n v="1277"/>
    <x v="0"/>
    <n v="8"/>
    <n v="5"/>
    <s v="Life Sciences"/>
    <n v="1"/>
    <n v="1094"/>
    <n v="1"/>
    <x v="0"/>
    <n v="87"/>
    <n v="1"/>
    <n v="1"/>
    <s v="Laboratory Technician"/>
    <n v="3"/>
    <s v="Married"/>
    <n v="4621"/>
    <n v="1"/>
    <s v="No"/>
    <n v="19"/>
    <n v="3"/>
    <n v="4"/>
    <n v="80"/>
    <n v="3"/>
    <n v="3"/>
    <n v="4"/>
    <n v="3"/>
    <n v="3"/>
    <n v="2"/>
    <n v="1"/>
    <n v="2"/>
    <d v="2018-02-12T00:00:00"/>
    <s v=""/>
    <x v="29"/>
    <n v="2"/>
    <s v=""/>
    <s v=""/>
  </r>
  <r>
    <x v="29"/>
    <x v="1"/>
    <s v="Travel_Frequently"/>
    <n v="1091"/>
    <x v="0"/>
    <n v="2"/>
    <n v="1"/>
    <s v="Life Sciences"/>
    <n v="1"/>
    <n v="1096"/>
    <n v="4"/>
    <x v="0"/>
    <n v="65"/>
    <n v="3"/>
    <n v="3"/>
    <s v="Manufacturing Director"/>
    <n v="2"/>
    <s v="Married"/>
    <n v="10976"/>
    <n v="3"/>
    <s v="No"/>
    <n v="18"/>
    <n v="3"/>
    <n v="2"/>
    <n v="80"/>
    <n v="1"/>
    <n v="23"/>
    <n v="4"/>
    <n v="3"/>
    <n v="3"/>
    <n v="2"/>
    <n v="1"/>
    <n v="2"/>
    <d v="2018-02-12T00:00:00"/>
    <s v=""/>
    <x v="29"/>
    <n v="2"/>
    <s v=""/>
    <s v=""/>
  </r>
  <r>
    <x v="20"/>
    <x v="1"/>
    <s v="Travel_Rarely"/>
    <n v="654"/>
    <x v="0"/>
    <n v="5"/>
    <n v="3"/>
    <s v="Life Sciences"/>
    <n v="1"/>
    <n v="1099"/>
    <n v="4"/>
    <x v="0"/>
    <n v="34"/>
    <n v="2"/>
    <n v="3"/>
    <s v="Healthcare Representative"/>
    <n v="4"/>
    <s v="Divorced"/>
    <n v="7119"/>
    <n v="4"/>
    <s v="No"/>
    <n v="15"/>
    <n v="3"/>
    <n v="3"/>
    <n v="80"/>
    <n v="1"/>
    <n v="9"/>
    <n v="2"/>
    <n v="3"/>
    <n v="3"/>
    <n v="2"/>
    <n v="1"/>
    <n v="2"/>
    <d v="2017-12-30T00:00:00"/>
    <s v=""/>
    <x v="22"/>
    <n v="12"/>
    <s v=""/>
    <s v=""/>
  </r>
  <r>
    <x v="20"/>
    <x v="1"/>
    <s v="Travel_Frequently"/>
    <n v="970"/>
    <x v="1"/>
    <n v="7"/>
    <n v="3"/>
    <s v="Life Sciences"/>
    <n v="1"/>
    <n v="1114"/>
    <n v="4"/>
    <x v="1"/>
    <n v="30"/>
    <n v="3"/>
    <n v="2"/>
    <s v="Sales Executive"/>
    <n v="2"/>
    <s v="Married"/>
    <n v="4302"/>
    <n v="0"/>
    <s v="No"/>
    <n v="17"/>
    <n v="3"/>
    <n v="3"/>
    <n v="80"/>
    <n v="1"/>
    <n v="4"/>
    <n v="3"/>
    <n v="3"/>
    <n v="3"/>
    <n v="2"/>
    <n v="0"/>
    <n v="2"/>
    <d v="2018-06-21T00:00:00"/>
    <s v=""/>
    <x v="29"/>
    <n v="6"/>
    <s v=""/>
    <s v=""/>
  </r>
  <r>
    <x v="13"/>
    <x v="1"/>
    <s v="Travel_Frequently"/>
    <n v="1003"/>
    <x v="0"/>
    <n v="2"/>
    <n v="2"/>
    <s v="Life Sciences"/>
    <n v="1"/>
    <n v="1140"/>
    <n v="4"/>
    <x v="0"/>
    <n v="95"/>
    <n v="3"/>
    <n v="2"/>
    <s v="Manufacturing Director"/>
    <n v="3"/>
    <s v="Single"/>
    <n v="4033"/>
    <n v="2"/>
    <s v="No"/>
    <n v="11"/>
    <n v="3"/>
    <n v="4"/>
    <n v="80"/>
    <n v="0"/>
    <n v="5"/>
    <n v="3"/>
    <n v="2"/>
    <n v="3"/>
    <n v="2"/>
    <n v="0"/>
    <n v="2"/>
    <d v="2017-12-02T00:00:00"/>
    <s v=""/>
    <x v="22"/>
    <n v="12"/>
    <s v=""/>
    <s v=""/>
  </r>
  <r>
    <x v="6"/>
    <x v="1"/>
    <s v="Travel_Frequently"/>
    <n v="773"/>
    <x v="0"/>
    <n v="6"/>
    <n v="3"/>
    <s v="Life Sciences"/>
    <n v="1"/>
    <n v="1154"/>
    <n v="3"/>
    <x v="0"/>
    <n v="39"/>
    <n v="2"/>
    <n v="1"/>
    <s v="Research Scientist"/>
    <n v="3"/>
    <s v="Divorced"/>
    <n v="2703"/>
    <n v="1"/>
    <s v="Yes"/>
    <n v="14"/>
    <n v="3"/>
    <n v="4"/>
    <n v="80"/>
    <n v="1"/>
    <n v="3"/>
    <n v="2"/>
    <n v="3"/>
    <n v="3"/>
    <n v="1"/>
    <n v="0"/>
    <n v="2"/>
    <d v="2018-05-02T00:00:00"/>
    <s v=""/>
    <x v="29"/>
    <n v="5"/>
    <s v=""/>
    <s v=""/>
  </r>
  <r>
    <x v="2"/>
    <x v="1"/>
    <s v="Travel_Rarely"/>
    <n v="1457"/>
    <x v="0"/>
    <n v="7"/>
    <n v="3"/>
    <s v="Medical"/>
    <n v="1"/>
    <n v="1195"/>
    <n v="1"/>
    <x v="1"/>
    <n v="83"/>
    <n v="3"/>
    <n v="1"/>
    <s v="Research Scientist"/>
    <n v="3"/>
    <s v="Married"/>
    <n v="4477"/>
    <n v="4"/>
    <s v="Yes"/>
    <n v="19"/>
    <n v="3"/>
    <n v="3"/>
    <n v="80"/>
    <n v="1"/>
    <n v="7"/>
    <n v="2"/>
    <n v="2"/>
    <n v="3"/>
    <n v="2"/>
    <n v="0"/>
    <n v="2"/>
    <d v="2017-12-22T00:00:00"/>
    <s v=""/>
    <x v="22"/>
    <n v="12"/>
    <s v=""/>
    <s v=""/>
  </r>
  <r>
    <x v="7"/>
    <x v="1"/>
    <s v="Travel_Rarely"/>
    <n v="1010"/>
    <x v="0"/>
    <n v="1"/>
    <n v="3"/>
    <s v="Life Sciences"/>
    <n v="1"/>
    <n v="1249"/>
    <n v="1"/>
    <x v="1"/>
    <n v="97"/>
    <n v="3"/>
    <n v="1"/>
    <s v="Research Scientist"/>
    <n v="4"/>
    <s v="Divorced"/>
    <n v="3760"/>
    <n v="1"/>
    <s v="No"/>
    <n v="15"/>
    <n v="3"/>
    <n v="1"/>
    <n v="80"/>
    <n v="3"/>
    <n v="3"/>
    <n v="5"/>
    <n v="3"/>
    <n v="3"/>
    <n v="2"/>
    <n v="1"/>
    <n v="2"/>
    <d v="2017-12-25T00:00:00"/>
    <s v=""/>
    <x v="22"/>
    <n v="12"/>
    <s v=""/>
    <s v=""/>
  </r>
  <r>
    <x v="13"/>
    <x v="1"/>
    <s v="Travel_Rarely"/>
    <n v="131"/>
    <x v="1"/>
    <n v="2"/>
    <n v="3"/>
    <s v="Marketing"/>
    <n v="1"/>
    <n v="1281"/>
    <n v="3"/>
    <x v="1"/>
    <n v="86"/>
    <n v="3"/>
    <n v="2"/>
    <s v="Sales Executive"/>
    <n v="1"/>
    <s v="Single"/>
    <n v="4538"/>
    <n v="0"/>
    <s v="Yes"/>
    <n v="12"/>
    <n v="3"/>
    <n v="4"/>
    <n v="80"/>
    <n v="0"/>
    <n v="4"/>
    <n v="3"/>
    <n v="3"/>
    <n v="3"/>
    <n v="2"/>
    <n v="0"/>
    <n v="2"/>
    <d v="2018-01-12T00:00:00"/>
    <s v=""/>
    <x v="29"/>
    <n v="1"/>
    <s v=""/>
    <s v=""/>
  </r>
  <r>
    <x v="27"/>
    <x v="1"/>
    <s v="Travel_Rarely"/>
    <n v="735"/>
    <x v="0"/>
    <n v="6"/>
    <n v="1"/>
    <s v="Life Sciences"/>
    <n v="1"/>
    <n v="1291"/>
    <n v="3"/>
    <x v="0"/>
    <n v="66"/>
    <n v="3"/>
    <n v="1"/>
    <s v="Research Scientist"/>
    <n v="3"/>
    <s v="Married"/>
    <n v="3506"/>
    <n v="0"/>
    <s v="Yes"/>
    <n v="14"/>
    <n v="3"/>
    <n v="4"/>
    <n v="80"/>
    <n v="0"/>
    <n v="4"/>
    <n v="3"/>
    <n v="3"/>
    <n v="3"/>
    <n v="2"/>
    <n v="2"/>
    <n v="2"/>
    <d v="2018-01-13T00:00:00"/>
    <s v=""/>
    <x v="29"/>
    <n v="1"/>
    <s v=""/>
    <s v=""/>
  </r>
  <r>
    <x v="6"/>
    <x v="1"/>
    <s v="Travel_Rarely"/>
    <n v="640"/>
    <x v="0"/>
    <n v="1"/>
    <n v="3"/>
    <s v="Technical Degree"/>
    <n v="1"/>
    <n v="1301"/>
    <n v="4"/>
    <x v="0"/>
    <n v="84"/>
    <n v="3"/>
    <n v="1"/>
    <s v="Research Scientist"/>
    <n v="1"/>
    <s v="Single"/>
    <n v="2080"/>
    <n v="2"/>
    <s v="No"/>
    <n v="11"/>
    <n v="3"/>
    <n v="2"/>
    <n v="80"/>
    <n v="0"/>
    <n v="5"/>
    <n v="2"/>
    <n v="2"/>
    <n v="3"/>
    <n v="2"/>
    <n v="1"/>
    <n v="2"/>
    <d v="2018-08-31T00:00:00"/>
    <s v=""/>
    <x v="29"/>
    <n v="8"/>
    <s v=""/>
    <s v=""/>
  </r>
  <r>
    <x v="16"/>
    <x v="1"/>
    <s v="Travel_Rarely"/>
    <n v="1322"/>
    <x v="0"/>
    <n v="28"/>
    <n v="3"/>
    <s v="Life Sciences"/>
    <n v="1"/>
    <n v="1317"/>
    <n v="4"/>
    <x v="1"/>
    <n v="43"/>
    <n v="3"/>
    <n v="4"/>
    <s v="Research Director"/>
    <n v="1"/>
    <s v="Married"/>
    <n v="16880"/>
    <n v="4"/>
    <s v="Yes"/>
    <n v="11"/>
    <n v="3"/>
    <n v="2"/>
    <n v="80"/>
    <n v="0"/>
    <n v="25"/>
    <n v="2"/>
    <n v="3"/>
    <n v="3"/>
    <n v="2"/>
    <n v="1"/>
    <n v="2"/>
    <d v="2018-05-11T00:00:00"/>
    <s v=""/>
    <x v="29"/>
    <n v="5"/>
    <s v=""/>
    <s v=""/>
  </r>
  <r>
    <x v="28"/>
    <x v="0"/>
    <s v="Travel_Frequently"/>
    <n v="1060"/>
    <x v="1"/>
    <n v="1"/>
    <n v="3"/>
    <s v="Life Sciences"/>
    <n v="1"/>
    <n v="1331"/>
    <n v="4"/>
    <x v="1"/>
    <n v="54"/>
    <n v="3"/>
    <n v="1"/>
    <s v="Sales Representative"/>
    <n v="2"/>
    <s v="Single"/>
    <n v="2302"/>
    <n v="1"/>
    <s v="Yes"/>
    <n v="11"/>
    <n v="3"/>
    <n v="1"/>
    <n v="80"/>
    <n v="0"/>
    <n v="3"/>
    <n v="2"/>
    <n v="4"/>
    <n v="3"/>
    <n v="2"/>
    <n v="2"/>
    <n v="2"/>
    <d v="2004-04-06T00:00:00"/>
    <d v="2007-04-22T00:00:00"/>
    <x v="21"/>
    <n v="4"/>
    <n v="2007"/>
    <n v="4"/>
  </r>
  <r>
    <x v="17"/>
    <x v="0"/>
    <s v="Travel_Rarely"/>
    <n v="935"/>
    <x v="0"/>
    <n v="3"/>
    <n v="3"/>
    <s v="Life Sciences"/>
    <n v="1"/>
    <n v="1333"/>
    <n v="1"/>
    <x v="0"/>
    <n v="89"/>
    <n v="3"/>
    <n v="1"/>
    <s v="Laboratory Technician"/>
    <n v="1"/>
    <s v="Married"/>
    <n v="2362"/>
    <n v="4"/>
    <s v="No"/>
    <n v="12"/>
    <n v="3"/>
    <n v="3"/>
    <n v="80"/>
    <n v="0"/>
    <n v="10"/>
    <n v="4"/>
    <n v="4"/>
    <n v="3"/>
    <n v="2"/>
    <n v="1"/>
    <n v="2"/>
    <d v="2012-10-08T00:00:00"/>
    <d v="2015-10-16T00:00:00"/>
    <x v="10"/>
    <n v="10"/>
    <n v="2015"/>
    <n v="10"/>
  </r>
  <r>
    <x v="38"/>
    <x v="1"/>
    <s v="Travel_Rarely"/>
    <n v="882"/>
    <x v="0"/>
    <n v="19"/>
    <n v="1"/>
    <s v="Medical"/>
    <n v="1"/>
    <n v="1358"/>
    <n v="4"/>
    <x v="0"/>
    <n v="67"/>
    <n v="3"/>
    <n v="1"/>
    <s v="Laboratory Technician"/>
    <n v="4"/>
    <s v="Married"/>
    <n v="3669"/>
    <n v="3"/>
    <s v="No"/>
    <n v="11"/>
    <n v="3"/>
    <n v="3"/>
    <n v="80"/>
    <n v="3"/>
    <n v="7"/>
    <n v="6"/>
    <n v="2"/>
    <n v="3"/>
    <n v="2"/>
    <n v="1"/>
    <n v="2"/>
    <d v="2018-08-18T00:00:00"/>
    <s v=""/>
    <x v="29"/>
    <n v="8"/>
    <s v=""/>
    <s v=""/>
  </r>
  <r>
    <x v="21"/>
    <x v="1"/>
    <s v="Travel_Rarely"/>
    <n v="499"/>
    <x v="1"/>
    <n v="2"/>
    <n v="1"/>
    <s v="Marketing"/>
    <n v="1"/>
    <n v="1396"/>
    <n v="3"/>
    <x v="0"/>
    <n v="36"/>
    <n v="3"/>
    <n v="2"/>
    <s v="Sales Executive"/>
    <n v="2"/>
    <s v="Married"/>
    <n v="4078"/>
    <n v="0"/>
    <s v="Yes"/>
    <n v="13"/>
    <n v="3"/>
    <n v="1"/>
    <n v="80"/>
    <n v="3"/>
    <n v="4"/>
    <n v="3"/>
    <n v="2"/>
    <n v="3"/>
    <n v="2"/>
    <n v="1"/>
    <n v="2"/>
    <d v="2018-08-15T00:00:00"/>
    <s v=""/>
    <x v="29"/>
    <n v="8"/>
    <s v=""/>
    <s v=""/>
  </r>
  <r>
    <x v="38"/>
    <x v="1"/>
    <s v="Travel_Rarely"/>
    <n v="1372"/>
    <x v="1"/>
    <n v="18"/>
    <n v="1"/>
    <s v="Life Sciences"/>
    <n v="1"/>
    <n v="1399"/>
    <n v="1"/>
    <x v="0"/>
    <n v="93"/>
    <n v="4"/>
    <n v="2"/>
    <s v="Sales Executive"/>
    <n v="3"/>
    <s v="Married"/>
    <n v="6232"/>
    <n v="2"/>
    <s v="No"/>
    <n v="11"/>
    <n v="3"/>
    <n v="2"/>
    <n v="80"/>
    <n v="0"/>
    <n v="6"/>
    <n v="3"/>
    <n v="2"/>
    <n v="3"/>
    <n v="2"/>
    <n v="1"/>
    <n v="2"/>
    <d v="2018-07-11T00:00:00"/>
    <s v=""/>
    <x v="29"/>
    <n v="7"/>
    <s v=""/>
    <s v=""/>
  </r>
  <r>
    <x v="0"/>
    <x v="1"/>
    <s v="Travel_Rarely"/>
    <n v="1462"/>
    <x v="0"/>
    <n v="11"/>
    <n v="3"/>
    <s v="Medical"/>
    <n v="1"/>
    <n v="1411"/>
    <n v="1"/>
    <x v="1"/>
    <n v="94"/>
    <n v="3"/>
    <n v="1"/>
    <s v="Laboratory Technician"/>
    <n v="3"/>
    <s v="Single"/>
    <n v="3629"/>
    <n v="4"/>
    <s v="No"/>
    <n v="18"/>
    <n v="3"/>
    <n v="1"/>
    <n v="80"/>
    <n v="0"/>
    <n v="8"/>
    <n v="6"/>
    <n v="3"/>
    <n v="3"/>
    <n v="2"/>
    <n v="0"/>
    <n v="2"/>
    <d v="2018-04-01T00:00:00"/>
    <s v=""/>
    <x v="29"/>
    <n v="4"/>
    <s v=""/>
    <s v=""/>
  </r>
  <r>
    <x v="38"/>
    <x v="1"/>
    <s v="Travel_Rarely"/>
    <n v="949"/>
    <x v="0"/>
    <n v="1"/>
    <n v="3"/>
    <s v="Technical Degree"/>
    <n v="1"/>
    <n v="1415"/>
    <n v="1"/>
    <x v="0"/>
    <n v="81"/>
    <n v="3"/>
    <n v="1"/>
    <s v="Laboratory Technician"/>
    <n v="4"/>
    <s v="Married"/>
    <n v="3229"/>
    <n v="4"/>
    <s v="No"/>
    <n v="11"/>
    <n v="3"/>
    <n v="2"/>
    <n v="80"/>
    <n v="1"/>
    <n v="7"/>
    <n v="2"/>
    <n v="2"/>
    <n v="3"/>
    <n v="2"/>
    <n v="0"/>
    <n v="2"/>
    <d v="2018-07-28T00:00:00"/>
    <s v=""/>
    <x v="29"/>
    <n v="7"/>
    <s v=""/>
    <s v=""/>
  </r>
  <r>
    <x v="14"/>
    <x v="1"/>
    <s v="Travel_Rarely"/>
    <n v="855"/>
    <x v="1"/>
    <n v="7"/>
    <n v="4"/>
    <s v="Marketing"/>
    <n v="1"/>
    <n v="1428"/>
    <n v="4"/>
    <x v="1"/>
    <n v="73"/>
    <n v="3"/>
    <n v="2"/>
    <s v="Sales Executive"/>
    <n v="1"/>
    <s v="Divorced"/>
    <n v="4779"/>
    <n v="7"/>
    <s v="No"/>
    <n v="14"/>
    <n v="3"/>
    <n v="2"/>
    <n v="80"/>
    <n v="2"/>
    <n v="8"/>
    <n v="3"/>
    <n v="3"/>
    <n v="3"/>
    <n v="2"/>
    <n v="0"/>
    <n v="2"/>
    <d v="2018-07-09T00:00:00"/>
    <s v=""/>
    <x v="29"/>
    <n v="7"/>
    <s v=""/>
    <s v=""/>
  </r>
  <r>
    <x v="28"/>
    <x v="1"/>
    <s v="Travel_Rarely"/>
    <n v="182"/>
    <x v="0"/>
    <n v="8"/>
    <n v="5"/>
    <s v="Life Sciences"/>
    <n v="1"/>
    <n v="1430"/>
    <n v="1"/>
    <x v="1"/>
    <n v="93"/>
    <n v="3"/>
    <n v="4"/>
    <s v="Research Director"/>
    <n v="2"/>
    <s v="Single"/>
    <n v="16422"/>
    <n v="3"/>
    <s v="No"/>
    <n v="11"/>
    <n v="3"/>
    <n v="3"/>
    <n v="80"/>
    <n v="0"/>
    <n v="9"/>
    <n v="3"/>
    <n v="4"/>
    <n v="3"/>
    <n v="2"/>
    <n v="1"/>
    <n v="0"/>
    <d v="2018-02-28T00:00:00"/>
    <s v=""/>
    <x v="29"/>
    <n v="2"/>
    <s v=""/>
    <s v=""/>
  </r>
  <r>
    <x v="26"/>
    <x v="1"/>
    <s v="Travel_Rarely"/>
    <n v="329"/>
    <x v="1"/>
    <n v="16"/>
    <n v="4"/>
    <s v="Marketing"/>
    <n v="1"/>
    <n v="1436"/>
    <n v="3"/>
    <x v="1"/>
    <n v="98"/>
    <n v="2"/>
    <n v="2"/>
    <s v="Sales Executive"/>
    <n v="1"/>
    <s v="Married"/>
    <n v="5647"/>
    <n v="4"/>
    <s v="No"/>
    <n v="13"/>
    <n v="3"/>
    <n v="1"/>
    <n v="80"/>
    <n v="2"/>
    <n v="11"/>
    <n v="3"/>
    <n v="2"/>
    <n v="3"/>
    <n v="2"/>
    <n v="0"/>
    <n v="2"/>
    <d v="2018-06-12T00:00:00"/>
    <s v=""/>
    <x v="29"/>
    <n v="6"/>
    <s v=""/>
    <s v=""/>
  </r>
  <r>
    <x v="38"/>
    <x v="0"/>
    <s v="Travel_Rarely"/>
    <n v="383"/>
    <x v="1"/>
    <n v="9"/>
    <n v="2"/>
    <s v="Life Sciences"/>
    <n v="1"/>
    <n v="1439"/>
    <n v="1"/>
    <x v="0"/>
    <n v="68"/>
    <n v="2"/>
    <n v="1"/>
    <s v="Sales Representative"/>
    <n v="1"/>
    <s v="Married"/>
    <n v="4400"/>
    <n v="3"/>
    <s v="No"/>
    <n v="12"/>
    <n v="3"/>
    <n v="1"/>
    <n v="80"/>
    <n v="0"/>
    <n v="6"/>
    <n v="2"/>
    <n v="3"/>
    <n v="3"/>
    <n v="2"/>
    <n v="2"/>
    <n v="2"/>
    <d v="2003-05-04T00:00:00"/>
    <d v="2006-05-19T00:00:00"/>
    <x v="12"/>
    <n v="5"/>
    <n v="2006"/>
    <n v="5"/>
  </r>
  <r>
    <x v="23"/>
    <x v="1"/>
    <s v="Travel_Rarely"/>
    <n v="1255"/>
    <x v="0"/>
    <n v="1"/>
    <n v="2"/>
    <s v="Life Sciences"/>
    <n v="1"/>
    <n v="1441"/>
    <n v="1"/>
    <x v="1"/>
    <n v="90"/>
    <n v="3"/>
    <n v="1"/>
    <s v="Research Scientist"/>
    <n v="1"/>
    <s v="Married"/>
    <n v="2066"/>
    <n v="2"/>
    <s v="No"/>
    <n v="22"/>
    <n v="4"/>
    <n v="4"/>
    <n v="80"/>
    <n v="1"/>
    <n v="5"/>
    <n v="3"/>
    <n v="4"/>
    <n v="3"/>
    <n v="2"/>
    <n v="1"/>
    <n v="0"/>
    <d v="2018-07-01T00:00:00"/>
    <s v=""/>
    <x v="29"/>
    <n v="7"/>
    <s v=""/>
    <s v=""/>
  </r>
  <r>
    <x v="28"/>
    <x v="1"/>
    <s v="Travel_Rarely"/>
    <n v="1398"/>
    <x v="2"/>
    <n v="8"/>
    <n v="2"/>
    <s v="Medical"/>
    <n v="1"/>
    <n v="1461"/>
    <n v="4"/>
    <x v="1"/>
    <n v="96"/>
    <n v="4"/>
    <n v="1"/>
    <s v="HR"/>
    <n v="2"/>
    <s v="Single"/>
    <n v="2109"/>
    <n v="9"/>
    <s v="No"/>
    <n v="18"/>
    <n v="3"/>
    <n v="4"/>
    <n v="80"/>
    <n v="0"/>
    <n v="8"/>
    <n v="3"/>
    <n v="3"/>
    <n v="3"/>
    <n v="2"/>
    <n v="0"/>
    <n v="2"/>
    <d v="2018-07-19T00:00:00"/>
    <s v=""/>
    <x v="29"/>
    <n v="7"/>
    <s v=""/>
    <s v=""/>
  </r>
  <r>
    <x v="2"/>
    <x v="1"/>
    <s v="Travel_Rarely"/>
    <n v="1448"/>
    <x v="0"/>
    <n v="29"/>
    <n v="3"/>
    <s v="Technical Degree"/>
    <n v="1"/>
    <n v="1465"/>
    <n v="2"/>
    <x v="0"/>
    <n v="55"/>
    <n v="3"/>
    <n v="3"/>
    <s v="Manufacturing Director"/>
    <n v="4"/>
    <s v="Married"/>
    <n v="9380"/>
    <n v="4"/>
    <s v="Yes"/>
    <n v="18"/>
    <n v="3"/>
    <n v="4"/>
    <n v="80"/>
    <n v="2"/>
    <n v="10"/>
    <n v="4"/>
    <n v="4"/>
    <n v="3"/>
    <n v="1"/>
    <n v="1"/>
    <n v="2"/>
    <d v="2018-03-01T00:00:00"/>
    <s v=""/>
    <x v="29"/>
    <n v="3"/>
    <s v=""/>
    <s v=""/>
  </r>
  <r>
    <x v="39"/>
    <x v="1"/>
    <s v="Travel_Rarely"/>
    <n v="1495"/>
    <x v="0"/>
    <n v="5"/>
    <n v="4"/>
    <s v="Technical Degree"/>
    <n v="1"/>
    <n v="1473"/>
    <n v="1"/>
    <x v="0"/>
    <n v="96"/>
    <n v="3"/>
    <n v="2"/>
    <s v="Healthcare Representative"/>
    <n v="3"/>
    <s v="Married"/>
    <n v="6651"/>
    <n v="2"/>
    <s v="No"/>
    <n v="14"/>
    <n v="3"/>
    <n v="2"/>
    <n v="80"/>
    <n v="1"/>
    <n v="20"/>
    <n v="0"/>
    <n v="2"/>
    <n v="3"/>
    <n v="2"/>
    <n v="1"/>
    <n v="2"/>
    <d v="2018-05-07T00:00:00"/>
    <s v=""/>
    <x v="29"/>
    <n v="5"/>
    <s v=""/>
    <s v=""/>
  </r>
  <r>
    <x v="18"/>
    <x v="1"/>
    <s v="Travel_Rarely"/>
    <n v="896"/>
    <x v="0"/>
    <n v="2"/>
    <n v="3"/>
    <s v="Medical"/>
    <n v="1"/>
    <n v="1474"/>
    <n v="3"/>
    <x v="0"/>
    <n v="68"/>
    <n v="3"/>
    <n v="1"/>
    <s v="Research Scientist"/>
    <n v="3"/>
    <s v="Divorced"/>
    <n v="2345"/>
    <n v="2"/>
    <s v="No"/>
    <n v="14"/>
    <n v="3"/>
    <n v="3"/>
    <n v="80"/>
    <n v="1"/>
    <n v="8"/>
    <n v="3"/>
    <n v="4"/>
    <n v="3"/>
    <n v="1"/>
    <n v="1"/>
    <n v="2"/>
    <d v="2018-04-16T00:00:00"/>
    <s v=""/>
    <x v="29"/>
    <n v="4"/>
    <s v=""/>
    <s v=""/>
  </r>
  <r>
    <x v="6"/>
    <x v="0"/>
    <s v="Travel_Frequently"/>
    <n v="1496"/>
    <x v="1"/>
    <n v="1"/>
    <n v="3"/>
    <s v="Technical Degree"/>
    <n v="1"/>
    <n v="1486"/>
    <n v="1"/>
    <x v="0"/>
    <n v="92"/>
    <n v="3"/>
    <n v="1"/>
    <s v="Sales Representative"/>
    <n v="3"/>
    <s v="Married"/>
    <n v="2909"/>
    <n v="3"/>
    <s v="No"/>
    <n v="15"/>
    <n v="3"/>
    <n v="4"/>
    <n v="80"/>
    <n v="1"/>
    <n v="5"/>
    <n v="3"/>
    <n v="4"/>
    <n v="3"/>
    <n v="2"/>
    <n v="1"/>
    <n v="2"/>
    <d v="1998-10-05T00:00:00"/>
    <d v="2001-10-18T00:00:00"/>
    <x v="4"/>
    <n v="10"/>
    <n v="2001"/>
    <n v="10"/>
  </r>
  <r>
    <x v="29"/>
    <x v="1"/>
    <s v="Travel_Rarely"/>
    <n v="1229"/>
    <x v="0"/>
    <n v="4"/>
    <n v="4"/>
    <s v="Life Sciences"/>
    <n v="1"/>
    <n v="1501"/>
    <n v="4"/>
    <x v="0"/>
    <n v="30"/>
    <n v="3"/>
    <n v="2"/>
    <s v="Healthcare Representative"/>
    <n v="3"/>
    <s v="Married"/>
    <n v="4035"/>
    <n v="0"/>
    <s v="Yes"/>
    <n v="16"/>
    <n v="3"/>
    <n v="2"/>
    <n v="80"/>
    <n v="0"/>
    <n v="4"/>
    <n v="2"/>
    <n v="3"/>
    <n v="3"/>
    <n v="2"/>
    <n v="1"/>
    <n v="2"/>
    <d v="2018-03-15T00:00:00"/>
    <s v=""/>
    <x v="29"/>
    <n v="3"/>
    <s v=""/>
    <s v=""/>
  </r>
  <r>
    <x v="39"/>
    <x v="1"/>
    <s v="Travel_Rarely"/>
    <n v="271"/>
    <x v="0"/>
    <n v="3"/>
    <n v="2"/>
    <s v="Medical"/>
    <n v="1"/>
    <n v="1509"/>
    <n v="3"/>
    <x v="1"/>
    <n v="43"/>
    <n v="2"/>
    <n v="2"/>
    <s v="Laboratory Technician"/>
    <n v="1"/>
    <s v="Married"/>
    <n v="4789"/>
    <n v="4"/>
    <s v="No"/>
    <n v="25"/>
    <n v="4"/>
    <n v="1"/>
    <n v="80"/>
    <n v="1"/>
    <n v="10"/>
    <n v="3"/>
    <n v="3"/>
    <n v="3"/>
    <n v="2"/>
    <n v="1"/>
    <n v="2"/>
    <d v="2017-10-23T00:00:00"/>
    <s v=""/>
    <x v="22"/>
    <n v="10"/>
    <s v=""/>
    <s v=""/>
  </r>
  <r>
    <x v="7"/>
    <x v="1"/>
    <s v="Travel_Frequently"/>
    <n v="410"/>
    <x v="0"/>
    <n v="2"/>
    <n v="1"/>
    <s v="Life Sciences"/>
    <n v="1"/>
    <n v="1513"/>
    <n v="4"/>
    <x v="1"/>
    <n v="97"/>
    <n v="3"/>
    <n v="1"/>
    <s v="Laboratory Technician"/>
    <n v="2"/>
    <s v="Married"/>
    <n v="3180"/>
    <n v="0"/>
    <s v="No"/>
    <n v="13"/>
    <n v="3"/>
    <n v="3"/>
    <n v="80"/>
    <n v="3"/>
    <n v="4"/>
    <n v="3"/>
    <n v="3"/>
    <n v="3"/>
    <n v="2"/>
    <n v="0"/>
    <n v="2"/>
    <d v="2018-08-18T00:00:00"/>
    <s v=""/>
    <x v="29"/>
    <n v="8"/>
    <s v=""/>
    <s v=""/>
  </r>
  <r>
    <x v="26"/>
    <x v="1"/>
    <s v="Travel_Rarely"/>
    <n v="1157"/>
    <x v="1"/>
    <n v="2"/>
    <n v="4"/>
    <s v="Life Sciences"/>
    <n v="1"/>
    <n v="1556"/>
    <n v="3"/>
    <x v="0"/>
    <n v="70"/>
    <n v="3"/>
    <n v="1"/>
    <s v="Sales Representative"/>
    <n v="4"/>
    <s v="Single"/>
    <n v="2644"/>
    <n v="3"/>
    <s v="Yes"/>
    <n v="21"/>
    <n v="4"/>
    <n v="4"/>
    <n v="80"/>
    <n v="0"/>
    <n v="7"/>
    <n v="3"/>
    <n v="2"/>
    <n v="3"/>
    <n v="2"/>
    <n v="1"/>
    <n v="2"/>
    <d v="2018-07-12T00:00:00"/>
    <s v=""/>
    <x v="29"/>
    <n v="7"/>
    <s v=""/>
    <s v=""/>
  </r>
  <r>
    <x v="27"/>
    <x v="1"/>
    <s v="Travel_Rarely"/>
    <n v="992"/>
    <x v="0"/>
    <n v="1"/>
    <n v="3"/>
    <s v="Medical"/>
    <n v="1"/>
    <n v="1564"/>
    <n v="4"/>
    <x v="0"/>
    <n v="68"/>
    <n v="2"/>
    <n v="1"/>
    <s v="Laboratory Technician"/>
    <n v="1"/>
    <s v="Single"/>
    <n v="2450"/>
    <n v="1"/>
    <s v="No"/>
    <n v="19"/>
    <n v="3"/>
    <n v="2"/>
    <n v="80"/>
    <n v="0"/>
    <n v="3"/>
    <n v="3"/>
    <n v="3"/>
    <n v="3"/>
    <n v="0"/>
    <n v="1"/>
    <n v="2"/>
    <d v="2018-08-29T00:00:00"/>
    <s v=""/>
    <x v="29"/>
    <n v="8"/>
    <s v=""/>
    <s v=""/>
  </r>
  <r>
    <x v="12"/>
    <x v="1"/>
    <s v="Travel_Rarely"/>
    <n v="437"/>
    <x v="1"/>
    <n v="16"/>
    <n v="3"/>
    <s v="Life Sciences"/>
    <n v="1"/>
    <n v="1583"/>
    <n v="2"/>
    <x v="1"/>
    <n v="90"/>
    <n v="3"/>
    <n v="2"/>
    <s v="Sales Executive"/>
    <n v="2"/>
    <s v="Single"/>
    <n v="4198"/>
    <n v="2"/>
    <s v="No"/>
    <n v="12"/>
    <n v="3"/>
    <n v="2"/>
    <n v="80"/>
    <n v="0"/>
    <n v="8"/>
    <n v="5"/>
    <n v="4"/>
    <n v="3"/>
    <n v="2"/>
    <n v="1"/>
    <n v="2"/>
    <d v="2018-08-31T00:00:00"/>
    <s v=""/>
    <x v="29"/>
    <n v="8"/>
    <s v=""/>
    <s v=""/>
  </r>
  <r>
    <x v="26"/>
    <x v="1"/>
    <s v="Travel_Frequently"/>
    <n v="1302"/>
    <x v="0"/>
    <n v="6"/>
    <n v="4"/>
    <s v="Life Sciences"/>
    <n v="1"/>
    <n v="1594"/>
    <n v="1"/>
    <x v="0"/>
    <n v="80"/>
    <n v="4"/>
    <n v="2"/>
    <s v="Laboratory Technician"/>
    <n v="1"/>
    <s v="Married"/>
    <n v="5562"/>
    <n v="3"/>
    <s v="Yes"/>
    <n v="13"/>
    <n v="3"/>
    <n v="4"/>
    <n v="80"/>
    <n v="1"/>
    <n v="9"/>
    <n v="3"/>
    <n v="3"/>
    <n v="3"/>
    <n v="2"/>
    <n v="0"/>
    <n v="2"/>
    <d v="2017-10-14T00:00:00"/>
    <s v=""/>
    <x v="22"/>
    <n v="10"/>
    <s v=""/>
    <s v=""/>
  </r>
  <r>
    <x v="21"/>
    <x v="1"/>
    <s v="Travel_Rarely"/>
    <n v="634"/>
    <x v="0"/>
    <n v="5"/>
    <n v="4"/>
    <s v="Other"/>
    <n v="1"/>
    <n v="1607"/>
    <n v="2"/>
    <x v="1"/>
    <n v="35"/>
    <n v="4"/>
    <n v="1"/>
    <s v="Research Scientist"/>
    <n v="4"/>
    <s v="Married"/>
    <n v="3312"/>
    <n v="3"/>
    <s v="No"/>
    <n v="17"/>
    <n v="3"/>
    <n v="4"/>
    <n v="80"/>
    <n v="2"/>
    <n v="6"/>
    <n v="3"/>
    <n v="3"/>
    <n v="3"/>
    <n v="2"/>
    <n v="0"/>
    <n v="2"/>
    <d v="2017-10-17T00:00:00"/>
    <s v=""/>
    <x v="22"/>
    <n v="10"/>
    <s v=""/>
    <s v=""/>
  </r>
  <r>
    <x v="26"/>
    <x v="1"/>
    <s v="Travel_Rarely"/>
    <n v="559"/>
    <x v="0"/>
    <n v="12"/>
    <n v="4"/>
    <s v="Life Sciences"/>
    <n v="1"/>
    <n v="1614"/>
    <n v="3"/>
    <x v="1"/>
    <n v="76"/>
    <n v="3"/>
    <n v="2"/>
    <s v="Manufacturing Director"/>
    <n v="3"/>
    <s v="Married"/>
    <n v="4663"/>
    <n v="9"/>
    <s v="Yes"/>
    <n v="12"/>
    <n v="3"/>
    <n v="2"/>
    <n v="80"/>
    <n v="2"/>
    <n v="7"/>
    <n v="2"/>
    <n v="3"/>
    <n v="3"/>
    <n v="2"/>
    <n v="1"/>
    <n v="1"/>
    <d v="2018-08-25T00:00:00"/>
    <s v=""/>
    <x v="29"/>
    <n v="8"/>
    <s v=""/>
    <s v=""/>
  </r>
  <r>
    <x v="15"/>
    <x v="1"/>
    <s v="Travel_Rarely"/>
    <n v="486"/>
    <x v="0"/>
    <n v="8"/>
    <n v="3"/>
    <s v="Medical"/>
    <n v="1"/>
    <n v="1647"/>
    <n v="2"/>
    <x v="1"/>
    <n v="86"/>
    <n v="4"/>
    <n v="1"/>
    <s v="Research Scientist"/>
    <n v="3"/>
    <s v="Married"/>
    <n v="3517"/>
    <n v="7"/>
    <s v="No"/>
    <n v="17"/>
    <n v="3"/>
    <n v="1"/>
    <n v="80"/>
    <n v="0"/>
    <n v="5"/>
    <n v="0"/>
    <n v="3"/>
    <n v="3"/>
    <n v="2"/>
    <n v="0"/>
    <n v="2"/>
    <d v="2018-05-01T00:00:00"/>
    <s v=""/>
    <x v="29"/>
    <n v="5"/>
    <s v=""/>
    <s v=""/>
  </r>
  <r>
    <x v="26"/>
    <x v="1"/>
    <s v="Travel_Rarely"/>
    <n v="711"/>
    <x v="0"/>
    <n v="5"/>
    <n v="4"/>
    <s v="Life Sciences"/>
    <n v="1"/>
    <n v="1651"/>
    <n v="2"/>
    <x v="1"/>
    <n v="42"/>
    <n v="3"/>
    <n v="3"/>
    <s v="Healthcare Representative"/>
    <n v="1"/>
    <s v="Married"/>
    <n v="8008"/>
    <n v="4"/>
    <s v="No"/>
    <n v="12"/>
    <n v="3"/>
    <n v="3"/>
    <n v="80"/>
    <n v="2"/>
    <n v="9"/>
    <n v="6"/>
    <n v="3"/>
    <n v="3"/>
    <n v="2"/>
    <n v="0"/>
    <n v="2"/>
    <d v="2018-04-14T00:00:00"/>
    <s v=""/>
    <x v="29"/>
    <n v="4"/>
    <s v=""/>
    <s v=""/>
  </r>
  <r>
    <x v="26"/>
    <x v="1"/>
    <s v="Non-Travel"/>
    <n v="894"/>
    <x v="0"/>
    <n v="1"/>
    <n v="4"/>
    <s v="Medical"/>
    <n v="1"/>
    <n v="1662"/>
    <n v="4"/>
    <x v="1"/>
    <n v="33"/>
    <n v="2"/>
    <n v="2"/>
    <s v="Manufacturing Director"/>
    <n v="3"/>
    <s v="Married"/>
    <n v="4374"/>
    <n v="0"/>
    <s v="No"/>
    <n v="15"/>
    <n v="3"/>
    <n v="3"/>
    <n v="80"/>
    <n v="0"/>
    <n v="4"/>
    <n v="6"/>
    <n v="3"/>
    <n v="3"/>
    <n v="2"/>
    <n v="1"/>
    <n v="2"/>
    <d v="2018-02-17T00:00:00"/>
    <s v=""/>
    <x v="29"/>
    <n v="2"/>
    <s v=""/>
    <s v=""/>
  </r>
  <r>
    <x v="9"/>
    <x v="1"/>
    <s v="Travel_Rarely"/>
    <n v="1225"/>
    <x v="1"/>
    <n v="2"/>
    <n v="4"/>
    <s v="Life Sciences"/>
    <n v="1"/>
    <n v="1676"/>
    <n v="2"/>
    <x v="1"/>
    <n v="47"/>
    <n v="4"/>
    <n v="4"/>
    <s v="Manager"/>
    <n v="2"/>
    <s v="Divorced"/>
    <n v="15972"/>
    <n v="6"/>
    <s v="No"/>
    <n v="14"/>
    <n v="3"/>
    <n v="3"/>
    <n v="80"/>
    <n v="3"/>
    <n v="29"/>
    <n v="2"/>
    <n v="3"/>
    <n v="3"/>
    <n v="2"/>
    <n v="1"/>
    <n v="2"/>
    <d v="2018-04-03T00:00:00"/>
    <s v=""/>
    <x v="29"/>
    <n v="4"/>
    <s v=""/>
    <s v=""/>
  </r>
  <r>
    <x v="26"/>
    <x v="1"/>
    <s v="Travel_Rarely"/>
    <n v="1351"/>
    <x v="0"/>
    <n v="26"/>
    <n v="4"/>
    <s v="Life Sciences"/>
    <n v="1"/>
    <n v="1682"/>
    <n v="1"/>
    <x v="0"/>
    <n v="80"/>
    <n v="3"/>
    <n v="2"/>
    <s v="Healthcare Representative"/>
    <n v="3"/>
    <s v="Married"/>
    <n v="5347"/>
    <n v="6"/>
    <s v="No"/>
    <n v="14"/>
    <n v="3"/>
    <n v="2"/>
    <n v="80"/>
    <n v="2"/>
    <n v="10"/>
    <n v="2"/>
    <n v="2"/>
    <n v="3"/>
    <n v="2"/>
    <n v="0"/>
    <n v="2"/>
    <d v="2018-03-18T00:00:00"/>
    <s v=""/>
    <x v="29"/>
    <n v="3"/>
    <s v=""/>
    <s v=""/>
  </r>
  <r>
    <x v="3"/>
    <x v="0"/>
    <s v="Travel_Rarely"/>
    <n v="427"/>
    <x v="1"/>
    <n v="7"/>
    <n v="3"/>
    <s v="Life Sciences"/>
    <n v="1"/>
    <n v="1702"/>
    <n v="3"/>
    <x v="0"/>
    <n v="99"/>
    <n v="3"/>
    <n v="1"/>
    <s v="Sales Representative"/>
    <n v="4"/>
    <s v="Divorced"/>
    <n v="2275"/>
    <n v="1"/>
    <s v="Yes"/>
    <n v="21"/>
    <n v="4"/>
    <n v="2"/>
    <n v="80"/>
    <n v="1"/>
    <n v="3"/>
    <n v="2"/>
    <n v="3"/>
    <n v="3"/>
    <n v="2"/>
    <n v="0"/>
    <n v="2"/>
    <d v="1997-05-21T00:00:00"/>
    <d v="2000-06-06T00:00:00"/>
    <x v="13"/>
    <n v="5"/>
    <n v="2000"/>
    <n v="6"/>
  </r>
  <r>
    <x v="11"/>
    <x v="1"/>
    <s v="Travel_Rarely"/>
    <n v="390"/>
    <x v="0"/>
    <n v="17"/>
    <n v="4"/>
    <s v="Medical"/>
    <n v="1"/>
    <n v="1718"/>
    <n v="4"/>
    <x v="0"/>
    <n v="62"/>
    <n v="1"/>
    <n v="1"/>
    <s v="Laboratory Technician"/>
    <n v="3"/>
    <s v="Married"/>
    <n v="2305"/>
    <n v="1"/>
    <s v="No"/>
    <n v="15"/>
    <n v="3"/>
    <n v="3"/>
    <n v="80"/>
    <n v="3"/>
    <n v="3"/>
    <n v="3"/>
    <n v="4"/>
    <n v="3"/>
    <n v="2"/>
    <n v="0"/>
    <n v="2"/>
    <d v="2018-07-08T00:00:00"/>
    <s v=""/>
    <x v="29"/>
    <n v="7"/>
    <s v=""/>
    <s v=""/>
  </r>
  <r>
    <x v="33"/>
    <x v="1"/>
    <s v="Non-Travel"/>
    <n v="552"/>
    <x v="2"/>
    <n v="4"/>
    <n v="3"/>
    <s v="HR"/>
    <n v="1"/>
    <n v="1722"/>
    <n v="3"/>
    <x v="0"/>
    <n v="60"/>
    <n v="1"/>
    <n v="2"/>
    <s v="HR"/>
    <n v="2"/>
    <s v="Married"/>
    <n v="6430"/>
    <n v="6"/>
    <s v="No"/>
    <n v="19"/>
    <n v="3"/>
    <n v="2"/>
    <n v="80"/>
    <n v="1"/>
    <n v="10"/>
    <n v="4"/>
    <n v="3"/>
    <n v="3"/>
    <n v="2"/>
    <n v="1"/>
    <n v="2"/>
    <d v="2017-12-19T00:00:00"/>
    <s v=""/>
    <x v="22"/>
    <n v="12"/>
    <s v=""/>
    <s v=""/>
  </r>
  <r>
    <x v="3"/>
    <x v="1"/>
    <s v="Travel_Rarely"/>
    <n v="160"/>
    <x v="0"/>
    <n v="4"/>
    <n v="1"/>
    <s v="Medical"/>
    <n v="1"/>
    <n v="1735"/>
    <n v="3"/>
    <x v="1"/>
    <n v="51"/>
    <n v="3"/>
    <n v="1"/>
    <s v="Laboratory Technician"/>
    <n v="2"/>
    <s v="Single"/>
    <n v="3295"/>
    <n v="1"/>
    <s v="No"/>
    <n v="13"/>
    <n v="3"/>
    <n v="3"/>
    <n v="80"/>
    <n v="0"/>
    <n v="3"/>
    <n v="3"/>
    <n v="1"/>
    <n v="3"/>
    <n v="2"/>
    <n v="1"/>
    <n v="2"/>
    <d v="2018-06-29T00:00:00"/>
    <s v=""/>
    <x v="29"/>
    <n v="6"/>
    <s v=""/>
    <s v=""/>
  </r>
  <r>
    <x v="7"/>
    <x v="1"/>
    <s v="Travel_Frequently"/>
    <n v="461"/>
    <x v="0"/>
    <n v="1"/>
    <n v="3"/>
    <s v="Life Sciences"/>
    <n v="1"/>
    <n v="1753"/>
    <n v="4"/>
    <x v="0"/>
    <n v="70"/>
    <n v="4"/>
    <n v="2"/>
    <s v="Healthcare Representative"/>
    <n v="3"/>
    <s v="Single"/>
    <n v="6294"/>
    <n v="8"/>
    <s v="Yes"/>
    <n v="12"/>
    <n v="3"/>
    <n v="4"/>
    <n v="80"/>
    <n v="0"/>
    <n v="10"/>
    <n v="5"/>
    <n v="4"/>
    <n v="3"/>
    <n v="2"/>
    <n v="0"/>
    <n v="2"/>
    <d v="2018-08-30T00:00:00"/>
    <s v=""/>
    <x v="29"/>
    <n v="8"/>
    <s v=""/>
    <s v=""/>
  </r>
  <r>
    <x v="42"/>
    <x v="1"/>
    <s v="Non-Travel"/>
    <n v="661"/>
    <x v="0"/>
    <n v="1"/>
    <n v="4"/>
    <s v="Medical"/>
    <n v="1"/>
    <n v="1775"/>
    <n v="1"/>
    <x v="1"/>
    <n v="60"/>
    <n v="2"/>
    <n v="4"/>
    <s v="Manufacturing Director"/>
    <n v="3"/>
    <s v="Married"/>
    <n v="12965"/>
    <n v="4"/>
    <s v="Yes"/>
    <n v="20"/>
    <n v="4"/>
    <n v="4"/>
    <n v="80"/>
    <n v="3"/>
    <n v="27"/>
    <n v="2"/>
    <n v="2"/>
    <n v="3"/>
    <n v="2"/>
    <n v="0"/>
    <n v="2"/>
    <d v="2018-07-18T00:00:00"/>
    <s v=""/>
    <x v="29"/>
    <n v="7"/>
    <s v=""/>
    <s v=""/>
  </r>
  <r>
    <x v="34"/>
    <x v="1"/>
    <s v="Non-Travel"/>
    <n v="343"/>
    <x v="0"/>
    <n v="9"/>
    <n v="3"/>
    <s v="Life Sciences"/>
    <n v="1"/>
    <n v="1813"/>
    <n v="1"/>
    <x v="0"/>
    <n v="52"/>
    <n v="3"/>
    <n v="1"/>
    <s v="Research Scientist"/>
    <n v="3"/>
    <s v="Single"/>
    <n v="2438"/>
    <n v="4"/>
    <s v="No"/>
    <n v="13"/>
    <n v="3"/>
    <n v="3"/>
    <n v="80"/>
    <n v="0"/>
    <n v="7"/>
    <n v="2"/>
    <n v="2"/>
    <n v="3"/>
    <n v="2"/>
    <n v="1"/>
    <n v="2"/>
    <d v="2018-08-01T00:00:00"/>
    <s v=""/>
    <x v="29"/>
    <n v="8"/>
    <s v=""/>
    <s v=""/>
  </r>
  <r>
    <x v="33"/>
    <x v="1"/>
    <s v="Travel_Rarely"/>
    <n v="447"/>
    <x v="0"/>
    <n v="5"/>
    <n v="3"/>
    <s v="Life Sciences"/>
    <n v="1"/>
    <n v="1814"/>
    <n v="2"/>
    <x v="0"/>
    <n v="85"/>
    <n v="4"/>
    <n v="2"/>
    <s v="Healthcare Representative"/>
    <n v="2"/>
    <s v="Single"/>
    <n v="6870"/>
    <n v="3"/>
    <s v="No"/>
    <n v="12"/>
    <n v="3"/>
    <n v="1"/>
    <n v="80"/>
    <n v="0"/>
    <n v="11"/>
    <n v="3"/>
    <n v="1"/>
    <n v="3"/>
    <n v="2"/>
    <n v="1"/>
    <n v="2"/>
    <d v="2017-12-11T00:00:00"/>
    <s v=""/>
    <x v="22"/>
    <n v="12"/>
    <s v=""/>
    <s v=""/>
  </r>
  <r>
    <x v="28"/>
    <x v="1"/>
    <s v="Travel_Frequently"/>
    <n v="1125"/>
    <x v="1"/>
    <n v="7"/>
    <n v="4"/>
    <s v="Marketing"/>
    <n v="1"/>
    <n v="1833"/>
    <n v="1"/>
    <x v="1"/>
    <n v="68"/>
    <n v="3"/>
    <n v="3"/>
    <s v="Sales Executive"/>
    <n v="1"/>
    <s v="Married"/>
    <n v="9637"/>
    <n v="2"/>
    <s v="No"/>
    <n v="14"/>
    <n v="3"/>
    <n v="4"/>
    <n v="80"/>
    <n v="2"/>
    <n v="9"/>
    <n v="3"/>
    <n v="3"/>
    <n v="3"/>
    <n v="2"/>
    <n v="2"/>
    <n v="2"/>
    <d v="2017-11-20T00:00:00"/>
    <s v=""/>
    <x v="22"/>
    <n v="11"/>
    <s v=""/>
    <s v=""/>
  </r>
  <r>
    <x v="6"/>
    <x v="1"/>
    <s v="Travel_Rarely"/>
    <n v="1217"/>
    <x v="0"/>
    <n v="1"/>
    <n v="3"/>
    <s v="Medical"/>
    <n v="1"/>
    <n v="1834"/>
    <n v="3"/>
    <x v="1"/>
    <n v="67"/>
    <n v="3"/>
    <n v="1"/>
    <s v="Research Scientist"/>
    <n v="1"/>
    <s v="Married"/>
    <n v="3591"/>
    <n v="1"/>
    <s v="No"/>
    <n v="25"/>
    <n v="4"/>
    <n v="3"/>
    <n v="80"/>
    <n v="1"/>
    <n v="3"/>
    <n v="3"/>
    <n v="3"/>
    <n v="3"/>
    <n v="2"/>
    <n v="1"/>
    <n v="2"/>
    <d v="2018-05-09T00:00:00"/>
    <s v=""/>
    <x v="29"/>
    <n v="5"/>
    <s v=""/>
    <s v=""/>
  </r>
  <r>
    <x v="6"/>
    <x v="1"/>
    <s v="Non-Travel"/>
    <n v="280"/>
    <x v="2"/>
    <n v="1"/>
    <n v="2"/>
    <s v="Life Sciences"/>
    <n v="1"/>
    <n v="1858"/>
    <n v="3"/>
    <x v="0"/>
    <n v="43"/>
    <n v="3"/>
    <n v="1"/>
    <s v="HR"/>
    <n v="4"/>
    <s v="Divorced"/>
    <n v="2706"/>
    <n v="1"/>
    <s v="No"/>
    <n v="15"/>
    <n v="3"/>
    <n v="2"/>
    <n v="80"/>
    <n v="1"/>
    <n v="3"/>
    <n v="2"/>
    <n v="3"/>
    <n v="3"/>
    <n v="2"/>
    <n v="2"/>
    <n v="2"/>
    <d v="2018-03-20T00:00:00"/>
    <s v=""/>
    <x v="29"/>
    <n v="3"/>
    <s v=""/>
    <s v=""/>
  </r>
  <r>
    <x v="7"/>
    <x v="1"/>
    <s v="Travel_Rarely"/>
    <n v="592"/>
    <x v="0"/>
    <n v="7"/>
    <n v="3"/>
    <s v="Life Sciences"/>
    <n v="1"/>
    <n v="1883"/>
    <n v="4"/>
    <x v="0"/>
    <n v="59"/>
    <n v="3"/>
    <n v="1"/>
    <s v="Laboratory Technician"/>
    <n v="1"/>
    <s v="Single"/>
    <n v="2062"/>
    <n v="3"/>
    <s v="No"/>
    <n v="14"/>
    <n v="3"/>
    <n v="2"/>
    <n v="80"/>
    <n v="0"/>
    <n v="11"/>
    <n v="2"/>
    <n v="3"/>
    <n v="3"/>
    <n v="2"/>
    <n v="1"/>
    <n v="2"/>
    <d v="2018-06-28T00:00:00"/>
    <s v=""/>
    <x v="29"/>
    <n v="6"/>
    <s v=""/>
    <s v=""/>
  </r>
  <r>
    <x v="27"/>
    <x v="1"/>
    <s v="Travel_Rarely"/>
    <n v="219"/>
    <x v="0"/>
    <n v="16"/>
    <n v="2"/>
    <s v="Other"/>
    <n v="1"/>
    <n v="1886"/>
    <n v="4"/>
    <x v="1"/>
    <n v="44"/>
    <n v="2"/>
    <n v="2"/>
    <s v="Manufacturing Director"/>
    <n v="2"/>
    <s v="Married"/>
    <n v="4788"/>
    <n v="0"/>
    <s v="Yes"/>
    <n v="11"/>
    <n v="3"/>
    <n v="4"/>
    <n v="80"/>
    <n v="0"/>
    <n v="4"/>
    <n v="2"/>
    <n v="3"/>
    <n v="3"/>
    <n v="2"/>
    <n v="0"/>
    <n v="2"/>
    <d v="2018-03-09T00:00:00"/>
    <s v=""/>
    <x v="29"/>
    <n v="3"/>
    <s v=""/>
    <s v=""/>
  </r>
  <r>
    <x v="25"/>
    <x v="1"/>
    <s v="Non-Travel"/>
    <n v="1251"/>
    <x v="1"/>
    <n v="21"/>
    <n v="4"/>
    <s v="Life Sciences"/>
    <n v="1"/>
    <n v="1929"/>
    <n v="1"/>
    <x v="1"/>
    <n v="32"/>
    <n v="1"/>
    <n v="2"/>
    <s v="Sales Executive"/>
    <n v="3"/>
    <s v="Married"/>
    <n v="5736"/>
    <n v="6"/>
    <s v="No"/>
    <n v="19"/>
    <n v="3"/>
    <n v="3"/>
    <n v="80"/>
    <n v="1"/>
    <n v="10"/>
    <n v="1"/>
    <n v="3"/>
    <n v="3"/>
    <n v="2"/>
    <n v="1"/>
    <n v="2"/>
    <d v="2016-11-25T00:00:00"/>
    <s v=""/>
    <x v="23"/>
    <n v="11"/>
    <s v=""/>
    <s v=""/>
  </r>
  <r>
    <x v="4"/>
    <x v="1"/>
    <s v="Travel_Rarely"/>
    <n v="581"/>
    <x v="0"/>
    <n v="1"/>
    <n v="2"/>
    <s v="Life Sciences"/>
    <n v="1"/>
    <n v="2007"/>
    <n v="4"/>
    <x v="0"/>
    <n v="63"/>
    <n v="3"/>
    <n v="1"/>
    <s v="Research Scientist"/>
    <n v="3"/>
    <s v="Single"/>
    <n v="3375"/>
    <n v="0"/>
    <s v="No"/>
    <n v="12"/>
    <n v="3"/>
    <n v="4"/>
    <n v="80"/>
    <n v="0"/>
    <n v="4"/>
    <n v="2"/>
    <n v="4"/>
    <n v="3"/>
    <n v="2"/>
    <n v="1"/>
    <n v="2"/>
    <d v="2016-11-25T00:00:00"/>
    <s v=""/>
    <x v="23"/>
    <n v="11"/>
    <s v=""/>
    <s v=""/>
  </r>
  <r>
    <x v="16"/>
    <x v="0"/>
    <s v="Travel_Rarely"/>
    <n v="410"/>
    <x v="1"/>
    <n v="28"/>
    <n v="3"/>
    <s v="Marketing"/>
    <n v="1"/>
    <n v="2055"/>
    <n v="4"/>
    <x v="0"/>
    <n v="39"/>
    <n v="2"/>
    <n v="3"/>
    <s v="Sales Executive"/>
    <n v="1"/>
    <s v="Divorced"/>
    <n v="10854"/>
    <n v="4"/>
    <s v="Yes"/>
    <n v="13"/>
    <n v="3"/>
    <n v="2"/>
    <n v="80"/>
    <n v="1"/>
    <n v="20"/>
    <n v="3"/>
    <n v="3"/>
    <n v="3"/>
    <n v="2"/>
    <n v="2"/>
    <n v="0"/>
    <d v="2009-05-17T00:00:00"/>
    <d v="2012-05-25T00:00:00"/>
    <x v="27"/>
    <n v="5"/>
    <n v="2012"/>
    <n v="5"/>
  </r>
  <r>
    <x v="6"/>
    <x v="0"/>
    <s v="Travel_Rarely"/>
    <n v="103"/>
    <x v="0"/>
    <n v="24"/>
    <n v="3"/>
    <s v="Life Sciences"/>
    <n v="1"/>
    <n v="19"/>
    <n v="3"/>
    <x v="0"/>
    <n v="50"/>
    <n v="2"/>
    <n v="1"/>
    <s v="Laboratory Technician"/>
    <n v="3"/>
    <s v="Single"/>
    <n v="2028"/>
    <n v="5"/>
    <s v="Yes"/>
    <n v="14"/>
    <n v="3"/>
    <n v="2"/>
    <n v="80"/>
    <n v="0"/>
    <n v="6"/>
    <n v="4"/>
    <n v="3"/>
    <n v="4"/>
    <n v="2"/>
    <n v="0"/>
    <n v="3"/>
    <d v="1999-06-22T00:00:00"/>
    <d v="2003-06-27T00:00:00"/>
    <x v="19"/>
    <n v="6"/>
    <n v="2003"/>
    <n v="6"/>
  </r>
  <r>
    <x v="19"/>
    <x v="1"/>
    <s v="Non-Travel"/>
    <n v="673"/>
    <x v="0"/>
    <n v="11"/>
    <n v="2"/>
    <s v="Other"/>
    <n v="1"/>
    <n v="26"/>
    <n v="1"/>
    <x v="1"/>
    <n v="96"/>
    <n v="4"/>
    <n v="2"/>
    <s v="Manufacturing Director"/>
    <n v="3"/>
    <s v="Divorced"/>
    <n v="4011"/>
    <n v="0"/>
    <s v="No"/>
    <n v="18"/>
    <n v="3"/>
    <n v="4"/>
    <n v="80"/>
    <n v="1"/>
    <n v="5"/>
    <n v="5"/>
    <n v="2"/>
    <n v="4"/>
    <n v="2"/>
    <n v="1"/>
    <n v="3"/>
    <d v="2017-03-27T00:00:00"/>
    <s v=""/>
    <x v="22"/>
    <n v="3"/>
    <s v=""/>
    <s v=""/>
  </r>
  <r>
    <x v="13"/>
    <x v="0"/>
    <s v="Travel_Rarely"/>
    <n v="699"/>
    <x v="0"/>
    <n v="6"/>
    <n v="1"/>
    <s v="Medical"/>
    <n v="1"/>
    <n v="31"/>
    <n v="2"/>
    <x v="0"/>
    <n v="83"/>
    <n v="3"/>
    <n v="1"/>
    <s v="Research Scientist"/>
    <n v="1"/>
    <s v="Single"/>
    <n v="2960"/>
    <n v="2"/>
    <s v="No"/>
    <n v="11"/>
    <n v="3"/>
    <n v="3"/>
    <n v="80"/>
    <n v="0"/>
    <n v="8"/>
    <n v="2"/>
    <n v="3"/>
    <n v="4"/>
    <n v="2"/>
    <n v="1"/>
    <n v="3"/>
    <d v="1997-05-19T00:00:00"/>
    <d v="2001-05-31T00:00:00"/>
    <x v="13"/>
    <n v="5"/>
    <n v="2001"/>
    <n v="5"/>
  </r>
  <r>
    <x v="17"/>
    <x v="1"/>
    <s v="Travel_Rarely"/>
    <n v="1459"/>
    <x v="0"/>
    <n v="10"/>
    <n v="4"/>
    <s v="Other"/>
    <n v="1"/>
    <n v="40"/>
    <n v="4"/>
    <x v="0"/>
    <n v="41"/>
    <n v="3"/>
    <n v="2"/>
    <s v="Healthcare Representative"/>
    <n v="4"/>
    <s v="Married"/>
    <n v="6465"/>
    <n v="2"/>
    <s v="Yes"/>
    <n v="13"/>
    <n v="3"/>
    <n v="4"/>
    <n v="80"/>
    <n v="0"/>
    <n v="9"/>
    <n v="5"/>
    <n v="4"/>
    <n v="4"/>
    <n v="2"/>
    <n v="1"/>
    <n v="3"/>
    <d v="2016-11-06T00:00:00"/>
    <s v=""/>
    <x v="23"/>
    <n v="11"/>
    <s v=""/>
    <s v=""/>
  </r>
  <r>
    <x v="17"/>
    <x v="1"/>
    <s v="Travel_Rarely"/>
    <n v="1488"/>
    <x v="1"/>
    <n v="1"/>
    <n v="5"/>
    <s v="Marketing"/>
    <n v="1"/>
    <n v="68"/>
    <n v="2"/>
    <x v="1"/>
    <n v="75"/>
    <n v="3"/>
    <n v="2"/>
    <s v="Sales Executive"/>
    <n v="1"/>
    <s v="Divorced"/>
    <n v="5454"/>
    <n v="5"/>
    <s v="Yes"/>
    <n v="21"/>
    <n v="4"/>
    <n v="3"/>
    <n v="80"/>
    <n v="1"/>
    <n v="9"/>
    <n v="2"/>
    <n v="2"/>
    <n v="4"/>
    <n v="3"/>
    <n v="1"/>
    <n v="3"/>
    <d v="2017-01-02T00:00:00"/>
    <s v=""/>
    <x v="22"/>
    <n v="1"/>
    <s v=""/>
    <s v=""/>
  </r>
  <r>
    <x v="27"/>
    <x v="1"/>
    <s v="Non-Travel"/>
    <n v="1097"/>
    <x v="0"/>
    <n v="11"/>
    <n v="2"/>
    <s v="Medical"/>
    <n v="1"/>
    <n v="70"/>
    <n v="3"/>
    <x v="0"/>
    <n v="79"/>
    <n v="2"/>
    <n v="3"/>
    <s v="Healthcare Representative"/>
    <n v="1"/>
    <s v="Married"/>
    <n v="9884"/>
    <n v="2"/>
    <s v="Yes"/>
    <n v="13"/>
    <n v="3"/>
    <n v="3"/>
    <n v="80"/>
    <n v="1"/>
    <n v="10"/>
    <n v="3"/>
    <n v="3"/>
    <n v="4"/>
    <n v="0"/>
    <n v="2"/>
    <n v="3"/>
    <d v="2016-11-10T00:00:00"/>
    <s v=""/>
    <x v="23"/>
    <n v="11"/>
    <s v=""/>
    <s v=""/>
  </r>
  <r>
    <x v="24"/>
    <x v="1"/>
    <s v="Travel_Frequently"/>
    <n v="1225"/>
    <x v="1"/>
    <n v="1"/>
    <n v="1"/>
    <s v="Life Sciences"/>
    <n v="1"/>
    <n v="91"/>
    <n v="1"/>
    <x v="1"/>
    <n v="57"/>
    <n v="2"/>
    <n v="2"/>
    <s v="Sales Executive"/>
    <n v="3"/>
    <s v="Single"/>
    <n v="5473"/>
    <n v="7"/>
    <s v="No"/>
    <n v="11"/>
    <n v="3"/>
    <n v="4"/>
    <n v="80"/>
    <n v="0"/>
    <n v="20"/>
    <n v="2"/>
    <n v="2"/>
    <n v="4"/>
    <n v="3"/>
    <n v="1"/>
    <n v="3"/>
    <d v="2017-07-29T00:00:00"/>
    <s v=""/>
    <x v="22"/>
    <n v="7"/>
    <s v=""/>
    <s v=""/>
  </r>
  <r>
    <x v="35"/>
    <x v="1"/>
    <s v="Travel_Rarely"/>
    <n v="945"/>
    <x v="2"/>
    <n v="5"/>
    <n v="2"/>
    <s v="Medical"/>
    <n v="1"/>
    <n v="103"/>
    <n v="2"/>
    <x v="0"/>
    <n v="80"/>
    <n v="3"/>
    <n v="2"/>
    <s v="HR"/>
    <n v="2"/>
    <s v="Divorced"/>
    <n v="5021"/>
    <n v="8"/>
    <s v="Yes"/>
    <n v="22"/>
    <n v="4"/>
    <n v="4"/>
    <n v="80"/>
    <n v="1"/>
    <n v="16"/>
    <n v="2"/>
    <n v="3"/>
    <n v="4"/>
    <n v="2"/>
    <n v="0"/>
    <n v="2"/>
    <d v="2017-08-30T00:00:00"/>
    <s v=""/>
    <x v="22"/>
    <n v="8"/>
    <s v=""/>
    <s v=""/>
  </r>
  <r>
    <x v="31"/>
    <x v="1"/>
    <s v="Travel_Rarely"/>
    <n v="432"/>
    <x v="0"/>
    <n v="9"/>
    <n v="4"/>
    <s v="Life Sciences"/>
    <n v="1"/>
    <n v="116"/>
    <n v="4"/>
    <x v="0"/>
    <n v="96"/>
    <n v="3"/>
    <n v="1"/>
    <s v="Laboratory Technician"/>
    <n v="4"/>
    <s v="Married"/>
    <n v="2075"/>
    <n v="3"/>
    <s v="No"/>
    <n v="23"/>
    <n v="4"/>
    <n v="2"/>
    <n v="80"/>
    <n v="2"/>
    <n v="10"/>
    <n v="4"/>
    <n v="3"/>
    <n v="4"/>
    <n v="2"/>
    <n v="0"/>
    <n v="3"/>
    <d v="2016-12-25T00:00:00"/>
    <s v=""/>
    <x v="23"/>
    <n v="12"/>
    <s v=""/>
    <s v=""/>
  </r>
  <r>
    <x v="37"/>
    <x v="1"/>
    <s v="Travel_Rarely"/>
    <n v="1217"/>
    <x v="0"/>
    <n v="2"/>
    <n v="4"/>
    <s v="Technical Degree"/>
    <n v="1"/>
    <n v="126"/>
    <n v="1"/>
    <x v="1"/>
    <n v="60"/>
    <n v="3"/>
    <n v="3"/>
    <s v="Research Director"/>
    <n v="3"/>
    <s v="Married"/>
    <n v="13549"/>
    <n v="9"/>
    <s v="No"/>
    <n v="12"/>
    <n v="3"/>
    <n v="1"/>
    <n v="80"/>
    <n v="1"/>
    <n v="16"/>
    <n v="5"/>
    <n v="1"/>
    <n v="4"/>
    <n v="3"/>
    <n v="0"/>
    <n v="3"/>
    <d v="2017-04-03T00:00:00"/>
    <s v=""/>
    <x v="22"/>
    <n v="4"/>
    <s v=""/>
    <s v=""/>
  </r>
  <r>
    <x v="31"/>
    <x v="0"/>
    <s v="Travel_Frequently"/>
    <n v="1150"/>
    <x v="0"/>
    <n v="8"/>
    <n v="4"/>
    <s v="Life Sciences"/>
    <n v="1"/>
    <n v="179"/>
    <n v="1"/>
    <x v="0"/>
    <n v="53"/>
    <n v="1"/>
    <n v="3"/>
    <s v="Manufacturing Director"/>
    <n v="4"/>
    <s v="Single"/>
    <n v="10650"/>
    <n v="2"/>
    <s v="No"/>
    <n v="15"/>
    <n v="3"/>
    <n v="4"/>
    <n v="80"/>
    <n v="0"/>
    <n v="18"/>
    <n v="2"/>
    <n v="3"/>
    <n v="4"/>
    <n v="2"/>
    <n v="0"/>
    <n v="3"/>
    <d v="1995-08-28T00:00:00"/>
    <d v="1999-09-09T00:00:00"/>
    <x v="11"/>
    <n v="8"/>
    <n v="1999"/>
    <n v="9"/>
  </r>
  <r>
    <x v="13"/>
    <x v="1"/>
    <s v="Travel_Frequently"/>
    <n v="303"/>
    <x v="1"/>
    <n v="2"/>
    <n v="4"/>
    <s v="Marketing"/>
    <n v="1"/>
    <n v="216"/>
    <n v="3"/>
    <x v="1"/>
    <n v="75"/>
    <n v="3"/>
    <n v="1"/>
    <s v="Sales Representative"/>
    <n v="3"/>
    <s v="Married"/>
    <n v="2231"/>
    <n v="6"/>
    <s v="No"/>
    <n v="18"/>
    <n v="3"/>
    <n v="4"/>
    <n v="80"/>
    <n v="1"/>
    <n v="6"/>
    <n v="3"/>
    <n v="3"/>
    <n v="4"/>
    <n v="3"/>
    <n v="1"/>
    <n v="2"/>
    <d v="2017-02-09T00:00:00"/>
    <s v=""/>
    <x v="22"/>
    <n v="2"/>
    <s v=""/>
    <s v=""/>
  </r>
  <r>
    <x v="28"/>
    <x v="1"/>
    <s v="Travel_Rarely"/>
    <n v="140"/>
    <x v="0"/>
    <n v="12"/>
    <n v="1"/>
    <s v="Medical"/>
    <n v="1"/>
    <n v="246"/>
    <n v="3"/>
    <x v="1"/>
    <n v="95"/>
    <n v="3"/>
    <n v="1"/>
    <s v="Research Scientist"/>
    <n v="4"/>
    <s v="Married"/>
    <n v="3929"/>
    <n v="8"/>
    <s v="Yes"/>
    <n v="23"/>
    <n v="4"/>
    <n v="3"/>
    <n v="80"/>
    <n v="1"/>
    <n v="7"/>
    <n v="0"/>
    <n v="3"/>
    <n v="4"/>
    <n v="2"/>
    <n v="0"/>
    <n v="2"/>
    <d v="2017-02-03T00:00:00"/>
    <s v=""/>
    <x v="22"/>
    <n v="2"/>
    <s v=""/>
    <s v=""/>
  </r>
  <r>
    <x v="33"/>
    <x v="0"/>
    <s v="Travel_Rarely"/>
    <n v="1356"/>
    <x v="1"/>
    <n v="20"/>
    <n v="2"/>
    <s v="Marketing"/>
    <n v="1"/>
    <n v="248"/>
    <n v="2"/>
    <x v="1"/>
    <n v="70"/>
    <n v="3"/>
    <n v="1"/>
    <s v="Sales Representative"/>
    <n v="2"/>
    <s v="Single"/>
    <n v="3140"/>
    <n v="1"/>
    <s v="Yes"/>
    <n v="22"/>
    <n v="4"/>
    <n v="4"/>
    <n v="80"/>
    <n v="0"/>
    <n v="4"/>
    <n v="5"/>
    <n v="2"/>
    <n v="4"/>
    <n v="3"/>
    <n v="0"/>
    <n v="2"/>
    <d v="1999-08-15T00:00:00"/>
    <d v="2003-08-19T00:00:00"/>
    <x v="19"/>
    <n v="8"/>
    <n v="2003"/>
    <n v="8"/>
  </r>
  <r>
    <x v="42"/>
    <x v="1"/>
    <s v="Travel_Rarely"/>
    <n v="1084"/>
    <x v="0"/>
    <n v="13"/>
    <n v="2"/>
    <s v="Medical"/>
    <n v="1"/>
    <n v="250"/>
    <n v="4"/>
    <x v="1"/>
    <n v="57"/>
    <n v="4"/>
    <n v="2"/>
    <s v="Manufacturing Director"/>
    <n v="1"/>
    <s v="Divorced"/>
    <n v="4450"/>
    <n v="1"/>
    <s v="No"/>
    <n v="11"/>
    <n v="3"/>
    <n v="3"/>
    <n v="80"/>
    <n v="2"/>
    <n v="5"/>
    <n v="3"/>
    <n v="3"/>
    <n v="4"/>
    <n v="2"/>
    <n v="1"/>
    <n v="3"/>
    <d v="2017-07-14T00:00:00"/>
    <s v=""/>
    <x v="22"/>
    <n v="7"/>
    <s v=""/>
    <s v=""/>
  </r>
  <r>
    <x v="4"/>
    <x v="1"/>
    <s v="Travel_Rarely"/>
    <n v="1136"/>
    <x v="0"/>
    <n v="5"/>
    <n v="3"/>
    <s v="Life Sciences"/>
    <n v="1"/>
    <n v="284"/>
    <n v="4"/>
    <x v="0"/>
    <n v="60"/>
    <n v="4"/>
    <n v="1"/>
    <s v="Research Scientist"/>
    <n v="2"/>
    <s v="Divorced"/>
    <n v="2328"/>
    <n v="1"/>
    <s v="Yes"/>
    <n v="16"/>
    <n v="3"/>
    <n v="1"/>
    <n v="80"/>
    <n v="1"/>
    <n v="4"/>
    <n v="2"/>
    <n v="2"/>
    <n v="4"/>
    <n v="2"/>
    <n v="2"/>
    <n v="2"/>
    <d v="2017-02-28T00:00:00"/>
    <s v=""/>
    <x v="22"/>
    <n v="2"/>
    <s v=""/>
    <s v=""/>
  </r>
  <r>
    <x v="35"/>
    <x v="1"/>
    <s v="Travel_Rarely"/>
    <n v="644"/>
    <x v="0"/>
    <n v="1"/>
    <n v="4"/>
    <s v="Medical"/>
    <n v="1"/>
    <n v="288"/>
    <n v="4"/>
    <x v="0"/>
    <n v="97"/>
    <n v="3"/>
    <n v="3"/>
    <s v="Healthcare Representative"/>
    <n v="1"/>
    <s v="Divorced"/>
    <n v="9396"/>
    <n v="7"/>
    <s v="No"/>
    <n v="16"/>
    <n v="3"/>
    <n v="3"/>
    <n v="80"/>
    <n v="1"/>
    <n v="17"/>
    <n v="3"/>
    <n v="3"/>
    <n v="4"/>
    <n v="2"/>
    <n v="0"/>
    <n v="3"/>
    <d v="2017-03-10T00:00:00"/>
    <s v=""/>
    <x v="22"/>
    <n v="3"/>
    <s v=""/>
    <s v=""/>
  </r>
  <r>
    <x v="7"/>
    <x v="0"/>
    <s v="Travel_Rarely"/>
    <n v="896"/>
    <x v="0"/>
    <n v="18"/>
    <n v="1"/>
    <s v="Medical"/>
    <n v="1"/>
    <n v="315"/>
    <n v="3"/>
    <x v="0"/>
    <n v="86"/>
    <n v="2"/>
    <n v="1"/>
    <s v="Research Scientist"/>
    <n v="4"/>
    <s v="Single"/>
    <n v="2389"/>
    <n v="1"/>
    <s v="Yes"/>
    <n v="13"/>
    <n v="3"/>
    <n v="3"/>
    <n v="80"/>
    <n v="0"/>
    <n v="4"/>
    <n v="3"/>
    <n v="2"/>
    <n v="4"/>
    <n v="3"/>
    <n v="0"/>
    <n v="1"/>
    <d v="1995-03-30T00:00:00"/>
    <d v="1999-04-16T00:00:00"/>
    <x v="11"/>
    <n v="3"/>
    <n v="1999"/>
    <n v="4"/>
  </r>
  <r>
    <x v="21"/>
    <x v="1"/>
    <s v="Travel_Rarely"/>
    <n v="1401"/>
    <x v="1"/>
    <n v="4"/>
    <n v="2"/>
    <s v="Life Sciences"/>
    <n v="1"/>
    <n v="330"/>
    <n v="3"/>
    <x v="1"/>
    <n v="56"/>
    <n v="3"/>
    <n v="1"/>
    <s v="Sales Representative"/>
    <n v="2"/>
    <s v="Married"/>
    <n v="3931"/>
    <n v="2"/>
    <s v="No"/>
    <n v="11"/>
    <n v="3"/>
    <n v="1"/>
    <n v="80"/>
    <n v="1"/>
    <n v="6"/>
    <n v="5"/>
    <n v="3"/>
    <n v="4"/>
    <n v="3"/>
    <n v="1"/>
    <n v="2"/>
    <d v="2017-01-02T00:00:00"/>
    <s v=""/>
    <x v="22"/>
    <n v="1"/>
    <s v=""/>
    <s v=""/>
  </r>
  <r>
    <x v="38"/>
    <x v="1"/>
    <s v="Travel_Rarely"/>
    <n v="685"/>
    <x v="0"/>
    <n v="1"/>
    <n v="3"/>
    <s v="Life Sciences"/>
    <n v="1"/>
    <n v="350"/>
    <n v="1"/>
    <x v="1"/>
    <n v="62"/>
    <n v="3"/>
    <n v="2"/>
    <s v="Manufacturing Director"/>
    <n v="3"/>
    <s v="Married"/>
    <n v="4898"/>
    <n v="0"/>
    <s v="No"/>
    <n v="12"/>
    <n v="3"/>
    <n v="4"/>
    <n v="80"/>
    <n v="2"/>
    <n v="5"/>
    <n v="3"/>
    <n v="3"/>
    <n v="4"/>
    <n v="2"/>
    <n v="1"/>
    <n v="2"/>
    <d v="2016-10-16T00:00:00"/>
    <s v=""/>
    <x v="23"/>
    <n v="10"/>
    <s v=""/>
    <s v=""/>
  </r>
  <r>
    <x v="0"/>
    <x v="1"/>
    <s v="Travel_Frequently"/>
    <n v="889"/>
    <x v="0"/>
    <n v="9"/>
    <n v="3"/>
    <s v="Medical"/>
    <n v="1"/>
    <n v="403"/>
    <n v="2"/>
    <x v="0"/>
    <n v="53"/>
    <n v="3"/>
    <n v="1"/>
    <s v="Research Scientist"/>
    <n v="4"/>
    <s v="Married"/>
    <n v="2326"/>
    <n v="1"/>
    <s v="Yes"/>
    <n v="12"/>
    <n v="3"/>
    <n v="3"/>
    <n v="80"/>
    <n v="3"/>
    <n v="4"/>
    <n v="3"/>
    <n v="2"/>
    <n v="4"/>
    <n v="2"/>
    <n v="1"/>
    <n v="2"/>
    <d v="2017-05-02T00:00:00"/>
    <s v=""/>
    <x v="22"/>
    <n v="5"/>
    <s v=""/>
    <s v=""/>
  </r>
  <r>
    <x v="31"/>
    <x v="1"/>
    <s v="Travel_Rarely"/>
    <n v="1302"/>
    <x v="0"/>
    <n v="2"/>
    <n v="3"/>
    <s v="Medical"/>
    <n v="1"/>
    <n v="408"/>
    <n v="4"/>
    <x v="0"/>
    <n v="84"/>
    <n v="1"/>
    <n v="2"/>
    <s v="Manufacturing Director"/>
    <n v="2"/>
    <s v="Divorced"/>
    <n v="5482"/>
    <n v="5"/>
    <s v="No"/>
    <n v="18"/>
    <n v="3"/>
    <n v="4"/>
    <n v="80"/>
    <n v="1"/>
    <n v="13"/>
    <n v="3"/>
    <n v="3"/>
    <n v="4"/>
    <n v="1"/>
    <n v="1"/>
    <n v="2"/>
    <d v="2017-06-27T00:00:00"/>
    <s v=""/>
    <x v="22"/>
    <n v="6"/>
    <s v=""/>
    <s v=""/>
  </r>
  <r>
    <x v="15"/>
    <x v="1"/>
    <s v="Travel_Rarely"/>
    <n v="1220"/>
    <x v="0"/>
    <n v="5"/>
    <n v="3"/>
    <s v="Life Sciences"/>
    <n v="1"/>
    <n v="434"/>
    <n v="3"/>
    <x v="1"/>
    <n v="85"/>
    <n v="3"/>
    <n v="1"/>
    <s v="Research Scientist"/>
    <n v="2"/>
    <s v="Single"/>
    <n v="2478"/>
    <n v="1"/>
    <s v="Yes"/>
    <n v="12"/>
    <n v="3"/>
    <n v="2"/>
    <n v="80"/>
    <n v="0"/>
    <n v="4"/>
    <n v="2"/>
    <n v="2"/>
    <n v="4"/>
    <n v="3"/>
    <n v="1"/>
    <n v="2"/>
    <d v="2017-01-31T00:00:00"/>
    <s v=""/>
    <x v="22"/>
    <n v="1"/>
    <s v=""/>
    <s v=""/>
  </r>
  <r>
    <x v="37"/>
    <x v="1"/>
    <s v="Travel_Frequently"/>
    <n v="928"/>
    <x v="0"/>
    <n v="20"/>
    <n v="4"/>
    <s v="Life Sciences"/>
    <n v="1"/>
    <n v="450"/>
    <n v="4"/>
    <x v="1"/>
    <n v="31"/>
    <n v="3"/>
    <n v="2"/>
    <s v="Research Scientist"/>
    <n v="3"/>
    <s v="Single"/>
    <n v="4869"/>
    <n v="3"/>
    <s v="No"/>
    <n v="12"/>
    <n v="3"/>
    <n v="4"/>
    <n v="80"/>
    <n v="0"/>
    <n v="20"/>
    <n v="4"/>
    <n v="2"/>
    <n v="4"/>
    <n v="3"/>
    <n v="0"/>
    <n v="3"/>
    <d v="2016-11-12T00:00:00"/>
    <s v=""/>
    <x v="23"/>
    <n v="11"/>
    <s v=""/>
    <s v=""/>
  </r>
  <r>
    <x v="18"/>
    <x v="1"/>
    <s v="Travel_Rarely"/>
    <n v="1124"/>
    <x v="1"/>
    <n v="1"/>
    <n v="2"/>
    <s v="Medical"/>
    <n v="1"/>
    <n v="453"/>
    <n v="2"/>
    <x v="0"/>
    <n v="57"/>
    <n v="1"/>
    <n v="2"/>
    <s v="Sales Executive"/>
    <n v="4"/>
    <s v="Married"/>
    <n v="7457"/>
    <n v="2"/>
    <s v="Yes"/>
    <n v="22"/>
    <n v="4"/>
    <n v="3"/>
    <n v="80"/>
    <n v="3"/>
    <n v="6"/>
    <n v="2"/>
    <n v="2"/>
    <n v="4"/>
    <n v="3"/>
    <n v="0"/>
    <n v="2"/>
    <d v="2016-11-13T00:00:00"/>
    <s v=""/>
    <x v="23"/>
    <n v="11"/>
    <s v=""/>
    <s v=""/>
  </r>
  <r>
    <x v="3"/>
    <x v="1"/>
    <s v="Travel_Rarely"/>
    <n v="1309"/>
    <x v="0"/>
    <n v="26"/>
    <n v="1"/>
    <s v="Life Sciences"/>
    <n v="1"/>
    <n v="465"/>
    <n v="3"/>
    <x v="0"/>
    <n v="83"/>
    <n v="3"/>
    <n v="1"/>
    <s v="Research Scientist"/>
    <n v="4"/>
    <s v="Divorced"/>
    <n v="2904"/>
    <n v="1"/>
    <s v="No"/>
    <n v="12"/>
    <n v="3"/>
    <n v="3"/>
    <n v="80"/>
    <n v="2"/>
    <n v="4"/>
    <n v="2"/>
    <n v="2"/>
    <n v="4"/>
    <n v="2"/>
    <n v="0"/>
    <n v="2"/>
    <d v="2017-02-01T00:00:00"/>
    <s v=""/>
    <x v="22"/>
    <n v="2"/>
    <s v=""/>
    <s v=""/>
  </r>
  <r>
    <x v="7"/>
    <x v="1"/>
    <s v="Non-Travel"/>
    <n v="746"/>
    <x v="1"/>
    <n v="2"/>
    <n v="3"/>
    <s v="Life Sciences"/>
    <n v="1"/>
    <n v="469"/>
    <n v="4"/>
    <x v="0"/>
    <n v="61"/>
    <n v="3"/>
    <n v="2"/>
    <s v="Sales Executive"/>
    <n v="3"/>
    <s v="Married"/>
    <n v="4649"/>
    <n v="1"/>
    <s v="No"/>
    <n v="14"/>
    <n v="3"/>
    <n v="1"/>
    <n v="80"/>
    <n v="1"/>
    <n v="4"/>
    <n v="3"/>
    <n v="2"/>
    <n v="4"/>
    <n v="3"/>
    <n v="0"/>
    <n v="2"/>
    <d v="2016-12-12T00:00:00"/>
    <s v=""/>
    <x v="23"/>
    <n v="12"/>
    <s v=""/>
    <s v=""/>
  </r>
  <r>
    <x v="16"/>
    <x v="1"/>
    <s v="Travel_Rarely"/>
    <n v="1046"/>
    <x v="0"/>
    <n v="10"/>
    <n v="3"/>
    <s v="Technical Degree"/>
    <n v="1"/>
    <n v="491"/>
    <n v="4"/>
    <x v="0"/>
    <n v="100"/>
    <n v="2"/>
    <n v="3"/>
    <s v="Healthcare Representative"/>
    <n v="4"/>
    <s v="Single"/>
    <n v="10496"/>
    <n v="6"/>
    <s v="No"/>
    <n v="15"/>
    <n v="3"/>
    <n v="4"/>
    <n v="80"/>
    <n v="0"/>
    <n v="20"/>
    <n v="2"/>
    <n v="3"/>
    <n v="4"/>
    <n v="3"/>
    <n v="1"/>
    <n v="3"/>
    <d v="2017-06-10T00:00:00"/>
    <s v=""/>
    <x v="22"/>
    <n v="6"/>
    <s v=""/>
    <s v=""/>
  </r>
  <r>
    <x v="37"/>
    <x v="1"/>
    <s v="Travel_Rarely"/>
    <n v="821"/>
    <x v="0"/>
    <n v="5"/>
    <n v="2"/>
    <s v="Medical"/>
    <n v="1"/>
    <n v="522"/>
    <n v="1"/>
    <x v="0"/>
    <n v="86"/>
    <n v="3"/>
    <n v="5"/>
    <s v="Research Director"/>
    <n v="1"/>
    <s v="Married"/>
    <n v="19406"/>
    <n v="4"/>
    <s v="No"/>
    <n v="11"/>
    <n v="3"/>
    <n v="3"/>
    <n v="80"/>
    <n v="1"/>
    <n v="24"/>
    <n v="4"/>
    <n v="2"/>
    <n v="4"/>
    <n v="2"/>
    <n v="1"/>
    <n v="2"/>
    <d v="2017-07-08T00:00:00"/>
    <s v=""/>
    <x v="22"/>
    <n v="7"/>
    <s v=""/>
    <s v=""/>
  </r>
  <r>
    <x v="28"/>
    <x v="1"/>
    <s v="Travel_Rarely"/>
    <n v="329"/>
    <x v="0"/>
    <n v="1"/>
    <n v="2"/>
    <s v="Life Sciences"/>
    <n v="1"/>
    <n v="530"/>
    <n v="4"/>
    <x v="0"/>
    <n v="98"/>
    <n v="2"/>
    <n v="1"/>
    <s v="Laboratory Technician"/>
    <n v="1"/>
    <s v="Married"/>
    <n v="2218"/>
    <n v="1"/>
    <s v="No"/>
    <n v="12"/>
    <n v="3"/>
    <n v="3"/>
    <n v="80"/>
    <n v="1"/>
    <n v="4"/>
    <n v="3"/>
    <n v="3"/>
    <n v="4"/>
    <n v="2"/>
    <n v="3"/>
    <n v="2"/>
    <d v="2016-12-31T00:00:00"/>
    <s v=""/>
    <x v="23"/>
    <n v="12"/>
    <s v=""/>
    <s v=""/>
  </r>
  <r>
    <x v="20"/>
    <x v="0"/>
    <s v="Travel_Rarely"/>
    <n v="587"/>
    <x v="0"/>
    <n v="10"/>
    <n v="1"/>
    <s v="Medical"/>
    <n v="1"/>
    <n v="584"/>
    <n v="1"/>
    <x v="0"/>
    <n v="38"/>
    <n v="1"/>
    <n v="1"/>
    <s v="Laboratory Technician"/>
    <n v="4"/>
    <s v="Divorced"/>
    <n v="3408"/>
    <n v="7"/>
    <s v="No"/>
    <n v="13"/>
    <n v="3"/>
    <n v="1"/>
    <n v="80"/>
    <n v="3"/>
    <n v="8"/>
    <n v="2"/>
    <n v="3"/>
    <n v="4"/>
    <n v="3"/>
    <n v="1"/>
    <n v="3"/>
    <d v="2000-04-13T00:00:00"/>
    <d v="2004-05-02T00:00:00"/>
    <x v="18"/>
    <n v="4"/>
    <n v="2004"/>
    <n v="5"/>
  </r>
  <r>
    <x v="21"/>
    <x v="0"/>
    <s v="Non-Travel"/>
    <n v="1474"/>
    <x v="1"/>
    <n v="11"/>
    <n v="4"/>
    <s v="Other"/>
    <n v="1"/>
    <n v="631"/>
    <n v="4"/>
    <x v="0"/>
    <n v="60"/>
    <n v="4"/>
    <n v="2"/>
    <s v="Sales Executive"/>
    <n v="3"/>
    <s v="Married"/>
    <n v="4707"/>
    <n v="8"/>
    <s v="No"/>
    <n v="12"/>
    <n v="3"/>
    <n v="4"/>
    <n v="80"/>
    <n v="0"/>
    <n v="6"/>
    <n v="2"/>
    <n v="3"/>
    <n v="4"/>
    <n v="2"/>
    <n v="1"/>
    <n v="2"/>
    <d v="2015-09-15T00:00:00"/>
    <d v="2019-09-23T00:00:00"/>
    <x v="7"/>
    <n v="9"/>
    <n v="2019"/>
    <n v="9"/>
  </r>
  <r>
    <x v="15"/>
    <x v="0"/>
    <s v="Travel_Rarely"/>
    <n v="1420"/>
    <x v="1"/>
    <n v="2"/>
    <n v="1"/>
    <s v="Marketing"/>
    <n v="1"/>
    <n v="667"/>
    <n v="3"/>
    <x v="0"/>
    <n v="85"/>
    <n v="3"/>
    <n v="1"/>
    <s v="Sales Representative"/>
    <n v="1"/>
    <s v="Divorced"/>
    <n v="3041"/>
    <n v="0"/>
    <s v="No"/>
    <n v="11"/>
    <n v="3"/>
    <n v="2"/>
    <n v="80"/>
    <n v="1"/>
    <n v="5"/>
    <n v="3"/>
    <n v="3"/>
    <n v="4"/>
    <n v="3"/>
    <n v="0"/>
    <n v="2"/>
    <d v="2013-05-21T00:00:00"/>
    <d v="2017-05-23T00:00:00"/>
    <x v="25"/>
    <n v="5"/>
    <n v="2017"/>
    <n v="5"/>
  </r>
  <r>
    <x v="15"/>
    <x v="1"/>
    <s v="Travel_Rarely"/>
    <n v="1115"/>
    <x v="0"/>
    <n v="3"/>
    <n v="4"/>
    <s v="Medical"/>
    <n v="1"/>
    <n v="700"/>
    <n v="1"/>
    <x v="0"/>
    <n v="54"/>
    <n v="2"/>
    <n v="1"/>
    <s v="Research Scientist"/>
    <n v="4"/>
    <s v="Single"/>
    <n v="2045"/>
    <n v="0"/>
    <s v="No"/>
    <n v="13"/>
    <n v="3"/>
    <n v="4"/>
    <n v="80"/>
    <n v="0"/>
    <n v="5"/>
    <n v="0"/>
    <n v="3"/>
    <n v="4"/>
    <n v="2"/>
    <n v="1"/>
    <n v="1"/>
    <d v="2017-08-19T00:00:00"/>
    <s v=""/>
    <x v="22"/>
    <n v="8"/>
    <s v=""/>
    <s v=""/>
  </r>
  <r>
    <x v="16"/>
    <x v="0"/>
    <s v="Travel_Frequently"/>
    <n v="562"/>
    <x v="1"/>
    <n v="8"/>
    <n v="2"/>
    <s v="Technical Degree"/>
    <n v="1"/>
    <n v="723"/>
    <n v="2"/>
    <x v="0"/>
    <n v="50"/>
    <n v="3"/>
    <n v="2"/>
    <s v="Sales Executive"/>
    <n v="3"/>
    <s v="Married"/>
    <n v="6796"/>
    <n v="3"/>
    <s v="Yes"/>
    <n v="14"/>
    <n v="3"/>
    <n v="1"/>
    <n v="80"/>
    <n v="1"/>
    <n v="18"/>
    <n v="4"/>
    <n v="3"/>
    <n v="4"/>
    <n v="3"/>
    <n v="1"/>
    <n v="3"/>
    <d v="2006-06-05T00:00:00"/>
    <d v="2010-06-22T00:00:00"/>
    <x v="24"/>
    <n v="6"/>
    <n v="2010"/>
    <n v="6"/>
  </r>
  <r>
    <x v="3"/>
    <x v="1"/>
    <s v="Travel_Rarely"/>
    <n v="650"/>
    <x v="0"/>
    <n v="9"/>
    <n v="1"/>
    <s v="Medical"/>
    <n v="1"/>
    <n v="758"/>
    <n v="2"/>
    <x v="0"/>
    <n v="37"/>
    <n v="3"/>
    <n v="1"/>
    <s v="Laboratory Technician"/>
    <n v="1"/>
    <s v="Married"/>
    <n v="2500"/>
    <n v="1"/>
    <s v="No"/>
    <n v="14"/>
    <n v="3"/>
    <n v="4"/>
    <n v="80"/>
    <n v="1"/>
    <n v="5"/>
    <n v="2"/>
    <n v="4"/>
    <n v="4"/>
    <n v="3"/>
    <n v="0"/>
    <n v="2"/>
    <d v="2017-08-18T00:00:00"/>
    <s v=""/>
    <x v="22"/>
    <n v="8"/>
    <s v=""/>
    <s v=""/>
  </r>
  <r>
    <x v="18"/>
    <x v="1"/>
    <s v="Travel_Rarely"/>
    <n v="804"/>
    <x v="0"/>
    <n v="2"/>
    <n v="1"/>
    <s v="Medical"/>
    <n v="1"/>
    <n v="763"/>
    <n v="4"/>
    <x v="1"/>
    <n v="86"/>
    <n v="2"/>
    <n v="1"/>
    <s v="Research Scientist"/>
    <n v="4"/>
    <s v="Single"/>
    <n v="2342"/>
    <n v="0"/>
    <s v="Yes"/>
    <n v="20"/>
    <n v="4"/>
    <n v="4"/>
    <n v="80"/>
    <n v="0"/>
    <n v="5"/>
    <n v="2"/>
    <n v="2"/>
    <n v="4"/>
    <n v="2"/>
    <n v="2"/>
    <n v="3"/>
    <d v="2016-12-07T00:00:00"/>
    <s v=""/>
    <x v="23"/>
    <n v="12"/>
    <s v=""/>
    <s v=""/>
  </r>
  <r>
    <x v="41"/>
    <x v="1"/>
    <s v="Non-Travel"/>
    <n v="715"/>
    <x v="0"/>
    <n v="19"/>
    <n v="4"/>
    <s v="Medical"/>
    <n v="1"/>
    <n v="791"/>
    <n v="4"/>
    <x v="0"/>
    <n v="41"/>
    <n v="3"/>
    <n v="1"/>
    <s v="Research Scientist"/>
    <n v="4"/>
    <s v="Married"/>
    <n v="4258"/>
    <n v="0"/>
    <s v="No"/>
    <n v="18"/>
    <n v="3"/>
    <n v="1"/>
    <n v="80"/>
    <n v="1"/>
    <n v="5"/>
    <n v="3"/>
    <n v="3"/>
    <n v="4"/>
    <n v="3"/>
    <n v="1"/>
    <n v="2"/>
    <d v="2017-08-15T00:00:00"/>
    <s v=""/>
    <x v="22"/>
    <n v="8"/>
    <s v=""/>
    <s v=""/>
  </r>
  <r>
    <x v="11"/>
    <x v="0"/>
    <s v="Travel_Rarely"/>
    <n v="1146"/>
    <x v="1"/>
    <n v="8"/>
    <n v="3"/>
    <s v="Technical Degree"/>
    <n v="1"/>
    <n v="796"/>
    <n v="4"/>
    <x v="0"/>
    <n v="38"/>
    <n v="2"/>
    <n v="2"/>
    <s v="Sales Executive"/>
    <n v="1"/>
    <s v="Single"/>
    <n v="5326"/>
    <n v="6"/>
    <s v="No"/>
    <n v="17"/>
    <n v="3"/>
    <n v="3"/>
    <n v="80"/>
    <n v="0"/>
    <n v="6"/>
    <n v="2"/>
    <n v="2"/>
    <n v="4"/>
    <n v="3"/>
    <n v="1"/>
    <n v="2"/>
    <d v="1993-11-27T00:00:00"/>
    <d v="1997-12-08T00:00:00"/>
    <x v="6"/>
    <n v="11"/>
    <n v="1997"/>
    <n v="12"/>
  </r>
  <r>
    <x v="13"/>
    <x v="1"/>
    <s v="Travel_Rarely"/>
    <n v="182"/>
    <x v="0"/>
    <n v="1"/>
    <n v="4"/>
    <s v="Life Sciences"/>
    <n v="1"/>
    <n v="797"/>
    <n v="2"/>
    <x v="1"/>
    <n v="72"/>
    <n v="4"/>
    <n v="1"/>
    <s v="Research Scientist"/>
    <n v="4"/>
    <s v="Single"/>
    <n v="3280"/>
    <n v="2"/>
    <s v="No"/>
    <n v="16"/>
    <n v="3"/>
    <n v="3"/>
    <n v="80"/>
    <n v="0"/>
    <n v="10"/>
    <n v="2"/>
    <n v="3"/>
    <n v="4"/>
    <n v="2"/>
    <n v="1"/>
    <n v="3"/>
    <d v="2017-08-27T00:00:00"/>
    <s v=""/>
    <x v="22"/>
    <n v="8"/>
    <s v=""/>
    <s v=""/>
  </r>
  <r>
    <x v="15"/>
    <x v="1"/>
    <s v="Travel_Frequently"/>
    <n v="829"/>
    <x v="1"/>
    <n v="8"/>
    <n v="1"/>
    <s v="Marketing"/>
    <n v="1"/>
    <n v="800"/>
    <n v="3"/>
    <x v="0"/>
    <n v="84"/>
    <n v="3"/>
    <n v="2"/>
    <s v="Sales Executive"/>
    <n v="4"/>
    <s v="Married"/>
    <n v="4342"/>
    <n v="0"/>
    <s v="No"/>
    <n v="19"/>
    <n v="3"/>
    <n v="2"/>
    <n v="80"/>
    <n v="1"/>
    <n v="5"/>
    <n v="3"/>
    <n v="3"/>
    <n v="4"/>
    <n v="2"/>
    <n v="1"/>
    <n v="1"/>
    <d v="2016-12-24T00:00:00"/>
    <s v=""/>
    <x v="23"/>
    <n v="12"/>
    <s v=""/>
    <s v=""/>
  </r>
  <r>
    <x v="16"/>
    <x v="1"/>
    <s v="Travel_Rarely"/>
    <n v="691"/>
    <x v="0"/>
    <n v="2"/>
    <n v="3"/>
    <s v="Medical"/>
    <n v="1"/>
    <n v="815"/>
    <n v="3"/>
    <x v="0"/>
    <n v="64"/>
    <n v="3"/>
    <n v="4"/>
    <s v="Research Director"/>
    <n v="3"/>
    <s v="Married"/>
    <n v="17639"/>
    <n v="5"/>
    <s v="No"/>
    <n v="16"/>
    <n v="3"/>
    <n v="4"/>
    <n v="80"/>
    <n v="0"/>
    <n v="30"/>
    <n v="3"/>
    <n v="3"/>
    <n v="4"/>
    <n v="3"/>
    <n v="0"/>
    <n v="3"/>
    <d v="2016-11-11T00:00:00"/>
    <s v=""/>
    <x v="23"/>
    <n v="11"/>
    <s v=""/>
    <s v=""/>
  </r>
  <r>
    <x v="22"/>
    <x v="1"/>
    <s v="Travel_Rarely"/>
    <n v="932"/>
    <x v="0"/>
    <n v="1"/>
    <n v="2"/>
    <s v="Life Sciences"/>
    <n v="1"/>
    <n v="827"/>
    <n v="4"/>
    <x v="1"/>
    <n v="43"/>
    <n v="2"/>
    <n v="2"/>
    <s v="Manufacturing Director"/>
    <n v="4"/>
    <s v="Married"/>
    <n v="6062"/>
    <n v="9"/>
    <s v="Yes"/>
    <n v="13"/>
    <n v="3"/>
    <n v="4"/>
    <n v="80"/>
    <n v="1"/>
    <n v="8"/>
    <n v="4"/>
    <n v="3"/>
    <n v="4"/>
    <n v="3"/>
    <n v="0"/>
    <n v="2"/>
    <d v="2017-02-28T00:00:00"/>
    <s v=""/>
    <x v="22"/>
    <n v="2"/>
    <s v=""/>
    <s v=""/>
  </r>
  <r>
    <x v="12"/>
    <x v="1"/>
    <s v="Travel_Frequently"/>
    <n v="471"/>
    <x v="0"/>
    <n v="12"/>
    <n v="3"/>
    <s v="Life Sciences"/>
    <n v="1"/>
    <n v="837"/>
    <n v="1"/>
    <x v="0"/>
    <n v="45"/>
    <n v="2"/>
    <n v="2"/>
    <s v="Healthcare Representative"/>
    <n v="1"/>
    <s v="Divorced"/>
    <n v="6288"/>
    <n v="2"/>
    <s v="No"/>
    <n v="15"/>
    <n v="3"/>
    <n v="3"/>
    <n v="80"/>
    <n v="1"/>
    <n v="13"/>
    <n v="3"/>
    <n v="2"/>
    <n v="4"/>
    <n v="3"/>
    <n v="1"/>
    <n v="2"/>
    <d v="2017-05-04T00:00:00"/>
    <s v=""/>
    <x v="22"/>
    <n v="5"/>
    <s v=""/>
    <s v=""/>
  </r>
  <r>
    <x v="34"/>
    <x v="1"/>
    <s v="Travel_Rarely"/>
    <n v="589"/>
    <x v="0"/>
    <n v="14"/>
    <n v="2"/>
    <s v="Life Sciences"/>
    <n v="1"/>
    <n v="843"/>
    <n v="2"/>
    <x v="0"/>
    <n v="94"/>
    <n v="3"/>
    <n v="4"/>
    <s v="Research Director"/>
    <n v="1"/>
    <s v="Married"/>
    <n v="17159"/>
    <n v="6"/>
    <s v="No"/>
    <n v="24"/>
    <n v="4"/>
    <n v="3"/>
    <n v="80"/>
    <n v="1"/>
    <n v="22"/>
    <n v="3"/>
    <n v="3"/>
    <n v="4"/>
    <n v="1"/>
    <n v="1"/>
    <n v="0"/>
    <d v="2016-10-26T00:00:00"/>
    <s v=""/>
    <x v="23"/>
    <n v="10"/>
    <s v=""/>
    <s v=""/>
  </r>
  <r>
    <x v="38"/>
    <x v="1"/>
    <s v="Travel_Rarely"/>
    <n v="180"/>
    <x v="0"/>
    <n v="2"/>
    <n v="1"/>
    <s v="Medical"/>
    <n v="1"/>
    <n v="854"/>
    <n v="1"/>
    <x v="0"/>
    <n v="65"/>
    <n v="4"/>
    <n v="1"/>
    <s v="Research Scientist"/>
    <n v="1"/>
    <s v="Single"/>
    <n v="3424"/>
    <n v="7"/>
    <s v="No"/>
    <n v="13"/>
    <n v="3"/>
    <n v="3"/>
    <n v="80"/>
    <n v="0"/>
    <n v="6"/>
    <n v="3"/>
    <n v="2"/>
    <n v="4"/>
    <n v="3"/>
    <n v="0"/>
    <n v="1"/>
    <d v="2016-11-29T00:00:00"/>
    <s v=""/>
    <x v="23"/>
    <n v="11"/>
    <s v=""/>
    <s v=""/>
  </r>
  <r>
    <x v="39"/>
    <x v="1"/>
    <s v="Travel_Rarely"/>
    <n v="1418"/>
    <x v="0"/>
    <n v="1"/>
    <n v="3"/>
    <s v="Technical Degree"/>
    <n v="1"/>
    <n v="887"/>
    <n v="3"/>
    <x v="1"/>
    <n v="36"/>
    <n v="3"/>
    <n v="1"/>
    <s v="Research Scientist"/>
    <n v="1"/>
    <s v="Married"/>
    <n v="3580"/>
    <n v="2"/>
    <s v="No"/>
    <n v="16"/>
    <n v="3"/>
    <n v="2"/>
    <n v="80"/>
    <n v="1"/>
    <n v="7"/>
    <n v="2"/>
    <n v="3"/>
    <n v="4"/>
    <n v="2"/>
    <n v="0"/>
    <n v="2"/>
    <d v="2017-01-18T00:00:00"/>
    <s v=""/>
    <x v="22"/>
    <n v="1"/>
    <s v=""/>
    <s v=""/>
  </r>
  <r>
    <x v="20"/>
    <x v="1"/>
    <s v="Travel_Rarely"/>
    <n v="1075"/>
    <x v="2"/>
    <n v="3"/>
    <n v="2"/>
    <s v="HR"/>
    <n v="1"/>
    <n v="910"/>
    <n v="4"/>
    <x v="0"/>
    <n v="57"/>
    <n v="3"/>
    <n v="1"/>
    <s v="HR"/>
    <n v="2"/>
    <s v="Divorced"/>
    <n v="2277"/>
    <n v="3"/>
    <s v="Yes"/>
    <n v="11"/>
    <n v="3"/>
    <n v="3"/>
    <n v="80"/>
    <n v="1"/>
    <n v="7"/>
    <n v="4"/>
    <n v="4"/>
    <n v="4"/>
    <n v="3"/>
    <n v="0"/>
    <n v="3"/>
    <d v="2017-05-18T00:00:00"/>
    <s v=""/>
    <x v="22"/>
    <n v="5"/>
    <s v=""/>
    <s v=""/>
  </r>
  <r>
    <x v="7"/>
    <x v="1"/>
    <s v="Travel_Rarely"/>
    <n v="1086"/>
    <x v="0"/>
    <n v="7"/>
    <n v="1"/>
    <s v="Medical"/>
    <n v="1"/>
    <n v="912"/>
    <n v="1"/>
    <x v="1"/>
    <n v="62"/>
    <n v="2"/>
    <n v="1"/>
    <s v="Laboratory Technician"/>
    <n v="4"/>
    <s v="Divorced"/>
    <n v="2532"/>
    <n v="6"/>
    <s v="No"/>
    <n v="14"/>
    <n v="3"/>
    <n v="3"/>
    <n v="80"/>
    <n v="3"/>
    <n v="8"/>
    <n v="5"/>
    <n v="3"/>
    <n v="4"/>
    <n v="3"/>
    <n v="0"/>
    <n v="3"/>
    <d v="2017-07-14T00:00:00"/>
    <s v=""/>
    <x v="22"/>
    <n v="7"/>
    <s v=""/>
    <s v=""/>
  </r>
  <r>
    <x v="6"/>
    <x v="1"/>
    <s v="Travel_Rarely"/>
    <n v="821"/>
    <x v="1"/>
    <n v="5"/>
    <n v="4"/>
    <s v="Medical"/>
    <n v="1"/>
    <n v="916"/>
    <n v="1"/>
    <x v="0"/>
    <n v="98"/>
    <n v="3"/>
    <n v="2"/>
    <s v="Sales Executive"/>
    <n v="4"/>
    <s v="Single"/>
    <n v="4908"/>
    <n v="1"/>
    <s v="No"/>
    <n v="14"/>
    <n v="3"/>
    <n v="2"/>
    <n v="80"/>
    <n v="0"/>
    <n v="4"/>
    <n v="3"/>
    <n v="3"/>
    <n v="4"/>
    <n v="2"/>
    <n v="0"/>
    <n v="2"/>
    <d v="2017-08-13T00:00:00"/>
    <s v=""/>
    <x v="22"/>
    <n v="8"/>
    <s v=""/>
    <s v=""/>
  </r>
  <r>
    <x v="19"/>
    <x v="1"/>
    <s v="Travel_Rarely"/>
    <n v="1206"/>
    <x v="0"/>
    <n v="17"/>
    <n v="1"/>
    <s v="Medical"/>
    <n v="1"/>
    <n v="1009"/>
    <n v="4"/>
    <x v="1"/>
    <n v="41"/>
    <n v="2"/>
    <n v="2"/>
    <s v="Manufacturing Director"/>
    <n v="3"/>
    <s v="Divorced"/>
    <n v="4377"/>
    <n v="1"/>
    <s v="No"/>
    <n v="15"/>
    <n v="3"/>
    <n v="2"/>
    <n v="80"/>
    <n v="2"/>
    <n v="5"/>
    <n v="6"/>
    <n v="3"/>
    <n v="4"/>
    <n v="2"/>
    <n v="3"/>
    <n v="2"/>
    <d v="2017-03-19T00:00:00"/>
    <s v=""/>
    <x v="22"/>
    <n v="3"/>
    <s v=""/>
    <s v=""/>
  </r>
  <r>
    <x v="27"/>
    <x v="0"/>
    <s v="Travel_Rarely"/>
    <n v="622"/>
    <x v="0"/>
    <n v="14"/>
    <n v="4"/>
    <s v="Other"/>
    <n v="1"/>
    <n v="1010"/>
    <n v="3"/>
    <x v="0"/>
    <n v="39"/>
    <n v="2"/>
    <n v="1"/>
    <s v="Laboratory Technician"/>
    <n v="2"/>
    <s v="Divorced"/>
    <n v="3743"/>
    <n v="1"/>
    <s v="Yes"/>
    <n v="24"/>
    <n v="4"/>
    <n v="4"/>
    <n v="80"/>
    <n v="1"/>
    <n v="5"/>
    <n v="2"/>
    <n v="1"/>
    <n v="4"/>
    <n v="2"/>
    <n v="0"/>
    <n v="2"/>
    <d v="1990-01-12T00:00:00"/>
    <d v="1994-01-30T00:00:00"/>
    <x v="1"/>
    <n v="1"/>
    <n v="1994"/>
    <n v="1"/>
  </r>
  <r>
    <x v="28"/>
    <x v="1"/>
    <s v="Travel_Frequently"/>
    <n v="853"/>
    <x v="0"/>
    <n v="1"/>
    <n v="1"/>
    <s v="Life Sciences"/>
    <n v="1"/>
    <n v="1011"/>
    <n v="3"/>
    <x v="1"/>
    <n v="96"/>
    <n v="3"/>
    <n v="2"/>
    <s v="Manufacturing Director"/>
    <n v="1"/>
    <s v="Married"/>
    <n v="4148"/>
    <n v="1"/>
    <s v="No"/>
    <n v="12"/>
    <n v="3"/>
    <n v="3"/>
    <n v="80"/>
    <n v="1"/>
    <n v="4"/>
    <n v="1"/>
    <n v="3"/>
    <n v="4"/>
    <n v="3"/>
    <n v="0"/>
    <n v="3"/>
    <d v="2016-12-07T00:00:00"/>
    <s v=""/>
    <x v="23"/>
    <n v="12"/>
    <s v=""/>
    <s v=""/>
  </r>
  <r>
    <x v="4"/>
    <x v="1"/>
    <s v="Travel_Rarely"/>
    <n v="217"/>
    <x v="0"/>
    <n v="8"/>
    <n v="1"/>
    <s v="Life Sciences"/>
    <n v="1"/>
    <n v="1019"/>
    <n v="2"/>
    <x v="0"/>
    <n v="94"/>
    <n v="1"/>
    <n v="1"/>
    <s v="Laboratory Technician"/>
    <n v="1"/>
    <s v="Married"/>
    <n v="2451"/>
    <n v="1"/>
    <s v="No"/>
    <n v="15"/>
    <n v="3"/>
    <n v="1"/>
    <n v="80"/>
    <n v="1"/>
    <n v="4"/>
    <n v="3"/>
    <n v="2"/>
    <n v="4"/>
    <n v="3"/>
    <n v="1"/>
    <n v="1"/>
    <d v="2017-04-10T00:00:00"/>
    <s v=""/>
    <x v="22"/>
    <n v="4"/>
    <s v=""/>
    <s v=""/>
  </r>
  <r>
    <x v="0"/>
    <x v="1"/>
    <s v="Travel_Rarely"/>
    <n v="124"/>
    <x v="0"/>
    <n v="3"/>
    <n v="3"/>
    <s v="Other"/>
    <n v="1"/>
    <n v="1062"/>
    <n v="4"/>
    <x v="1"/>
    <n v="35"/>
    <n v="3"/>
    <n v="2"/>
    <s v="Healthcare Representative"/>
    <n v="2"/>
    <s v="Single"/>
    <n v="4107"/>
    <n v="3"/>
    <s v="No"/>
    <n v="15"/>
    <n v="3"/>
    <n v="1"/>
    <n v="80"/>
    <n v="0"/>
    <n v="8"/>
    <n v="3"/>
    <n v="2"/>
    <n v="4"/>
    <n v="3"/>
    <n v="0"/>
    <n v="1"/>
    <d v="2017-01-26T00:00:00"/>
    <s v=""/>
    <x v="22"/>
    <n v="1"/>
    <s v=""/>
    <s v=""/>
  </r>
  <r>
    <x v="6"/>
    <x v="1"/>
    <s v="Travel_Rarely"/>
    <n v="895"/>
    <x v="0"/>
    <n v="15"/>
    <n v="2"/>
    <s v="Life Sciences"/>
    <n v="1"/>
    <n v="1102"/>
    <n v="1"/>
    <x v="0"/>
    <n v="50"/>
    <n v="3"/>
    <n v="1"/>
    <s v="Laboratory Technician"/>
    <n v="3"/>
    <s v="Divorced"/>
    <n v="2207"/>
    <n v="1"/>
    <s v="No"/>
    <n v="16"/>
    <n v="3"/>
    <n v="4"/>
    <n v="80"/>
    <n v="1"/>
    <n v="4"/>
    <n v="5"/>
    <n v="2"/>
    <n v="4"/>
    <n v="2"/>
    <n v="2"/>
    <n v="2"/>
    <d v="2016-12-02T00:00:00"/>
    <s v=""/>
    <x v="23"/>
    <n v="12"/>
    <s v=""/>
    <s v=""/>
  </r>
  <r>
    <x v="15"/>
    <x v="1"/>
    <s v="Travel_Rarely"/>
    <n v="199"/>
    <x v="0"/>
    <n v="6"/>
    <n v="3"/>
    <s v="Life Sciences"/>
    <n v="1"/>
    <n v="1162"/>
    <n v="4"/>
    <x v="0"/>
    <n v="55"/>
    <n v="2"/>
    <n v="1"/>
    <s v="Research Scientist"/>
    <n v="3"/>
    <s v="Married"/>
    <n v="2539"/>
    <n v="1"/>
    <s v="No"/>
    <n v="13"/>
    <n v="3"/>
    <n v="3"/>
    <n v="80"/>
    <n v="1"/>
    <n v="4"/>
    <n v="0"/>
    <n v="3"/>
    <n v="4"/>
    <n v="2"/>
    <n v="2"/>
    <n v="2"/>
    <d v="2016-12-30T00:00:00"/>
    <s v=""/>
    <x v="23"/>
    <n v="12"/>
    <s v=""/>
    <s v=""/>
  </r>
  <r>
    <x v="19"/>
    <x v="1"/>
    <s v="Travel_Rarely"/>
    <n v="477"/>
    <x v="0"/>
    <n v="24"/>
    <n v="3"/>
    <s v="Medical"/>
    <n v="1"/>
    <n v="1173"/>
    <n v="4"/>
    <x v="0"/>
    <n v="49"/>
    <n v="3"/>
    <n v="1"/>
    <s v="Laboratory Technician"/>
    <n v="2"/>
    <s v="Single"/>
    <n v="3597"/>
    <n v="8"/>
    <s v="No"/>
    <n v="22"/>
    <n v="4"/>
    <n v="4"/>
    <n v="80"/>
    <n v="0"/>
    <n v="6"/>
    <n v="2"/>
    <n v="3"/>
    <n v="4"/>
    <n v="3"/>
    <n v="1"/>
    <n v="2"/>
    <d v="2017-04-14T00:00:00"/>
    <s v=""/>
    <x v="22"/>
    <n v="4"/>
    <s v=""/>
    <s v=""/>
  </r>
  <r>
    <x v="34"/>
    <x v="0"/>
    <s v="Travel_Rarely"/>
    <n v="1372"/>
    <x v="1"/>
    <n v="9"/>
    <n v="3"/>
    <s v="Marketing"/>
    <n v="1"/>
    <n v="1188"/>
    <n v="1"/>
    <x v="1"/>
    <n v="85"/>
    <n v="1"/>
    <n v="2"/>
    <s v="Sales Executive"/>
    <n v="3"/>
    <s v="Single"/>
    <n v="5346"/>
    <n v="8"/>
    <s v="No"/>
    <n v="13"/>
    <n v="3"/>
    <n v="2"/>
    <n v="80"/>
    <n v="0"/>
    <n v="7"/>
    <n v="2"/>
    <n v="2"/>
    <n v="4"/>
    <n v="3"/>
    <n v="1"/>
    <n v="3"/>
    <d v="1990-11-06T00:00:00"/>
    <d v="1994-11-20T00:00:00"/>
    <x v="1"/>
    <n v="11"/>
    <n v="1994"/>
    <n v="11"/>
  </r>
  <r>
    <x v="14"/>
    <x v="1"/>
    <s v="Travel_Rarely"/>
    <n v="1329"/>
    <x v="1"/>
    <n v="29"/>
    <n v="4"/>
    <s v="Life Sciences"/>
    <n v="1"/>
    <n v="1211"/>
    <n v="3"/>
    <x v="0"/>
    <n v="61"/>
    <n v="3"/>
    <n v="2"/>
    <s v="Sales Executive"/>
    <n v="1"/>
    <s v="Divorced"/>
    <n v="4115"/>
    <n v="8"/>
    <s v="No"/>
    <n v="19"/>
    <n v="3"/>
    <n v="3"/>
    <n v="80"/>
    <n v="3"/>
    <n v="8"/>
    <n v="3"/>
    <n v="3"/>
    <n v="4"/>
    <n v="3"/>
    <n v="0"/>
    <n v="3"/>
    <d v="2016-10-26T00:00:00"/>
    <s v=""/>
    <x v="23"/>
    <n v="10"/>
    <s v=""/>
    <s v=""/>
  </r>
  <r>
    <x v="35"/>
    <x v="1"/>
    <s v="Travel_Rarely"/>
    <n v="1450"/>
    <x v="0"/>
    <n v="15"/>
    <n v="2"/>
    <s v="Life Sciences"/>
    <n v="1"/>
    <n v="1217"/>
    <n v="4"/>
    <x v="0"/>
    <n v="52"/>
    <n v="3"/>
    <n v="5"/>
    <s v="Research Director"/>
    <n v="2"/>
    <s v="Married"/>
    <n v="19081"/>
    <n v="5"/>
    <s v="No"/>
    <n v="11"/>
    <n v="3"/>
    <n v="1"/>
    <n v="80"/>
    <n v="1"/>
    <n v="25"/>
    <n v="2"/>
    <n v="3"/>
    <n v="4"/>
    <n v="2"/>
    <n v="0"/>
    <n v="3"/>
    <d v="2017-02-11T00:00:00"/>
    <s v=""/>
    <x v="22"/>
    <n v="2"/>
    <s v=""/>
    <s v=""/>
  </r>
  <r>
    <x v="22"/>
    <x v="1"/>
    <s v="Non-Travel"/>
    <n v="179"/>
    <x v="2"/>
    <n v="2"/>
    <n v="5"/>
    <s v="Medical"/>
    <n v="1"/>
    <n v="1231"/>
    <n v="4"/>
    <x v="0"/>
    <n v="79"/>
    <n v="4"/>
    <n v="2"/>
    <s v="HR"/>
    <n v="1"/>
    <s v="Married"/>
    <n v="6272"/>
    <n v="7"/>
    <s v="No"/>
    <n v="16"/>
    <n v="3"/>
    <n v="1"/>
    <n v="80"/>
    <n v="1"/>
    <n v="10"/>
    <n v="3"/>
    <n v="4"/>
    <n v="4"/>
    <n v="3"/>
    <n v="0"/>
    <n v="3"/>
    <d v="2016-11-19T00:00:00"/>
    <s v=""/>
    <x v="23"/>
    <n v="11"/>
    <s v=""/>
    <s v=""/>
  </r>
  <r>
    <x v="38"/>
    <x v="1"/>
    <s v="Travel_Rarely"/>
    <n v="1356"/>
    <x v="1"/>
    <n v="10"/>
    <n v="4"/>
    <s v="Life Sciences"/>
    <n v="1"/>
    <n v="1240"/>
    <n v="3"/>
    <x v="0"/>
    <n v="57"/>
    <n v="3"/>
    <n v="2"/>
    <s v="Sales Executive"/>
    <n v="4"/>
    <s v="Single"/>
    <n v="4950"/>
    <n v="0"/>
    <s v="No"/>
    <n v="14"/>
    <n v="3"/>
    <n v="2"/>
    <n v="80"/>
    <n v="0"/>
    <n v="5"/>
    <n v="4"/>
    <n v="3"/>
    <n v="4"/>
    <n v="3"/>
    <n v="1"/>
    <n v="1"/>
    <d v="2017-02-26T00:00:00"/>
    <s v=""/>
    <x v="22"/>
    <n v="2"/>
    <s v=""/>
    <s v=""/>
  </r>
  <r>
    <x v="6"/>
    <x v="1"/>
    <s v="Travel_Frequently"/>
    <n v="791"/>
    <x v="0"/>
    <n v="1"/>
    <n v="4"/>
    <s v="Medical"/>
    <n v="1"/>
    <n v="1286"/>
    <n v="4"/>
    <x v="0"/>
    <n v="44"/>
    <n v="3"/>
    <n v="1"/>
    <s v="Laboratory Technician"/>
    <n v="3"/>
    <s v="Single"/>
    <n v="2154"/>
    <n v="0"/>
    <s v="Yes"/>
    <n v="11"/>
    <n v="3"/>
    <n v="3"/>
    <n v="80"/>
    <n v="0"/>
    <n v="5"/>
    <n v="2"/>
    <n v="2"/>
    <n v="4"/>
    <n v="2"/>
    <n v="0"/>
    <n v="2"/>
    <d v="2017-05-24T00:00:00"/>
    <s v=""/>
    <x v="22"/>
    <n v="5"/>
    <s v=""/>
    <s v=""/>
  </r>
  <r>
    <x v="18"/>
    <x v="1"/>
    <s v="Non-Travel"/>
    <n v="458"/>
    <x v="0"/>
    <n v="16"/>
    <n v="2"/>
    <s v="Life Sciences"/>
    <n v="1"/>
    <n v="1340"/>
    <n v="3"/>
    <x v="0"/>
    <n v="74"/>
    <n v="3"/>
    <n v="1"/>
    <s v="Research Scientist"/>
    <n v="3"/>
    <s v="Divorced"/>
    <n v="3544"/>
    <n v="9"/>
    <s v="No"/>
    <n v="16"/>
    <n v="3"/>
    <n v="2"/>
    <n v="80"/>
    <n v="1"/>
    <n v="6"/>
    <n v="0"/>
    <n v="3"/>
    <n v="4"/>
    <n v="2"/>
    <n v="0"/>
    <n v="0"/>
    <d v="2017-03-21T00:00:00"/>
    <s v=""/>
    <x v="22"/>
    <n v="3"/>
    <s v=""/>
    <s v=""/>
  </r>
  <r>
    <x v="18"/>
    <x v="1"/>
    <s v="Travel_Rarely"/>
    <n v="329"/>
    <x v="0"/>
    <n v="1"/>
    <n v="4"/>
    <s v="Life Sciences"/>
    <n v="1"/>
    <n v="1361"/>
    <n v="2"/>
    <x v="0"/>
    <n v="88"/>
    <n v="3"/>
    <n v="1"/>
    <s v="Laboratory Technician"/>
    <n v="2"/>
    <s v="Married"/>
    <n v="2387"/>
    <n v="3"/>
    <s v="No"/>
    <n v="22"/>
    <n v="4"/>
    <n v="3"/>
    <n v="80"/>
    <n v="1"/>
    <n v="7"/>
    <n v="3"/>
    <n v="3"/>
    <n v="4"/>
    <n v="2"/>
    <n v="0"/>
    <n v="3"/>
    <d v="2016-11-19T00:00:00"/>
    <s v=""/>
    <x v="23"/>
    <n v="11"/>
    <s v=""/>
    <s v=""/>
  </r>
  <r>
    <x v="27"/>
    <x v="0"/>
    <s v="Travel_Frequently"/>
    <n v="662"/>
    <x v="1"/>
    <n v="18"/>
    <n v="4"/>
    <s v="Marketing"/>
    <n v="1"/>
    <n v="1380"/>
    <n v="4"/>
    <x v="1"/>
    <n v="67"/>
    <n v="3"/>
    <n v="2"/>
    <s v="Sales Executive"/>
    <n v="3"/>
    <s v="Married"/>
    <n v="4614"/>
    <n v="0"/>
    <s v="Yes"/>
    <n v="18"/>
    <n v="3"/>
    <n v="3"/>
    <n v="80"/>
    <n v="1"/>
    <n v="5"/>
    <n v="0"/>
    <n v="2"/>
    <n v="4"/>
    <n v="2"/>
    <n v="3"/>
    <n v="2"/>
    <d v="2006-12-01T00:00:00"/>
    <d v="2010-12-15T00:00:00"/>
    <x v="24"/>
    <n v="12"/>
    <n v="2010"/>
    <n v="12"/>
  </r>
  <r>
    <x v="12"/>
    <x v="1"/>
    <s v="Travel_Frequently"/>
    <n v="693"/>
    <x v="0"/>
    <n v="7"/>
    <n v="3"/>
    <s v="Life Sciences"/>
    <n v="1"/>
    <n v="1382"/>
    <n v="4"/>
    <x v="0"/>
    <n v="57"/>
    <n v="4"/>
    <n v="1"/>
    <s v="Research Scientist"/>
    <n v="3"/>
    <s v="Divorced"/>
    <n v="2610"/>
    <n v="1"/>
    <s v="No"/>
    <n v="11"/>
    <n v="3"/>
    <n v="4"/>
    <n v="80"/>
    <n v="3"/>
    <n v="4"/>
    <n v="2"/>
    <n v="3"/>
    <n v="4"/>
    <n v="2"/>
    <n v="0"/>
    <n v="3"/>
    <d v="2017-01-18T00:00:00"/>
    <s v=""/>
    <x v="22"/>
    <n v="1"/>
    <s v=""/>
    <s v=""/>
  </r>
  <r>
    <x v="31"/>
    <x v="1"/>
    <s v="Travel_Frequently"/>
    <n v="541"/>
    <x v="1"/>
    <n v="2"/>
    <n v="3"/>
    <s v="Marketing"/>
    <n v="1"/>
    <n v="1391"/>
    <n v="2"/>
    <x v="0"/>
    <n v="52"/>
    <n v="3"/>
    <n v="3"/>
    <s v="Sales Executive"/>
    <n v="2"/>
    <s v="Married"/>
    <n v="10596"/>
    <n v="2"/>
    <s v="No"/>
    <n v="11"/>
    <n v="3"/>
    <n v="2"/>
    <n v="80"/>
    <n v="0"/>
    <n v="14"/>
    <n v="5"/>
    <n v="3"/>
    <n v="4"/>
    <n v="2"/>
    <n v="3"/>
    <n v="2"/>
    <d v="2017-02-08T00:00:00"/>
    <s v=""/>
    <x v="22"/>
    <n v="2"/>
    <s v=""/>
    <s v=""/>
  </r>
  <r>
    <x v="11"/>
    <x v="1"/>
    <s v="Travel_Rarely"/>
    <n v="683"/>
    <x v="0"/>
    <n v="2"/>
    <n v="1"/>
    <s v="Medical"/>
    <n v="1"/>
    <n v="1407"/>
    <n v="1"/>
    <x v="0"/>
    <n v="36"/>
    <n v="2"/>
    <n v="1"/>
    <s v="Research Scientist"/>
    <n v="4"/>
    <s v="Single"/>
    <n v="3904"/>
    <n v="0"/>
    <s v="No"/>
    <n v="12"/>
    <n v="3"/>
    <n v="4"/>
    <n v="80"/>
    <n v="0"/>
    <n v="5"/>
    <n v="2"/>
    <n v="3"/>
    <n v="4"/>
    <n v="3"/>
    <n v="1"/>
    <n v="1"/>
    <d v="2017-01-28T00:00:00"/>
    <s v=""/>
    <x v="22"/>
    <n v="1"/>
    <s v=""/>
    <s v=""/>
  </r>
  <r>
    <x v="39"/>
    <x v="0"/>
    <s v="Travel_Frequently"/>
    <n v="1475"/>
    <x v="0"/>
    <n v="28"/>
    <n v="2"/>
    <s v="Life Sciences"/>
    <n v="1"/>
    <n v="1420"/>
    <n v="1"/>
    <x v="0"/>
    <n v="97"/>
    <n v="2"/>
    <n v="2"/>
    <s v="Laboratory Technician"/>
    <n v="1"/>
    <s v="Single"/>
    <n v="4284"/>
    <n v="3"/>
    <s v="No"/>
    <n v="20"/>
    <n v="4"/>
    <n v="1"/>
    <n v="80"/>
    <n v="0"/>
    <n v="20"/>
    <n v="2"/>
    <n v="3"/>
    <n v="4"/>
    <n v="3"/>
    <n v="1"/>
    <n v="3"/>
    <d v="1998-05-17T00:00:00"/>
    <d v="2002-05-26T00:00:00"/>
    <x v="4"/>
    <n v="5"/>
    <n v="2002"/>
    <n v="5"/>
  </r>
  <r>
    <x v="13"/>
    <x v="1"/>
    <s v="Travel_Frequently"/>
    <n v="560"/>
    <x v="0"/>
    <n v="1"/>
    <n v="4"/>
    <s v="Other"/>
    <n v="1"/>
    <n v="1431"/>
    <n v="4"/>
    <x v="0"/>
    <n v="91"/>
    <n v="3"/>
    <n v="1"/>
    <s v="Research Scientist"/>
    <n v="1"/>
    <s v="Divorced"/>
    <n v="2996"/>
    <n v="5"/>
    <s v="No"/>
    <n v="14"/>
    <n v="3"/>
    <n v="3"/>
    <n v="80"/>
    <n v="2"/>
    <n v="10"/>
    <n v="2"/>
    <n v="3"/>
    <n v="4"/>
    <n v="3"/>
    <n v="1"/>
    <n v="3"/>
    <d v="2017-05-06T00:00:00"/>
    <s v=""/>
    <x v="22"/>
    <n v="5"/>
    <s v=""/>
    <s v=""/>
  </r>
  <r>
    <x v="21"/>
    <x v="1"/>
    <s v="Travel_Rarely"/>
    <n v="601"/>
    <x v="1"/>
    <n v="7"/>
    <n v="5"/>
    <s v="Marketing"/>
    <n v="1"/>
    <n v="1446"/>
    <n v="4"/>
    <x v="0"/>
    <n v="97"/>
    <n v="3"/>
    <n v="2"/>
    <s v="Sales Executive"/>
    <n v="4"/>
    <s v="Married"/>
    <n v="9204"/>
    <n v="4"/>
    <s v="No"/>
    <n v="12"/>
    <n v="3"/>
    <n v="3"/>
    <n v="80"/>
    <n v="1"/>
    <n v="7"/>
    <n v="3"/>
    <n v="2"/>
    <n v="4"/>
    <n v="3"/>
    <n v="0"/>
    <n v="3"/>
    <d v="2016-10-27T00:00:00"/>
    <s v=""/>
    <x v="23"/>
    <n v="10"/>
    <s v=""/>
    <s v=""/>
  </r>
  <r>
    <x v="33"/>
    <x v="1"/>
    <s v="Travel_Rarely"/>
    <n v="1283"/>
    <x v="0"/>
    <n v="5"/>
    <n v="5"/>
    <s v="Medical"/>
    <n v="1"/>
    <n v="1448"/>
    <n v="2"/>
    <x v="0"/>
    <n v="90"/>
    <n v="4"/>
    <n v="1"/>
    <s v="Research Scientist"/>
    <n v="3"/>
    <s v="Married"/>
    <n v="2127"/>
    <n v="2"/>
    <s v="Yes"/>
    <n v="12"/>
    <n v="3"/>
    <n v="1"/>
    <n v="80"/>
    <n v="0"/>
    <n v="7"/>
    <n v="5"/>
    <n v="2"/>
    <n v="4"/>
    <n v="2"/>
    <n v="0"/>
    <n v="3"/>
    <d v="2017-04-12T00:00:00"/>
    <s v=""/>
    <x v="22"/>
    <n v="4"/>
    <s v=""/>
    <s v=""/>
  </r>
  <r>
    <x v="20"/>
    <x v="1"/>
    <s v="Travel_Frequently"/>
    <n v="430"/>
    <x v="1"/>
    <n v="7"/>
    <n v="3"/>
    <s v="Medical"/>
    <n v="1"/>
    <n v="1477"/>
    <n v="4"/>
    <x v="0"/>
    <n v="54"/>
    <n v="3"/>
    <n v="2"/>
    <s v="Sales Executive"/>
    <n v="1"/>
    <s v="Married"/>
    <n v="4373"/>
    <n v="0"/>
    <s v="No"/>
    <n v="14"/>
    <n v="3"/>
    <n v="1"/>
    <n v="80"/>
    <n v="2"/>
    <n v="5"/>
    <n v="2"/>
    <n v="3"/>
    <n v="4"/>
    <n v="3"/>
    <n v="0"/>
    <n v="3"/>
    <d v="2017-02-01T00:00:00"/>
    <s v=""/>
    <x v="22"/>
    <n v="2"/>
    <s v=""/>
    <s v=""/>
  </r>
  <r>
    <x v="6"/>
    <x v="1"/>
    <s v="Travel_Frequently"/>
    <n v="467"/>
    <x v="1"/>
    <n v="7"/>
    <n v="3"/>
    <s v="Life Sciences"/>
    <n v="1"/>
    <n v="1507"/>
    <n v="3"/>
    <x v="0"/>
    <n v="55"/>
    <n v="3"/>
    <n v="2"/>
    <s v="Sales Executive"/>
    <n v="1"/>
    <s v="Single"/>
    <n v="4898"/>
    <n v="0"/>
    <s v="No"/>
    <n v="14"/>
    <n v="3"/>
    <n v="4"/>
    <n v="80"/>
    <n v="0"/>
    <n v="5"/>
    <n v="5"/>
    <n v="3"/>
    <n v="4"/>
    <n v="2"/>
    <n v="1"/>
    <n v="3"/>
    <d v="2017-01-25T00:00:00"/>
    <s v=""/>
    <x v="22"/>
    <n v="1"/>
    <s v=""/>
    <s v=""/>
  </r>
  <r>
    <x v="3"/>
    <x v="1"/>
    <s v="Travel_Rarely"/>
    <n v="507"/>
    <x v="0"/>
    <n v="20"/>
    <n v="1"/>
    <s v="Life Sciences"/>
    <n v="1"/>
    <n v="1533"/>
    <n v="1"/>
    <x v="0"/>
    <n v="97"/>
    <n v="3"/>
    <n v="2"/>
    <s v="Laboratory Technician"/>
    <n v="3"/>
    <s v="Single"/>
    <n v="2272"/>
    <n v="0"/>
    <s v="No"/>
    <n v="14"/>
    <n v="3"/>
    <n v="2"/>
    <n v="80"/>
    <n v="0"/>
    <n v="5"/>
    <n v="2"/>
    <n v="3"/>
    <n v="4"/>
    <n v="3"/>
    <n v="1"/>
    <n v="2"/>
    <d v="2017-04-18T00:00:00"/>
    <s v=""/>
    <x v="22"/>
    <n v="4"/>
    <s v=""/>
    <s v=""/>
  </r>
  <r>
    <x v="14"/>
    <x v="1"/>
    <s v="Travel_Rarely"/>
    <n v="1288"/>
    <x v="1"/>
    <n v="29"/>
    <n v="4"/>
    <s v="Technical Degree"/>
    <n v="1"/>
    <n v="1568"/>
    <n v="3"/>
    <x v="0"/>
    <n v="33"/>
    <n v="3"/>
    <n v="3"/>
    <s v="Sales Executive"/>
    <n v="2"/>
    <s v="Married"/>
    <n v="9250"/>
    <n v="3"/>
    <s v="No"/>
    <n v="12"/>
    <n v="3"/>
    <n v="2"/>
    <n v="80"/>
    <n v="1"/>
    <n v="9"/>
    <n v="3"/>
    <n v="3"/>
    <n v="4"/>
    <n v="2"/>
    <n v="1"/>
    <n v="3"/>
    <d v="2017-07-16T00:00:00"/>
    <s v=""/>
    <x v="22"/>
    <n v="7"/>
    <s v=""/>
    <s v=""/>
  </r>
  <r>
    <x v="4"/>
    <x v="1"/>
    <s v="Non-Travel"/>
    <n v="457"/>
    <x v="0"/>
    <n v="26"/>
    <n v="2"/>
    <s v="Other"/>
    <n v="1"/>
    <n v="1605"/>
    <n v="2"/>
    <x v="1"/>
    <n v="85"/>
    <n v="2"/>
    <n v="1"/>
    <s v="Research Scientist"/>
    <n v="3"/>
    <s v="Married"/>
    <n v="2814"/>
    <n v="1"/>
    <s v="Yes"/>
    <n v="14"/>
    <n v="3"/>
    <n v="2"/>
    <n v="80"/>
    <n v="0"/>
    <n v="4"/>
    <n v="2"/>
    <n v="2"/>
    <n v="4"/>
    <n v="2"/>
    <n v="1"/>
    <n v="3"/>
    <d v="2016-10-15T00:00:00"/>
    <s v=""/>
    <x v="23"/>
    <n v="10"/>
    <s v=""/>
    <s v=""/>
  </r>
  <r>
    <x v="0"/>
    <x v="1"/>
    <s v="Travel_Rarely"/>
    <n v="671"/>
    <x v="0"/>
    <n v="19"/>
    <n v="3"/>
    <s v="Life Sciences"/>
    <n v="1"/>
    <n v="1631"/>
    <n v="3"/>
    <x v="0"/>
    <n v="85"/>
    <n v="3"/>
    <n v="2"/>
    <s v="Manufacturing Director"/>
    <n v="3"/>
    <s v="Married"/>
    <n v="5768"/>
    <n v="3"/>
    <s v="No"/>
    <n v="17"/>
    <n v="3"/>
    <n v="1"/>
    <n v="80"/>
    <n v="3"/>
    <n v="9"/>
    <n v="2"/>
    <n v="2"/>
    <n v="4"/>
    <n v="3"/>
    <n v="0"/>
    <n v="2"/>
    <d v="2016-11-04T00:00:00"/>
    <s v=""/>
    <x v="23"/>
    <n v="11"/>
    <s v=""/>
    <s v=""/>
  </r>
  <r>
    <x v="18"/>
    <x v="1"/>
    <s v="Travel_Rarely"/>
    <n v="448"/>
    <x v="0"/>
    <n v="16"/>
    <n v="3"/>
    <s v="Life Sciences"/>
    <n v="1"/>
    <n v="1641"/>
    <n v="3"/>
    <x v="1"/>
    <n v="84"/>
    <n v="3"/>
    <n v="3"/>
    <s v="Manufacturing Director"/>
    <n v="4"/>
    <s v="Single"/>
    <n v="7945"/>
    <n v="6"/>
    <s v="Yes"/>
    <n v="15"/>
    <n v="3"/>
    <n v="4"/>
    <n v="80"/>
    <n v="0"/>
    <n v="18"/>
    <n v="2"/>
    <n v="2"/>
    <n v="4"/>
    <n v="2"/>
    <n v="3"/>
    <n v="3"/>
    <d v="2017-05-05T00:00:00"/>
    <s v=""/>
    <x v="22"/>
    <n v="5"/>
    <s v=""/>
    <s v=""/>
  </r>
  <r>
    <x v="15"/>
    <x v="1"/>
    <s v="Travel_Frequently"/>
    <n v="591"/>
    <x v="0"/>
    <n v="2"/>
    <n v="3"/>
    <s v="Medical"/>
    <n v="1"/>
    <n v="1648"/>
    <n v="4"/>
    <x v="0"/>
    <n v="87"/>
    <n v="3"/>
    <n v="1"/>
    <s v="Research Scientist"/>
    <n v="4"/>
    <s v="Single"/>
    <n v="2580"/>
    <n v="2"/>
    <s v="No"/>
    <n v="13"/>
    <n v="3"/>
    <n v="3"/>
    <n v="80"/>
    <n v="0"/>
    <n v="6"/>
    <n v="0"/>
    <n v="2"/>
    <n v="4"/>
    <n v="2"/>
    <n v="1"/>
    <n v="2"/>
    <d v="2017-03-29T00:00:00"/>
    <s v=""/>
    <x v="22"/>
    <n v="3"/>
    <s v=""/>
    <s v=""/>
  </r>
  <r>
    <x v="18"/>
    <x v="0"/>
    <s v="Travel_Rarely"/>
    <n v="1329"/>
    <x v="0"/>
    <n v="7"/>
    <n v="3"/>
    <s v="Life Sciences"/>
    <n v="1"/>
    <n v="1649"/>
    <n v="1"/>
    <x v="0"/>
    <n v="73"/>
    <n v="3"/>
    <n v="1"/>
    <s v="Laboratory Technician"/>
    <n v="1"/>
    <s v="Single"/>
    <n v="2166"/>
    <n v="3"/>
    <s v="Yes"/>
    <n v="14"/>
    <n v="3"/>
    <n v="2"/>
    <n v="80"/>
    <n v="0"/>
    <n v="10"/>
    <n v="3"/>
    <n v="1"/>
    <n v="4"/>
    <n v="2"/>
    <n v="0"/>
    <n v="3"/>
    <d v="2013-06-05T00:00:00"/>
    <d v="2017-06-20T00:00:00"/>
    <x v="25"/>
    <n v="6"/>
    <n v="2017"/>
    <n v="6"/>
  </r>
  <r>
    <x v="39"/>
    <x v="1"/>
    <s v="Travel_Rarely"/>
    <n v="301"/>
    <x v="0"/>
    <n v="22"/>
    <n v="4"/>
    <s v="Other"/>
    <n v="1"/>
    <n v="1655"/>
    <n v="1"/>
    <x v="1"/>
    <n v="72"/>
    <n v="3"/>
    <n v="4"/>
    <s v="Research Director"/>
    <n v="2"/>
    <s v="Married"/>
    <n v="16413"/>
    <n v="3"/>
    <s v="No"/>
    <n v="16"/>
    <n v="3"/>
    <n v="2"/>
    <n v="80"/>
    <n v="2"/>
    <n v="27"/>
    <n v="2"/>
    <n v="3"/>
    <n v="4"/>
    <n v="2"/>
    <n v="1"/>
    <n v="2"/>
    <d v="2017-08-01T00:00:00"/>
    <s v=""/>
    <x v="22"/>
    <n v="8"/>
    <s v=""/>
    <s v=""/>
  </r>
  <r>
    <x v="26"/>
    <x v="1"/>
    <s v="Travel_Rarely"/>
    <n v="311"/>
    <x v="0"/>
    <n v="7"/>
    <n v="3"/>
    <s v="Life Sciences"/>
    <n v="1"/>
    <n v="1659"/>
    <n v="1"/>
    <x v="0"/>
    <n v="77"/>
    <n v="3"/>
    <n v="1"/>
    <s v="Laboratory Technician"/>
    <n v="2"/>
    <s v="Single"/>
    <n v="2013"/>
    <n v="2"/>
    <s v="No"/>
    <n v="11"/>
    <n v="3"/>
    <n v="3"/>
    <n v="80"/>
    <n v="0"/>
    <n v="15"/>
    <n v="4"/>
    <n v="3"/>
    <n v="4"/>
    <n v="3"/>
    <n v="1"/>
    <n v="3"/>
    <d v="2016-10-17T00:00:00"/>
    <s v=""/>
    <x v="23"/>
    <n v="10"/>
    <s v=""/>
    <s v=""/>
  </r>
  <r>
    <x v="12"/>
    <x v="1"/>
    <s v="Travel_Frequently"/>
    <n v="148"/>
    <x v="0"/>
    <n v="2"/>
    <n v="3"/>
    <s v="Medical"/>
    <n v="1"/>
    <n v="1675"/>
    <n v="4"/>
    <x v="1"/>
    <n v="42"/>
    <n v="2"/>
    <n v="1"/>
    <s v="Laboratory Technician"/>
    <n v="2"/>
    <s v="Single"/>
    <n v="2440"/>
    <n v="1"/>
    <s v="No"/>
    <n v="22"/>
    <n v="4"/>
    <n v="2"/>
    <n v="80"/>
    <n v="0"/>
    <n v="4"/>
    <n v="3"/>
    <n v="3"/>
    <n v="4"/>
    <n v="3"/>
    <n v="3"/>
    <n v="3"/>
    <d v="2017-03-16T00:00:00"/>
    <s v=""/>
    <x v="22"/>
    <n v="3"/>
    <s v=""/>
    <s v=""/>
  </r>
  <r>
    <x v="42"/>
    <x v="1"/>
    <s v="Travel_Rarely"/>
    <n v="1395"/>
    <x v="0"/>
    <n v="24"/>
    <n v="4"/>
    <s v="Medical"/>
    <n v="1"/>
    <n v="1689"/>
    <n v="2"/>
    <x v="0"/>
    <n v="48"/>
    <n v="4"/>
    <n v="3"/>
    <s v="Healthcare Representative"/>
    <n v="4"/>
    <s v="Married"/>
    <n v="7005"/>
    <n v="3"/>
    <s v="No"/>
    <n v="15"/>
    <n v="3"/>
    <n v="3"/>
    <n v="80"/>
    <n v="0"/>
    <n v="11"/>
    <n v="2"/>
    <n v="3"/>
    <n v="4"/>
    <n v="3"/>
    <n v="1"/>
    <n v="2"/>
    <d v="2017-07-13T00:00:00"/>
    <s v=""/>
    <x v="22"/>
    <n v="7"/>
    <s v=""/>
    <s v=""/>
  </r>
  <r>
    <x v="29"/>
    <x v="1"/>
    <s v="Travel_Rarely"/>
    <n v="1441"/>
    <x v="0"/>
    <n v="22"/>
    <n v="3"/>
    <s v="Technical Degree"/>
    <n v="1"/>
    <n v="1694"/>
    <n v="1"/>
    <x v="0"/>
    <n v="94"/>
    <n v="2"/>
    <n v="1"/>
    <s v="Research Scientist"/>
    <n v="2"/>
    <s v="Divorced"/>
    <n v="3537"/>
    <n v="5"/>
    <s v="No"/>
    <n v="12"/>
    <n v="3"/>
    <n v="4"/>
    <n v="80"/>
    <n v="1"/>
    <n v="8"/>
    <n v="1"/>
    <n v="3"/>
    <n v="4"/>
    <n v="2"/>
    <n v="1"/>
    <n v="2"/>
    <d v="2016-10-07T00:00:00"/>
    <s v=""/>
    <x v="23"/>
    <n v="10"/>
    <s v=""/>
    <s v=""/>
  </r>
  <r>
    <x v="21"/>
    <x v="1"/>
    <s v="Travel_Rarely"/>
    <n v="371"/>
    <x v="1"/>
    <n v="19"/>
    <n v="3"/>
    <s v="Life Sciences"/>
    <n v="1"/>
    <n v="1739"/>
    <n v="4"/>
    <x v="0"/>
    <n v="80"/>
    <n v="1"/>
    <n v="3"/>
    <s v="Sales Executive"/>
    <n v="3"/>
    <s v="Married"/>
    <n v="9610"/>
    <n v="3"/>
    <s v="No"/>
    <n v="13"/>
    <n v="3"/>
    <n v="3"/>
    <n v="80"/>
    <n v="1"/>
    <n v="10"/>
    <n v="2"/>
    <n v="1"/>
    <n v="4"/>
    <n v="3"/>
    <n v="0"/>
    <n v="2"/>
    <d v="2017-07-03T00:00:00"/>
    <s v=""/>
    <x v="22"/>
    <n v="7"/>
    <s v=""/>
    <s v=""/>
  </r>
  <r>
    <x v="14"/>
    <x v="0"/>
    <s v="Travel_Frequently"/>
    <n v="600"/>
    <x v="2"/>
    <n v="8"/>
    <n v="3"/>
    <s v="HR"/>
    <n v="1"/>
    <n v="1747"/>
    <n v="3"/>
    <x v="1"/>
    <n v="66"/>
    <n v="2"/>
    <n v="1"/>
    <s v="HR"/>
    <n v="4"/>
    <s v="Divorced"/>
    <n v="2180"/>
    <n v="6"/>
    <s v="No"/>
    <n v="11"/>
    <n v="3"/>
    <n v="3"/>
    <n v="80"/>
    <n v="1"/>
    <n v="6"/>
    <n v="0"/>
    <n v="2"/>
    <n v="4"/>
    <n v="2"/>
    <n v="1"/>
    <n v="2"/>
    <d v="2001-07-05T00:00:00"/>
    <d v="2005-07-07T00:00:00"/>
    <x v="3"/>
    <n v="7"/>
    <n v="2005"/>
    <n v="7"/>
  </r>
  <r>
    <x v="25"/>
    <x v="1"/>
    <s v="Travel_Rarely"/>
    <n v="1253"/>
    <x v="0"/>
    <n v="10"/>
    <n v="1"/>
    <s v="Medical"/>
    <n v="1"/>
    <n v="1800"/>
    <n v="3"/>
    <x v="0"/>
    <n v="65"/>
    <n v="3"/>
    <n v="3"/>
    <s v="Research Director"/>
    <n v="3"/>
    <s v="Single"/>
    <n v="13464"/>
    <n v="7"/>
    <s v="No"/>
    <n v="21"/>
    <n v="4"/>
    <n v="3"/>
    <n v="80"/>
    <n v="0"/>
    <n v="9"/>
    <n v="3"/>
    <n v="3"/>
    <n v="4"/>
    <n v="3"/>
    <n v="2"/>
    <n v="2"/>
    <d v="2017-03-31T00:00:00"/>
    <s v=""/>
    <x v="22"/>
    <n v="3"/>
    <s v=""/>
    <s v=""/>
  </r>
  <r>
    <x v="18"/>
    <x v="1"/>
    <s v="Travel_Rarely"/>
    <n v="616"/>
    <x v="0"/>
    <n v="2"/>
    <n v="2"/>
    <s v="Life Sciences"/>
    <n v="1"/>
    <n v="1802"/>
    <n v="3"/>
    <x v="1"/>
    <n v="99"/>
    <n v="3"/>
    <n v="1"/>
    <s v="Laboratory Technician"/>
    <n v="1"/>
    <s v="Married"/>
    <n v="3377"/>
    <n v="4"/>
    <s v="No"/>
    <n v="17"/>
    <n v="3"/>
    <n v="4"/>
    <n v="80"/>
    <n v="1"/>
    <n v="7"/>
    <n v="5"/>
    <n v="2"/>
    <n v="4"/>
    <n v="3"/>
    <n v="0"/>
    <n v="2"/>
    <d v="2017-06-09T00:00:00"/>
    <s v=""/>
    <x v="22"/>
    <n v="6"/>
    <s v=""/>
    <s v=""/>
  </r>
  <r>
    <x v="12"/>
    <x v="1"/>
    <s v="Travel_Rarely"/>
    <n v="723"/>
    <x v="1"/>
    <n v="2"/>
    <n v="4"/>
    <s v="Marketing"/>
    <n v="1"/>
    <n v="1835"/>
    <n v="2"/>
    <x v="1"/>
    <n v="77"/>
    <n v="1"/>
    <n v="2"/>
    <s v="Sales Representative"/>
    <n v="4"/>
    <s v="Married"/>
    <n v="5405"/>
    <n v="2"/>
    <s v="Yes"/>
    <n v="20"/>
    <n v="4"/>
    <n v="1"/>
    <n v="80"/>
    <n v="2"/>
    <n v="20"/>
    <n v="4"/>
    <n v="2"/>
    <n v="4"/>
    <n v="2"/>
    <n v="0"/>
    <n v="3"/>
    <d v="2017-07-11T00:00:00"/>
    <s v=""/>
    <x v="22"/>
    <n v="7"/>
    <s v=""/>
    <s v=""/>
  </r>
  <r>
    <x v="23"/>
    <x v="0"/>
    <s v="Travel_Rarely"/>
    <n v="1162"/>
    <x v="0"/>
    <n v="24"/>
    <n v="2"/>
    <s v="Life Sciences"/>
    <n v="1"/>
    <n v="1907"/>
    <n v="1"/>
    <x v="0"/>
    <n v="97"/>
    <n v="3"/>
    <n v="1"/>
    <s v="Laboratory Technician"/>
    <n v="4"/>
    <s v="Single"/>
    <n v="2587"/>
    <n v="1"/>
    <s v="No"/>
    <n v="16"/>
    <n v="3"/>
    <n v="4"/>
    <n v="80"/>
    <n v="0"/>
    <n v="5"/>
    <n v="3"/>
    <n v="3"/>
    <n v="4"/>
    <n v="2"/>
    <n v="1"/>
    <n v="0"/>
    <d v="2005-10-11T00:00:00"/>
    <d v="2009-10-20T00:00:00"/>
    <x v="28"/>
    <n v="10"/>
    <n v="2009"/>
    <n v="10"/>
  </r>
  <r>
    <x v="26"/>
    <x v="1"/>
    <s v="Travel_Rarely"/>
    <n v="335"/>
    <x v="1"/>
    <n v="17"/>
    <n v="2"/>
    <s v="Marketing"/>
    <n v="1"/>
    <n v="1908"/>
    <n v="3"/>
    <x v="0"/>
    <n v="33"/>
    <n v="2"/>
    <n v="2"/>
    <s v="Sales Executive"/>
    <n v="2"/>
    <s v="Married"/>
    <n v="5507"/>
    <n v="2"/>
    <s v="No"/>
    <n v="16"/>
    <n v="3"/>
    <n v="3"/>
    <n v="80"/>
    <n v="2"/>
    <n v="12"/>
    <n v="1"/>
    <n v="1"/>
    <n v="4"/>
    <n v="2"/>
    <n v="1"/>
    <n v="3"/>
    <d v="2017-08-20T00:00:00"/>
    <s v=""/>
    <x v="22"/>
    <n v="8"/>
    <s v=""/>
    <s v=""/>
  </r>
  <r>
    <x v="13"/>
    <x v="1"/>
    <s v="Travel_Rarely"/>
    <n v="735"/>
    <x v="1"/>
    <n v="3"/>
    <n v="1"/>
    <s v="Medical"/>
    <n v="1"/>
    <n v="1915"/>
    <n v="4"/>
    <x v="1"/>
    <n v="75"/>
    <n v="2"/>
    <n v="2"/>
    <s v="Sales Executive"/>
    <n v="4"/>
    <s v="Married"/>
    <n v="8103"/>
    <n v="3"/>
    <s v="Yes"/>
    <n v="12"/>
    <n v="3"/>
    <n v="3"/>
    <n v="80"/>
    <n v="0"/>
    <n v="9"/>
    <n v="3"/>
    <n v="2"/>
    <n v="4"/>
    <n v="2"/>
    <n v="0"/>
    <n v="1"/>
    <d v="2016-11-28T00:00:00"/>
    <s v=""/>
    <x v="23"/>
    <n v="11"/>
    <s v=""/>
    <s v=""/>
  </r>
  <r>
    <x v="2"/>
    <x v="1"/>
    <s v="Travel_Frequently"/>
    <n v="1297"/>
    <x v="0"/>
    <n v="1"/>
    <n v="4"/>
    <s v="Medical"/>
    <n v="1"/>
    <n v="1922"/>
    <n v="2"/>
    <x v="0"/>
    <n v="44"/>
    <n v="3"/>
    <n v="2"/>
    <s v="Healthcare Representative"/>
    <n v="3"/>
    <s v="Single"/>
    <n v="5399"/>
    <n v="4"/>
    <s v="No"/>
    <n v="12"/>
    <n v="3"/>
    <n v="3"/>
    <n v="80"/>
    <n v="0"/>
    <n v="12"/>
    <n v="3"/>
    <n v="3"/>
    <n v="4"/>
    <n v="2"/>
    <n v="0"/>
    <n v="3"/>
    <d v="2017-06-19T00:00:00"/>
    <s v=""/>
    <x v="22"/>
    <n v="6"/>
    <s v=""/>
    <s v=""/>
  </r>
  <r>
    <x v="21"/>
    <x v="0"/>
    <s v="Travel_Frequently"/>
    <n v="238"/>
    <x v="0"/>
    <n v="5"/>
    <n v="2"/>
    <s v="Life Sciences"/>
    <n v="1"/>
    <n v="1939"/>
    <n v="1"/>
    <x v="1"/>
    <n v="47"/>
    <n v="4"/>
    <n v="1"/>
    <s v="Research Scientist"/>
    <n v="3"/>
    <s v="Single"/>
    <n v="2432"/>
    <n v="3"/>
    <s v="Yes"/>
    <n v="14"/>
    <n v="3"/>
    <n v="1"/>
    <n v="80"/>
    <n v="0"/>
    <n v="8"/>
    <n v="2"/>
    <n v="3"/>
    <n v="4"/>
    <n v="1"/>
    <n v="0"/>
    <n v="3"/>
    <d v="2008-04-12T00:00:00"/>
    <d v="2012-05-02T00:00:00"/>
    <x v="5"/>
    <n v="4"/>
    <n v="2012"/>
    <n v="5"/>
  </r>
  <r>
    <x v="28"/>
    <x v="1"/>
    <s v="Non-Travel"/>
    <n v="976"/>
    <x v="0"/>
    <n v="3"/>
    <n v="2"/>
    <s v="Medical"/>
    <n v="1"/>
    <n v="1948"/>
    <n v="3"/>
    <x v="0"/>
    <n v="48"/>
    <n v="3"/>
    <n v="1"/>
    <s v="Research Scientist"/>
    <n v="1"/>
    <s v="Divorced"/>
    <n v="3065"/>
    <n v="1"/>
    <s v="Yes"/>
    <n v="13"/>
    <n v="3"/>
    <n v="4"/>
    <n v="80"/>
    <n v="1"/>
    <n v="4"/>
    <n v="3"/>
    <n v="4"/>
    <n v="4"/>
    <n v="2"/>
    <n v="2"/>
    <n v="3"/>
    <d v="2017-01-21T00:00:00"/>
    <s v=""/>
    <x v="22"/>
    <n v="1"/>
    <s v=""/>
    <s v=""/>
  </r>
  <r>
    <x v="6"/>
    <x v="0"/>
    <s v="Travel_Rarely"/>
    <n v="1404"/>
    <x v="0"/>
    <n v="17"/>
    <n v="3"/>
    <s v="Technical Degree"/>
    <n v="1"/>
    <n v="1960"/>
    <n v="3"/>
    <x v="0"/>
    <n v="32"/>
    <n v="2"/>
    <n v="1"/>
    <s v="Laboratory Technician"/>
    <n v="4"/>
    <s v="Divorced"/>
    <n v="2367"/>
    <n v="5"/>
    <s v="No"/>
    <n v="12"/>
    <n v="3"/>
    <n v="1"/>
    <n v="80"/>
    <n v="1"/>
    <n v="6"/>
    <n v="2"/>
    <n v="2"/>
    <n v="4"/>
    <n v="1"/>
    <n v="0"/>
    <n v="3"/>
    <d v="1991-07-20T00:00:00"/>
    <d v="1995-07-24T00:00:00"/>
    <x v="2"/>
    <n v="7"/>
    <n v="1995"/>
    <n v="7"/>
  </r>
  <r>
    <x v="37"/>
    <x v="1"/>
    <s v="Travel_Rarely"/>
    <n v="155"/>
    <x v="0"/>
    <n v="9"/>
    <n v="2"/>
    <s v="Life Sciences"/>
    <n v="1"/>
    <n v="1969"/>
    <n v="1"/>
    <x v="1"/>
    <n v="67"/>
    <n v="3"/>
    <n v="2"/>
    <s v="Research Scientist"/>
    <n v="3"/>
    <s v="Married"/>
    <n v="2897"/>
    <n v="3"/>
    <s v="No"/>
    <n v="11"/>
    <n v="3"/>
    <n v="3"/>
    <n v="80"/>
    <n v="2"/>
    <n v="9"/>
    <n v="6"/>
    <n v="2"/>
    <n v="4"/>
    <n v="3"/>
    <n v="2"/>
    <n v="3"/>
    <d v="2016-12-21T00:00:00"/>
    <s v=""/>
    <x v="23"/>
    <n v="12"/>
    <s v=""/>
    <s v=""/>
  </r>
  <r>
    <x v="19"/>
    <x v="1"/>
    <s v="Travel_Rarely"/>
    <n v="771"/>
    <x v="0"/>
    <n v="1"/>
    <n v="2"/>
    <s v="Life Sciences"/>
    <n v="1"/>
    <n v="1981"/>
    <n v="2"/>
    <x v="0"/>
    <n v="45"/>
    <n v="2"/>
    <n v="2"/>
    <s v="Healthcare Representative"/>
    <n v="3"/>
    <s v="Single"/>
    <n v="4617"/>
    <n v="1"/>
    <s v="No"/>
    <n v="12"/>
    <n v="3"/>
    <n v="2"/>
    <n v="80"/>
    <n v="0"/>
    <n v="4"/>
    <n v="2"/>
    <n v="2"/>
    <n v="4"/>
    <n v="3"/>
    <n v="1"/>
    <n v="2"/>
    <d v="2017-03-25T00:00:00"/>
    <s v=""/>
    <x v="22"/>
    <n v="3"/>
    <s v=""/>
    <s v=""/>
  </r>
  <r>
    <x v="22"/>
    <x v="1"/>
    <s v="Travel_Rarely"/>
    <n v="557"/>
    <x v="0"/>
    <n v="18"/>
    <n v="4"/>
    <s v="Life Sciences"/>
    <n v="1"/>
    <n v="1998"/>
    <n v="4"/>
    <x v="0"/>
    <n v="35"/>
    <n v="3"/>
    <n v="2"/>
    <s v="Research Scientist"/>
    <n v="1"/>
    <s v="Divorced"/>
    <n v="5410"/>
    <n v="6"/>
    <s v="Yes"/>
    <n v="17"/>
    <n v="3"/>
    <n v="3"/>
    <n v="80"/>
    <n v="1"/>
    <n v="9"/>
    <n v="3"/>
    <n v="2"/>
    <n v="4"/>
    <n v="3"/>
    <n v="1"/>
    <n v="2"/>
    <d v="2017-03-16T00:00:00"/>
    <s v=""/>
    <x v="22"/>
    <n v="3"/>
    <s v=""/>
    <s v=""/>
  </r>
  <r>
    <x v="17"/>
    <x v="1"/>
    <s v="Travel_Rarely"/>
    <n v="1037"/>
    <x v="0"/>
    <n v="1"/>
    <n v="3"/>
    <s v="Medical"/>
    <n v="1"/>
    <n v="2020"/>
    <n v="2"/>
    <x v="0"/>
    <n v="42"/>
    <n v="3"/>
    <n v="1"/>
    <s v="Research Scientist"/>
    <n v="4"/>
    <s v="Single"/>
    <n v="2436"/>
    <n v="6"/>
    <s v="Yes"/>
    <n v="12"/>
    <n v="3"/>
    <n v="3"/>
    <n v="80"/>
    <n v="0"/>
    <n v="6"/>
    <n v="2"/>
    <n v="3"/>
    <n v="4"/>
    <n v="3"/>
    <n v="1"/>
    <n v="2"/>
    <d v="2017-02-26T00:00:00"/>
    <s v=""/>
    <x v="22"/>
    <n v="2"/>
    <s v=""/>
    <s v=""/>
  </r>
  <r>
    <x v="26"/>
    <x v="1"/>
    <s v="Travel_Frequently"/>
    <n v="688"/>
    <x v="0"/>
    <n v="4"/>
    <n v="2"/>
    <s v="Life Sciences"/>
    <n v="1"/>
    <n v="2025"/>
    <n v="4"/>
    <x v="1"/>
    <n v="97"/>
    <n v="3"/>
    <n v="2"/>
    <s v="Manufacturing Director"/>
    <n v="2"/>
    <s v="Divorced"/>
    <n v="5131"/>
    <n v="7"/>
    <s v="No"/>
    <n v="13"/>
    <n v="3"/>
    <n v="2"/>
    <n v="80"/>
    <n v="3"/>
    <n v="18"/>
    <n v="3"/>
    <n v="3"/>
    <n v="4"/>
    <n v="2"/>
    <n v="0"/>
    <n v="2"/>
    <d v="2017-01-12T00:00:00"/>
    <s v=""/>
    <x v="22"/>
    <n v="1"/>
    <s v=""/>
    <s v=""/>
  </r>
  <r>
    <x v="21"/>
    <x v="1"/>
    <s v="Travel_Rarely"/>
    <n v="529"/>
    <x v="0"/>
    <n v="2"/>
    <n v="3"/>
    <s v="Technical Degree"/>
    <n v="1"/>
    <n v="2038"/>
    <n v="4"/>
    <x v="0"/>
    <n v="78"/>
    <n v="3"/>
    <n v="1"/>
    <s v="Research Scientist"/>
    <n v="1"/>
    <s v="Single"/>
    <n v="2439"/>
    <n v="1"/>
    <s v="No"/>
    <n v="14"/>
    <n v="3"/>
    <n v="4"/>
    <n v="80"/>
    <n v="0"/>
    <n v="4"/>
    <n v="4"/>
    <n v="3"/>
    <n v="4"/>
    <n v="2"/>
    <n v="1"/>
    <n v="2"/>
    <d v="2015-12-19T00:00:00"/>
    <s v=""/>
    <x v="7"/>
    <n v="12"/>
    <s v=""/>
    <s v=""/>
  </r>
  <r>
    <x v="27"/>
    <x v="1"/>
    <s v="Travel_Rarely"/>
    <n v="287"/>
    <x v="0"/>
    <n v="1"/>
    <n v="4"/>
    <s v="Life Sciences"/>
    <n v="1"/>
    <n v="2052"/>
    <n v="3"/>
    <x v="1"/>
    <n v="62"/>
    <n v="1"/>
    <n v="1"/>
    <s v="Research Scientist"/>
    <n v="4"/>
    <s v="Married"/>
    <n v="2977"/>
    <n v="1"/>
    <s v="No"/>
    <n v="12"/>
    <n v="3"/>
    <n v="4"/>
    <n v="80"/>
    <n v="1"/>
    <n v="4"/>
    <n v="5"/>
    <n v="3"/>
    <n v="4"/>
    <n v="3"/>
    <n v="1"/>
    <n v="1"/>
    <d v="2016-01-25T00:00:00"/>
    <s v=""/>
    <x v="23"/>
    <n v="1"/>
    <s v=""/>
    <s v=""/>
  </r>
  <r>
    <x v="7"/>
    <x v="1"/>
    <s v="Travel_Rarely"/>
    <n v="1378"/>
    <x v="0"/>
    <n v="13"/>
    <n v="2"/>
    <s v="Other"/>
    <n v="1"/>
    <n v="2053"/>
    <n v="4"/>
    <x v="0"/>
    <n v="46"/>
    <n v="2"/>
    <n v="2"/>
    <s v="Laboratory Technician"/>
    <n v="2"/>
    <s v="Married"/>
    <n v="4025"/>
    <n v="4"/>
    <s v="Yes"/>
    <n v="13"/>
    <n v="3"/>
    <n v="1"/>
    <n v="80"/>
    <n v="1"/>
    <n v="10"/>
    <n v="2"/>
    <n v="3"/>
    <n v="4"/>
    <n v="3"/>
    <n v="0"/>
    <n v="3"/>
    <d v="2016-01-27T00:00:00"/>
    <s v=""/>
    <x v="23"/>
    <n v="1"/>
    <s v=""/>
    <s v=""/>
  </r>
  <r>
    <x v="11"/>
    <x v="1"/>
    <s v="Travel_Rarely"/>
    <n v="1167"/>
    <x v="1"/>
    <n v="5"/>
    <n v="3"/>
    <s v="Other"/>
    <n v="1"/>
    <n v="2060"/>
    <n v="4"/>
    <x v="1"/>
    <n v="30"/>
    <n v="2"/>
    <n v="1"/>
    <s v="Sales Representative"/>
    <n v="3"/>
    <s v="Single"/>
    <n v="2966"/>
    <n v="0"/>
    <s v="No"/>
    <n v="18"/>
    <n v="3"/>
    <n v="4"/>
    <n v="80"/>
    <n v="0"/>
    <n v="5"/>
    <n v="2"/>
    <n v="3"/>
    <n v="4"/>
    <n v="2"/>
    <n v="0"/>
    <n v="0"/>
    <d v="2016-04-17T00:00:00"/>
    <s v=""/>
    <x v="23"/>
    <n v="4"/>
    <s v=""/>
    <s v=""/>
  </r>
  <r>
    <x v="13"/>
    <x v="1"/>
    <s v="Travel_Rarely"/>
    <n v="628"/>
    <x v="0"/>
    <n v="8"/>
    <n v="3"/>
    <s v="Medical"/>
    <n v="1"/>
    <n v="2068"/>
    <n v="2"/>
    <x v="0"/>
    <n v="82"/>
    <n v="4"/>
    <n v="2"/>
    <s v="Laboratory Technician"/>
    <n v="3"/>
    <s v="Married"/>
    <n v="4404"/>
    <n v="2"/>
    <s v="No"/>
    <n v="12"/>
    <n v="3"/>
    <n v="1"/>
    <n v="80"/>
    <n v="0"/>
    <n v="6"/>
    <n v="3"/>
    <n v="4"/>
    <n v="4"/>
    <n v="3"/>
    <n v="1"/>
    <n v="2"/>
    <d v="2016-05-14T00:00:00"/>
    <s v=""/>
    <x v="23"/>
    <n v="5"/>
    <s v=""/>
    <s v=""/>
  </r>
  <r>
    <x v="27"/>
    <x v="1"/>
    <s v="Travel_Rarely"/>
    <n v="809"/>
    <x v="0"/>
    <n v="16"/>
    <n v="3"/>
    <s v="Medical"/>
    <n v="1"/>
    <n v="14"/>
    <n v="1"/>
    <x v="0"/>
    <n v="84"/>
    <n v="4"/>
    <n v="1"/>
    <s v="Laboratory Technician"/>
    <n v="2"/>
    <s v="Married"/>
    <n v="2426"/>
    <n v="0"/>
    <s v="No"/>
    <n v="13"/>
    <n v="3"/>
    <n v="3"/>
    <n v="80"/>
    <n v="1"/>
    <n v="6"/>
    <n v="5"/>
    <n v="3"/>
    <n v="5"/>
    <n v="4"/>
    <n v="0"/>
    <n v="3"/>
    <d v="2016-05-17T00:00:00"/>
    <s v=""/>
    <x v="23"/>
    <n v="5"/>
    <s v=""/>
    <s v=""/>
  </r>
  <r>
    <x v="28"/>
    <x v="1"/>
    <s v="Travel_Rarely"/>
    <n v="670"/>
    <x v="0"/>
    <n v="26"/>
    <n v="1"/>
    <s v="Life Sciences"/>
    <n v="1"/>
    <n v="16"/>
    <n v="1"/>
    <x v="0"/>
    <n v="31"/>
    <n v="3"/>
    <n v="1"/>
    <s v="Research Scientist"/>
    <n v="3"/>
    <s v="Divorced"/>
    <n v="2911"/>
    <n v="1"/>
    <s v="No"/>
    <n v="17"/>
    <n v="3"/>
    <n v="4"/>
    <n v="80"/>
    <n v="1"/>
    <n v="5"/>
    <n v="1"/>
    <n v="2"/>
    <n v="5"/>
    <n v="2"/>
    <n v="4"/>
    <n v="3"/>
    <d v="2015-12-22T00:00:00"/>
    <s v=""/>
    <x v="7"/>
    <n v="12"/>
    <s v=""/>
    <s v=""/>
  </r>
  <r>
    <x v="26"/>
    <x v="0"/>
    <s v="Travel_Rarely"/>
    <n v="1218"/>
    <x v="1"/>
    <n v="9"/>
    <n v="4"/>
    <s v="Life Sciences"/>
    <n v="1"/>
    <n v="27"/>
    <n v="3"/>
    <x v="0"/>
    <n v="82"/>
    <n v="2"/>
    <n v="1"/>
    <s v="Sales Representative"/>
    <n v="1"/>
    <s v="Single"/>
    <n v="3407"/>
    <n v="7"/>
    <s v="No"/>
    <n v="23"/>
    <n v="4"/>
    <n v="2"/>
    <n v="80"/>
    <n v="0"/>
    <n v="10"/>
    <n v="4"/>
    <n v="3"/>
    <n v="5"/>
    <n v="3"/>
    <n v="0"/>
    <n v="3"/>
    <d v="2013-09-11T00:00:00"/>
    <d v="2018-09-15T00:00:00"/>
    <x v="25"/>
    <n v="9"/>
    <n v="2018"/>
    <n v="9"/>
  </r>
  <r>
    <x v="34"/>
    <x v="1"/>
    <s v="Travel_Rarely"/>
    <n v="1273"/>
    <x v="0"/>
    <n v="2"/>
    <n v="2"/>
    <s v="Medical"/>
    <n v="1"/>
    <n v="46"/>
    <n v="4"/>
    <x v="1"/>
    <n v="72"/>
    <n v="4"/>
    <n v="1"/>
    <s v="Research Scientist"/>
    <n v="3"/>
    <s v="Divorced"/>
    <n v="2645"/>
    <n v="1"/>
    <s v="No"/>
    <n v="12"/>
    <n v="3"/>
    <n v="4"/>
    <n v="80"/>
    <n v="2"/>
    <n v="6"/>
    <n v="3"/>
    <n v="2"/>
    <n v="5"/>
    <n v="3"/>
    <n v="1"/>
    <n v="4"/>
    <d v="2016-08-14T00:00:00"/>
    <s v=""/>
    <x v="23"/>
    <n v="8"/>
    <s v=""/>
    <s v=""/>
  </r>
  <r>
    <x v="20"/>
    <x v="1"/>
    <s v="Travel_Frequently"/>
    <n v="1141"/>
    <x v="1"/>
    <n v="1"/>
    <n v="3"/>
    <s v="Life Sciences"/>
    <n v="1"/>
    <n v="52"/>
    <n v="3"/>
    <x v="1"/>
    <n v="42"/>
    <n v="4"/>
    <n v="2"/>
    <s v="Sales Executive"/>
    <n v="1"/>
    <s v="Married"/>
    <n v="5376"/>
    <n v="2"/>
    <s v="No"/>
    <n v="19"/>
    <n v="3"/>
    <n v="1"/>
    <n v="80"/>
    <n v="2"/>
    <n v="10"/>
    <n v="3"/>
    <n v="3"/>
    <n v="5"/>
    <n v="3"/>
    <n v="1"/>
    <n v="3"/>
    <d v="2016-07-03T00:00:00"/>
    <s v=""/>
    <x v="23"/>
    <n v="7"/>
    <s v=""/>
    <s v=""/>
  </r>
  <r>
    <x v="29"/>
    <x v="1"/>
    <s v="Travel_Rarely"/>
    <n v="836"/>
    <x v="0"/>
    <n v="8"/>
    <n v="3"/>
    <s v="Medical"/>
    <n v="1"/>
    <n v="84"/>
    <n v="4"/>
    <x v="1"/>
    <n v="33"/>
    <n v="3"/>
    <n v="4"/>
    <s v="Manager"/>
    <n v="3"/>
    <s v="Divorced"/>
    <n v="14756"/>
    <n v="2"/>
    <s v="Yes"/>
    <n v="14"/>
    <n v="3"/>
    <n v="3"/>
    <n v="80"/>
    <n v="3"/>
    <n v="21"/>
    <n v="2"/>
    <n v="3"/>
    <n v="5"/>
    <n v="0"/>
    <n v="0"/>
    <n v="2"/>
    <d v="2016-06-01T00:00:00"/>
    <s v=""/>
    <x v="23"/>
    <n v="6"/>
    <s v=""/>
    <s v=""/>
  </r>
  <r>
    <x v="7"/>
    <x v="1"/>
    <s v="Travel_Rarely"/>
    <n v="1328"/>
    <x v="0"/>
    <n v="2"/>
    <n v="3"/>
    <s v="Life Sciences"/>
    <n v="1"/>
    <n v="94"/>
    <n v="3"/>
    <x v="0"/>
    <n v="76"/>
    <n v="3"/>
    <n v="1"/>
    <s v="Research Scientist"/>
    <n v="2"/>
    <s v="Married"/>
    <n v="2703"/>
    <n v="0"/>
    <s v="No"/>
    <n v="23"/>
    <n v="4"/>
    <n v="4"/>
    <n v="80"/>
    <n v="1"/>
    <n v="6"/>
    <n v="3"/>
    <n v="3"/>
    <n v="5"/>
    <n v="4"/>
    <n v="0"/>
    <n v="4"/>
    <d v="2015-11-23T00:00:00"/>
    <s v=""/>
    <x v="7"/>
    <n v="11"/>
    <s v=""/>
    <s v=""/>
  </r>
  <r>
    <x v="0"/>
    <x v="1"/>
    <s v="Travel_Rarely"/>
    <n v="397"/>
    <x v="0"/>
    <n v="7"/>
    <n v="4"/>
    <s v="Medical"/>
    <n v="1"/>
    <n v="102"/>
    <n v="1"/>
    <x v="0"/>
    <n v="30"/>
    <n v="3"/>
    <n v="3"/>
    <s v="Research Director"/>
    <n v="3"/>
    <s v="Single"/>
    <n v="13664"/>
    <n v="4"/>
    <s v="No"/>
    <n v="13"/>
    <n v="3"/>
    <n v="1"/>
    <n v="80"/>
    <n v="0"/>
    <n v="16"/>
    <n v="3"/>
    <n v="4"/>
    <n v="5"/>
    <n v="2"/>
    <n v="0"/>
    <n v="2"/>
    <d v="2016-07-17T00:00:00"/>
    <s v=""/>
    <x v="23"/>
    <n v="7"/>
    <s v=""/>
    <s v=""/>
  </r>
  <r>
    <x v="13"/>
    <x v="1"/>
    <s v="Travel_Rarely"/>
    <n v="1153"/>
    <x v="0"/>
    <n v="1"/>
    <n v="2"/>
    <s v="Medical"/>
    <n v="1"/>
    <n v="110"/>
    <n v="1"/>
    <x v="0"/>
    <n v="94"/>
    <n v="3"/>
    <n v="2"/>
    <s v="Manufacturing Director"/>
    <n v="2"/>
    <s v="Married"/>
    <n v="4325"/>
    <n v="1"/>
    <s v="No"/>
    <n v="15"/>
    <n v="3"/>
    <n v="3"/>
    <n v="80"/>
    <n v="0"/>
    <n v="5"/>
    <n v="2"/>
    <n v="3"/>
    <n v="5"/>
    <n v="2"/>
    <n v="1"/>
    <n v="3"/>
    <d v="2015-10-20T00:00:00"/>
    <s v=""/>
    <x v="7"/>
    <n v="10"/>
    <s v=""/>
    <s v=""/>
  </r>
  <r>
    <x v="6"/>
    <x v="1"/>
    <s v="Non-Travel"/>
    <n v="120"/>
    <x v="1"/>
    <n v="4"/>
    <n v="3"/>
    <s v="Medical"/>
    <n v="1"/>
    <n v="129"/>
    <n v="2"/>
    <x v="0"/>
    <n v="43"/>
    <n v="3"/>
    <n v="2"/>
    <s v="Sales Executive"/>
    <n v="3"/>
    <s v="Married"/>
    <n v="4221"/>
    <n v="1"/>
    <s v="No"/>
    <n v="15"/>
    <n v="3"/>
    <n v="2"/>
    <n v="80"/>
    <n v="0"/>
    <n v="5"/>
    <n v="3"/>
    <n v="4"/>
    <n v="5"/>
    <n v="4"/>
    <n v="0"/>
    <n v="4"/>
    <d v="2016-05-10T00:00:00"/>
    <s v=""/>
    <x v="23"/>
    <n v="5"/>
    <s v=""/>
    <s v=""/>
  </r>
  <r>
    <x v="37"/>
    <x v="1"/>
    <s v="Non-Travel"/>
    <n v="142"/>
    <x v="2"/>
    <n v="26"/>
    <n v="3"/>
    <s v="HR"/>
    <n v="1"/>
    <n v="148"/>
    <n v="4"/>
    <x v="1"/>
    <n v="30"/>
    <n v="4"/>
    <n v="4"/>
    <s v="Manager"/>
    <n v="4"/>
    <s v="Single"/>
    <n v="17328"/>
    <n v="2"/>
    <s v="Yes"/>
    <n v="12"/>
    <n v="3"/>
    <n v="3"/>
    <n v="80"/>
    <n v="0"/>
    <n v="23"/>
    <n v="3"/>
    <n v="3"/>
    <n v="5"/>
    <n v="3"/>
    <n v="4"/>
    <n v="4"/>
    <d v="2016-03-17T00:00:00"/>
    <s v=""/>
    <x v="23"/>
    <n v="3"/>
    <s v=""/>
    <s v=""/>
  </r>
  <r>
    <x v="19"/>
    <x v="1"/>
    <s v="Travel_Rarely"/>
    <n v="1127"/>
    <x v="0"/>
    <n v="18"/>
    <n v="1"/>
    <s v="Life Sciences"/>
    <n v="1"/>
    <n v="150"/>
    <n v="2"/>
    <x v="0"/>
    <n v="52"/>
    <n v="3"/>
    <n v="1"/>
    <s v="Laboratory Technician"/>
    <n v="3"/>
    <s v="Married"/>
    <n v="2774"/>
    <n v="0"/>
    <s v="No"/>
    <n v="12"/>
    <n v="3"/>
    <n v="3"/>
    <n v="80"/>
    <n v="1"/>
    <n v="6"/>
    <n v="2"/>
    <n v="3"/>
    <n v="5"/>
    <n v="3"/>
    <n v="1"/>
    <n v="2"/>
    <d v="2016-07-28T00:00:00"/>
    <s v=""/>
    <x v="23"/>
    <n v="7"/>
    <s v=""/>
    <s v=""/>
  </r>
  <r>
    <x v="0"/>
    <x v="1"/>
    <s v="Travel_Rarely"/>
    <n v="1189"/>
    <x v="1"/>
    <n v="3"/>
    <n v="3"/>
    <s v="Life Sciences"/>
    <n v="1"/>
    <n v="152"/>
    <n v="3"/>
    <x v="0"/>
    <n v="87"/>
    <n v="3"/>
    <n v="3"/>
    <s v="Sales Executive"/>
    <n v="4"/>
    <s v="Single"/>
    <n v="7428"/>
    <n v="2"/>
    <s v="No"/>
    <n v="12"/>
    <n v="3"/>
    <n v="1"/>
    <n v="80"/>
    <n v="0"/>
    <n v="12"/>
    <n v="3"/>
    <n v="3"/>
    <n v="5"/>
    <n v="3"/>
    <n v="1"/>
    <n v="3"/>
    <d v="2016-04-08T00:00:00"/>
    <s v=""/>
    <x v="23"/>
    <n v="4"/>
    <s v=""/>
    <s v=""/>
  </r>
  <r>
    <x v="23"/>
    <x v="0"/>
    <s v="Travel_Rarely"/>
    <n v="441"/>
    <x v="0"/>
    <n v="14"/>
    <n v="4"/>
    <s v="Life Sciences"/>
    <n v="1"/>
    <n v="161"/>
    <n v="2"/>
    <x v="1"/>
    <n v="72"/>
    <n v="3"/>
    <n v="1"/>
    <s v="Research Scientist"/>
    <n v="2"/>
    <s v="Married"/>
    <n v="4963"/>
    <n v="9"/>
    <s v="Yes"/>
    <n v="18"/>
    <n v="3"/>
    <n v="1"/>
    <n v="80"/>
    <n v="3"/>
    <n v="7"/>
    <n v="2"/>
    <n v="3"/>
    <n v="5"/>
    <n v="4"/>
    <n v="4"/>
    <n v="3"/>
    <d v="2006-06-12T00:00:00"/>
    <d v="2011-06-30T00:00:00"/>
    <x v="24"/>
    <n v="6"/>
    <n v="2011"/>
    <n v="6"/>
  </r>
  <r>
    <x v="11"/>
    <x v="1"/>
    <s v="Travel_Rarely"/>
    <n v="841"/>
    <x v="0"/>
    <n v="6"/>
    <n v="3"/>
    <s v="Other"/>
    <n v="1"/>
    <n v="164"/>
    <n v="3"/>
    <x v="1"/>
    <n v="46"/>
    <n v="2"/>
    <n v="1"/>
    <s v="Research Scientist"/>
    <n v="2"/>
    <s v="Married"/>
    <n v="2368"/>
    <n v="1"/>
    <s v="No"/>
    <n v="19"/>
    <n v="3"/>
    <n v="3"/>
    <n v="80"/>
    <n v="0"/>
    <n v="5"/>
    <n v="3"/>
    <n v="2"/>
    <n v="5"/>
    <n v="4"/>
    <n v="4"/>
    <n v="3"/>
    <d v="2016-02-15T00:00:00"/>
    <s v=""/>
    <x v="23"/>
    <n v="2"/>
    <s v=""/>
    <s v=""/>
  </r>
  <r>
    <x v="21"/>
    <x v="0"/>
    <s v="Travel_Rarely"/>
    <n v="1033"/>
    <x v="0"/>
    <n v="9"/>
    <n v="3"/>
    <s v="Medical"/>
    <n v="1"/>
    <n v="190"/>
    <n v="1"/>
    <x v="1"/>
    <n v="41"/>
    <n v="3"/>
    <n v="1"/>
    <s v="Laboratory Technician"/>
    <n v="1"/>
    <s v="Single"/>
    <n v="4200"/>
    <n v="7"/>
    <s v="No"/>
    <n v="22"/>
    <n v="4"/>
    <n v="1"/>
    <n v="80"/>
    <n v="0"/>
    <n v="10"/>
    <n v="2"/>
    <n v="4"/>
    <n v="5"/>
    <n v="4"/>
    <n v="0"/>
    <n v="4"/>
    <d v="2008-01-18T00:00:00"/>
    <d v="2013-02-05T00:00:00"/>
    <x v="5"/>
    <n v="1"/>
    <n v="2013"/>
    <n v="2"/>
  </r>
  <r>
    <x v="14"/>
    <x v="1"/>
    <s v="Travel_Rarely"/>
    <n v="438"/>
    <x v="0"/>
    <n v="18"/>
    <n v="3"/>
    <s v="Life Sciences"/>
    <n v="1"/>
    <n v="194"/>
    <n v="1"/>
    <x v="1"/>
    <n v="75"/>
    <n v="3"/>
    <n v="1"/>
    <s v="Research Scientist"/>
    <n v="3"/>
    <s v="Single"/>
    <n v="2632"/>
    <n v="1"/>
    <s v="No"/>
    <n v="14"/>
    <n v="3"/>
    <n v="3"/>
    <n v="80"/>
    <n v="0"/>
    <n v="5"/>
    <n v="4"/>
    <n v="2"/>
    <n v="5"/>
    <n v="4"/>
    <n v="0"/>
    <n v="4"/>
    <d v="2016-02-19T00:00:00"/>
    <s v=""/>
    <x v="23"/>
    <n v="2"/>
    <s v=""/>
    <s v=""/>
  </r>
  <r>
    <x v="14"/>
    <x v="1"/>
    <s v="Travel_Rarely"/>
    <n v="1427"/>
    <x v="0"/>
    <n v="2"/>
    <n v="1"/>
    <s v="Medical"/>
    <n v="1"/>
    <n v="198"/>
    <n v="2"/>
    <x v="0"/>
    <n v="35"/>
    <n v="2"/>
    <n v="1"/>
    <s v="Laboratory Technician"/>
    <n v="4"/>
    <s v="Single"/>
    <n v="2720"/>
    <n v="0"/>
    <s v="No"/>
    <n v="13"/>
    <n v="3"/>
    <n v="4"/>
    <n v="80"/>
    <n v="0"/>
    <n v="6"/>
    <n v="3"/>
    <n v="3"/>
    <n v="5"/>
    <n v="3"/>
    <n v="1"/>
    <n v="2"/>
    <d v="2016-04-01T00:00:00"/>
    <s v=""/>
    <x v="23"/>
    <n v="4"/>
    <s v=""/>
    <s v=""/>
  </r>
  <r>
    <x v="33"/>
    <x v="1"/>
    <s v="Travel_Rarely"/>
    <n v="933"/>
    <x v="0"/>
    <n v="9"/>
    <n v="4"/>
    <s v="Life Sciences"/>
    <n v="1"/>
    <n v="200"/>
    <n v="3"/>
    <x v="0"/>
    <n v="94"/>
    <n v="3"/>
    <n v="1"/>
    <s v="Laboratory Technician"/>
    <n v="1"/>
    <s v="Married"/>
    <n v="2238"/>
    <n v="2"/>
    <s v="No"/>
    <n v="21"/>
    <n v="4"/>
    <n v="4"/>
    <n v="80"/>
    <n v="1"/>
    <n v="7"/>
    <n v="2"/>
    <n v="3"/>
    <n v="5"/>
    <n v="0"/>
    <n v="1"/>
    <n v="4"/>
    <d v="2016-06-21T00:00:00"/>
    <s v=""/>
    <x v="23"/>
    <n v="6"/>
    <s v=""/>
    <s v=""/>
  </r>
  <r>
    <x v="6"/>
    <x v="1"/>
    <s v="Travel_Rarely"/>
    <n v="440"/>
    <x v="0"/>
    <n v="21"/>
    <n v="3"/>
    <s v="Medical"/>
    <n v="1"/>
    <n v="221"/>
    <n v="3"/>
    <x v="0"/>
    <n v="42"/>
    <n v="3"/>
    <n v="1"/>
    <s v="Research Scientist"/>
    <n v="4"/>
    <s v="Married"/>
    <n v="2713"/>
    <n v="1"/>
    <s v="No"/>
    <n v="11"/>
    <n v="3"/>
    <n v="3"/>
    <n v="80"/>
    <n v="1"/>
    <n v="5"/>
    <n v="2"/>
    <n v="1"/>
    <n v="5"/>
    <n v="2"/>
    <n v="0"/>
    <n v="2"/>
    <d v="2016-05-23T00:00:00"/>
    <s v=""/>
    <x v="23"/>
    <n v="5"/>
    <s v=""/>
    <s v=""/>
  </r>
  <r>
    <x v="36"/>
    <x v="1"/>
    <s v="Travel_Rarely"/>
    <n v="334"/>
    <x v="0"/>
    <n v="24"/>
    <n v="2"/>
    <s v="Life Sciences"/>
    <n v="1"/>
    <n v="223"/>
    <n v="3"/>
    <x v="0"/>
    <n v="83"/>
    <n v="4"/>
    <n v="3"/>
    <s v="Healthcare Representative"/>
    <n v="4"/>
    <s v="Divorced"/>
    <n v="9439"/>
    <n v="3"/>
    <s v="Yes"/>
    <n v="16"/>
    <n v="3"/>
    <n v="2"/>
    <n v="80"/>
    <n v="1"/>
    <n v="12"/>
    <n v="2"/>
    <n v="1"/>
    <n v="5"/>
    <n v="3"/>
    <n v="1"/>
    <n v="4"/>
    <d v="2015-10-19T00:00:00"/>
    <s v=""/>
    <x v="7"/>
    <n v="10"/>
    <s v=""/>
    <s v=""/>
  </r>
  <r>
    <x v="16"/>
    <x v="1"/>
    <s v="Travel_Rarely"/>
    <n v="1452"/>
    <x v="0"/>
    <n v="11"/>
    <n v="3"/>
    <s v="Life Sciences"/>
    <n v="1"/>
    <n v="226"/>
    <n v="3"/>
    <x v="1"/>
    <n v="53"/>
    <n v="3"/>
    <n v="5"/>
    <s v="Manager"/>
    <n v="2"/>
    <s v="Single"/>
    <n v="19926"/>
    <n v="3"/>
    <s v="No"/>
    <n v="15"/>
    <n v="3"/>
    <n v="2"/>
    <n v="80"/>
    <n v="0"/>
    <n v="21"/>
    <n v="5"/>
    <n v="3"/>
    <n v="5"/>
    <n v="4"/>
    <n v="4"/>
    <n v="4"/>
    <d v="2016-05-06T00:00:00"/>
    <s v=""/>
    <x v="23"/>
    <n v="5"/>
    <s v=""/>
    <s v=""/>
  </r>
  <r>
    <x v="21"/>
    <x v="1"/>
    <s v="Travel_Rarely"/>
    <n v="120"/>
    <x v="0"/>
    <n v="6"/>
    <n v="5"/>
    <s v="Life Sciences"/>
    <n v="1"/>
    <n v="231"/>
    <n v="3"/>
    <x v="0"/>
    <n v="43"/>
    <n v="3"/>
    <n v="1"/>
    <s v="Research Scientist"/>
    <n v="3"/>
    <s v="Single"/>
    <n v="3038"/>
    <n v="3"/>
    <s v="No"/>
    <n v="20"/>
    <n v="4"/>
    <n v="1"/>
    <n v="80"/>
    <n v="0"/>
    <n v="8"/>
    <n v="2"/>
    <n v="3"/>
    <n v="5"/>
    <n v="4"/>
    <n v="1"/>
    <n v="4"/>
    <d v="2016-03-01T00:00:00"/>
    <s v=""/>
    <x v="23"/>
    <n v="3"/>
    <s v=""/>
    <s v=""/>
  </r>
  <r>
    <x v="15"/>
    <x v="1"/>
    <s v="Travel_Rarely"/>
    <n v="1157"/>
    <x v="0"/>
    <n v="17"/>
    <n v="3"/>
    <s v="Technical Degree"/>
    <n v="1"/>
    <n v="233"/>
    <n v="3"/>
    <x v="0"/>
    <n v="51"/>
    <n v="3"/>
    <n v="1"/>
    <s v="Research Scientist"/>
    <n v="2"/>
    <s v="Married"/>
    <n v="3058"/>
    <n v="0"/>
    <s v="Yes"/>
    <n v="16"/>
    <n v="3"/>
    <n v="4"/>
    <n v="80"/>
    <n v="1"/>
    <n v="6"/>
    <n v="3"/>
    <n v="2"/>
    <n v="5"/>
    <n v="2"/>
    <n v="1"/>
    <n v="1"/>
    <d v="2016-07-06T00:00:00"/>
    <s v=""/>
    <x v="23"/>
    <n v="7"/>
    <s v=""/>
    <s v=""/>
  </r>
  <r>
    <x v="2"/>
    <x v="1"/>
    <s v="Travel_Rarely"/>
    <n v="1268"/>
    <x v="1"/>
    <n v="4"/>
    <n v="2"/>
    <s v="Life Sciences"/>
    <n v="1"/>
    <n v="240"/>
    <n v="3"/>
    <x v="1"/>
    <n v="30"/>
    <n v="3"/>
    <n v="2"/>
    <s v="Sales Executive"/>
    <n v="1"/>
    <s v="Divorced"/>
    <n v="5006"/>
    <n v="4"/>
    <s v="Yes"/>
    <n v="11"/>
    <n v="3"/>
    <n v="1"/>
    <n v="80"/>
    <n v="1"/>
    <n v="9"/>
    <n v="3"/>
    <n v="4"/>
    <n v="5"/>
    <n v="4"/>
    <n v="0"/>
    <n v="3"/>
    <d v="2015-10-22T00:00:00"/>
    <s v=""/>
    <x v="7"/>
    <n v="10"/>
    <s v=""/>
    <s v=""/>
  </r>
  <r>
    <x v="34"/>
    <x v="1"/>
    <s v="Non-Travel"/>
    <n v="1344"/>
    <x v="0"/>
    <n v="7"/>
    <n v="3"/>
    <s v="Medical"/>
    <n v="1"/>
    <n v="262"/>
    <n v="4"/>
    <x v="0"/>
    <n v="37"/>
    <n v="4"/>
    <n v="1"/>
    <s v="Research Scientist"/>
    <n v="4"/>
    <s v="Divorced"/>
    <n v="2089"/>
    <n v="4"/>
    <s v="No"/>
    <n v="14"/>
    <n v="3"/>
    <n v="4"/>
    <n v="80"/>
    <n v="3"/>
    <n v="7"/>
    <n v="3"/>
    <n v="4"/>
    <n v="5"/>
    <n v="4"/>
    <n v="2"/>
    <n v="2"/>
    <d v="2015-10-26T00:00:00"/>
    <s v=""/>
    <x v="7"/>
    <n v="10"/>
    <s v=""/>
    <s v=""/>
  </r>
  <r>
    <x v="22"/>
    <x v="1"/>
    <s v="Non-Travel"/>
    <n v="926"/>
    <x v="0"/>
    <n v="21"/>
    <n v="2"/>
    <s v="Medical"/>
    <n v="1"/>
    <n v="270"/>
    <n v="3"/>
    <x v="1"/>
    <n v="36"/>
    <n v="3"/>
    <n v="2"/>
    <s v="Manufacturing Director"/>
    <n v="3"/>
    <s v="Divorced"/>
    <n v="5265"/>
    <n v="2"/>
    <s v="No"/>
    <n v="16"/>
    <n v="3"/>
    <n v="2"/>
    <n v="80"/>
    <n v="1"/>
    <n v="11"/>
    <n v="5"/>
    <n v="3"/>
    <n v="5"/>
    <n v="3"/>
    <n v="0"/>
    <n v="2"/>
    <d v="2016-05-04T00:00:00"/>
    <s v=""/>
    <x v="23"/>
    <n v="5"/>
    <s v=""/>
    <s v=""/>
  </r>
  <r>
    <x v="13"/>
    <x v="1"/>
    <s v="Travel_Frequently"/>
    <n v="878"/>
    <x v="0"/>
    <n v="10"/>
    <n v="4"/>
    <s v="Medical"/>
    <n v="1"/>
    <n v="277"/>
    <n v="4"/>
    <x v="0"/>
    <n v="43"/>
    <n v="3"/>
    <n v="1"/>
    <s v="Research Scientist"/>
    <n v="3"/>
    <s v="Divorced"/>
    <n v="3815"/>
    <n v="1"/>
    <s v="Yes"/>
    <n v="17"/>
    <n v="3"/>
    <n v="4"/>
    <n v="80"/>
    <n v="1"/>
    <n v="5"/>
    <n v="4"/>
    <n v="4"/>
    <n v="5"/>
    <n v="3"/>
    <n v="2"/>
    <n v="0"/>
    <d v="2016-01-12T00:00:00"/>
    <s v=""/>
    <x v="23"/>
    <n v="1"/>
    <s v=""/>
    <s v=""/>
  </r>
  <r>
    <x v="14"/>
    <x v="0"/>
    <s v="Travel_Rarely"/>
    <n v="1005"/>
    <x v="0"/>
    <n v="3"/>
    <n v="3"/>
    <s v="Technical Degree"/>
    <n v="1"/>
    <n v="297"/>
    <n v="4"/>
    <x v="1"/>
    <n v="88"/>
    <n v="3"/>
    <n v="1"/>
    <s v="Research Scientist"/>
    <n v="1"/>
    <s v="Single"/>
    <n v="2657"/>
    <n v="5"/>
    <s v="Yes"/>
    <n v="11"/>
    <n v="3"/>
    <n v="3"/>
    <n v="80"/>
    <n v="0"/>
    <n v="8"/>
    <n v="5"/>
    <n v="3"/>
    <n v="5"/>
    <n v="2"/>
    <n v="0"/>
    <n v="4"/>
    <d v="2011-01-06T00:00:00"/>
    <d v="2016-01-26T00:00:00"/>
    <x v="14"/>
    <n v="1"/>
    <n v="2016"/>
    <n v="1"/>
  </r>
  <r>
    <x v="28"/>
    <x v="1"/>
    <s v="Non-Travel"/>
    <n v="979"/>
    <x v="0"/>
    <n v="1"/>
    <n v="4"/>
    <s v="Medical"/>
    <n v="1"/>
    <n v="308"/>
    <n v="3"/>
    <x v="0"/>
    <n v="90"/>
    <n v="1"/>
    <n v="2"/>
    <s v="Manufacturing Director"/>
    <n v="3"/>
    <s v="Married"/>
    <n v="4345"/>
    <n v="0"/>
    <s v="No"/>
    <n v="12"/>
    <n v="3"/>
    <n v="4"/>
    <n v="80"/>
    <n v="1"/>
    <n v="6"/>
    <n v="2"/>
    <n v="3"/>
    <n v="5"/>
    <n v="4"/>
    <n v="1"/>
    <n v="4"/>
    <d v="2015-10-24T00:00:00"/>
    <s v=""/>
    <x v="7"/>
    <n v="10"/>
    <s v=""/>
    <s v=""/>
  </r>
  <r>
    <x v="20"/>
    <x v="0"/>
    <s v="Travel_Rarely"/>
    <n v="813"/>
    <x v="0"/>
    <n v="14"/>
    <n v="3"/>
    <s v="Medical"/>
    <n v="1"/>
    <n v="325"/>
    <n v="3"/>
    <x v="0"/>
    <n v="58"/>
    <n v="3"/>
    <n v="1"/>
    <s v="Laboratory Technician"/>
    <n v="4"/>
    <s v="Married"/>
    <n v="2436"/>
    <n v="5"/>
    <s v="Yes"/>
    <n v="13"/>
    <n v="3"/>
    <n v="3"/>
    <n v="80"/>
    <n v="1"/>
    <n v="8"/>
    <n v="2"/>
    <n v="1"/>
    <n v="5"/>
    <n v="4"/>
    <n v="0"/>
    <n v="4"/>
    <d v="2009-08-11T00:00:00"/>
    <d v="2014-08-28T00:00:00"/>
    <x v="27"/>
    <n v="8"/>
    <n v="2014"/>
    <n v="8"/>
  </r>
  <r>
    <x v="28"/>
    <x v="0"/>
    <s v="Travel_Frequently"/>
    <n v="307"/>
    <x v="0"/>
    <n v="29"/>
    <n v="2"/>
    <s v="Medical"/>
    <n v="1"/>
    <n v="355"/>
    <n v="3"/>
    <x v="0"/>
    <n v="71"/>
    <n v="2"/>
    <n v="1"/>
    <s v="Laboratory Technician"/>
    <n v="2"/>
    <s v="Single"/>
    <n v="3479"/>
    <n v="0"/>
    <s v="No"/>
    <n v="11"/>
    <n v="3"/>
    <n v="2"/>
    <n v="80"/>
    <n v="0"/>
    <n v="6"/>
    <n v="2"/>
    <n v="4"/>
    <n v="5"/>
    <n v="4"/>
    <n v="1"/>
    <n v="4"/>
    <d v="1991-06-04T00:00:00"/>
    <d v="1996-06-06T00:00:00"/>
    <x v="2"/>
    <n v="6"/>
    <n v="1996"/>
    <n v="6"/>
  </r>
  <r>
    <x v="21"/>
    <x v="1"/>
    <s v="Travel_Frequently"/>
    <n v="1311"/>
    <x v="0"/>
    <n v="7"/>
    <n v="3"/>
    <s v="Life Sciences"/>
    <n v="1"/>
    <n v="359"/>
    <n v="2"/>
    <x v="0"/>
    <n v="100"/>
    <n v="4"/>
    <n v="1"/>
    <s v="Laboratory Technician"/>
    <n v="2"/>
    <s v="Married"/>
    <n v="2794"/>
    <n v="1"/>
    <s v="No"/>
    <n v="20"/>
    <n v="4"/>
    <n v="3"/>
    <n v="80"/>
    <n v="0"/>
    <n v="5"/>
    <n v="3"/>
    <n v="1"/>
    <n v="5"/>
    <n v="1"/>
    <n v="0"/>
    <n v="3"/>
    <d v="2016-08-26T00:00:00"/>
    <s v=""/>
    <x v="23"/>
    <n v="8"/>
    <s v=""/>
    <s v=""/>
  </r>
  <r>
    <x v="6"/>
    <x v="1"/>
    <s v="Travel_Rarely"/>
    <n v="1158"/>
    <x v="0"/>
    <n v="9"/>
    <n v="3"/>
    <s v="Medical"/>
    <n v="1"/>
    <n v="377"/>
    <n v="4"/>
    <x v="0"/>
    <n v="94"/>
    <n v="3"/>
    <n v="1"/>
    <s v="Research Scientist"/>
    <n v="4"/>
    <s v="Married"/>
    <n v="2070"/>
    <n v="1"/>
    <s v="No"/>
    <n v="23"/>
    <n v="4"/>
    <n v="4"/>
    <n v="80"/>
    <n v="1"/>
    <n v="5"/>
    <n v="3"/>
    <n v="2"/>
    <n v="5"/>
    <n v="2"/>
    <n v="0"/>
    <n v="4"/>
    <d v="2016-06-09T00:00:00"/>
    <s v=""/>
    <x v="23"/>
    <n v="6"/>
    <s v=""/>
    <s v=""/>
  </r>
  <r>
    <x v="0"/>
    <x v="1"/>
    <s v="Travel_Rarely"/>
    <n v="228"/>
    <x v="1"/>
    <n v="6"/>
    <n v="4"/>
    <s v="Medical"/>
    <n v="1"/>
    <n v="378"/>
    <n v="3"/>
    <x v="0"/>
    <n v="98"/>
    <n v="3"/>
    <n v="2"/>
    <s v="Sales Executive"/>
    <n v="4"/>
    <s v="Married"/>
    <n v="6502"/>
    <n v="4"/>
    <s v="No"/>
    <n v="14"/>
    <n v="3"/>
    <n v="2"/>
    <n v="80"/>
    <n v="1"/>
    <n v="7"/>
    <n v="5"/>
    <n v="4"/>
    <n v="5"/>
    <n v="4"/>
    <n v="0"/>
    <n v="1"/>
    <d v="2016-08-01T00:00:00"/>
    <s v=""/>
    <x v="23"/>
    <n v="8"/>
    <s v=""/>
    <s v=""/>
  </r>
  <r>
    <x v="0"/>
    <x v="1"/>
    <s v="Non-Travel"/>
    <n v="728"/>
    <x v="0"/>
    <n v="1"/>
    <n v="4"/>
    <s v="Medical"/>
    <n v="1"/>
    <n v="380"/>
    <n v="1"/>
    <x v="1"/>
    <n v="80"/>
    <n v="3"/>
    <n v="3"/>
    <s v="Research Director"/>
    <n v="4"/>
    <s v="Divorced"/>
    <n v="13603"/>
    <n v="2"/>
    <s v="Yes"/>
    <n v="18"/>
    <n v="3"/>
    <n v="1"/>
    <n v="80"/>
    <n v="2"/>
    <n v="15"/>
    <n v="2"/>
    <n v="3"/>
    <n v="5"/>
    <n v="2"/>
    <n v="0"/>
    <n v="2"/>
    <d v="2016-09-02T00:00:00"/>
    <s v=""/>
    <x v="23"/>
    <n v="9"/>
    <s v=""/>
    <s v=""/>
  </r>
  <r>
    <x v="42"/>
    <x v="1"/>
    <s v="Travel_Rarely"/>
    <n v="1070"/>
    <x v="0"/>
    <n v="3"/>
    <n v="4"/>
    <s v="Medical"/>
    <n v="1"/>
    <n v="386"/>
    <n v="3"/>
    <x v="0"/>
    <n v="45"/>
    <n v="3"/>
    <n v="4"/>
    <s v="Research Director"/>
    <n v="3"/>
    <s v="Married"/>
    <n v="17584"/>
    <n v="3"/>
    <s v="Yes"/>
    <n v="16"/>
    <n v="3"/>
    <n v="4"/>
    <n v="80"/>
    <n v="3"/>
    <n v="21"/>
    <n v="5"/>
    <n v="2"/>
    <n v="5"/>
    <n v="3"/>
    <n v="1"/>
    <n v="3"/>
    <d v="2015-10-29T00:00:00"/>
    <s v=""/>
    <x v="7"/>
    <n v="10"/>
    <s v=""/>
    <s v=""/>
  </r>
  <r>
    <x v="11"/>
    <x v="1"/>
    <s v="Travel_Frequently"/>
    <n v="496"/>
    <x v="0"/>
    <n v="11"/>
    <n v="2"/>
    <s v="Medical"/>
    <n v="1"/>
    <n v="390"/>
    <n v="1"/>
    <x v="0"/>
    <n v="60"/>
    <n v="3"/>
    <n v="2"/>
    <s v="Healthcare Representative"/>
    <n v="1"/>
    <s v="Married"/>
    <n v="4741"/>
    <n v="1"/>
    <s v="Yes"/>
    <n v="13"/>
    <n v="3"/>
    <n v="3"/>
    <n v="80"/>
    <n v="1"/>
    <n v="5"/>
    <n v="3"/>
    <n v="3"/>
    <n v="5"/>
    <n v="3"/>
    <n v="3"/>
    <n v="3"/>
    <d v="2016-03-01T00:00:00"/>
    <s v=""/>
    <x v="23"/>
    <n v="3"/>
    <s v=""/>
    <s v=""/>
  </r>
  <r>
    <x v="6"/>
    <x v="1"/>
    <s v="Travel_Rarely"/>
    <n v="1117"/>
    <x v="0"/>
    <n v="8"/>
    <n v="2"/>
    <s v="Life Sciences"/>
    <n v="1"/>
    <n v="395"/>
    <n v="4"/>
    <x v="1"/>
    <n v="66"/>
    <n v="3"/>
    <n v="1"/>
    <s v="Research Scientist"/>
    <n v="4"/>
    <s v="Single"/>
    <n v="3310"/>
    <n v="1"/>
    <s v="No"/>
    <n v="21"/>
    <n v="4"/>
    <n v="4"/>
    <n v="80"/>
    <n v="0"/>
    <n v="5"/>
    <n v="3"/>
    <n v="3"/>
    <n v="5"/>
    <n v="3"/>
    <n v="0"/>
    <n v="2"/>
    <d v="2016-03-19T00:00:00"/>
    <s v=""/>
    <x v="23"/>
    <n v="3"/>
    <s v=""/>
    <s v=""/>
  </r>
  <r>
    <x v="32"/>
    <x v="1"/>
    <s v="Non-Travel"/>
    <n v="390"/>
    <x v="0"/>
    <n v="1"/>
    <n v="4"/>
    <s v="Life Sciences"/>
    <n v="1"/>
    <n v="422"/>
    <n v="4"/>
    <x v="0"/>
    <n v="32"/>
    <n v="1"/>
    <n v="2"/>
    <s v="Healthcare Representative"/>
    <n v="3"/>
    <s v="Divorced"/>
    <n v="5660"/>
    <n v="2"/>
    <s v="Yes"/>
    <n v="13"/>
    <n v="3"/>
    <n v="4"/>
    <n v="80"/>
    <n v="1"/>
    <n v="12"/>
    <n v="2"/>
    <n v="3"/>
    <n v="5"/>
    <n v="3"/>
    <n v="1"/>
    <n v="2"/>
    <d v="2016-05-24T00:00:00"/>
    <s v=""/>
    <x v="23"/>
    <n v="5"/>
    <s v=""/>
    <s v=""/>
  </r>
  <r>
    <x v="28"/>
    <x v="1"/>
    <s v="Travel_Rarely"/>
    <n v="691"/>
    <x v="0"/>
    <n v="5"/>
    <n v="4"/>
    <s v="Technical Degree"/>
    <n v="1"/>
    <n v="423"/>
    <n v="3"/>
    <x v="0"/>
    <n v="86"/>
    <n v="3"/>
    <n v="1"/>
    <s v="Research Scientist"/>
    <n v="4"/>
    <s v="Married"/>
    <n v="4821"/>
    <n v="0"/>
    <s v="Yes"/>
    <n v="12"/>
    <n v="3"/>
    <n v="3"/>
    <n v="80"/>
    <n v="1"/>
    <n v="6"/>
    <n v="4"/>
    <n v="3"/>
    <n v="5"/>
    <n v="2"/>
    <n v="0"/>
    <n v="3"/>
    <d v="2016-08-04T00:00:00"/>
    <s v=""/>
    <x v="23"/>
    <n v="8"/>
    <s v=""/>
    <s v=""/>
  </r>
  <r>
    <x v="15"/>
    <x v="1"/>
    <s v="Travel_Rarely"/>
    <n v="1377"/>
    <x v="1"/>
    <n v="2"/>
    <n v="3"/>
    <s v="Life Sciences"/>
    <n v="1"/>
    <n v="437"/>
    <n v="4"/>
    <x v="0"/>
    <n v="74"/>
    <n v="3"/>
    <n v="2"/>
    <s v="Sales Executive"/>
    <n v="3"/>
    <s v="Single"/>
    <n v="4478"/>
    <n v="1"/>
    <s v="Yes"/>
    <n v="11"/>
    <n v="3"/>
    <n v="1"/>
    <n v="80"/>
    <n v="0"/>
    <n v="5"/>
    <n v="3"/>
    <n v="3"/>
    <n v="5"/>
    <n v="4"/>
    <n v="0"/>
    <n v="4"/>
    <d v="2016-02-28T00:00:00"/>
    <s v=""/>
    <x v="23"/>
    <n v="2"/>
    <s v=""/>
    <s v=""/>
  </r>
  <r>
    <x v="15"/>
    <x v="1"/>
    <s v="Non-Travel"/>
    <n v="210"/>
    <x v="1"/>
    <n v="1"/>
    <n v="1"/>
    <s v="Marketing"/>
    <n v="1"/>
    <n v="449"/>
    <n v="3"/>
    <x v="0"/>
    <n v="73"/>
    <n v="3"/>
    <n v="2"/>
    <s v="Sales Executive"/>
    <n v="2"/>
    <s v="Married"/>
    <n v="6349"/>
    <n v="0"/>
    <s v="Yes"/>
    <n v="13"/>
    <n v="3"/>
    <n v="4"/>
    <n v="80"/>
    <n v="1"/>
    <n v="6"/>
    <n v="0"/>
    <n v="3"/>
    <n v="5"/>
    <n v="4"/>
    <n v="1"/>
    <n v="4"/>
    <d v="2016-07-14T00:00:00"/>
    <s v=""/>
    <x v="23"/>
    <n v="7"/>
    <s v=""/>
    <s v=""/>
  </r>
  <r>
    <x v="33"/>
    <x v="1"/>
    <s v="Travel_Rarely"/>
    <n v="483"/>
    <x v="0"/>
    <n v="6"/>
    <n v="3"/>
    <s v="Medical"/>
    <n v="1"/>
    <n v="466"/>
    <n v="4"/>
    <x v="0"/>
    <n v="95"/>
    <n v="2"/>
    <n v="2"/>
    <s v="Manufacturing Director"/>
    <n v="2"/>
    <s v="Single"/>
    <n v="6032"/>
    <n v="6"/>
    <s v="Yes"/>
    <n v="15"/>
    <n v="3"/>
    <n v="4"/>
    <n v="80"/>
    <n v="0"/>
    <n v="8"/>
    <n v="3"/>
    <n v="3"/>
    <n v="5"/>
    <n v="4"/>
    <n v="1"/>
    <n v="2"/>
    <d v="2016-04-17T00:00:00"/>
    <s v=""/>
    <x v="23"/>
    <n v="4"/>
    <s v=""/>
    <s v=""/>
  </r>
  <r>
    <x v="0"/>
    <x v="1"/>
    <s v="Travel_Rarely"/>
    <n v="921"/>
    <x v="0"/>
    <n v="10"/>
    <n v="3"/>
    <s v="Medical"/>
    <n v="1"/>
    <n v="486"/>
    <n v="3"/>
    <x v="1"/>
    <n v="98"/>
    <n v="3"/>
    <n v="1"/>
    <s v="Laboratory Technician"/>
    <n v="1"/>
    <s v="Married"/>
    <n v="3452"/>
    <n v="6"/>
    <s v="No"/>
    <n v="20"/>
    <n v="4"/>
    <n v="2"/>
    <n v="80"/>
    <n v="1"/>
    <n v="17"/>
    <n v="3"/>
    <n v="3"/>
    <n v="5"/>
    <n v="4"/>
    <n v="0"/>
    <n v="3"/>
    <d v="2016-01-16T00:00:00"/>
    <s v=""/>
    <x v="23"/>
    <n v="1"/>
    <s v=""/>
    <s v=""/>
  </r>
  <r>
    <x v="15"/>
    <x v="1"/>
    <s v="Travel_Rarely"/>
    <n v="1469"/>
    <x v="0"/>
    <n v="1"/>
    <n v="2"/>
    <s v="Medical"/>
    <n v="1"/>
    <n v="497"/>
    <n v="4"/>
    <x v="0"/>
    <n v="82"/>
    <n v="3"/>
    <n v="1"/>
    <s v="Laboratory Technician"/>
    <n v="2"/>
    <s v="Divorced"/>
    <n v="3816"/>
    <n v="1"/>
    <s v="No"/>
    <n v="11"/>
    <n v="3"/>
    <n v="2"/>
    <n v="80"/>
    <n v="1"/>
    <n v="5"/>
    <n v="2"/>
    <n v="3"/>
    <n v="5"/>
    <n v="2"/>
    <n v="0"/>
    <n v="4"/>
    <d v="2016-07-09T00:00:00"/>
    <s v=""/>
    <x v="23"/>
    <n v="7"/>
    <s v=""/>
    <s v=""/>
  </r>
  <r>
    <x v="39"/>
    <x v="1"/>
    <s v="Travel_Rarely"/>
    <n v="1261"/>
    <x v="0"/>
    <n v="7"/>
    <n v="3"/>
    <s v="Other"/>
    <n v="1"/>
    <n v="499"/>
    <n v="2"/>
    <x v="0"/>
    <n v="31"/>
    <n v="2"/>
    <n v="3"/>
    <s v="Healthcare Representative"/>
    <n v="3"/>
    <s v="Single"/>
    <n v="10965"/>
    <n v="8"/>
    <s v="No"/>
    <n v="24"/>
    <n v="4"/>
    <n v="3"/>
    <n v="80"/>
    <n v="0"/>
    <n v="26"/>
    <n v="2"/>
    <n v="3"/>
    <n v="5"/>
    <n v="2"/>
    <n v="0"/>
    <n v="0"/>
    <d v="2015-11-10T00:00:00"/>
    <s v=""/>
    <x v="7"/>
    <n v="11"/>
    <s v=""/>
    <s v=""/>
  </r>
  <r>
    <x v="13"/>
    <x v="0"/>
    <s v="Non-Travel"/>
    <n v="1362"/>
    <x v="1"/>
    <n v="19"/>
    <n v="3"/>
    <s v="Marketing"/>
    <n v="1"/>
    <n v="502"/>
    <n v="1"/>
    <x v="0"/>
    <n v="67"/>
    <n v="4"/>
    <n v="2"/>
    <s v="Sales Executive"/>
    <n v="4"/>
    <s v="Single"/>
    <n v="5304"/>
    <n v="8"/>
    <s v="Yes"/>
    <n v="13"/>
    <n v="3"/>
    <n v="2"/>
    <n v="80"/>
    <n v="0"/>
    <n v="9"/>
    <n v="3"/>
    <n v="2"/>
    <n v="5"/>
    <n v="2"/>
    <n v="0"/>
    <n v="4"/>
    <d v="2015-02-17T00:00:00"/>
    <d v="2020-03-03T00:00:00"/>
    <x v="7"/>
    <n v="2"/>
    <n v="2020"/>
    <n v="3"/>
  </r>
  <r>
    <x v="29"/>
    <x v="1"/>
    <s v="Travel_Rarely"/>
    <n v="1311"/>
    <x v="0"/>
    <n v="2"/>
    <n v="3"/>
    <s v="Life Sciences"/>
    <n v="1"/>
    <n v="505"/>
    <n v="3"/>
    <x v="1"/>
    <n v="97"/>
    <n v="3"/>
    <n v="4"/>
    <s v="Manager"/>
    <n v="4"/>
    <s v="Single"/>
    <n v="16659"/>
    <n v="2"/>
    <s v="Yes"/>
    <n v="13"/>
    <n v="3"/>
    <n v="3"/>
    <n v="80"/>
    <n v="0"/>
    <n v="30"/>
    <n v="2"/>
    <n v="3"/>
    <n v="5"/>
    <n v="4"/>
    <n v="1"/>
    <n v="2"/>
    <d v="2016-06-09T00:00:00"/>
    <s v=""/>
    <x v="23"/>
    <n v="6"/>
    <s v=""/>
    <s v=""/>
  </r>
  <r>
    <x v="19"/>
    <x v="1"/>
    <s v="Travel_Rarely"/>
    <n v="1371"/>
    <x v="1"/>
    <n v="10"/>
    <n v="4"/>
    <s v="Marketing"/>
    <n v="1"/>
    <n v="507"/>
    <n v="4"/>
    <x v="1"/>
    <n v="77"/>
    <n v="3"/>
    <n v="2"/>
    <s v="Sales Executive"/>
    <n v="3"/>
    <s v="Divorced"/>
    <n v="4260"/>
    <n v="1"/>
    <s v="Yes"/>
    <n v="12"/>
    <n v="3"/>
    <n v="4"/>
    <n v="80"/>
    <n v="1"/>
    <n v="5"/>
    <n v="2"/>
    <n v="4"/>
    <n v="5"/>
    <n v="2"/>
    <n v="0"/>
    <n v="3"/>
    <d v="2016-06-13T00:00:00"/>
    <s v=""/>
    <x v="23"/>
    <n v="6"/>
    <s v=""/>
    <s v=""/>
  </r>
  <r>
    <x v="18"/>
    <x v="1"/>
    <s v="Travel_Rarely"/>
    <n v="759"/>
    <x v="1"/>
    <n v="2"/>
    <n v="2"/>
    <s v="Marketing"/>
    <n v="1"/>
    <n v="516"/>
    <n v="4"/>
    <x v="1"/>
    <n v="46"/>
    <n v="3"/>
    <n v="2"/>
    <s v="Sales Executive"/>
    <n v="2"/>
    <s v="Divorced"/>
    <n v="5715"/>
    <n v="7"/>
    <s v="No"/>
    <n v="12"/>
    <n v="3"/>
    <n v="3"/>
    <n v="80"/>
    <n v="2"/>
    <n v="8"/>
    <n v="5"/>
    <n v="3"/>
    <n v="5"/>
    <n v="4"/>
    <n v="1"/>
    <n v="3"/>
    <d v="2015-12-19T00:00:00"/>
    <s v=""/>
    <x v="7"/>
    <n v="12"/>
    <s v=""/>
    <s v=""/>
  </r>
  <r>
    <x v="22"/>
    <x v="1"/>
    <s v="Travel_Rarely"/>
    <n v="201"/>
    <x v="0"/>
    <n v="1"/>
    <n v="4"/>
    <s v="Life Sciences"/>
    <n v="1"/>
    <n v="517"/>
    <n v="2"/>
    <x v="1"/>
    <n v="95"/>
    <n v="3"/>
    <n v="1"/>
    <s v="Laboratory Technician"/>
    <n v="1"/>
    <s v="Divorced"/>
    <n v="2576"/>
    <n v="3"/>
    <s v="No"/>
    <n v="16"/>
    <n v="3"/>
    <n v="2"/>
    <n v="80"/>
    <n v="1"/>
    <n v="8"/>
    <n v="5"/>
    <n v="3"/>
    <n v="5"/>
    <n v="2"/>
    <n v="1"/>
    <n v="2"/>
    <d v="2016-04-11T00:00:00"/>
    <s v=""/>
    <x v="23"/>
    <n v="4"/>
    <s v=""/>
    <s v=""/>
  </r>
  <r>
    <x v="34"/>
    <x v="1"/>
    <s v="Travel_Rarely"/>
    <n v="1473"/>
    <x v="0"/>
    <n v="8"/>
    <n v="4"/>
    <s v="Other"/>
    <n v="1"/>
    <n v="526"/>
    <n v="3"/>
    <x v="1"/>
    <n v="74"/>
    <n v="3"/>
    <n v="2"/>
    <s v="Healthcare Representative"/>
    <n v="3"/>
    <s v="Divorced"/>
    <n v="4522"/>
    <n v="4"/>
    <s v="Yes"/>
    <n v="14"/>
    <n v="3"/>
    <n v="4"/>
    <n v="80"/>
    <n v="0"/>
    <n v="8"/>
    <n v="3"/>
    <n v="3"/>
    <n v="5"/>
    <n v="2"/>
    <n v="0"/>
    <n v="2"/>
    <d v="2016-08-13T00:00:00"/>
    <s v=""/>
    <x v="23"/>
    <n v="8"/>
    <s v=""/>
    <s v=""/>
  </r>
  <r>
    <x v="38"/>
    <x v="1"/>
    <s v="Travel_Rarely"/>
    <n v="891"/>
    <x v="1"/>
    <n v="4"/>
    <n v="2"/>
    <s v="Life Sciences"/>
    <n v="1"/>
    <n v="527"/>
    <n v="2"/>
    <x v="1"/>
    <n v="99"/>
    <n v="2"/>
    <n v="2"/>
    <s v="Sales Executive"/>
    <n v="4"/>
    <s v="Single"/>
    <n v="4487"/>
    <n v="1"/>
    <s v="Yes"/>
    <n v="11"/>
    <n v="3"/>
    <n v="2"/>
    <n v="80"/>
    <n v="0"/>
    <n v="5"/>
    <n v="3"/>
    <n v="3"/>
    <n v="5"/>
    <n v="4"/>
    <n v="1"/>
    <n v="3"/>
    <d v="2016-02-13T00:00:00"/>
    <s v=""/>
    <x v="23"/>
    <n v="2"/>
    <s v=""/>
    <s v=""/>
  </r>
  <r>
    <x v="14"/>
    <x v="1"/>
    <s v="Travel_Rarely"/>
    <n v="1082"/>
    <x v="1"/>
    <n v="12"/>
    <n v="3"/>
    <s v="Technical Degree"/>
    <n v="1"/>
    <n v="533"/>
    <n v="2"/>
    <x v="1"/>
    <n v="83"/>
    <n v="3"/>
    <n v="2"/>
    <s v="Sales Executive"/>
    <n v="3"/>
    <s v="Single"/>
    <n v="6577"/>
    <n v="0"/>
    <s v="No"/>
    <n v="11"/>
    <n v="3"/>
    <n v="2"/>
    <n v="80"/>
    <n v="0"/>
    <n v="6"/>
    <n v="6"/>
    <n v="3"/>
    <n v="5"/>
    <n v="4"/>
    <n v="4"/>
    <n v="4"/>
    <d v="2016-03-06T00:00:00"/>
    <s v=""/>
    <x v="23"/>
    <n v="3"/>
    <s v=""/>
    <s v=""/>
  </r>
  <r>
    <x v="41"/>
    <x v="1"/>
    <s v="Travel_Rarely"/>
    <n v="319"/>
    <x v="0"/>
    <n v="3"/>
    <n v="3"/>
    <s v="Medical"/>
    <n v="1"/>
    <n v="543"/>
    <n v="4"/>
    <x v="0"/>
    <n v="39"/>
    <n v="2"/>
    <n v="3"/>
    <s v="Manufacturing Director"/>
    <n v="3"/>
    <s v="Married"/>
    <n v="7969"/>
    <n v="2"/>
    <s v="Yes"/>
    <n v="14"/>
    <n v="3"/>
    <n v="3"/>
    <n v="80"/>
    <n v="0"/>
    <n v="28"/>
    <n v="4"/>
    <n v="3"/>
    <n v="5"/>
    <n v="4"/>
    <n v="0"/>
    <n v="4"/>
    <d v="2016-03-11T00:00:00"/>
    <s v=""/>
    <x v="23"/>
    <n v="3"/>
    <s v=""/>
    <s v=""/>
  </r>
  <r>
    <x v="41"/>
    <x v="1"/>
    <s v="Travel_Rarely"/>
    <n v="1490"/>
    <x v="0"/>
    <n v="4"/>
    <n v="2"/>
    <s v="Life Sciences"/>
    <n v="1"/>
    <n v="546"/>
    <n v="4"/>
    <x v="1"/>
    <n v="30"/>
    <n v="3"/>
    <n v="4"/>
    <s v="Manager"/>
    <n v="4"/>
    <s v="Married"/>
    <n v="16555"/>
    <n v="2"/>
    <s v="No"/>
    <n v="13"/>
    <n v="3"/>
    <n v="4"/>
    <n v="80"/>
    <n v="0"/>
    <n v="31"/>
    <n v="2"/>
    <n v="1"/>
    <n v="5"/>
    <n v="2"/>
    <n v="1"/>
    <n v="4"/>
    <d v="2016-08-08T00:00:00"/>
    <s v=""/>
    <x v="23"/>
    <n v="8"/>
    <s v=""/>
    <s v=""/>
  </r>
  <r>
    <x v="22"/>
    <x v="1"/>
    <s v="Travel_Frequently"/>
    <n v="532"/>
    <x v="0"/>
    <n v="29"/>
    <n v="2"/>
    <s v="Life Sciences"/>
    <n v="1"/>
    <n v="547"/>
    <n v="1"/>
    <x v="1"/>
    <n v="92"/>
    <n v="3"/>
    <n v="2"/>
    <s v="Research Scientist"/>
    <n v="3"/>
    <s v="Divorced"/>
    <n v="4556"/>
    <n v="2"/>
    <s v="No"/>
    <n v="11"/>
    <n v="3"/>
    <n v="2"/>
    <n v="80"/>
    <n v="1"/>
    <n v="19"/>
    <n v="3"/>
    <n v="3"/>
    <n v="5"/>
    <n v="4"/>
    <n v="0"/>
    <n v="2"/>
    <d v="2016-07-20T00:00:00"/>
    <s v=""/>
    <x v="23"/>
    <n v="7"/>
    <s v=""/>
    <s v=""/>
  </r>
  <r>
    <x v="14"/>
    <x v="1"/>
    <s v="Travel_Rarely"/>
    <n v="317"/>
    <x v="0"/>
    <n v="2"/>
    <n v="3"/>
    <s v="Life Sciences"/>
    <n v="1"/>
    <n v="548"/>
    <n v="3"/>
    <x v="1"/>
    <n v="43"/>
    <n v="1"/>
    <n v="2"/>
    <s v="Manufacturing Director"/>
    <n v="4"/>
    <s v="Single"/>
    <n v="6091"/>
    <n v="2"/>
    <s v="No"/>
    <n v="20"/>
    <n v="4"/>
    <n v="3"/>
    <n v="80"/>
    <n v="0"/>
    <n v="11"/>
    <n v="2"/>
    <n v="3"/>
    <n v="5"/>
    <n v="4"/>
    <n v="0"/>
    <n v="2"/>
    <d v="2016-04-16T00:00:00"/>
    <s v=""/>
    <x v="23"/>
    <n v="4"/>
    <s v=""/>
    <s v=""/>
  </r>
  <r>
    <x v="19"/>
    <x v="0"/>
    <s v="Travel_Rarely"/>
    <n v="1448"/>
    <x v="1"/>
    <n v="1"/>
    <n v="1"/>
    <s v="Technical Degree"/>
    <n v="1"/>
    <n v="554"/>
    <n v="1"/>
    <x v="1"/>
    <n v="62"/>
    <n v="3"/>
    <n v="1"/>
    <s v="Sales Representative"/>
    <n v="2"/>
    <s v="Single"/>
    <n v="3202"/>
    <n v="1"/>
    <s v="Yes"/>
    <n v="16"/>
    <n v="3"/>
    <n v="2"/>
    <n v="80"/>
    <n v="0"/>
    <n v="6"/>
    <n v="4"/>
    <n v="3"/>
    <n v="5"/>
    <n v="3"/>
    <n v="1"/>
    <n v="4"/>
    <d v="1994-06-12T00:00:00"/>
    <d v="1999-06-21T00:00:00"/>
    <x v="8"/>
    <n v="6"/>
    <n v="1999"/>
    <n v="6"/>
  </r>
  <r>
    <x v="14"/>
    <x v="1"/>
    <s v="Non-Travel"/>
    <n v="1400"/>
    <x v="0"/>
    <n v="3"/>
    <n v="3"/>
    <s v="Life Sciences"/>
    <n v="1"/>
    <n v="562"/>
    <n v="3"/>
    <x v="0"/>
    <n v="53"/>
    <n v="3"/>
    <n v="1"/>
    <s v="Laboratory Technician"/>
    <n v="4"/>
    <s v="Married"/>
    <n v="2097"/>
    <n v="4"/>
    <s v="No"/>
    <n v="15"/>
    <n v="3"/>
    <n v="3"/>
    <n v="80"/>
    <n v="1"/>
    <n v="9"/>
    <n v="3"/>
    <n v="1"/>
    <n v="5"/>
    <n v="3"/>
    <n v="1"/>
    <n v="4"/>
    <d v="2015-10-27T00:00:00"/>
    <s v=""/>
    <x v="7"/>
    <n v="10"/>
    <s v=""/>
    <s v=""/>
  </r>
  <r>
    <x v="9"/>
    <x v="1"/>
    <s v="Travel_Rarely"/>
    <n v="983"/>
    <x v="0"/>
    <n v="2"/>
    <n v="2"/>
    <s v="Medical"/>
    <n v="1"/>
    <n v="574"/>
    <n v="1"/>
    <x v="1"/>
    <n v="65"/>
    <n v="3"/>
    <n v="2"/>
    <s v="Manufacturing Director"/>
    <n v="4"/>
    <s v="Divorced"/>
    <n v="5070"/>
    <n v="5"/>
    <s v="No"/>
    <n v="13"/>
    <n v="3"/>
    <n v="3"/>
    <n v="80"/>
    <n v="3"/>
    <n v="20"/>
    <n v="2"/>
    <n v="3"/>
    <n v="5"/>
    <n v="0"/>
    <n v="0"/>
    <n v="4"/>
    <d v="2015-10-14T00:00:00"/>
    <s v=""/>
    <x v="7"/>
    <n v="10"/>
    <s v=""/>
    <s v=""/>
  </r>
  <r>
    <x v="27"/>
    <x v="1"/>
    <s v="Travel_Rarely"/>
    <n v="144"/>
    <x v="0"/>
    <n v="22"/>
    <n v="3"/>
    <s v="Life Sciences"/>
    <n v="1"/>
    <n v="577"/>
    <n v="4"/>
    <x v="0"/>
    <n v="46"/>
    <n v="1"/>
    <n v="1"/>
    <s v="Laboratory Technician"/>
    <n v="3"/>
    <s v="Single"/>
    <n v="4230"/>
    <n v="0"/>
    <s v="No"/>
    <n v="15"/>
    <n v="3"/>
    <n v="3"/>
    <n v="80"/>
    <n v="0"/>
    <n v="6"/>
    <n v="2"/>
    <n v="3"/>
    <n v="5"/>
    <n v="4"/>
    <n v="4"/>
    <n v="3"/>
    <d v="2016-03-30T00:00:00"/>
    <s v=""/>
    <x v="23"/>
    <n v="3"/>
    <s v=""/>
    <s v=""/>
  </r>
  <r>
    <x v="28"/>
    <x v="1"/>
    <s v="Travel_Rarely"/>
    <n v="688"/>
    <x v="1"/>
    <n v="7"/>
    <n v="3"/>
    <s v="Life Sciences"/>
    <n v="1"/>
    <n v="613"/>
    <n v="3"/>
    <x v="0"/>
    <n v="44"/>
    <n v="2"/>
    <n v="3"/>
    <s v="Manager"/>
    <n v="4"/>
    <s v="Divorced"/>
    <n v="11557"/>
    <n v="9"/>
    <s v="No"/>
    <n v="21"/>
    <n v="4"/>
    <n v="3"/>
    <n v="80"/>
    <n v="1"/>
    <n v="10"/>
    <n v="3"/>
    <n v="2"/>
    <n v="5"/>
    <n v="4"/>
    <n v="0"/>
    <n v="1"/>
    <d v="2016-07-08T00:00:00"/>
    <s v=""/>
    <x v="23"/>
    <n v="7"/>
    <s v=""/>
    <s v=""/>
  </r>
  <r>
    <x v="27"/>
    <x v="1"/>
    <s v="Travel_Rarely"/>
    <n v="195"/>
    <x v="1"/>
    <n v="1"/>
    <n v="3"/>
    <s v="Medical"/>
    <n v="1"/>
    <n v="620"/>
    <n v="1"/>
    <x v="1"/>
    <n v="80"/>
    <n v="3"/>
    <n v="2"/>
    <s v="Sales Executive"/>
    <n v="3"/>
    <s v="Single"/>
    <n v="4859"/>
    <n v="1"/>
    <s v="No"/>
    <n v="16"/>
    <n v="3"/>
    <n v="4"/>
    <n v="80"/>
    <n v="0"/>
    <n v="5"/>
    <n v="3"/>
    <n v="3"/>
    <n v="5"/>
    <n v="4"/>
    <n v="0"/>
    <n v="3"/>
    <d v="2015-12-28T00:00:00"/>
    <s v=""/>
    <x v="7"/>
    <n v="12"/>
    <s v=""/>
    <s v=""/>
  </r>
  <r>
    <x v="11"/>
    <x v="1"/>
    <s v="Travel_Rarely"/>
    <n v="703"/>
    <x v="1"/>
    <n v="28"/>
    <n v="2"/>
    <s v="Marketing"/>
    <n v="1"/>
    <n v="641"/>
    <n v="1"/>
    <x v="0"/>
    <n v="66"/>
    <n v="3"/>
    <n v="2"/>
    <s v="Sales Executive"/>
    <n v="2"/>
    <s v="Married"/>
    <n v="6272"/>
    <n v="1"/>
    <s v="No"/>
    <n v="20"/>
    <n v="4"/>
    <n v="4"/>
    <n v="80"/>
    <n v="2"/>
    <n v="6"/>
    <n v="5"/>
    <n v="4"/>
    <n v="5"/>
    <n v="3"/>
    <n v="1"/>
    <n v="4"/>
    <d v="2016-03-09T00:00:00"/>
    <s v=""/>
    <x v="23"/>
    <n v="3"/>
    <s v=""/>
    <s v=""/>
  </r>
  <r>
    <x v="15"/>
    <x v="1"/>
    <s v="Travel_Rarely"/>
    <n v="798"/>
    <x v="0"/>
    <n v="6"/>
    <n v="4"/>
    <s v="Medical"/>
    <n v="1"/>
    <n v="655"/>
    <n v="1"/>
    <x v="1"/>
    <n v="66"/>
    <n v="2"/>
    <n v="1"/>
    <s v="Research Scientist"/>
    <n v="3"/>
    <s v="Divorced"/>
    <n v="2187"/>
    <n v="0"/>
    <s v="No"/>
    <n v="12"/>
    <n v="3"/>
    <n v="3"/>
    <n v="80"/>
    <n v="2"/>
    <n v="6"/>
    <n v="5"/>
    <n v="2"/>
    <n v="5"/>
    <n v="3"/>
    <n v="0"/>
    <n v="3"/>
    <d v="2016-04-13T00:00:00"/>
    <s v=""/>
    <x v="23"/>
    <n v="4"/>
    <s v=""/>
    <s v=""/>
  </r>
  <r>
    <x v="20"/>
    <x v="1"/>
    <s v="Travel_Rarely"/>
    <n v="1216"/>
    <x v="1"/>
    <n v="8"/>
    <n v="4"/>
    <s v="Marketing"/>
    <n v="1"/>
    <n v="677"/>
    <n v="3"/>
    <x v="0"/>
    <n v="39"/>
    <n v="3"/>
    <n v="2"/>
    <s v="Sales Executive"/>
    <n v="3"/>
    <s v="Divorced"/>
    <n v="7104"/>
    <n v="0"/>
    <s v="No"/>
    <n v="12"/>
    <n v="3"/>
    <n v="4"/>
    <n v="80"/>
    <n v="0"/>
    <n v="6"/>
    <n v="3"/>
    <n v="3"/>
    <n v="5"/>
    <n v="0"/>
    <n v="1"/>
    <n v="2"/>
    <d v="2016-08-10T00:00:00"/>
    <s v=""/>
    <x v="23"/>
    <n v="8"/>
    <s v=""/>
    <s v=""/>
  </r>
  <r>
    <x v="42"/>
    <x v="1"/>
    <s v="Travel_Rarely"/>
    <n v="970"/>
    <x v="0"/>
    <n v="7"/>
    <n v="3"/>
    <s v="Life Sciences"/>
    <n v="1"/>
    <n v="730"/>
    <n v="3"/>
    <x v="0"/>
    <n v="59"/>
    <n v="4"/>
    <n v="4"/>
    <s v="Research Director"/>
    <n v="3"/>
    <s v="Married"/>
    <n v="14814"/>
    <n v="3"/>
    <s v="No"/>
    <n v="19"/>
    <n v="3"/>
    <n v="3"/>
    <n v="80"/>
    <n v="0"/>
    <n v="32"/>
    <n v="3"/>
    <n v="3"/>
    <n v="5"/>
    <n v="1"/>
    <n v="1"/>
    <n v="3"/>
    <d v="2015-11-18T00:00:00"/>
    <s v=""/>
    <x v="7"/>
    <n v="11"/>
    <s v=""/>
    <s v=""/>
  </r>
  <r>
    <x v="17"/>
    <x v="1"/>
    <s v="Non-Travel"/>
    <n v="381"/>
    <x v="0"/>
    <n v="24"/>
    <n v="3"/>
    <s v="Medical"/>
    <n v="1"/>
    <n v="744"/>
    <n v="1"/>
    <x v="0"/>
    <n v="49"/>
    <n v="1"/>
    <n v="1"/>
    <s v="Laboratory Technician"/>
    <n v="3"/>
    <s v="Single"/>
    <n v="3708"/>
    <n v="2"/>
    <s v="No"/>
    <n v="14"/>
    <n v="3"/>
    <n v="3"/>
    <n v="80"/>
    <n v="0"/>
    <n v="9"/>
    <n v="5"/>
    <n v="3"/>
    <n v="5"/>
    <n v="2"/>
    <n v="1"/>
    <n v="4"/>
    <d v="2016-08-14T00:00:00"/>
    <s v=""/>
    <x v="23"/>
    <n v="8"/>
    <s v=""/>
    <s v=""/>
  </r>
  <r>
    <x v="13"/>
    <x v="1"/>
    <s v="Travel_Rarely"/>
    <n v="970"/>
    <x v="0"/>
    <n v="8"/>
    <n v="2"/>
    <s v="Medical"/>
    <n v="1"/>
    <n v="757"/>
    <n v="2"/>
    <x v="1"/>
    <n v="96"/>
    <n v="3"/>
    <n v="2"/>
    <s v="Healthcare Representative"/>
    <n v="3"/>
    <s v="Single"/>
    <n v="6142"/>
    <n v="3"/>
    <s v="No"/>
    <n v="11"/>
    <n v="3"/>
    <n v="4"/>
    <n v="80"/>
    <n v="0"/>
    <n v="10"/>
    <n v="2"/>
    <n v="3"/>
    <n v="5"/>
    <n v="1"/>
    <n v="4"/>
    <n v="3"/>
    <d v="2016-01-15T00:00:00"/>
    <s v=""/>
    <x v="23"/>
    <n v="1"/>
    <s v=""/>
    <s v=""/>
  </r>
  <r>
    <x v="9"/>
    <x v="0"/>
    <s v="Travel_Frequently"/>
    <n v="719"/>
    <x v="1"/>
    <n v="27"/>
    <n v="2"/>
    <s v="Life Sciences"/>
    <n v="1"/>
    <n v="785"/>
    <n v="2"/>
    <x v="1"/>
    <n v="77"/>
    <n v="4"/>
    <n v="2"/>
    <s v="Sales Executive"/>
    <n v="3"/>
    <s v="Single"/>
    <n v="6397"/>
    <n v="4"/>
    <s v="Yes"/>
    <n v="12"/>
    <n v="3"/>
    <n v="4"/>
    <n v="80"/>
    <n v="0"/>
    <n v="8"/>
    <n v="2"/>
    <n v="3"/>
    <n v="5"/>
    <n v="4"/>
    <n v="1"/>
    <n v="3"/>
    <d v="2005-07-28T00:00:00"/>
    <d v="2010-08-09T00:00:00"/>
    <x v="28"/>
    <n v="7"/>
    <n v="2010"/>
    <n v="8"/>
  </r>
  <r>
    <x v="29"/>
    <x v="0"/>
    <s v="Travel_Rarely"/>
    <n v="725"/>
    <x v="0"/>
    <n v="2"/>
    <n v="3"/>
    <s v="Medical"/>
    <n v="1"/>
    <n v="787"/>
    <n v="4"/>
    <x v="0"/>
    <n v="78"/>
    <n v="3"/>
    <n v="5"/>
    <s v="Manager"/>
    <n v="1"/>
    <s v="Married"/>
    <n v="19859"/>
    <n v="5"/>
    <s v="Yes"/>
    <n v="13"/>
    <n v="3"/>
    <n v="4"/>
    <n v="80"/>
    <n v="1"/>
    <n v="24"/>
    <n v="2"/>
    <n v="3"/>
    <n v="5"/>
    <n v="2"/>
    <n v="1"/>
    <n v="4"/>
    <d v="1994-04-09T00:00:00"/>
    <d v="1999-04-26T00:00:00"/>
    <x v="8"/>
    <n v="4"/>
    <n v="1999"/>
    <n v="4"/>
  </r>
  <r>
    <x v="37"/>
    <x v="1"/>
    <s v="Travel_Rarely"/>
    <n v="376"/>
    <x v="0"/>
    <n v="19"/>
    <n v="4"/>
    <s v="Medical"/>
    <n v="1"/>
    <n v="799"/>
    <n v="4"/>
    <x v="1"/>
    <n v="95"/>
    <n v="3"/>
    <n v="2"/>
    <s v="Manufacturing Director"/>
    <n v="1"/>
    <s v="Divorced"/>
    <n v="5485"/>
    <n v="9"/>
    <s v="Yes"/>
    <n v="11"/>
    <n v="3"/>
    <n v="2"/>
    <n v="80"/>
    <n v="2"/>
    <n v="9"/>
    <n v="4"/>
    <n v="3"/>
    <n v="5"/>
    <n v="3"/>
    <n v="1"/>
    <n v="4"/>
    <d v="2015-12-16T00:00:00"/>
    <s v=""/>
    <x v="7"/>
    <n v="12"/>
    <s v=""/>
    <s v=""/>
  </r>
  <r>
    <x v="0"/>
    <x v="1"/>
    <s v="Travel_Rarely"/>
    <n v="571"/>
    <x v="0"/>
    <n v="10"/>
    <n v="1"/>
    <s v="Life Sciences"/>
    <n v="1"/>
    <n v="802"/>
    <n v="4"/>
    <x v="1"/>
    <n v="82"/>
    <n v="3"/>
    <n v="1"/>
    <s v="Research Scientist"/>
    <n v="1"/>
    <s v="Divorced"/>
    <n v="2782"/>
    <n v="0"/>
    <s v="Yes"/>
    <n v="13"/>
    <n v="3"/>
    <n v="2"/>
    <n v="80"/>
    <n v="2"/>
    <n v="6"/>
    <n v="3"/>
    <n v="2"/>
    <n v="5"/>
    <n v="3"/>
    <n v="4"/>
    <n v="3"/>
    <d v="2016-04-26T00:00:00"/>
    <s v=""/>
    <x v="23"/>
    <n v="4"/>
    <s v=""/>
    <s v=""/>
  </r>
  <r>
    <x v="41"/>
    <x v="1"/>
    <s v="Travel_Rarely"/>
    <n v="1325"/>
    <x v="0"/>
    <n v="11"/>
    <n v="4"/>
    <s v="Life Sciences"/>
    <n v="1"/>
    <n v="813"/>
    <n v="4"/>
    <x v="1"/>
    <n v="82"/>
    <n v="3"/>
    <n v="2"/>
    <s v="Laboratory Technician"/>
    <n v="3"/>
    <s v="Married"/>
    <n v="3149"/>
    <n v="8"/>
    <s v="No"/>
    <n v="20"/>
    <n v="4"/>
    <n v="2"/>
    <n v="80"/>
    <n v="1"/>
    <n v="9"/>
    <n v="3"/>
    <n v="3"/>
    <n v="5"/>
    <n v="2"/>
    <n v="1"/>
    <n v="4"/>
    <d v="2016-01-30T00:00:00"/>
    <s v=""/>
    <x v="23"/>
    <n v="1"/>
    <s v=""/>
    <s v=""/>
  </r>
  <r>
    <x v="26"/>
    <x v="1"/>
    <s v="Travel_Rarely"/>
    <n v="1041"/>
    <x v="2"/>
    <n v="13"/>
    <n v="3"/>
    <s v="HR"/>
    <n v="1"/>
    <n v="829"/>
    <n v="3"/>
    <x v="0"/>
    <n v="36"/>
    <n v="3"/>
    <n v="1"/>
    <s v="HR"/>
    <n v="2"/>
    <s v="Married"/>
    <n v="2143"/>
    <n v="4"/>
    <s v="No"/>
    <n v="13"/>
    <n v="3"/>
    <n v="2"/>
    <n v="80"/>
    <n v="1"/>
    <n v="8"/>
    <n v="2"/>
    <n v="3"/>
    <n v="5"/>
    <n v="2"/>
    <n v="0"/>
    <n v="4"/>
    <d v="2016-03-14T00:00:00"/>
    <s v=""/>
    <x v="23"/>
    <n v="3"/>
    <s v=""/>
    <s v=""/>
  </r>
  <r>
    <x v="13"/>
    <x v="1"/>
    <s v="Travel_Frequently"/>
    <n v="702"/>
    <x v="0"/>
    <n v="16"/>
    <n v="4"/>
    <s v="Life Sciences"/>
    <n v="1"/>
    <n v="838"/>
    <n v="3"/>
    <x v="1"/>
    <n v="100"/>
    <n v="2"/>
    <n v="1"/>
    <s v="Research Scientist"/>
    <n v="4"/>
    <s v="Single"/>
    <n v="2553"/>
    <n v="1"/>
    <s v="No"/>
    <n v="16"/>
    <n v="3"/>
    <n v="3"/>
    <n v="80"/>
    <n v="0"/>
    <n v="6"/>
    <n v="3"/>
    <n v="3"/>
    <n v="5"/>
    <n v="2"/>
    <n v="1"/>
    <n v="3"/>
    <d v="2016-01-26T00:00:00"/>
    <s v=""/>
    <x v="23"/>
    <n v="1"/>
    <s v=""/>
    <s v=""/>
  </r>
  <r>
    <x v="17"/>
    <x v="1"/>
    <s v="Travel_Rarely"/>
    <n v="625"/>
    <x v="0"/>
    <n v="4"/>
    <n v="3"/>
    <s v="Medical"/>
    <n v="1"/>
    <n v="852"/>
    <n v="4"/>
    <x v="0"/>
    <n v="50"/>
    <n v="3"/>
    <n v="2"/>
    <s v="Healthcare Representative"/>
    <n v="2"/>
    <s v="Single"/>
    <n v="5933"/>
    <n v="9"/>
    <s v="No"/>
    <n v="12"/>
    <n v="3"/>
    <n v="4"/>
    <n v="80"/>
    <n v="0"/>
    <n v="10"/>
    <n v="2"/>
    <n v="2"/>
    <n v="5"/>
    <n v="2"/>
    <n v="2"/>
    <n v="3"/>
    <d v="2016-08-08T00:00:00"/>
    <s v=""/>
    <x v="23"/>
    <n v="8"/>
    <s v=""/>
    <s v=""/>
  </r>
  <r>
    <x v="21"/>
    <x v="1"/>
    <s v="Travel_Rarely"/>
    <n v="117"/>
    <x v="1"/>
    <n v="13"/>
    <n v="4"/>
    <s v="Life Sciences"/>
    <n v="1"/>
    <n v="859"/>
    <n v="2"/>
    <x v="0"/>
    <n v="73"/>
    <n v="3"/>
    <n v="2"/>
    <s v="Sales Executive"/>
    <n v="4"/>
    <s v="Divorced"/>
    <n v="4403"/>
    <n v="2"/>
    <s v="No"/>
    <n v="11"/>
    <n v="3"/>
    <n v="3"/>
    <n v="80"/>
    <n v="1"/>
    <n v="8"/>
    <n v="3"/>
    <n v="2"/>
    <n v="5"/>
    <n v="2"/>
    <n v="0"/>
    <n v="3"/>
    <d v="2016-03-30T00:00:00"/>
    <s v=""/>
    <x v="23"/>
    <n v="3"/>
    <s v=""/>
    <s v=""/>
  </r>
  <r>
    <x v="14"/>
    <x v="1"/>
    <s v="Travel_Frequently"/>
    <n v="1012"/>
    <x v="0"/>
    <n v="5"/>
    <n v="4"/>
    <s v="Life Sciences"/>
    <n v="1"/>
    <n v="861"/>
    <n v="2"/>
    <x v="0"/>
    <n v="75"/>
    <n v="2"/>
    <n v="1"/>
    <s v="Research Scientist"/>
    <n v="4"/>
    <s v="Divorced"/>
    <n v="3761"/>
    <n v="9"/>
    <s v="No"/>
    <n v="12"/>
    <n v="3"/>
    <n v="2"/>
    <n v="80"/>
    <n v="1"/>
    <n v="10"/>
    <n v="3"/>
    <n v="2"/>
    <n v="5"/>
    <n v="4"/>
    <n v="0"/>
    <n v="3"/>
    <d v="2015-10-18T00:00:00"/>
    <s v=""/>
    <x v="7"/>
    <n v="10"/>
    <s v=""/>
    <s v=""/>
  </r>
  <r>
    <x v="42"/>
    <x v="1"/>
    <s v="Travel_Rarely"/>
    <n v="661"/>
    <x v="1"/>
    <n v="7"/>
    <n v="2"/>
    <s v="Marketing"/>
    <n v="1"/>
    <n v="862"/>
    <n v="1"/>
    <x v="1"/>
    <n v="78"/>
    <n v="2"/>
    <n v="3"/>
    <s v="Sales Executive"/>
    <n v="4"/>
    <s v="Married"/>
    <n v="10934"/>
    <n v="7"/>
    <s v="Yes"/>
    <n v="18"/>
    <n v="3"/>
    <n v="4"/>
    <n v="80"/>
    <n v="1"/>
    <n v="35"/>
    <n v="3"/>
    <n v="3"/>
    <n v="5"/>
    <n v="2"/>
    <n v="0"/>
    <n v="4"/>
    <d v="2016-01-07T00:00:00"/>
    <s v=""/>
    <x v="23"/>
    <n v="1"/>
    <s v=""/>
    <s v=""/>
  </r>
  <r>
    <x v="2"/>
    <x v="1"/>
    <s v="Travel_Rarely"/>
    <n v="930"/>
    <x v="1"/>
    <n v="9"/>
    <n v="3"/>
    <s v="Marketing"/>
    <n v="1"/>
    <n v="864"/>
    <n v="4"/>
    <x v="0"/>
    <n v="74"/>
    <n v="3"/>
    <n v="3"/>
    <s v="Sales Executive"/>
    <n v="1"/>
    <s v="Divorced"/>
    <n v="10761"/>
    <n v="4"/>
    <s v="Yes"/>
    <n v="12"/>
    <n v="3"/>
    <n v="3"/>
    <n v="80"/>
    <n v="1"/>
    <n v="18"/>
    <n v="2"/>
    <n v="3"/>
    <n v="5"/>
    <n v="4"/>
    <n v="0"/>
    <n v="2"/>
    <d v="2016-04-01T00:00:00"/>
    <s v=""/>
    <x v="23"/>
    <n v="4"/>
    <s v=""/>
    <s v=""/>
  </r>
  <r>
    <x v="21"/>
    <x v="1"/>
    <s v="Travel_Rarely"/>
    <n v="638"/>
    <x v="0"/>
    <n v="8"/>
    <n v="2"/>
    <s v="Medical"/>
    <n v="1"/>
    <n v="865"/>
    <n v="3"/>
    <x v="1"/>
    <n v="91"/>
    <n v="4"/>
    <n v="2"/>
    <s v="Research Scientist"/>
    <n v="3"/>
    <s v="Married"/>
    <n v="5175"/>
    <n v="5"/>
    <s v="No"/>
    <n v="12"/>
    <n v="3"/>
    <n v="3"/>
    <n v="80"/>
    <n v="1"/>
    <n v="9"/>
    <n v="3"/>
    <n v="2"/>
    <n v="5"/>
    <n v="3"/>
    <n v="1"/>
    <n v="3"/>
    <d v="2015-11-24T00:00:00"/>
    <s v=""/>
    <x v="7"/>
    <n v="11"/>
    <s v=""/>
    <s v=""/>
  </r>
  <r>
    <x v="6"/>
    <x v="1"/>
    <s v="Travel_Rarely"/>
    <n v="1169"/>
    <x v="2"/>
    <n v="8"/>
    <n v="2"/>
    <s v="Medical"/>
    <n v="1"/>
    <n v="869"/>
    <n v="2"/>
    <x v="0"/>
    <n v="63"/>
    <n v="2"/>
    <n v="1"/>
    <s v="HR"/>
    <n v="4"/>
    <s v="Divorced"/>
    <n v="4936"/>
    <n v="1"/>
    <s v="No"/>
    <n v="13"/>
    <n v="3"/>
    <n v="4"/>
    <n v="80"/>
    <n v="1"/>
    <n v="6"/>
    <n v="6"/>
    <n v="3"/>
    <n v="5"/>
    <n v="1"/>
    <n v="0"/>
    <n v="4"/>
    <d v="2015-11-13T00:00:00"/>
    <s v=""/>
    <x v="7"/>
    <n v="11"/>
    <s v=""/>
    <s v=""/>
  </r>
  <r>
    <x v="26"/>
    <x v="1"/>
    <s v="Travel_Rarely"/>
    <n v="1278"/>
    <x v="2"/>
    <n v="8"/>
    <n v="3"/>
    <s v="Life Sciences"/>
    <n v="1"/>
    <n v="878"/>
    <n v="1"/>
    <x v="0"/>
    <n v="77"/>
    <n v="2"/>
    <n v="1"/>
    <s v="HR"/>
    <n v="1"/>
    <s v="Married"/>
    <n v="2342"/>
    <n v="0"/>
    <s v="No"/>
    <n v="21"/>
    <n v="4"/>
    <n v="3"/>
    <n v="80"/>
    <n v="0"/>
    <n v="6"/>
    <n v="3"/>
    <n v="3"/>
    <n v="5"/>
    <n v="4"/>
    <n v="0"/>
    <n v="3"/>
    <d v="2016-05-22T00:00:00"/>
    <s v=""/>
    <x v="23"/>
    <n v="5"/>
    <s v=""/>
    <s v=""/>
  </r>
  <r>
    <x v="38"/>
    <x v="1"/>
    <s v="Travel_Rarely"/>
    <n v="141"/>
    <x v="1"/>
    <n v="3"/>
    <n v="1"/>
    <s v="Other"/>
    <n v="1"/>
    <n v="879"/>
    <n v="3"/>
    <x v="0"/>
    <n v="98"/>
    <n v="3"/>
    <n v="2"/>
    <s v="Sales Executive"/>
    <n v="1"/>
    <s v="Married"/>
    <n v="4194"/>
    <n v="1"/>
    <s v="Yes"/>
    <n v="18"/>
    <n v="3"/>
    <n v="4"/>
    <n v="80"/>
    <n v="0"/>
    <n v="5"/>
    <n v="3"/>
    <n v="3"/>
    <n v="5"/>
    <n v="3"/>
    <n v="0"/>
    <n v="3"/>
    <d v="2015-05-28T00:00:00"/>
    <s v=""/>
    <x v="7"/>
    <n v="5"/>
    <s v=""/>
    <s v=""/>
  </r>
  <r>
    <x v="38"/>
    <x v="1"/>
    <s v="Travel_Rarely"/>
    <n v="583"/>
    <x v="1"/>
    <n v="4"/>
    <n v="1"/>
    <s v="Marketing"/>
    <n v="1"/>
    <n v="885"/>
    <n v="3"/>
    <x v="0"/>
    <n v="87"/>
    <n v="2"/>
    <n v="2"/>
    <s v="Sales Executive"/>
    <n v="1"/>
    <s v="Married"/>
    <n v="4256"/>
    <n v="1"/>
    <s v="No"/>
    <n v="12"/>
    <n v="3"/>
    <n v="1"/>
    <n v="80"/>
    <n v="0"/>
    <n v="5"/>
    <n v="1"/>
    <n v="4"/>
    <n v="5"/>
    <n v="2"/>
    <n v="0"/>
    <n v="3"/>
    <d v="2015-05-04T00:00:00"/>
    <s v=""/>
    <x v="7"/>
    <n v="5"/>
    <s v=""/>
    <s v=""/>
  </r>
  <r>
    <x v="19"/>
    <x v="1"/>
    <s v="Non-Travel"/>
    <n v="1269"/>
    <x v="0"/>
    <n v="4"/>
    <n v="1"/>
    <s v="Life Sciences"/>
    <n v="1"/>
    <n v="888"/>
    <n v="1"/>
    <x v="0"/>
    <n v="46"/>
    <n v="2"/>
    <n v="1"/>
    <s v="Laboratory Technician"/>
    <n v="4"/>
    <s v="Married"/>
    <n v="3162"/>
    <n v="0"/>
    <s v="No"/>
    <n v="17"/>
    <n v="3"/>
    <n v="4"/>
    <n v="80"/>
    <n v="0"/>
    <n v="6"/>
    <n v="2"/>
    <n v="2"/>
    <n v="5"/>
    <n v="2"/>
    <n v="3"/>
    <n v="4"/>
    <d v="2015-05-03T00:00:00"/>
    <s v=""/>
    <x v="7"/>
    <n v="5"/>
    <s v=""/>
    <s v=""/>
  </r>
  <r>
    <x v="22"/>
    <x v="1"/>
    <s v="Travel_Rarely"/>
    <n v="1265"/>
    <x v="0"/>
    <n v="3"/>
    <n v="3"/>
    <s v="Life Sciences"/>
    <n v="1"/>
    <n v="894"/>
    <n v="3"/>
    <x v="1"/>
    <n v="95"/>
    <n v="4"/>
    <n v="2"/>
    <s v="Laboratory Technician"/>
    <n v="4"/>
    <s v="Married"/>
    <n v="5231"/>
    <n v="2"/>
    <s v="Yes"/>
    <n v="13"/>
    <n v="3"/>
    <n v="2"/>
    <n v="80"/>
    <n v="1"/>
    <n v="17"/>
    <n v="1"/>
    <n v="2"/>
    <n v="5"/>
    <n v="3"/>
    <n v="1"/>
    <n v="3"/>
    <d v="2015-01-25T00:00:00"/>
    <s v=""/>
    <x v="7"/>
    <n v="1"/>
    <s v=""/>
    <s v=""/>
  </r>
  <r>
    <x v="0"/>
    <x v="1"/>
    <s v="Travel_Frequently"/>
    <n v="1231"/>
    <x v="1"/>
    <n v="21"/>
    <n v="2"/>
    <s v="Medical"/>
    <n v="1"/>
    <n v="900"/>
    <n v="3"/>
    <x v="1"/>
    <n v="54"/>
    <n v="3"/>
    <n v="1"/>
    <s v="Sales Representative"/>
    <n v="4"/>
    <s v="Married"/>
    <n v="2973"/>
    <n v="5"/>
    <s v="No"/>
    <n v="15"/>
    <n v="3"/>
    <n v="2"/>
    <n v="80"/>
    <n v="1"/>
    <n v="10"/>
    <n v="3"/>
    <n v="3"/>
    <n v="5"/>
    <n v="4"/>
    <n v="0"/>
    <n v="0"/>
    <d v="2015-02-27T00:00:00"/>
    <s v=""/>
    <x v="7"/>
    <n v="2"/>
    <s v=""/>
    <s v=""/>
  </r>
  <r>
    <x v="34"/>
    <x v="1"/>
    <s v="Travel_Frequently"/>
    <n v="422"/>
    <x v="0"/>
    <n v="1"/>
    <n v="3"/>
    <s v="Life Sciences"/>
    <n v="1"/>
    <n v="902"/>
    <n v="4"/>
    <x v="1"/>
    <n v="33"/>
    <n v="3"/>
    <n v="2"/>
    <s v="Healthcare Representative"/>
    <n v="4"/>
    <s v="Married"/>
    <n v="5562"/>
    <n v="4"/>
    <s v="No"/>
    <n v="13"/>
    <n v="3"/>
    <n v="2"/>
    <n v="80"/>
    <n v="1"/>
    <n v="12"/>
    <n v="2"/>
    <n v="2"/>
    <n v="5"/>
    <n v="2"/>
    <n v="2"/>
    <n v="2"/>
    <d v="2014-12-13T00:00:00"/>
    <s v=""/>
    <x v="16"/>
    <n v="12"/>
    <s v=""/>
    <s v=""/>
  </r>
  <r>
    <x v="25"/>
    <x v="1"/>
    <s v="Travel_Rarely"/>
    <n v="1383"/>
    <x v="2"/>
    <n v="2"/>
    <n v="3"/>
    <s v="Life Sciences"/>
    <n v="1"/>
    <n v="909"/>
    <n v="4"/>
    <x v="1"/>
    <n v="42"/>
    <n v="2"/>
    <n v="2"/>
    <s v="HR"/>
    <n v="4"/>
    <s v="Married"/>
    <n v="5204"/>
    <n v="8"/>
    <s v="No"/>
    <n v="11"/>
    <n v="3"/>
    <n v="3"/>
    <n v="80"/>
    <n v="2"/>
    <n v="13"/>
    <n v="2"/>
    <n v="3"/>
    <n v="5"/>
    <n v="4"/>
    <n v="0"/>
    <n v="4"/>
    <d v="2015-07-10T00:00:00"/>
    <s v=""/>
    <x v="7"/>
    <n v="7"/>
    <s v=""/>
    <s v=""/>
  </r>
  <r>
    <x v="22"/>
    <x v="1"/>
    <s v="Travel_Rarely"/>
    <n v="462"/>
    <x v="1"/>
    <n v="14"/>
    <n v="2"/>
    <s v="Medical"/>
    <n v="1"/>
    <n v="936"/>
    <n v="3"/>
    <x v="1"/>
    <n v="68"/>
    <n v="2"/>
    <n v="2"/>
    <s v="Sales Executive"/>
    <n v="3"/>
    <s v="Single"/>
    <n v="6244"/>
    <n v="7"/>
    <s v="No"/>
    <n v="17"/>
    <n v="3"/>
    <n v="1"/>
    <n v="80"/>
    <n v="0"/>
    <n v="10"/>
    <n v="6"/>
    <n v="3"/>
    <n v="5"/>
    <n v="4"/>
    <n v="0"/>
    <n v="3"/>
    <d v="2015-08-26T00:00:00"/>
    <s v=""/>
    <x v="7"/>
    <n v="8"/>
    <s v=""/>
    <s v=""/>
  </r>
  <r>
    <x v="20"/>
    <x v="1"/>
    <s v="Travel_Rarely"/>
    <n v="1069"/>
    <x v="0"/>
    <n v="1"/>
    <n v="3"/>
    <s v="Life Sciences"/>
    <n v="1"/>
    <n v="969"/>
    <n v="2"/>
    <x v="1"/>
    <n v="42"/>
    <n v="2"/>
    <n v="2"/>
    <s v="Healthcare Representative"/>
    <n v="4"/>
    <s v="Single"/>
    <n v="6949"/>
    <n v="0"/>
    <s v="No"/>
    <n v="14"/>
    <n v="3"/>
    <n v="1"/>
    <n v="80"/>
    <n v="0"/>
    <n v="6"/>
    <n v="3"/>
    <n v="3"/>
    <n v="5"/>
    <n v="0"/>
    <n v="1"/>
    <n v="4"/>
    <d v="2015-01-10T00:00:00"/>
    <s v=""/>
    <x v="7"/>
    <n v="1"/>
    <s v=""/>
    <s v=""/>
  </r>
  <r>
    <x v="27"/>
    <x v="1"/>
    <s v="Travel_Rarely"/>
    <n v="1219"/>
    <x v="1"/>
    <n v="18"/>
    <n v="3"/>
    <s v="Medical"/>
    <n v="1"/>
    <n v="975"/>
    <n v="3"/>
    <x v="1"/>
    <n v="86"/>
    <n v="3"/>
    <n v="2"/>
    <s v="Sales Executive"/>
    <n v="3"/>
    <s v="Married"/>
    <n v="4601"/>
    <n v="1"/>
    <s v="No"/>
    <n v="16"/>
    <n v="3"/>
    <n v="2"/>
    <n v="80"/>
    <n v="0"/>
    <n v="5"/>
    <n v="3"/>
    <n v="3"/>
    <n v="5"/>
    <n v="2"/>
    <n v="1"/>
    <n v="0"/>
    <d v="2015-02-09T00:00:00"/>
    <s v=""/>
    <x v="7"/>
    <n v="2"/>
    <s v=""/>
    <s v=""/>
  </r>
  <r>
    <x v="12"/>
    <x v="1"/>
    <s v="Non-Travel"/>
    <n v="152"/>
    <x v="1"/>
    <n v="10"/>
    <n v="3"/>
    <s v="Technical Degree"/>
    <n v="1"/>
    <n v="983"/>
    <n v="3"/>
    <x v="1"/>
    <n v="85"/>
    <n v="3"/>
    <n v="2"/>
    <s v="Sales Executive"/>
    <n v="4"/>
    <s v="Single"/>
    <n v="5666"/>
    <n v="1"/>
    <s v="Yes"/>
    <n v="13"/>
    <n v="3"/>
    <n v="2"/>
    <n v="80"/>
    <n v="0"/>
    <n v="6"/>
    <n v="1"/>
    <n v="3"/>
    <n v="5"/>
    <n v="3"/>
    <n v="1"/>
    <n v="3"/>
    <d v="2015-05-20T00:00:00"/>
    <s v=""/>
    <x v="7"/>
    <n v="5"/>
    <s v=""/>
    <s v=""/>
  </r>
  <r>
    <x v="2"/>
    <x v="1"/>
    <s v="Travel_Rarely"/>
    <n v="974"/>
    <x v="0"/>
    <n v="1"/>
    <n v="4"/>
    <s v="Medical"/>
    <n v="1"/>
    <n v="996"/>
    <n v="4"/>
    <x v="1"/>
    <n v="91"/>
    <n v="3"/>
    <n v="1"/>
    <s v="Laboratory Technician"/>
    <n v="4"/>
    <s v="Divorced"/>
    <n v="2270"/>
    <n v="3"/>
    <s v="No"/>
    <n v="14"/>
    <n v="3"/>
    <n v="4"/>
    <n v="80"/>
    <n v="2"/>
    <n v="8"/>
    <n v="2"/>
    <n v="3"/>
    <n v="5"/>
    <n v="3"/>
    <n v="0"/>
    <n v="2"/>
    <d v="2015-07-15T00:00:00"/>
    <s v=""/>
    <x v="7"/>
    <n v="7"/>
    <s v=""/>
    <s v=""/>
  </r>
  <r>
    <x v="16"/>
    <x v="1"/>
    <s v="Travel_Rarely"/>
    <n v="1126"/>
    <x v="0"/>
    <n v="1"/>
    <n v="2"/>
    <s v="Medical"/>
    <n v="1"/>
    <n v="997"/>
    <n v="4"/>
    <x v="0"/>
    <n v="66"/>
    <n v="3"/>
    <n v="4"/>
    <s v="Research Director"/>
    <n v="4"/>
    <s v="Divorced"/>
    <n v="17399"/>
    <n v="9"/>
    <s v="No"/>
    <n v="22"/>
    <n v="4"/>
    <n v="3"/>
    <n v="80"/>
    <n v="1"/>
    <n v="32"/>
    <n v="1"/>
    <n v="2"/>
    <n v="5"/>
    <n v="4"/>
    <n v="1"/>
    <n v="3"/>
    <d v="2015-06-12T00:00:00"/>
    <s v=""/>
    <x v="7"/>
    <n v="6"/>
    <s v=""/>
    <s v=""/>
  </r>
  <r>
    <x v="14"/>
    <x v="0"/>
    <s v="Travel_Rarely"/>
    <n v="138"/>
    <x v="0"/>
    <n v="22"/>
    <n v="3"/>
    <s v="Life Sciences"/>
    <n v="1"/>
    <n v="1004"/>
    <n v="1"/>
    <x v="1"/>
    <n v="48"/>
    <n v="3"/>
    <n v="1"/>
    <s v="Research Scientist"/>
    <n v="3"/>
    <s v="Married"/>
    <n v="2132"/>
    <n v="4"/>
    <s v="Yes"/>
    <n v="11"/>
    <n v="3"/>
    <n v="2"/>
    <n v="80"/>
    <n v="0"/>
    <n v="7"/>
    <n v="2"/>
    <n v="3"/>
    <n v="5"/>
    <n v="2"/>
    <n v="0"/>
    <n v="1"/>
    <d v="1992-06-27T00:00:00"/>
    <d v="1997-07-16T00:00:00"/>
    <x v="17"/>
    <n v="6"/>
    <n v="1997"/>
    <n v="7"/>
  </r>
  <r>
    <x v="24"/>
    <x v="1"/>
    <s v="Travel_Rarely"/>
    <n v="715"/>
    <x v="0"/>
    <n v="2"/>
    <n v="3"/>
    <s v="Life Sciences"/>
    <n v="1"/>
    <n v="1032"/>
    <n v="3"/>
    <x v="1"/>
    <n v="69"/>
    <n v="2"/>
    <n v="4"/>
    <s v="Manufacturing Director"/>
    <n v="4"/>
    <s v="Single"/>
    <n v="13726"/>
    <n v="3"/>
    <s v="Yes"/>
    <n v="13"/>
    <n v="3"/>
    <n v="1"/>
    <n v="80"/>
    <n v="0"/>
    <n v="30"/>
    <n v="4"/>
    <n v="3"/>
    <n v="5"/>
    <n v="3"/>
    <n v="4"/>
    <n v="3"/>
    <d v="2015-03-07T00:00:00"/>
    <s v=""/>
    <x v="7"/>
    <n v="3"/>
    <s v=""/>
    <s v=""/>
  </r>
  <r>
    <x v="11"/>
    <x v="1"/>
    <s v="Travel_Frequently"/>
    <n v="921"/>
    <x v="0"/>
    <n v="1"/>
    <n v="1"/>
    <s v="Medical"/>
    <n v="1"/>
    <n v="1068"/>
    <n v="1"/>
    <x v="1"/>
    <n v="66"/>
    <n v="2"/>
    <n v="1"/>
    <s v="Research Scientist"/>
    <n v="3"/>
    <s v="Divorced"/>
    <n v="2007"/>
    <n v="1"/>
    <s v="No"/>
    <n v="13"/>
    <n v="3"/>
    <n v="3"/>
    <n v="80"/>
    <n v="2"/>
    <n v="5"/>
    <n v="5"/>
    <n v="3"/>
    <n v="5"/>
    <n v="3"/>
    <n v="1"/>
    <n v="3"/>
    <d v="2015-01-03T00:00:00"/>
    <s v=""/>
    <x v="7"/>
    <n v="1"/>
    <s v=""/>
    <s v=""/>
  </r>
  <r>
    <x v="23"/>
    <x v="1"/>
    <s v="Travel_Frequently"/>
    <n v="1240"/>
    <x v="0"/>
    <n v="9"/>
    <n v="3"/>
    <s v="Medical"/>
    <n v="1"/>
    <n v="1071"/>
    <n v="1"/>
    <x v="1"/>
    <n v="63"/>
    <n v="3"/>
    <n v="1"/>
    <s v="Research Scientist"/>
    <n v="3"/>
    <s v="Married"/>
    <n v="2942"/>
    <n v="2"/>
    <s v="No"/>
    <n v="19"/>
    <n v="3"/>
    <n v="2"/>
    <n v="80"/>
    <n v="1"/>
    <n v="18"/>
    <n v="4"/>
    <n v="3"/>
    <n v="5"/>
    <n v="4"/>
    <n v="0"/>
    <n v="3"/>
    <d v="2015-01-25T00:00:00"/>
    <s v=""/>
    <x v="7"/>
    <n v="1"/>
    <s v=""/>
    <s v=""/>
  </r>
  <r>
    <x v="11"/>
    <x v="1"/>
    <s v="Travel_Rarely"/>
    <n v="192"/>
    <x v="0"/>
    <n v="1"/>
    <n v="2"/>
    <s v="Medical"/>
    <n v="1"/>
    <n v="1083"/>
    <n v="1"/>
    <x v="0"/>
    <n v="59"/>
    <n v="2"/>
    <n v="1"/>
    <s v="Laboratory Technician"/>
    <n v="1"/>
    <s v="Married"/>
    <n v="3955"/>
    <n v="1"/>
    <s v="No"/>
    <n v="16"/>
    <n v="3"/>
    <n v="1"/>
    <n v="80"/>
    <n v="2"/>
    <n v="6"/>
    <n v="2"/>
    <n v="3"/>
    <n v="5"/>
    <n v="3"/>
    <n v="1"/>
    <n v="3"/>
    <d v="2015-06-24T00:00:00"/>
    <s v=""/>
    <x v="7"/>
    <n v="6"/>
    <s v=""/>
    <s v=""/>
  </r>
  <r>
    <x v="10"/>
    <x v="1"/>
    <s v="Non-Travel"/>
    <n v="1262"/>
    <x v="0"/>
    <n v="1"/>
    <n v="4"/>
    <s v="Medical"/>
    <n v="1"/>
    <n v="1116"/>
    <n v="1"/>
    <x v="0"/>
    <n v="35"/>
    <n v="4"/>
    <n v="4"/>
    <s v="Manager"/>
    <n v="4"/>
    <s v="Single"/>
    <n v="16885"/>
    <n v="2"/>
    <s v="No"/>
    <n v="22"/>
    <n v="4"/>
    <n v="3"/>
    <n v="80"/>
    <n v="0"/>
    <n v="27"/>
    <n v="3"/>
    <n v="2"/>
    <n v="5"/>
    <n v="4"/>
    <n v="2"/>
    <n v="1"/>
    <d v="2014-10-17T00:00:00"/>
    <s v=""/>
    <x v="16"/>
    <n v="10"/>
    <s v=""/>
    <s v=""/>
  </r>
  <r>
    <x v="25"/>
    <x v="1"/>
    <s v="Non-Travel"/>
    <n v="439"/>
    <x v="0"/>
    <n v="9"/>
    <n v="3"/>
    <s v="Life Sciences"/>
    <n v="1"/>
    <n v="1132"/>
    <n v="3"/>
    <x v="0"/>
    <n v="70"/>
    <n v="3"/>
    <n v="2"/>
    <s v="Laboratory Technician"/>
    <n v="2"/>
    <s v="Single"/>
    <n v="6782"/>
    <n v="9"/>
    <s v="No"/>
    <n v="15"/>
    <n v="3"/>
    <n v="3"/>
    <n v="80"/>
    <n v="0"/>
    <n v="9"/>
    <n v="2"/>
    <n v="2"/>
    <n v="5"/>
    <n v="4"/>
    <n v="0"/>
    <n v="3"/>
    <d v="2015-03-09T00:00:00"/>
    <s v=""/>
    <x v="7"/>
    <n v="3"/>
    <s v=""/>
    <s v=""/>
  </r>
  <r>
    <x v="6"/>
    <x v="1"/>
    <s v="Travel_Rarely"/>
    <n v="1451"/>
    <x v="0"/>
    <n v="2"/>
    <n v="1"/>
    <s v="Life Sciences"/>
    <n v="1"/>
    <n v="1136"/>
    <n v="1"/>
    <x v="0"/>
    <n v="67"/>
    <n v="2"/>
    <n v="1"/>
    <s v="Research Scientist"/>
    <n v="2"/>
    <s v="Married"/>
    <n v="3201"/>
    <n v="0"/>
    <s v="No"/>
    <n v="17"/>
    <n v="3"/>
    <n v="1"/>
    <n v="80"/>
    <n v="0"/>
    <n v="6"/>
    <n v="2"/>
    <n v="1"/>
    <n v="5"/>
    <n v="3"/>
    <n v="0"/>
    <n v="4"/>
    <d v="2015-03-23T00:00:00"/>
    <s v=""/>
    <x v="7"/>
    <n v="3"/>
    <s v=""/>
    <s v=""/>
  </r>
  <r>
    <x v="27"/>
    <x v="1"/>
    <s v="Travel_Frequently"/>
    <n v="1182"/>
    <x v="1"/>
    <n v="11"/>
    <n v="2"/>
    <s v="Marketing"/>
    <n v="1"/>
    <n v="1137"/>
    <n v="4"/>
    <x v="0"/>
    <n v="54"/>
    <n v="3"/>
    <n v="2"/>
    <s v="Sales Executive"/>
    <n v="4"/>
    <s v="Divorced"/>
    <n v="4968"/>
    <n v="1"/>
    <s v="No"/>
    <n v="11"/>
    <n v="3"/>
    <n v="4"/>
    <n v="80"/>
    <n v="1"/>
    <n v="5"/>
    <n v="3"/>
    <n v="3"/>
    <n v="5"/>
    <n v="2"/>
    <n v="0"/>
    <n v="2"/>
    <d v="2015-02-19T00:00:00"/>
    <s v=""/>
    <x v="7"/>
    <n v="2"/>
    <s v=""/>
    <s v=""/>
  </r>
  <r>
    <x v="20"/>
    <x v="0"/>
    <s v="Travel_Rarely"/>
    <n v="603"/>
    <x v="1"/>
    <n v="9"/>
    <n v="4"/>
    <s v="Marketing"/>
    <n v="1"/>
    <n v="1157"/>
    <n v="1"/>
    <x v="1"/>
    <n v="77"/>
    <n v="3"/>
    <n v="2"/>
    <s v="Sales Executive"/>
    <n v="1"/>
    <s v="Single"/>
    <n v="8224"/>
    <n v="0"/>
    <s v="Yes"/>
    <n v="17"/>
    <n v="3"/>
    <n v="1"/>
    <n v="80"/>
    <n v="0"/>
    <n v="6"/>
    <n v="3"/>
    <n v="3"/>
    <n v="5"/>
    <n v="2"/>
    <n v="0"/>
    <n v="3"/>
    <d v="2006-08-18T00:00:00"/>
    <d v="2011-09-07T00:00:00"/>
    <x v="24"/>
    <n v="8"/>
    <n v="2011"/>
    <n v="9"/>
  </r>
  <r>
    <x v="27"/>
    <x v="1"/>
    <s v="Travel_Rarely"/>
    <n v="528"/>
    <x v="2"/>
    <n v="8"/>
    <n v="4"/>
    <s v="Technical Degree"/>
    <n v="1"/>
    <n v="1164"/>
    <n v="3"/>
    <x v="0"/>
    <n v="100"/>
    <n v="3"/>
    <n v="1"/>
    <s v="HR"/>
    <n v="3"/>
    <s v="Single"/>
    <n v="4323"/>
    <n v="1"/>
    <s v="No"/>
    <n v="17"/>
    <n v="3"/>
    <n v="2"/>
    <n v="80"/>
    <n v="0"/>
    <n v="6"/>
    <n v="2"/>
    <n v="1"/>
    <n v="5"/>
    <n v="4"/>
    <n v="1"/>
    <n v="4"/>
    <d v="2015-05-03T00:00:00"/>
    <s v=""/>
    <x v="7"/>
    <n v="5"/>
    <s v=""/>
    <s v=""/>
  </r>
  <r>
    <x v="23"/>
    <x v="1"/>
    <s v="Travel_Rarely"/>
    <n v="718"/>
    <x v="0"/>
    <n v="4"/>
    <n v="4"/>
    <s v="Technical Degree"/>
    <n v="1"/>
    <n v="1191"/>
    <n v="4"/>
    <x v="1"/>
    <n v="92"/>
    <n v="3"/>
    <n v="5"/>
    <s v="Manager"/>
    <n v="1"/>
    <s v="Divorced"/>
    <n v="19943"/>
    <n v="4"/>
    <s v="No"/>
    <n v="13"/>
    <n v="3"/>
    <n v="4"/>
    <n v="80"/>
    <n v="1"/>
    <n v="28"/>
    <n v="2"/>
    <n v="3"/>
    <n v="5"/>
    <n v="2"/>
    <n v="4"/>
    <n v="2"/>
    <d v="2015-05-25T00:00:00"/>
    <s v=""/>
    <x v="7"/>
    <n v="5"/>
    <s v=""/>
    <s v=""/>
  </r>
  <r>
    <x v="7"/>
    <x v="1"/>
    <s v="Travel_Rarely"/>
    <n v="942"/>
    <x v="0"/>
    <n v="15"/>
    <n v="1"/>
    <s v="Life Sciences"/>
    <n v="1"/>
    <n v="1202"/>
    <n v="2"/>
    <x v="1"/>
    <n v="69"/>
    <n v="1"/>
    <n v="1"/>
    <s v="Research Scientist"/>
    <n v="4"/>
    <s v="Married"/>
    <n v="2168"/>
    <n v="0"/>
    <s v="Yes"/>
    <n v="18"/>
    <n v="3"/>
    <n v="1"/>
    <n v="80"/>
    <n v="1"/>
    <n v="6"/>
    <n v="2"/>
    <n v="2"/>
    <n v="5"/>
    <n v="4"/>
    <n v="1"/>
    <n v="3"/>
    <d v="2015-01-19T00:00:00"/>
    <s v=""/>
    <x v="7"/>
    <n v="1"/>
    <s v=""/>
    <s v=""/>
  </r>
  <r>
    <x v="20"/>
    <x v="1"/>
    <s v="Travel_Rarely"/>
    <n v="147"/>
    <x v="2"/>
    <n v="2"/>
    <n v="3"/>
    <s v="HR"/>
    <n v="1"/>
    <n v="1207"/>
    <n v="2"/>
    <x v="0"/>
    <n v="99"/>
    <n v="3"/>
    <n v="1"/>
    <s v="HR"/>
    <n v="3"/>
    <s v="Married"/>
    <n v="3600"/>
    <n v="1"/>
    <s v="No"/>
    <n v="13"/>
    <n v="3"/>
    <n v="4"/>
    <n v="80"/>
    <n v="1"/>
    <n v="5"/>
    <n v="2"/>
    <n v="3"/>
    <n v="5"/>
    <n v="4"/>
    <n v="1"/>
    <n v="4"/>
    <d v="2015-04-02T00:00:00"/>
    <s v=""/>
    <x v="7"/>
    <n v="4"/>
    <s v=""/>
    <s v=""/>
  </r>
  <r>
    <x v="18"/>
    <x v="1"/>
    <s v="Travel_Rarely"/>
    <n v="107"/>
    <x v="1"/>
    <n v="10"/>
    <n v="3"/>
    <s v="Technical Degree"/>
    <n v="1"/>
    <n v="1239"/>
    <n v="2"/>
    <x v="1"/>
    <n v="84"/>
    <n v="2"/>
    <n v="2"/>
    <s v="Sales Executive"/>
    <n v="2"/>
    <s v="Divorced"/>
    <n v="6852"/>
    <n v="7"/>
    <s v="No"/>
    <n v="12"/>
    <n v="3"/>
    <n v="2"/>
    <n v="80"/>
    <n v="1"/>
    <n v="7"/>
    <n v="2"/>
    <n v="4"/>
    <n v="5"/>
    <n v="1"/>
    <n v="1"/>
    <n v="3"/>
    <d v="2014-12-30T00:00:00"/>
    <s v=""/>
    <x v="16"/>
    <n v="12"/>
    <s v=""/>
    <s v=""/>
  </r>
  <r>
    <x v="37"/>
    <x v="1"/>
    <s v="Travel_Frequently"/>
    <n v="966"/>
    <x v="0"/>
    <n v="1"/>
    <n v="4"/>
    <s v="Life Sciences"/>
    <n v="1"/>
    <n v="1245"/>
    <n v="4"/>
    <x v="1"/>
    <n v="53"/>
    <n v="3"/>
    <n v="3"/>
    <s v="Manufacturing Director"/>
    <n v="3"/>
    <s v="Divorced"/>
    <n v="10502"/>
    <n v="7"/>
    <s v="No"/>
    <n v="17"/>
    <n v="3"/>
    <n v="1"/>
    <n v="80"/>
    <n v="1"/>
    <n v="33"/>
    <n v="2"/>
    <n v="1"/>
    <n v="5"/>
    <n v="4"/>
    <n v="1"/>
    <n v="4"/>
    <d v="2015-04-25T00:00:00"/>
    <s v=""/>
    <x v="7"/>
    <n v="4"/>
    <s v=""/>
    <s v=""/>
  </r>
  <r>
    <x v="15"/>
    <x v="1"/>
    <s v="Travel_Rarely"/>
    <n v="1167"/>
    <x v="0"/>
    <n v="4"/>
    <n v="2"/>
    <s v="Life Sciences"/>
    <n v="1"/>
    <n v="1259"/>
    <n v="1"/>
    <x v="0"/>
    <n v="76"/>
    <n v="3"/>
    <n v="1"/>
    <s v="Research Scientist"/>
    <n v="3"/>
    <s v="Divorced"/>
    <n v="2517"/>
    <n v="1"/>
    <s v="No"/>
    <n v="11"/>
    <n v="3"/>
    <n v="2"/>
    <n v="80"/>
    <n v="3"/>
    <n v="5"/>
    <n v="2"/>
    <n v="3"/>
    <n v="5"/>
    <n v="3"/>
    <n v="0"/>
    <n v="3"/>
    <d v="2015-04-23T00:00:00"/>
    <s v=""/>
    <x v="7"/>
    <n v="4"/>
    <s v=""/>
    <s v=""/>
  </r>
  <r>
    <x v="25"/>
    <x v="0"/>
    <s v="Travel_Rarely"/>
    <n v="360"/>
    <x v="0"/>
    <n v="23"/>
    <n v="3"/>
    <s v="Medical"/>
    <n v="1"/>
    <n v="1310"/>
    <n v="3"/>
    <x v="0"/>
    <n v="93"/>
    <n v="3"/>
    <n v="1"/>
    <s v="Research Scientist"/>
    <n v="1"/>
    <s v="Single"/>
    <n v="3904"/>
    <n v="0"/>
    <s v="No"/>
    <n v="13"/>
    <n v="3"/>
    <n v="1"/>
    <n v="80"/>
    <n v="0"/>
    <n v="6"/>
    <n v="2"/>
    <n v="3"/>
    <n v="5"/>
    <n v="2"/>
    <n v="0"/>
    <n v="3"/>
    <d v="2011-11-25T00:00:00"/>
    <d v="2016-12-01T00:00:00"/>
    <x v="14"/>
    <n v="11"/>
    <n v="2016"/>
    <n v="12"/>
  </r>
  <r>
    <x v="18"/>
    <x v="0"/>
    <s v="Travel_Rarely"/>
    <n v="299"/>
    <x v="1"/>
    <n v="25"/>
    <n v="4"/>
    <s v="Marketing"/>
    <n v="1"/>
    <n v="1318"/>
    <n v="4"/>
    <x v="0"/>
    <n v="57"/>
    <n v="2"/>
    <n v="3"/>
    <s v="Sales Executive"/>
    <n v="2"/>
    <s v="Single"/>
    <n v="9094"/>
    <n v="2"/>
    <s v="Yes"/>
    <n v="12"/>
    <n v="3"/>
    <n v="3"/>
    <n v="80"/>
    <n v="0"/>
    <n v="9"/>
    <n v="2"/>
    <n v="3"/>
    <n v="5"/>
    <n v="4"/>
    <n v="1"/>
    <n v="0"/>
    <d v="1997-01-14T00:00:00"/>
    <d v="2002-01-26T00:00:00"/>
    <x v="13"/>
    <n v="1"/>
    <n v="2002"/>
    <n v="1"/>
  </r>
  <r>
    <x v="31"/>
    <x v="1"/>
    <s v="Travel_Rarely"/>
    <n v="1405"/>
    <x v="0"/>
    <n v="11"/>
    <n v="2"/>
    <s v="Technical Degree"/>
    <n v="1"/>
    <n v="1367"/>
    <n v="4"/>
    <x v="1"/>
    <n v="82"/>
    <n v="2"/>
    <n v="4"/>
    <s v="Manufacturing Director"/>
    <n v="2"/>
    <s v="Single"/>
    <n v="13142"/>
    <n v="3"/>
    <s v="No"/>
    <n v="16"/>
    <n v="3"/>
    <n v="2"/>
    <n v="80"/>
    <n v="0"/>
    <n v="29"/>
    <n v="1"/>
    <n v="2"/>
    <n v="5"/>
    <n v="2"/>
    <n v="0"/>
    <n v="3"/>
    <d v="2015-02-04T00:00:00"/>
    <s v=""/>
    <x v="7"/>
    <n v="2"/>
    <s v=""/>
    <s v=""/>
  </r>
  <r>
    <x v="13"/>
    <x v="1"/>
    <s v="Non-Travel"/>
    <n v="999"/>
    <x v="0"/>
    <n v="26"/>
    <n v="1"/>
    <s v="Technical Degree"/>
    <n v="1"/>
    <n v="1374"/>
    <n v="1"/>
    <x v="1"/>
    <n v="92"/>
    <n v="2"/>
    <n v="1"/>
    <s v="Research Scientist"/>
    <n v="3"/>
    <s v="Divorced"/>
    <n v="2029"/>
    <n v="1"/>
    <s v="No"/>
    <n v="20"/>
    <n v="4"/>
    <n v="3"/>
    <n v="80"/>
    <n v="3"/>
    <n v="5"/>
    <n v="2"/>
    <n v="3"/>
    <n v="5"/>
    <n v="4"/>
    <n v="0"/>
    <n v="0"/>
    <d v="2015-02-26T00:00:00"/>
    <s v=""/>
    <x v="7"/>
    <n v="2"/>
    <s v=""/>
    <s v=""/>
  </r>
  <r>
    <x v="6"/>
    <x v="1"/>
    <s v="Travel_Rarely"/>
    <n v="736"/>
    <x v="1"/>
    <n v="26"/>
    <n v="3"/>
    <s v="Life Sciences"/>
    <n v="1"/>
    <n v="1387"/>
    <n v="3"/>
    <x v="0"/>
    <n v="48"/>
    <n v="2"/>
    <n v="2"/>
    <s v="Sales Executive"/>
    <n v="1"/>
    <s v="Married"/>
    <n v="4724"/>
    <n v="1"/>
    <s v="No"/>
    <n v="11"/>
    <n v="3"/>
    <n v="3"/>
    <n v="80"/>
    <n v="1"/>
    <n v="5"/>
    <n v="0"/>
    <n v="3"/>
    <n v="5"/>
    <n v="3"/>
    <n v="0"/>
    <n v="4"/>
    <d v="2015-08-08T00:00:00"/>
    <s v=""/>
    <x v="7"/>
    <n v="8"/>
    <s v=""/>
    <s v=""/>
  </r>
  <r>
    <x v="25"/>
    <x v="1"/>
    <s v="Travel_Rarely"/>
    <n v="1498"/>
    <x v="1"/>
    <n v="21"/>
    <n v="4"/>
    <s v="Life Sciences"/>
    <n v="1"/>
    <n v="1390"/>
    <n v="1"/>
    <x v="0"/>
    <n v="44"/>
    <n v="2"/>
    <n v="2"/>
    <s v="Sales Executive"/>
    <n v="4"/>
    <s v="Married"/>
    <n v="6120"/>
    <n v="3"/>
    <s v="Yes"/>
    <n v="12"/>
    <n v="3"/>
    <n v="4"/>
    <n v="80"/>
    <n v="2"/>
    <n v="8"/>
    <n v="2"/>
    <n v="4"/>
    <n v="5"/>
    <n v="4"/>
    <n v="1"/>
    <n v="4"/>
    <d v="2015-08-12T00:00:00"/>
    <s v=""/>
    <x v="7"/>
    <n v="8"/>
    <s v=""/>
    <s v=""/>
  </r>
  <r>
    <x v="20"/>
    <x v="1"/>
    <s v="Travel_Frequently"/>
    <n v="1111"/>
    <x v="1"/>
    <n v="5"/>
    <n v="1"/>
    <s v="Life Sciences"/>
    <n v="1"/>
    <n v="1395"/>
    <n v="2"/>
    <x v="0"/>
    <n v="61"/>
    <n v="3"/>
    <n v="2"/>
    <s v="Sales Executive"/>
    <n v="4"/>
    <s v="Married"/>
    <n v="9998"/>
    <n v="6"/>
    <s v="No"/>
    <n v="13"/>
    <n v="3"/>
    <n v="1"/>
    <n v="80"/>
    <n v="0"/>
    <n v="8"/>
    <n v="2"/>
    <n v="4"/>
    <n v="5"/>
    <n v="4"/>
    <n v="1"/>
    <n v="2"/>
    <d v="2015-08-08T00:00:00"/>
    <s v=""/>
    <x v="7"/>
    <n v="8"/>
    <s v=""/>
    <s v=""/>
  </r>
  <r>
    <x v="41"/>
    <x v="1"/>
    <s v="Travel_Frequently"/>
    <n v="322"/>
    <x v="0"/>
    <n v="28"/>
    <n v="2"/>
    <s v="Medical"/>
    <n v="1"/>
    <n v="1401"/>
    <n v="4"/>
    <x v="1"/>
    <n v="59"/>
    <n v="4"/>
    <n v="4"/>
    <s v="Manufacturing Director"/>
    <n v="3"/>
    <s v="Married"/>
    <n v="13247"/>
    <n v="2"/>
    <s v="Yes"/>
    <n v="11"/>
    <n v="3"/>
    <n v="2"/>
    <n v="80"/>
    <n v="1"/>
    <n v="24"/>
    <n v="3"/>
    <n v="2"/>
    <n v="5"/>
    <n v="3"/>
    <n v="0"/>
    <n v="2"/>
    <d v="2015-08-28T00:00:00"/>
    <s v=""/>
    <x v="7"/>
    <n v="8"/>
    <s v=""/>
    <s v=""/>
  </r>
  <r>
    <x v="41"/>
    <x v="1"/>
    <s v="Travel_Rarely"/>
    <n v="258"/>
    <x v="0"/>
    <n v="8"/>
    <n v="4"/>
    <s v="Other"/>
    <n v="1"/>
    <n v="1409"/>
    <n v="3"/>
    <x v="1"/>
    <n v="54"/>
    <n v="3"/>
    <n v="1"/>
    <s v="Laboratory Technician"/>
    <n v="1"/>
    <s v="Married"/>
    <n v="2950"/>
    <n v="9"/>
    <s v="No"/>
    <n v="13"/>
    <n v="3"/>
    <n v="3"/>
    <n v="80"/>
    <n v="0"/>
    <n v="12"/>
    <n v="2"/>
    <n v="1"/>
    <n v="5"/>
    <n v="4"/>
    <n v="0"/>
    <n v="4"/>
    <d v="2015-05-05T00:00:00"/>
    <s v=""/>
    <x v="7"/>
    <n v="5"/>
    <s v=""/>
    <s v=""/>
  </r>
  <r>
    <x v="26"/>
    <x v="1"/>
    <s v="Travel_Rarely"/>
    <n v="1174"/>
    <x v="1"/>
    <n v="3"/>
    <n v="4"/>
    <s v="Marketing"/>
    <n v="1"/>
    <n v="1425"/>
    <n v="1"/>
    <x v="1"/>
    <n v="99"/>
    <n v="3"/>
    <n v="2"/>
    <s v="Sales Executive"/>
    <n v="2"/>
    <s v="Single"/>
    <n v="9278"/>
    <n v="3"/>
    <s v="Yes"/>
    <n v="16"/>
    <n v="3"/>
    <n v="4"/>
    <n v="80"/>
    <n v="0"/>
    <n v="15"/>
    <n v="3"/>
    <n v="3"/>
    <n v="5"/>
    <n v="4"/>
    <n v="0"/>
    <n v="1"/>
    <d v="2015-04-03T00:00:00"/>
    <s v=""/>
    <x v="7"/>
    <n v="4"/>
    <s v=""/>
    <s v=""/>
  </r>
  <r>
    <x v="15"/>
    <x v="1"/>
    <s v="Travel_Rarely"/>
    <n v="1377"/>
    <x v="0"/>
    <n v="11"/>
    <n v="1"/>
    <s v="Life Sciences"/>
    <n v="1"/>
    <n v="1434"/>
    <n v="2"/>
    <x v="0"/>
    <n v="91"/>
    <n v="3"/>
    <n v="1"/>
    <s v="Laboratory Technician"/>
    <n v="1"/>
    <s v="Married"/>
    <n v="2099"/>
    <n v="0"/>
    <s v="No"/>
    <n v="14"/>
    <n v="3"/>
    <n v="2"/>
    <n v="80"/>
    <n v="0"/>
    <n v="6"/>
    <n v="3"/>
    <n v="4"/>
    <n v="5"/>
    <n v="0"/>
    <n v="1"/>
    <n v="4"/>
    <d v="2015-08-02T00:00:00"/>
    <s v=""/>
    <x v="7"/>
    <n v="8"/>
    <s v=""/>
    <s v=""/>
  </r>
  <r>
    <x v="19"/>
    <x v="1"/>
    <s v="Travel_Rarely"/>
    <n v="1476"/>
    <x v="1"/>
    <n v="4"/>
    <n v="1"/>
    <s v="Medical"/>
    <n v="1"/>
    <n v="1445"/>
    <n v="4"/>
    <x v="1"/>
    <n v="42"/>
    <n v="3"/>
    <n v="2"/>
    <s v="Sales Executive"/>
    <n v="3"/>
    <s v="Married"/>
    <n v="4162"/>
    <n v="1"/>
    <s v="Yes"/>
    <n v="12"/>
    <n v="3"/>
    <n v="3"/>
    <n v="80"/>
    <n v="2"/>
    <n v="5"/>
    <n v="3"/>
    <n v="3"/>
    <n v="5"/>
    <n v="4"/>
    <n v="0"/>
    <n v="3"/>
    <d v="2015-04-08T00:00:00"/>
    <s v=""/>
    <x v="7"/>
    <n v="4"/>
    <s v=""/>
    <s v=""/>
  </r>
  <r>
    <x v="13"/>
    <x v="1"/>
    <s v="Travel_Rarely"/>
    <n v="401"/>
    <x v="0"/>
    <n v="1"/>
    <n v="3"/>
    <s v="Life Sciences"/>
    <n v="1"/>
    <n v="1447"/>
    <n v="4"/>
    <x v="1"/>
    <n v="86"/>
    <n v="2"/>
    <n v="1"/>
    <s v="Laboratory Technician"/>
    <n v="2"/>
    <s v="Married"/>
    <n v="3294"/>
    <n v="5"/>
    <s v="No"/>
    <n v="17"/>
    <n v="3"/>
    <n v="1"/>
    <n v="80"/>
    <n v="1"/>
    <n v="7"/>
    <n v="2"/>
    <n v="2"/>
    <n v="5"/>
    <n v="4"/>
    <n v="0"/>
    <n v="2"/>
    <d v="2015-04-02T00:00:00"/>
    <s v=""/>
    <x v="7"/>
    <n v="4"/>
    <s v=""/>
    <s v=""/>
  </r>
  <r>
    <x v="6"/>
    <x v="1"/>
    <s v="Travel_Rarely"/>
    <n v="866"/>
    <x v="1"/>
    <n v="5"/>
    <n v="3"/>
    <s v="Medical"/>
    <n v="1"/>
    <n v="1469"/>
    <n v="4"/>
    <x v="0"/>
    <n v="84"/>
    <n v="3"/>
    <n v="2"/>
    <s v="Sales Executive"/>
    <n v="1"/>
    <s v="Single"/>
    <n v="8463"/>
    <n v="0"/>
    <s v="No"/>
    <n v="18"/>
    <n v="3"/>
    <n v="4"/>
    <n v="80"/>
    <n v="0"/>
    <n v="6"/>
    <n v="4"/>
    <n v="3"/>
    <n v="5"/>
    <n v="4"/>
    <n v="1"/>
    <n v="3"/>
    <d v="2015-08-08T00:00:00"/>
    <s v=""/>
    <x v="7"/>
    <n v="8"/>
    <s v=""/>
    <s v=""/>
  </r>
  <r>
    <x v="17"/>
    <x v="1"/>
    <s v="Non-Travel"/>
    <n v="981"/>
    <x v="0"/>
    <n v="5"/>
    <n v="3"/>
    <s v="Life Sciences"/>
    <n v="1"/>
    <n v="1471"/>
    <n v="3"/>
    <x v="0"/>
    <n v="90"/>
    <n v="2"/>
    <n v="1"/>
    <s v="Laboratory Technician"/>
    <n v="3"/>
    <s v="Single"/>
    <n v="3162"/>
    <n v="3"/>
    <s v="No"/>
    <n v="14"/>
    <n v="3"/>
    <n v="4"/>
    <n v="80"/>
    <n v="0"/>
    <n v="7"/>
    <n v="5"/>
    <n v="3"/>
    <n v="5"/>
    <n v="2"/>
    <n v="0"/>
    <n v="3"/>
    <d v="2014-10-08T00:00:00"/>
    <s v=""/>
    <x v="16"/>
    <n v="10"/>
    <s v=""/>
    <s v=""/>
  </r>
  <r>
    <x v="17"/>
    <x v="1"/>
    <s v="Travel_Rarely"/>
    <n v="1467"/>
    <x v="0"/>
    <n v="20"/>
    <n v="3"/>
    <s v="Life Sciences"/>
    <n v="1"/>
    <n v="1475"/>
    <n v="4"/>
    <x v="0"/>
    <n v="49"/>
    <n v="3"/>
    <n v="1"/>
    <s v="Research Scientist"/>
    <n v="2"/>
    <s v="Single"/>
    <n v="3420"/>
    <n v="1"/>
    <s v="No"/>
    <n v="13"/>
    <n v="3"/>
    <n v="3"/>
    <n v="80"/>
    <n v="0"/>
    <n v="6"/>
    <n v="3"/>
    <n v="2"/>
    <n v="5"/>
    <n v="2"/>
    <n v="1"/>
    <n v="3"/>
    <d v="2015-01-02T00:00:00"/>
    <s v=""/>
    <x v="7"/>
    <n v="1"/>
    <s v=""/>
    <s v=""/>
  </r>
  <r>
    <x v="7"/>
    <x v="0"/>
    <s v="Travel_Frequently"/>
    <n v="115"/>
    <x v="1"/>
    <n v="13"/>
    <n v="3"/>
    <s v="Technical Degree"/>
    <n v="1"/>
    <n v="1487"/>
    <n v="1"/>
    <x v="1"/>
    <n v="51"/>
    <n v="3"/>
    <n v="2"/>
    <s v="Sales Executive"/>
    <n v="2"/>
    <s v="Single"/>
    <n v="5765"/>
    <n v="5"/>
    <s v="No"/>
    <n v="11"/>
    <n v="3"/>
    <n v="1"/>
    <n v="80"/>
    <n v="0"/>
    <n v="7"/>
    <n v="4"/>
    <n v="1"/>
    <n v="5"/>
    <n v="3"/>
    <n v="0"/>
    <n v="0"/>
    <d v="2009-10-27T00:00:00"/>
    <d v="2014-11-03T00:00:00"/>
    <x v="27"/>
    <n v="10"/>
    <n v="2014"/>
    <n v="11"/>
  </r>
  <r>
    <x v="14"/>
    <x v="1"/>
    <s v="Travel_Rarely"/>
    <n v="330"/>
    <x v="2"/>
    <n v="1"/>
    <n v="3"/>
    <s v="Life Sciences"/>
    <n v="1"/>
    <n v="1499"/>
    <n v="3"/>
    <x v="0"/>
    <n v="46"/>
    <n v="3"/>
    <n v="1"/>
    <s v="HR"/>
    <n v="3"/>
    <s v="Divorced"/>
    <n v="2064"/>
    <n v="0"/>
    <s v="No"/>
    <n v="21"/>
    <n v="4"/>
    <n v="1"/>
    <n v="80"/>
    <n v="1"/>
    <n v="6"/>
    <n v="3"/>
    <n v="4"/>
    <n v="5"/>
    <n v="3"/>
    <n v="1"/>
    <n v="3"/>
    <d v="2015-05-28T00:00:00"/>
    <s v=""/>
    <x v="7"/>
    <n v="5"/>
    <s v=""/>
    <s v=""/>
  </r>
  <r>
    <x v="20"/>
    <x v="1"/>
    <s v="Travel_Rarely"/>
    <n v="1099"/>
    <x v="0"/>
    <n v="4"/>
    <n v="4"/>
    <s v="Medical"/>
    <n v="1"/>
    <n v="1502"/>
    <n v="1"/>
    <x v="1"/>
    <n v="82"/>
    <n v="2"/>
    <n v="1"/>
    <s v="Laboratory Technician"/>
    <n v="2"/>
    <s v="Married"/>
    <n v="3838"/>
    <n v="8"/>
    <s v="No"/>
    <n v="11"/>
    <n v="3"/>
    <n v="4"/>
    <n v="80"/>
    <n v="0"/>
    <n v="8"/>
    <n v="5"/>
    <n v="3"/>
    <n v="5"/>
    <n v="4"/>
    <n v="0"/>
    <n v="2"/>
    <d v="2015-04-07T00:00:00"/>
    <s v=""/>
    <x v="7"/>
    <n v="4"/>
    <s v=""/>
    <s v=""/>
  </r>
  <r>
    <x v="9"/>
    <x v="1"/>
    <s v="Travel_Rarely"/>
    <n v="571"/>
    <x v="1"/>
    <n v="14"/>
    <n v="3"/>
    <s v="Medical"/>
    <n v="1"/>
    <n v="1503"/>
    <n v="3"/>
    <x v="1"/>
    <n v="78"/>
    <n v="3"/>
    <n v="2"/>
    <s v="Sales Executive"/>
    <n v="3"/>
    <s v="Married"/>
    <n v="4591"/>
    <n v="3"/>
    <s v="Yes"/>
    <n v="17"/>
    <n v="3"/>
    <n v="3"/>
    <n v="80"/>
    <n v="1"/>
    <n v="11"/>
    <n v="4"/>
    <n v="2"/>
    <n v="5"/>
    <n v="4"/>
    <n v="1"/>
    <n v="2"/>
    <d v="2014-12-18T00:00:00"/>
    <s v=""/>
    <x v="16"/>
    <n v="12"/>
    <s v=""/>
    <s v=""/>
  </r>
  <r>
    <x v="21"/>
    <x v="1"/>
    <s v="Travel_Rarely"/>
    <n v="495"/>
    <x v="0"/>
    <n v="10"/>
    <n v="3"/>
    <s v="Medical"/>
    <n v="1"/>
    <n v="1516"/>
    <n v="3"/>
    <x v="0"/>
    <n v="64"/>
    <n v="3"/>
    <n v="3"/>
    <s v="Manager"/>
    <n v="4"/>
    <s v="Single"/>
    <n v="11244"/>
    <n v="2"/>
    <s v="No"/>
    <n v="25"/>
    <n v="4"/>
    <n v="2"/>
    <n v="80"/>
    <n v="0"/>
    <n v="10"/>
    <n v="5"/>
    <n v="4"/>
    <n v="5"/>
    <n v="2"/>
    <n v="0"/>
    <n v="0"/>
    <d v="2015-07-05T00:00:00"/>
    <s v=""/>
    <x v="7"/>
    <n v="7"/>
    <s v=""/>
    <s v=""/>
  </r>
  <r>
    <x v="18"/>
    <x v="0"/>
    <s v="Travel_Rarely"/>
    <n v="676"/>
    <x v="0"/>
    <n v="9"/>
    <n v="4"/>
    <s v="Life Sciences"/>
    <n v="1"/>
    <n v="1534"/>
    <n v="4"/>
    <x v="0"/>
    <n v="86"/>
    <n v="3"/>
    <n v="1"/>
    <s v="Laboratory Technician"/>
    <n v="1"/>
    <s v="Single"/>
    <n v="2018"/>
    <n v="3"/>
    <s v="No"/>
    <n v="14"/>
    <n v="3"/>
    <n v="2"/>
    <n v="80"/>
    <n v="0"/>
    <n v="15"/>
    <n v="3"/>
    <n v="1"/>
    <n v="5"/>
    <n v="4"/>
    <n v="1"/>
    <n v="0"/>
    <d v="2008-07-19T00:00:00"/>
    <d v="2013-07-30T00:00:00"/>
    <x v="5"/>
    <n v="7"/>
    <n v="2013"/>
    <n v="7"/>
  </r>
  <r>
    <x v="20"/>
    <x v="1"/>
    <s v="Travel_Rarely"/>
    <n v="575"/>
    <x v="0"/>
    <n v="25"/>
    <n v="3"/>
    <s v="Life Sciences"/>
    <n v="1"/>
    <n v="1545"/>
    <n v="4"/>
    <x v="0"/>
    <n v="44"/>
    <n v="2"/>
    <n v="2"/>
    <s v="Manufacturing Director"/>
    <n v="2"/>
    <s v="Single"/>
    <n v="4320"/>
    <n v="1"/>
    <s v="No"/>
    <n v="13"/>
    <n v="3"/>
    <n v="4"/>
    <n v="80"/>
    <n v="0"/>
    <n v="5"/>
    <n v="2"/>
    <n v="3"/>
    <n v="5"/>
    <n v="3"/>
    <n v="0"/>
    <n v="2"/>
    <d v="2015-02-03T00:00:00"/>
    <s v=""/>
    <x v="7"/>
    <n v="2"/>
    <s v=""/>
    <s v=""/>
  </r>
  <r>
    <x v="2"/>
    <x v="1"/>
    <s v="Travel_Rarely"/>
    <n v="950"/>
    <x v="0"/>
    <n v="28"/>
    <n v="3"/>
    <s v="Technical Degree"/>
    <n v="1"/>
    <n v="1546"/>
    <n v="4"/>
    <x v="0"/>
    <n v="97"/>
    <n v="3"/>
    <n v="1"/>
    <s v="Research Scientist"/>
    <n v="4"/>
    <s v="Married"/>
    <n v="2132"/>
    <n v="4"/>
    <s v="No"/>
    <n v="20"/>
    <n v="4"/>
    <n v="4"/>
    <n v="80"/>
    <n v="1"/>
    <n v="8"/>
    <n v="3"/>
    <n v="3"/>
    <n v="5"/>
    <n v="4"/>
    <n v="0"/>
    <n v="3"/>
    <d v="2015-06-30T00:00:00"/>
    <s v=""/>
    <x v="7"/>
    <n v="6"/>
    <s v=""/>
    <s v=""/>
  </r>
  <r>
    <x v="27"/>
    <x v="1"/>
    <s v="Travel_Rarely"/>
    <n v="1402"/>
    <x v="1"/>
    <n v="28"/>
    <n v="4"/>
    <s v="Life Sciences"/>
    <n v="1"/>
    <n v="1554"/>
    <n v="2"/>
    <x v="1"/>
    <n v="98"/>
    <n v="2"/>
    <n v="1"/>
    <s v="Sales Representative"/>
    <n v="3"/>
    <s v="Married"/>
    <n v="2430"/>
    <n v="0"/>
    <s v="No"/>
    <n v="23"/>
    <n v="4"/>
    <n v="1"/>
    <n v="80"/>
    <n v="2"/>
    <n v="6"/>
    <n v="5"/>
    <n v="3"/>
    <n v="5"/>
    <n v="3"/>
    <n v="4"/>
    <n v="2"/>
    <d v="2014-12-28T00:00:00"/>
    <s v=""/>
    <x v="16"/>
    <n v="12"/>
    <s v=""/>
    <s v=""/>
  </r>
  <r>
    <x v="12"/>
    <x v="0"/>
    <s v="Travel_Rarely"/>
    <n v="903"/>
    <x v="0"/>
    <n v="2"/>
    <n v="3"/>
    <s v="Medical"/>
    <n v="1"/>
    <n v="1573"/>
    <n v="3"/>
    <x v="0"/>
    <n v="81"/>
    <n v="3"/>
    <n v="2"/>
    <s v="Manufacturing Director"/>
    <n v="2"/>
    <s v="Married"/>
    <n v="4855"/>
    <n v="4"/>
    <s v="No"/>
    <n v="11"/>
    <n v="3"/>
    <n v="1"/>
    <n v="80"/>
    <n v="2"/>
    <n v="7"/>
    <n v="2"/>
    <n v="3"/>
    <n v="5"/>
    <n v="2"/>
    <n v="1"/>
    <n v="4"/>
    <d v="1997-10-14T00:00:00"/>
    <d v="2002-10-30T00:00:00"/>
    <x v="13"/>
    <n v="10"/>
    <n v="2002"/>
    <n v="10"/>
  </r>
  <r>
    <x v="27"/>
    <x v="1"/>
    <s v="Travel_Rarely"/>
    <n v="670"/>
    <x v="0"/>
    <n v="10"/>
    <n v="4"/>
    <s v="Medical"/>
    <n v="1"/>
    <n v="1587"/>
    <n v="1"/>
    <x v="1"/>
    <n v="51"/>
    <n v="3"/>
    <n v="2"/>
    <s v="Healthcare Representative"/>
    <n v="3"/>
    <s v="Single"/>
    <n v="6142"/>
    <n v="3"/>
    <s v="Yes"/>
    <n v="16"/>
    <n v="3"/>
    <n v="3"/>
    <n v="80"/>
    <n v="0"/>
    <n v="10"/>
    <n v="4"/>
    <n v="3"/>
    <n v="5"/>
    <n v="2"/>
    <n v="0"/>
    <n v="4"/>
    <d v="2014-10-23T00:00:00"/>
    <s v=""/>
    <x v="16"/>
    <n v="10"/>
    <s v=""/>
    <s v=""/>
  </r>
  <r>
    <x v="18"/>
    <x v="1"/>
    <s v="Travel_Rarely"/>
    <n v="118"/>
    <x v="1"/>
    <n v="14"/>
    <n v="2"/>
    <s v="Life Sciences"/>
    <n v="1"/>
    <n v="1598"/>
    <n v="4"/>
    <x v="1"/>
    <n v="84"/>
    <n v="3"/>
    <n v="2"/>
    <s v="Sales Executive"/>
    <n v="1"/>
    <s v="Married"/>
    <n v="4639"/>
    <n v="1"/>
    <s v="No"/>
    <n v="15"/>
    <n v="3"/>
    <n v="3"/>
    <n v="80"/>
    <n v="1"/>
    <n v="5"/>
    <n v="2"/>
    <n v="3"/>
    <n v="5"/>
    <n v="4"/>
    <n v="1"/>
    <n v="2"/>
    <d v="2014-11-29T00:00:00"/>
    <s v=""/>
    <x v="16"/>
    <n v="11"/>
    <s v=""/>
    <s v=""/>
  </r>
  <r>
    <x v="28"/>
    <x v="1"/>
    <s v="Travel_Frequently"/>
    <n v="715"/>
    <x v="1"/>
    <n v="2"/>
    <n v="4"/>
    <s v="Other"/>
    <n v="1"/>
    <n v="1613"/>
    <n v="4"/>
    <x v="0"/>
    <n v="54"/>
    <n v="3"/>
    <n v="2"/>
    <s v="Sales Executive"/>
    <n v="1"/>
    <s v="Single"/>
    <n v="5332"/>
    <n v="7"/>
    <s v="No"/>
    <n v="13"/>
    <n v="3"/>
    <n v="4"/>
    <n v="80"/>
    <n v="0"/>
    <n v="10"/>
    <n v="3"/>
    <n v="3"/>
    <n v="5"/>
    <n v="2"/>
    <n v="0"/>
    <n v="3"/>
    <d v="2015-03-06T00:00:00"/>
    <s v=""/>
    <x v="7"/>
    <n v="3"/>
    <s v=""/>
    <s v=""/>
  </r>
  <r>
    <x v="6"/>
    <x v="1"/>
    <s v="Travel_Rarely"/>
    <n v="580"/>
    <x v="0"/>
    <n v="27"/>
    <n v="3"/>
    <s v="Medical"/>
    <n v="1"/>
    <n v="1622"/>
    <n v="2"/>
    <x v="1"/>
    <n v="39"/>
    <n v="1"/>
    <n v="2"/>
    <s v="Manufacturing Director"/>
    <n v="1"/>
    <s v="Divorced"/>
    <n v="4877"/>
    <n v="0"/>
    <s v="No"/>
    <n v="21"/>
    <n v="4"/>
    <n v="2"/>
    <n v="80"/>
    <n v="1"/>
    <n v="6"/>
    <n v="5"/>
    <n v="2"/>
    <n v="5"/>
    <n v="3"/>
    <n v="0"/>
    <n v="0"/>
    <d v="2015-02-24T00:00:00"/>
    <s v=""/>
    <x v="7"/>
    <n v="2"/>
    <s v=""/>
    <s v=""/>
  </r>
  <r>
    <x v="9"/>
    <x v="1"/>
    <s v="Travel_Rarely"/>
    <n v="1176"/>
    <x v="2"/>
    <n v="26"/>
    <n v="4"/>
    <s v="Life Sciences"/>
    <n v="1"/>
    <n v="1625"/>
    <n v="4"/>
    <x v="1"/>
    <n v="98"/>
    <n v="3"/>
    <n v="5"/>
    <s v="Manager"/>
    <n v="3"/>
    <s v="Married"/>
    <n v="19658"/>
    <n v="3"/>
    <s v="No"/>
    <n v="11"/>
    <n v="3"/>
    <n v="3"/>
    <n v="80"/>
    <n v="1"/>
    <n v="27"/>
    <n v="2"/>
    <n v="3"/>
    <n v="5"/>
    <n v="2"/>
    <n v="1"/>
    <n v="0"/>
    <d v="2014-12-26T00:00:00"/>
    <s v=""/>
    <x v="16"/>
    <n v="12"/>
    <s v=""/>
    <s v=""/>
  </r>
  <r>
    <x v="12"/>
    <x v="1"/>
    <s v="Travel_Rarely"/>
    <n v="397"/>
    <x v="0"/>
    <n v="2"/>
    <n v="2"/>
    <s v="Medical"/>
    <n v="1"/>
    <n v="1638"/>
    <n v="4"/>
    <x v="1"/>
    <n v="54"/>
    <n v="2"/>
    <n v="3"/>
    <s v="Manufacturing Director"/>
    <n v="3"/>
    <s v="Married"/>
    <n v="7756"/>
    <n v="3"/>
    <s v="Yes"/>
    <n v="19"/>
    <n v="3"/>
    <n v="4"/>
    <n v="80"/>
    <n v="1"/>
    <n v="10"/>
    <n v="6"/>
    <n v="4"/>
    <n v="5"/>
    <n v="4"/>
    <n v="0"/>
    <n v="2"/>
    <d v="2015-06-30T00:00:00"/>
    <s v=""/>
    <x v="7"/>
    <n v="6"/>
    <s v=""/>
    <s v=""/>
  </r>
  <r>
    <x v="7"/>
    <x v="1"/>
    <s v="Travel_Rarely"/>
    <n v="469"/>
    <x v="1"/>
    <n v="10"/>
    <n v="3"/>
    <s v="Medical"/>
    <n v="1"/>
    <n v="1650"/>
    <n v="3"/>
    <x v="0"/>
    <n v="42"/>
    <n v="2"/>
    <n v="2"/>
    <s v="Sales Executive"/>
    <n v="3"/>
    <s v="Single"/>
    <n v="5869"/>
    <n v="9"/>
    <s v="No"/>
    <n v="11"/>
    <n v="3"/>
    <n v="3"/>
    <n v="80"/>
    <n v="0"/>
    <n v="8"/>
    <n v="2"/>
    <n v="3"/>
    <n v="5"/>
    <n v="2"/>
    <n v="1"/>
    <n v="4"/>
    <d v="2014-10-16T00:00:00"/>
    <s v=""/>
    <x v="16"/>
    <n v="10"/>
    <s v=""/>
    <s v=""/>
  </r>
  <r>
    <x v="25"/>
    <x v="1"/>
    <s v="Travel_Rarely"/>
    <n v="492"/>
    <x v="0"/>
    <n v="12"/>
    <n v="3"/>
    <s v="Medical"/>
    <n v="1"/>
    <n v="1654"/>
    <n v="4"/>
    <x v="0"/>
    <n v="66"/>
    <n v="3"/>
    <n v="2"/>
    <s v="Manufacturing Director"/>
    <n v="2"/>
    <s v="Married"/>
    <n v="5295"/>
    <n v="4"/>
    <s v="No"/>
    <n v="21"/>
    <n v="4"/>
    <n v="3"/>
    <n v="80"/>
    <n v="0"/>
    <n v="7"/>
    <n v="3"/>
    <n v="3"/>
    <n v="5"/>
    <n v="4"/>
    <n v="1"/>
    <n v="0"/>
    <d v="2015-06-03T00:00:00"/>
    <s v=""/>
    <x v="7"/>
    <n v="6"/>
    <s v=""/>
    <s v=""/>
  </r>
  <r>
    <x v="26"/>
    <x v="1"/>
    <s v="Travel_Rarely"/>
    <n v="1040"/>
    <x v="0"/>
    <n v="3"/>
    <n v="2"/>
    <s v="Life Sciences"/>
    <n v="1"/>
    <n v="1664"/>
    <n v="4"/>
    <x v="0"/>
    <n v="79"/>
    <n v="4"/>
    <n v="2"/>
    <s v="Healthcare Representative"/>
    <n v="1"/>
    <s v="Divorced"/>
    <n v="6842"/>
    <n v="6"/>
    <s v="No"/>
    <n v="20"/>
    <n v="4"/>
    <n v="1"/>
    <n v="80"/>
    <n v="1"/>
    <n v="13"/>
    <n v="3"/>
    <n v="3"/>
    <n v="5"/>
    <n v="4"/>
    <n v="0"/>
    <n v="4"/>
    <d v="2014-10-12T00:00:00"/>
    <s v=""/>
    <x v="16"/>
    <n v="10"/>
    <s v=""/>
    <s v=""/>
  </r>
  <r>
    <x v="3"/>
    <x v="0"/>
    <s v="Travel_Rarely"/>
    <n v="1320"/>
    <x v="0"/>
    <n v="8"/>
    <n v="1"/>
    <s v="Medical"/>
    <n v="1"/>
    <n v="1684"/>
    <n v="4"/>
    <x v="0"/>
    <n v="93"/>
    <n v="2"/>
    <n v="1"/>
    <s v="Laboratory Technician"/>
    <n v="3"/>
    <s v="Single"/>
    <n v="3989"/>
    <n v="1"/>
    <s v="Yes"/>
    <n v="11"/>
    <n v="3"/>
    <n v="1"/>
    <n v="80"/>
    <n v="0"/>
    <n v="5"/>
    <n v="2"/>
    <n v="3"/>
    <n v="5"/>
    <n v="4"/>
    <n v="1"/>
    <n v="2"/>
    <d v="2001-01-29T00:00:00"/>
    <d v="2006-02-03T00:00:00"/>
    <x v="3"/>
    <n v="1"/>
    <n v="2006"/>
    <n v="2"/>
  </r>
  <r>
    <x v="27"/>
    <x v="1"/>
    <s v="Travel_Frequently"/>
    <n v="146"/>
    <x v="0"/>
    <n v="2"/>
    <n v="4"/>
    <s v="Medical"/>
    <n v="1"/>
    <n v="1704"/>
    <n v="1"/>
    <x v="0"/>
    <n v="79"/>
    <n v="2"/>
    <n v="1"/>
    <s v="Research Scientist"/>
    <n v="4"/>
    <s v="Single"/>
    <n v="4930"/>
    <n v="0"/>
    <s v="Yes"/>
    <n v="14"/>
    <n v="3"/>
    <n v="3"/>
    <n v="80"/>
    <n v="0"/>
    <n v="6"/>
    <n v="2"/>
    <n v="4"/>
    <n v="5"/>
    <n v="4"/>
    <n v="1"/>
    <n v="4"/>
    <d v="2015-08-07T00:00:00"/>
    <s v=""/>
    <x v="7"/>
    <n v="8"/>
    <s v=""/>
    <s v=""/>
  </r>
  <r>
    <x v="19"/>
    <x v="1"/>
    <s v="Travel_Rarely"/>
    <n v="581"/>
    <x v="0"/>
    <n v="9"/>
    <n v="3"/>
    <s v="Medical"/>
    <n v="1"/>
    <n v="1707"/>
    <n v="3"/>
    <x v="0"/>
    <n v="62"/>
    <n v="4"/>
    <n v="1"/>
    <s v="Research Scientist"/>
    <n v="3"/>
    <s v="Married"/>
    <n v="4401"/>
    <n v="1"/>
    <s v="No"/>
    <n v="16"/>
    <n v="3"/>
    <n v="4"/>
    <n v="80"/>
    <n v="1"/>
    <n v="5"/>
    <n v="1"/>
    <n v="3"/>
    <n v="5"/>
    <n v="3"/>
    <n v="0"/>
    <n v="4"/>
    <d v="2014-11-17T00:00:00"/>
    <s v=""/>
    <x v="16"/>
    <n v="11"/>
    <s v=""/>
    <s v=""/>
  </r>
  <r>
    <x v="7"/>
    <x v="1"/>
    <s v="Travel_Rarely"/>
    <n v="1082"/>
    <x v="0"/>
    <n v="9"/>
    <n v="4"/>
    <s v="Medical"/>
    <n v="1"/>
    <n v="1709"/>
    <n v="4"/>
    <x v="1"/>
    <n v="43"/>
    <n v="3"/>
    <n v="1"/>
    <s v="Laboratory Technician"/>
    <n v="3"/>
    <s v="Married"/>
    <n v="2974"/>
    <n v="9"/>
    <s v="No"/>
    <n v="17"/>
    <n v="3"/>
    <n v="3"/>
    <n v="80"/>
    <n v="1"/>
    <n v="9"/>
    <n v="2"/>
    <n v="3"/>
    <n v="5"/>
    <n v="3"/>
    <n v="1"/>
    <n v="2"/>
    <d v="2015-06-01T00:00:00"/>
    <s v=""/>
    <x v="7"/>
    <n v="6"/>
    <s v=""/>
    <s v=""/>
  </r>
  <r>
    <x v="21"/>
    <x v="1"/>
    <s v="Travel_Frequently"/>
    <n v="585"/>
    <x v="0"/>
    <n v="10"/>
    <n v="3"/>
    <s v="Life Sciences"/>
    <n v="1"/>
    <n v="1720"/>
    <n v="1"/>
    <x v="0"/>
    <n v="56"/>
    <n v="3"/>
    <n v="1"/>
    <s v="Research Scientist"/>
    <n v="3"/>
    <s v="Married"/>
    <n v="3433"/>
    <n v="6"/>
    <s v="No"/>
    <n v="13"/>
    <n v="3"/>
    <n v="1"/>
    <n v="80"/>
    <n v="1"/>
    <n v="10"/>
    <n v="3"/>
    <n v="2"/>
    <n v="5"/>
    <n v="2"/>
    <n v="1"/>
    <n v="3"/>
    <d v="2015-03-31T00:00:00"/>
    <s v=""/>
    <x v="7"/>
    <n v="3"/>
    <s v=""/>
    <s v=""/>
  </r>
  <r>
    <x v="28"/>
    <x v="1"/>
    <s v="Travel_Rarely"/>
    <n v="741"/>
    <x v="0"/>
    <n v="2"/>
    <n v="4"/>
    <s v="Life Sciences"/>
    <n v="1"/>
    <n v="1721"/>
    <n v="2"/>
    <x v="0"/>
    <n v="69"/>
    <n v="3"/>
    <n v="1"/>
    <s v="Laboratory Technician"/>
    <n v="3"/>
    <s v="Married"/>
    <n v="3477"/>
    <n v="1"/>
    <s v="No"/>
    <n v="14"/>
    <n v="3"/>
    <n v="4"/>
    <n v="80"/>
    <n v="1"/>
    <n v="6"/>
    <n v="2"/>
    <n v="4"/>
    <n v="5"/>
    <n v="2"/>
    <n v="0"/>
    <n v="3"/>
    <d v="2014-11-28T00:00:00"/>
    <s v=""/>
    <x v="16"/>
    <n v="11"/>
    <s v=""/>
    <s v=""/>
  </r>
  <r>
    <x v="28"/>
    <x v="1"/>
    <s v="Travel_Frequently"/>
    <n v="163"/>
    <x v="0"/>
    <n v="24"/>
    <n v="1"/>
    <s v="Technical Degree"/>
    <n v="1"/>
    <n v="1736"/>
    <n v="4"/>
    <x v="1"/>
    <n v="30"/>
    <n v="3"/>
    <n v="2"/>
    <s v="Manufacturing Director"/>
    <n v="4"/>
    <s v="Single"/>
    <n v="5238"/>
    <n v="2"/>
    <s v="No"/>
    <n v="20"/>
    <n v="4"/>
    <n v="4"/>
    <n v="80"/>
    <n v="0"/>
    <n v="9"/>
    <n v="3"/>
    <n v="2"/>
    <n v="5"/>
    <n v="4"/>
    <n v="1"/>
    <n v="4"/>
    <d v="2014-12-16T00:00:00"/>
    <s v=""/>
    <x v="16"/>
    <n v="12"/>
    <s v=""/>
    <s v=""/>
  </r>
  <r>
    <x v="2"/>
    <x v="1"/>
    <s v="Travel_Rarely"/>
    <n v="176"/>
    <x v="2"/>
    <n v="4"/>
    <n v="3"/>
    <s v="Life Sciences"/>
    <n v="1"/>
    <n v="1744"/>
    <n v="3"/>
    <x v="1"/>
    <n v="56"/>
    <n v="1"/>
    <n v="3"/>
    <s v="HR"/>
    <n v="3"/>
    <s v="Married"/>
    <n v="9756"/>
    <n v="4"/>
    <s v="No"/>
    <n v="21"/>
    <n v="4"/>
    <n v="3"/>
    <n v="80"/>
    <n v="2"/>
    <n v="9"/>
    <n v="2"/>
    <n v="4"/>
    <n v="5"/>
    <n v="0"/>
    <n v="0"/>
    <n v="3"/>
    <d v="2015-05-14T00:00:00"/>
    <s v=""/>
    <x v="7"/>
    <n v="5"/>
    <s v=""/>
    <s v=""/>
  </r>
  <r>
    <x v="28"/>
    <x v="1"/>
    <s v="Travel_Rarely"/>
    <n v="1003"/>
    <x v="1"/>
    <n v="5"/>
    <n v="3"/>
    <s v="Technical Degree"/>
    <n v="1"/>
    <n v="1749"/>
    <n v="1"/>
    <x v="0"/>
    <n v="51"/>
    <n v="3"/>
    <n v="2"/>
    <s v="Sales Executive"/>
    <n v="3"/>
    <s v="Married"/>
    <n v="8346"/>
    <n v="1"/>
    <s v="No"/>
    <n v="19"/>
    <n v="3"/>
    <n v="3"/>
    <n v="80"/>
    <n v="1"/>
    <n v="6"/>
    <n v="3"/>
    <n v="3"/>
    <n v="5"/>
    <n v="2"/>
    <n v="0"/>
    <n v="2"/>
    <d v="2015-05-08T00:00:00"/>
    <s v=""/>
    <x v="7"/>
    <n v="5"/>
    <s v=""/>
    <s v=""/>
  </r>
  <r>
    <x v="13"/>
    <x v="1"/>
    <s v="Travel_Rarely"/>
    <n v="181"/>
    <x v="0"/>
    <n v="2"/>
    <n v="4"/>
    <s v="Medical"/>
    <n v="1"/>
    <n v="1755"/>
    <n v="4"/>
    <x v="0"/>
    <n v="97"/>
    <n v="4"/>
    <n v="1"/>
    <s v="Research Scientist"/>
    <n v="4"/>
    <s v="Married"/>
    <n v="2932"/>
    <n v="0"/>
    <s v="Yes"/>
    <n v="14"/>
    <n v="3"/>
    <n v="1"/>
    <n v="80"/>
    <n v="3"/>
    <n v="6"/>
    <n v="3"/>
    <n v="3"/>
    <n v="5"/>
    <n v="0"/>
    <n v="1"/>
    <n v="2"/>
    <d v="2014-12-29T00:00:00"/>
    <s v=""/>
    <x v="16"/>
    <n v="12"/>
    <s v=""/>
    <s v=""/>
  </r>
  <r>
    <x v="39"/>
    <x v="1"/>
    <s v="Travel_Rarely"/>
    <n v="1313"/>
    <x v="1"/>
    <n v="11"/>
    <n v="4"/>
    <s v="Marketing"/>
    <n v="1"/>
    <n v="1757"/>
    <n v="4"/>
    <x v="1"/>
    <n v="80"/>
    <n v="3"/>
    <n v="2"/>
    <s v="Sales Executive"/>
    <n v="4"/>
    <s v="Single"/>
    <n v="4507"/>
    <n v="3"/>
    <s v="No"/>
    <n v="12"/>
    <n v="3"/>
    <n v="3"/>
    <n v="80"/>
    <n v="0"/>
    <n v="8"/>
    <n v="1"/>
    <n v="4"/>
    <n v="5"/>
    <n v="1"/>
    <n v="0"/>
    <n v="4"/>
    <d v="2015-08-09T00:00:00"/>
    <s v=""/>
    <x v="7"/>
    <n v="8"/>
    <s v=""/>
    <s v=""/>
  </r>
  <r>
    <x v="22"/>
    <x v="1"/>
    <s v="Travel_Rarely"/>
    <n v="855"/>
    <x v="0"/>
    <n v="12"/>
    <n v="3"/>
    <s v="Medical"/>
    <n v="1"/>
    <n v="1768"/>
    <n v="2"/>
    <x v="0"/>
    <n v="57"/>
    <n v="3"/>
    <n v="1"/>
    <s v="Laboratory Technician"/>
    <n v="2"/>
    <s v="Divorced"/>
    <n v="2766"/>
    <n v="8"/>
    <s v="No"/>
    <n v="22"/>
    <n v="4"/>
    <n v="2"/>
    <n v="80"/>
    <n v="3"/>
    <n v="7"/>
    <n v="6"/>
    <n v="2"/>
    <n v="5"/>
    <n v="3"/>
    <n v="0"/>
    <n v="4"/>
    <d v="2015-02-18T00:00:00"/>
    <s v=""/>
    <x v="7"/>
    <n v="2"/>
    <s v=""/>
    <s v=""/>
  </r>
  <r>
    <x v="33"/>
    <x v="1"/>
    <s v="Travel_Rarely"/>
    <n v="548"/>
    <x v="0"/>
    <n v="9"/>
    <n v="4"/>
    <s v="Life Sciences"/>
    <n v="1"/>
    <n v="1772"/>
    <n v="3"/>
    <x v="0"/>
    <n v="94"/>
    <n v="3"/>
    <n v="1"/>
    <s v="Laboratory Technician"/>
    <n v="1"/>
    <s v="Divorced"/>
    <n v="2289"/>
    <n v="1"/>
    <s v="No"/>
    <n v="20"/>
    <n v="4"/>
    <n v="2"/>
    <n v="80"/>
    <n v="2"/>
    <n v="5"/>
    <n v="2"/>
    <n v="3"/>
    <n v="5"/>
    <n v="3"/>
    <n v="0"/>
    <n v="4"/>
    <d v="2014-10-24T00:00:00"/>
    <s v=""/>
    <x v="16"/>
    <n v="10"/>
    <s v=""/>
    <s v=""/>
  </r>
  <r>
    <x v="12"/>
    <x v="1"/>
    <s v="Travel_Rarely"/>
    <n v="1153"/>
    <x v="0"/>
    <n v="6"/>
    <n v="2"/>
    <s v="Other"/>
    <n v="1"/>
    <n v="1782"/>
    <n v="4"/>
    <x v="1"/>
    <n v="40"/>
    <n v="2"/>
    <n v="1"/>
    <s v="Laboratory Technician"/>
    <n v="3"/>
    <s v="Married"/>
    <n v="3702"/>
    <n v="1"/>
    <s v="No"/>
    <n v="11"/>
    <n v="3"/>
    <n v="2"/>
    <n v="80"/>
    <n v="1"/>
    <n v="5"/>
    <n v="3"/>
    <n v="3"/>
    <n v="5"/>
    <n v="4"/>
    <n v="0"/>
    <n v="4"/>
    <d v="2015-08-16T00:00:00"/>
    <s v=""/>
    <x v="7"/>
    <n v="8"/>
    <s v=""/>
    <s v=""/>
  </r>
  <r>
    <x v="0"/>
    <x v="1"/>
    <s v="Travel_Rarely"/>
    <n v="589"/>
    <x v="1"/>
    <n v="9"/>
    <n v="2"/>
    <s v="Marketing"/>
    <n v="1"/>
    <n v="1787"/>
    <n v="2"/>
    <x v="0"/>
    <n v="46"/>
    <n v="2"/>
    <n v="2"/>
    <s v="Sales Executive"/>
    <n v="2"/>
    <s v="Married"/>
    <n v="4189"/>
    <n v="1"/>
    <s v="No"/>
    <n v="14"/>
    <n v="3"/>
    <n v="1"/>
    <n v="80"/>
    <n v="2"/>
    <n v="5"/>
    <n v="2"/>
    <n v="3"/>
    <n v="5"/>
    <n v="2"/>
    <n v="0"/>
    <n v="3"/>
    <d v="2015-02-25T00:00:00"/>
    <s v=""/>
    <x v="7"/>
    <n v="2"/>
    <s v=""/>
    <s v=""/>
  </r>
  <r>
    <x v="17"/>
    <x v="0"/>
    <s v="Travel_Frequently"/>
    <n v="429"/>
    <x v="0"/>
    <n v="1"/>
    <n v="2"/>
    <s v="Medical"/>
    <n v="1"/>
    <n v="1792"/>
    <n v="3"/>
    <x v="0"/>
    <n v="99"/>
    <n v="3"/>
    <n v="1"/>
    <s v="Research Scientist"/>
    <n v="2"/>
    <s v="Divorced"/>
    <n v="2342"/>
    <n v="1"/>
    <s v="Yes"/>
    <n v="12"/>
    <n v="3"/>
    <n v="3"/>
    <n v="80"/>
    <n v="3"/>
    <n v="6"/>
    <n v="2"/>
    <n v="2"/>
    <n v="5"/>
    <n v="3"/>
    <n v="2"/>
    <n v="3"/>
    <d v="1993-08-08T00:00:00"/>
    <d v="1998-08-18T00:00:00"/>
    <x v="6"/>
    <n v="8"/>
    <n v="1998"/>
    <n v="8"/>
  </r>
  <r>
    <x v="6"/>
    <x v="1"/>
    <s v="Travel_Rarely"/>
    <n v="1181"/>
    <x v="0"/>
    <n v="1"/>
    <n v="3"/>
    <s v="Life Sciences"/>
    <n v="1"/>
    <n v="1799"/>
    <n v="3"/>
    <x v="0"/>
    <n v="82"/>
    <n v="3"/>
    <n v="1"/>
    <s v="Research Scientist"/>
    <n v="4"/>
    <s v="Married"/>
    <n v="2044"/>
    <n v="1"/>
    <s v="No"/>
    <n v="11"/>
    <n v="3"/>
    <n v="3"/>
    <n v="80"/>
    <n v="1"/>
    <n v="5"/>
    <n v="6"/>
    <n v="4"/>
    <n v="5"/>
    <n v="3"/>
    <n v="0"/>
    <n v="3"/>
    <d v="2014-11-20T00:00:00"/>
    <s v=""/>
    <x v="16"/>
    <n v="11"/>
    <s v=""/>
    <s v=""/>
  </r>
  <r>
    <x v="11"/>
    <x v="0"/>
    <s v="Travel_Rarely"/>
    <n v="920"/>
    <x v="2"/>
    <n v="20"/>
    <n v="2"/>
    <s v="Medical"/>
    <n v="1"/>
    <n v="1818"/>
    <n v="4"/>
    <x v="1"/>
    <n v="69"/>
    <n v="3"/>
    <n v="1"/>
    <s v="HR"/>
    <n v="2"/>
    <s v="Married"/>
    <n v="2148"/>
    <n v="0"/>
    <s v="Yes"/>
    <n v="11"/>
    <n v="3"/>
    <n v="3"/>
    <n v="80"/>
    <n v="0"/>
    <n v="6"/>
    <n v="3"/>
    <n v="3"/>
    <n v="5"/>
    <n v="1"/>
    <n v="1"/>
    <n v="4"/>
    <d v="1996-08-21T00:00:00"/>
    <d v="2001-09-10T00:00:00"/>
    <x v="9"/>
    <n v="8"/>
    <n v="2001"/>
    <n v="9"/>
  </r>
  <r>
    <x v="18"/>
    <x v="1"/>
    <s v="Travel_Rarely"/>
    <n v="1194"/>
    <x v="0"/>
    <n v="1"/>
    <n v="3"/>
    <s v="Life Sciences"/>
    <n v="1"/>
    <n v="1822"/>
    <n v="3"/>
    <x v="1"/>
    <n v="52"/>
    <n v="3"/>
    <n v="2"/>
    <s v="Healthcare Representative"/>
    <n v="4"/>
    <s v="Divorced"/>
    <n v="6513"/>
    <n v="4"/>
    <s v="No"/>
    <n v="17"/>
    <n v="3"/>
    <n v="4"/>
    <n v="80"/>
    <n v="1"/>
    <n v="12"/>
    <n v="3"/>
    <n v="3"/>
    <n v="5"/>
    <n v="3"/>
    <n v="0"/>
    <n v="3"/>
    <d v="2015-07-06T00:00:00"/>
    <s v=""/>
    <x v="7"/>
    <n v="7"/>
    <s v=""/>
    <s v=""/>
  </r>
  <r>
    <x v="27"/>
    <x v="1"/>
    <s v="Travel_Rarely"/>
    <n v="185"/>
    <x v="0"/>
    <n v="23"/>
    <n v="4"/>
    <s v="Medical"/>
    <n v="1"/>
    <n v="1826"/>
    <n v="2"/>
    <x v="0"/>
    <n v="91"/>
    <n v="1"/>
    <n v="1"/>
    <s v="Laboratory Technician"/>
    <n v="3"/>
    <s v="Married"/>
    <n v="2705"/>
    <n v="0"/>
    <s v="No"/>
    <n v="16"/>
    <n v="3"/>
    <n v="2"/>
    <n v="80"/>
    <n v="1"/>
    <n v="6"/>
    <n v="2"/>
    <n v="4"/>
    <n v="5"/>
    <n v="4"/>
    <n v="0"/>
    <n v="3"/>
    <d v="2015-06-28T00:00:00"/>
    <s v=""/>
    <x v="7"/>
    <n v="6"/>
    <s v=""/>
    <s v=""/>
  </r>
  <r>
    <x v="11"/>
    <x v="1"/>
    <s v="Travel_Rarely"/>
    <n v="572"/>
    <x v="1"/>
    <n v="10"/>
    <n v="3"/>
    <s v="Medical"/>
    <n v="1"/>
    <n v="1836"/>
    <n v="3"/>
    <x v="0"/>
    <n v="46"/>
    <n v="3"/>
    <n v="2"/>
    <s v="Sales Executive"/>
    <n v="4"/>
    <s v="Single"/>
    <n v="4684"/>
    <n v="1"/>
    <s v="No"/>
    <n v="13"/>
    <n v="3"/>
    <n v="1"/>
    <n v="80"/>
    <n v="0"/>
    <n v="5"/>
    <n v="4"/>
    <n v="3"/>
    <n v="5"/>
    <n v="3"/>
    <n v="1"/>
    <n v="2"/>
    <d v="2015-01-13T00:00:00"/>
    <s v=""/>
    <x v="7"/>
    <n v="1"/>
    <s v=""/>
    <s v=""/>
  </r>
  <r>
    <x v="15"/>
    <x v="1"/>
    <s v="Travel_Frequently"/>
    <n v="1297"/>
    <x v="0"/>
    <n v="5"/>
    <n v="2"/>
    <s v="Life Sciences"/>
    <n v="1"/>
    <n v="1850"/>
    <n v="4"/>
    <x v="1"/>
    <n v="53"/>
    <n v="3"/>
    <n v="1"/>
    <s v="Laboratory Technician"/>
    <n v="4"/>
    <s v="Single"/>
    <n v="2379"/>
    <n v="0"/>
    <s v="Yes"/>
    <n v="14"/>
    <n v="3"/>
    <n v="3"/>
    <n v="80"/>
    <n v="0"/>
    <n v="6"/>
    <n v="3"/>
    <n v="2"/>
    <n v="5"/>
    <n v="4"/>
    <n v="0"/>
    <n v="2"/>
    <d v="2015-05-04T00:00:00"/>
    <s v=""/>
    <x v="7"/>
    <n v="5"/>
    <s v=""/>
    <s v=""/>
  </r>
  <r>
    <x v="29"/>
    <x v="1"/>
    <s v="Travel_Rarely"/>
    <n v="836"/>
    <x v="0"/>
    <n v="2"/>
    <n v="4"/>
    <s v="Technical Degree"/>
    <n v="1"/>
    <n v="1873"/>
    <n v="2"/>
    <x v="0"/>
    <n v="98"/>
    <n v="2"/>
    <n v="1"/>
    <s v="Research Scientist"/>
    <n v="4"/>
    <s v="Married"/>
    <n v="2662"/>
    <n v="8"/>
    <s v="No"/>
    <n v="20"/>
    <n v="4"/>
    <n v="2"/>
    <n v="80"/>
    <n v="1"/>
    <n v="19"/>
    <n v="2"/>
    <n v="4"/>
    <n v="5"/>
    <n v="2"/>
    <n v="0"/>
    <n v="4"/>
    <d v="2015-04-07T00:00:00"/>
    <s v=""/>
    <x v="7"/>
    <n v="4"/>
    <s v=""/>
    <s v=""/>
  </r>
  <r>
    <x v="13"/>
    <x v="1"/>
    <s v="Travel_Rarely"/>
    <n v="1480"/>
    <x v="1"/>
    <n v="4"/>
    <n v="3"/>
    <s v="Life Sciences"/>
    <n v="1"/>
    <n v="1882"/>
    <n v="3"/>
    <x v="0"/>
    <n v="64"/>
    <n v="3"/>
    <n v="3"/>
    <s v="Sales Executive"/>
    <n v="4"/>
    <s v="Married"/>
    <n v="9713"/>
    <n v="2"/>
    <s v="Yes"/>
    <n v="13"/>
    <n v="3"/>
    <n v="4"/>
    <n v="80"/>
    <n v="3"/>
    <n v="9"/>
    <n v="3"/>
    <n v="3"/>
    <n v="5"/>
    <n v="3"/>
    <n v="1"/>
    <n v="0"/>
    <d v="2015-04-22T00:00:00"/>
    <s v=""/>
    <x v="7"/>
    <n v="4"/>
    <s v=""/>
    <s v=""/>
  </r>
  <r>
    <x v="0"/>
    <x v="1"/>
    <s v="Travel_Rarely"/>
    <n v="783"/>
    <x v="0"/>
    <n v="7"/>
    <n v="4"/>
    <s v="Medical"/>
    <n v="1"/>
    <n v="1885"/>
    <n v="4"/>
    <x v="0"/>
    <n v="78"/>
    <n v="3"/>
    <n v="2"/>
    <s v="Research Scientist"/>
    <n v="1"/>
    <s v="Married"/>
    <n v="4284"/>
    <n v="5"/>
    <s v="Yes"/>
    <n v="22"/>
    <n v="4"/>
    <n v="3"/>
    <n v="80"/>
    <n v="1"/>
    <n v="16"/>
    <n v="2"/>
    <n v="3"/>
    <n v="5"/>
    <n v="3"/>
    <n v="0"/>
    <n v="4"/>
    <d v="2015-02-16T00:00:00"/>
    <s v=""/>
    <x v="7"/>
    <n v="2"/>
    <s v=""/>
    <s v=""/>
  </r>
  <r>
    <x v="13"/>
    <x v="0"/>
    <s v="Non-Travel"/>
    <n v="967"/>
    <x v="0"/>
    <n v="16"/>
    <n v="4"/>
    <s v="Technical Degree"/>
    <n v="1"/>
    <n v="1905"/>
    <n v="4"/>
    <x v="0"/>
    <n v="85"/>
    <n v="1"/>
    <n v="1"/>
    <s v="Research Scientist"/>
    <n v="1"/>
    <s v="Married"/>
    <n v="2307"/>
    <n v="1"/>
    <s v="Yes"/>
    <n v="23"/>
    <n v="4"/>
    <n v="2"/>
    <n v="80"/>
    <n v="1"/>
    <n v="5"/>
    <n v="2"/>
    <n v="3"/>
    <n v="5"/>
    <n v="2"/>
    <n v="3"/>
    <n v="0"/>
    <d v="2012-06-24T00:00:00"/>
    <d v="2017-07-10T00:00:00"/>
    <x v="10"/>
    <n v="6"/>
    <n v="2017"/>
    <n v="7"/>
  </r>
  <r>
    <x v="33"/>
    <x v="1"/>
    <s v="Travel_Rarely"/>
    <n v="337"/>
    <x v="1"/>
    <n v="8"/>
    <n v="3"/>
    <s v="Marketing"/>
    <n v="1"/>
    <n v="1909"/>
    <n v="3"/>
    <x v="1"/>
    <n v="54"/>
    <n v="3"/>
    <n v="2"/>
    <s v="Sales Executive"/>
    <n v="2"/>
    <s v="Married"/>
    <n v="4393"/>
    <n v="5"/>
    <s v="No"/>
    <n v="21"/>
    <n v="4"/>
    <n v="3"/>
    <n v="80"/>
    <n v="1"/>
    <n v="14"/>
    <n v="3"/>
    <n v="3"/>
    <n v="5"/>
    <n v="4"/>
    <n v="1"/>
    <n v="4"/>
    <d v="2015-09-03T00:00:00"/>
    <s v=""/>
    <x v="7"/>
    <n v="9"/>
    <s v=""/>
    <s v=""/>
  </r>
  <r>
    <x v="28"/>
    <x v="1"/>
    <s v="Travel_Rarely"/>
    <n v="1079"/>
    <x v="1"/>
    <n v="10"/>
    <n v="2"/>
    <s v="Medical"/>
    <n v="1"/>
    <n v="1912"/>
    <n v="3"/>
    <x v="1"/>
    <n v="86"/>
    <n v="3"/>
    <n v="2"/>
    <s v="Sales Executive"/>
    <n v="4"/>
    <s v="Divorced"/>
    <n v="6583"/>
    <n v="2"/>
    <s v="Yes"/>
    <n v="11"/>
    <n v="3"/>
    <n v="4"/>
    <n v="80"/>
    <n v="1"/>
    <n v="8"/>
    <n v="2"/>
    <n v="3"/>
    <n v="5"/>
    <n v="2"/>
    <n v="1"/>
    <n v="4"/>
    <d v="2015-06-20T00:00:00"/>
    <s v=""/>
    <x v="7"/>
    <n v="6"/>
    <s v=""/>
    <s v=""/>
  </r>
  <r>
    <x v="15"/>
    <x v="1"/>
    <s v="Travel_Rarely"/>
    <n v="1354"/>
    <x v="0"/>
    <n v="2"/>
    <n v="4"/>
    <s v="Technical Degree"/>
    <n v="1"/>
    <n v="1931"/>
    <n v="2"/>
    <x v="0"/>
    <n v="41"/>
    <n v="3"/>
    <n v="1"/>
    <s v="Research Scientist"/>
    <n v="2"/>
    <s v="Married"/>
    <n v="2226"/>
    <n v="1"/>
    <s v="No"/>
    <n v="11"/>
    <n v="3"/>
    <n v="3"/>
    <n v="80"/>
    <n v="1"/>
    <n v="6"/>
    <n v="3"/>
    <n v="2"/>
    <n v="5"/>
    <n v="3"/>
    <n v="1"/>
    <n v="2"/>
    <d v="2015-06-15T00:00:00"/>
    <s v=""/>
    <x v="7"/>
    <n v="6"/>
    <s v=""/>
    <s v=""/>
  </r>
  <r>
    <x v="12"/>
    <x v="1"/>
    <s v="Travel_Rarely"/>
    <n v="1206"/>
    <x v="0"/>
    <n v="9"/>
    <n v="2"/>
    <s v="Life Sciences"/>
    <n v="1"/>
    <n v="1940"/>
    <n v="2"/>
    <x v="0"/>
    <n v="71"/>
    <n v="3"/>
    <n v="1"/>
    <s v="Research Scientist"/>
    <n v="4"/>
    <s v="Divorced"/>
    <n v="4771"/>
    <n v="2"/>
    <s v="No"/>
    <n v="19"/>
    <n v="3"/>
    <n v="4"/>
    <n v="80"/>
    <n v="2"/>
    <n v="10"/>
    <n v="0"/>
    <n v="4"/>
    <n v="5"/>
    <n v="2"/>
    <n v="0"/>
    <n v="3"/>
    <d v="2015-08-02T00:00:00"/>
    <s v=""/>
    <x v="7"/>
    <n v="8"/>
    <s v=""/>
    <s v=""/>
  </r>
  <r>
    <x v="39"/>
    <x v="1"/>
    <s v="Travel_Frequently"/>
    <n v="1064"/>
    <x v="0"/>
    <n v="2"/>
    <n v="1"/>
    <s v="Life Sciences"/>
    <n v="1"/>
    <n v="1941"/>
    <n v="2"/>
    <x v="0"/>
    <n v="42"/>
    <n v="3"/>
    <n v="5"/>
    <s v="Research Director"/>
    <n v="4"/>
    <s v="Married"/>
    <n v="19161"/>
    <n v="3"/>
    <s v="No"/>
    <n v="15"/>
    <n v="3"/>
    <n v="4"/>
    <n v="80"/>
    <n v="0"/>
    <n v="28"/>
    <n v="3"/>
    <n v="3"/>
    <n v="5"/>
    <n v="4"/>
    <n v="4"/>
    <n v="3"/>
    <d v="2015-05-31T00:00:00"/>
    <s v=""/>
    <x v="7"/>
    <n v="5"/>
    <s v=""/>
    <s v=""/>
  </r>
  <r>
    <x v="27"/>
    <x v="1"/>
    <s v="Travel_Rarely"/>
    <n v="682"/>
    <x v="1"/>
    <n v="18"/>
    <n v="4"/>
    <s v="Medical"/>
    <n v="1"/>
    <n v="1945"/>
    <n v="2"/>
    <x v="0"/>
    <n v="71"/>
    <n v="3"/>
    <n v="2"/>
    <s v="Sales Executive"/>
    <n v="1"/>
    <s v="Married"/>
    <n v="5561"/>
    <n v="0"/>
    <s v="No"/>
    <n v="16"/>
    <n v="3"/>
    <n v="4"/>
    <n v="80"/>
    <n v="1"/>
    <n v="6"/>
    <n v="2"/>
    <n v="1"/>
    <n v="5"/>
    <n v="3"/>
    <n v="0"/>
    <n v="4"/>
    <d v="2015-03-18T00:00:00"/>
    <s v=""/>
    <x v="7"/>
    <n v="3"/>
    <s v=""/>
    <s v=""/>
  </r>
  <r>
    <x v="6"/>
    <x v="1"/>
    <s v="Non-Travel"/>
    <n v="1103"/>
    <x v="0"/>
    <n v="16"/>
    <n v="3"/>
    <s v="Medical"/>
    <n v="1"/>
    <n v="1947"/>
    <n v="3"/>
    <x v="0"/>
    <n v="49"/>
    <n v="3"/>
    <n v="1"/>
    <s v="Research Scientist"/>
    <n v="3"/>
    <s v="Single"/>
    <n v="2144"/>
    <n v="1"/>
    <s v="No"/>
    <n v="14"/>
    <n v="3"/>
    <n v="3"/>
    <n v="80"/>
    <n v="0"/>
    <n v="5"/>
    <n v="3"/>
    <n v="2"/>
    <n v="5"/>
    <n v="3"/>
    <n v="1"/>
    <n v="4"/>
    <d v="2015-03-28T00:00:00"/>
    <s v=""/>
    <x v="7"/>
    <n v="3"/>
    <s v=""/>
    <s v=""/>
  </r>
  <r>
    <x v="26"/>
    <x v="1"/>
    <s v="Non-Travel"/>
    <n v="1351"/>
    <x v="0"/>
    <n v="9"/>
    <n v="4"/>
    <s v="Life Sciences"/>
    <n v="1"/>
    <n v="1949"/>
    <n v="1"/>
    <x v="0"/>
    <n v="66"/>
    <n v="4"/>
    <n v="1"/>
    <s v="Laboratory Technician"/>
    <n v="2"/>
    <s v="Married"/>
    <n v="2810"/>
    <n v="1"/>
    <s v="No"/>
    <n v="22"/>
    <n v="4"/>
    <n v="2"/>
    <n v="80"/>
    <n v="0"/>
    <n v="5"/>
    <n v="3"/>
    <n v="3"/>
    <n v="5"/>
    <n v="4"/>
    <n v="0"/>
    <n v="2"/>
    <d v="2014-12-27T00:00:00"/>
    <s v=""/>
    <x v="16"/>
    <n v="12"/>
    <s v=""/>
    <s v=""/>
  </r>
  <r>
    <x v="7"/>
    <x v="1"/>
    <s v="Travel_Rarely"/>
    <n v="136"/>
    <x v="0"/>
    <n v="1"/>
    <n v="3"/>
    <s v="Life Sciences"/>
    <n v="1"/>
    <n v="1954"/>
    <n v="1"/>
    <x v="0"/>
    <n v="89"/>
    <n v="3"/>
    <n v="2"/>
    <s v="Healthcare Representative"/>
    <n v="1"/>
    <s v="Married"/>
    <n v="5373"/>
    <n v="0"/>
    <s v="No"/>
    <n v="12"/>
    <n v="3"/>
    <n v="1"/>
    <n v="80"/>
    <n v="1"/>
    <n v="6"/>
    <n v="5"/>
    <n v="2"/>
    <n v="5"/>
    <n v="3"/>
    <n v="0"/>
    <n v="2"/>
    <d v="2014-12-20T00:00:00"/>
    <s v=""/>
    <x v="16"/>
    <n v="12"/>
    <s v=""/>
    <s v=""/>
  </r>
  <r>
    <x v="21"/>
    <x v="1"/>
    <s v="Non-Travel"/>
    <n v="1146"/>
    <x v="0"/>
    <n v="15"/>
    <n v="4"/>
    <s v="Medical"/>
    <n v="1"/>
    <n v="1955"/>
    <n v="3"/>
    <x v="1"/>
    <n v="34"/>
    <n v="3"/>
    <n v="2"/>
    <s v="Healthcare Representative"/>
    <n v="4"/>
    <s v="Divorced"/>
    <n v="6667"/>
    <n v="5"/>
    <s v="No"/>
    <n v="18"/>
    <n v="3"/>
    <n v="2"/>
    <n v="80"/>
    <n v="1"/>
    <n v="9"/>
    <n v="6"/>
    <n v="3"/>
    <n v="5"/>
    <n v="1"/>
    <n v="1"/>
    <n v="2"/>
    <d v="2015-05-08T00:00:00"/>
    <s v=""/>
    <x v="7"/>
    <n v="5"/>
    <s v=""/>
    <s v=""/>
  </r>
  <r>
    <x v="37"/>
    <x v="1"/>
    <s v="Travel_Rarely"/>
    <n v="157"/>
    <x v="0"/>
    <n v="10"/>
    <n v="3"/>
    <s v="Medical"/>
    <n v="1"/>
    <n v="1980"/>
    <n v="3"/>
    <x v="1"/>
    <n v="77"/>
    <n v="3"/>
    <n v="2"/>
    <s v="Manufacturing Director"/>
    <n v="1"/>
    <s v="Single"/>
    <n v="4440"/>
    <n v="6"/>
    <s v="Yes"/>
    <n v="19"/>
    <n v="3"/>
    <n v="4"/>
    <n v="80"/>
    <n v="0"/>
    <n v="9"/>
    <n v="3"/>
    <n v="3"/>
    <n v="5"/>
    <n v="2"/>
    <n v="1"/>
    <n v="4"/>
    <d v="2015-06-13T00:00:00"/>
    <s v=""/>
    <x v="7"/>
    <n v="6"/>
    <s v=""/>
    <s v=""/>
  </r>
  <r>
    <x v="3"/>
    <x v="1"/>
    <s v="Travel_Rarely"/>
    <n v="571"/>
    <x v="0"/>
    <n v="12"/>
    <n v="2"/>
    <s v="Other"/>
    <n v="1"/>
    <n v="1982"/>
    <n v="4"/>
    <x v="0"/>
    <n v="78"/>
    <n v="3"/>
    <n v="1"/>
    <s v="Laboratory Technician"/>
    <n v="4"/>
    <s v="Single"/>
    <n v="2647"/>
    <n v="1"/>
    <s v="No"/>
    <n v="13"/>
    <n v="3"/>
    <n v="3"/>
    <n v="80"/>
    <n v="0"/>
    <n v="5"/>
    <n v="6"/>
    <n v="4"/>
    <n v="5"/>
    <n v="2"/>
    <n v="1"/>
    <n v="4"/>
    <d v="2015-03-08T00:00:00"/>
    <s v=""/>
    <x v="7"/>
    <n v="3"/>
    <s v=""/>
    <s v=""/>
  </r>
  <r>
    <x v="33"/>
    <x v="1"/>
    <s v="Travel_Rarely"/>
    <n v="642"/>
    <x v="0"/>
    <n v="1"/>
    <n v="3"/>
    <s v="Life Sciences"/>
    <n v="1"/>
    <n v="1999"/>
    <n v="4"/>
    <x v="0"/>
    <n v="76"/>
    <n v="3"/>
    <n v="1"/>
    <s v="Research Scientist"/>
    <n v="4"/>
    <s v="Married"/>
    <n v="2782"/>
    <n v="3"/>
    <s v="No"/>
    <n v="22"/>
    <n v="4"/>
    <n v="1"/>
    <n v="80"/>
    <n v="1"/>
    <n v="12"/>
    <n v="3"/>
    <n v="3"/>
    <n v="5"/>
    <n v="3"/>
    <n v="1"/>
    <n v="0"/>
    <d v="2014-10-29T00:00:00"/>
    <s v=""/>
    <x v="16"/>
    <n v="10"/>
    <s v=""/>
    <s v=""/>
  </r>
  <r>
    <x v="38"/>
    <x v="1"/>
    <s v="Travel_Rarely"/>
    <n v="1382"/>
    <x v="1"/>
    <n v="8"/>
    <n v="2"/>
    <s v="Other"/>
    <n v="1"/>
    <n v="2018"/>
    <n v="1"/>
    <x v="1"/>
    <n v="85"/>
    <n v="3"/>
    <n v="2"/>
    <s v="Sales Executive"/>
    <n v="3"/>
    <s v="Divorced"/>
    <n v="4907"/>
    <n v="0"/>
    <s v="Yes"/>
    <n v="22"/>
    <n v="4"/>
    <n v="2"/>
    <n v="80"/>
    <n v="1"/>
    <n v="6"/>
    <n v="3"/>
    <n v="2"/>
    <n v="5"/>
    <n v="3"/>
    <n v="0"/>
    <n v="4"/>
    <d v="2015-08-24T00:00:00"/>
    <s v=""/>
    <x v="7"/>
    <n v="8"/>
    <s v=""/>
    <s v=""/>
  </r>
  <r>
    <x v="33"/>
    <x v="1"/>
    <s v="Travel_Rarely"/>
    <n v="930"/>
    <x v="1"/>
    <n v="3"/>
    <n v="3"/>
    <s v="Life Sciences"/>
    <n v="1"/>
    <n v="2037"/>
    <n v="3"/>
    <x v="0"/>
    <n v="57"/>
    <n v="2"/>
    <n v="2"/>
    <s v="Sales Executive"/>
    <n v="2"/>
    <s v="Divorced"/>
    <n v="8938"/>
    <n v="2"/>
    <s v="No"/>
    <n v="11"/>
    <n v="3"/>
    <n v="3"/>
    <n v="80"/>
    <n v="1"/>
    <n v="14"/>
    <n v="5"/>
    <n v="3"/>
    <n v="5"/>
    <n v="4"/>
    <n v="0"/>
    <n v="4"/>
    <d v="2015-04-07T00:00:00"/>
    <s v=""/>
    <x v="7"/>
    <n v="4"/>
    <s v=""/>
    <s v=""/>
  </r>
  <r>
    <x v="2"/>
    <x v="1"/>
    <s v="Travel_Rarely"/>
    <n v="374"/>
    <x v="1"/>
    <n v="20"/>
    <n v="3"/>
    <s v="Life Sciences"/>
    <n v="1"/>
    <n v="2046"/>
    <n v="4"/>
    <x v="1"/>
    <n v="50"/>
    <n v="3"/>
    <n v="2"/>
    <s v="Sales Executive"/>
    <n v="3"/>
    <s v="Single"/>
    <n v="4850"/>
    <n v="8"/>
    <s v="No"/>
    <n v="15"/>
    <n v="3"/>
    <n v="3"/>
    <n v="80"/>
    <n v="0"/>
    <n v="8"/>
    <n v="3"/>
    <n v="3"/>
    <n v="5"/>
    <n v="3"/>
    <n v="0"/>
    <n v="1"/>
    <d v="2015-02-01T00:00:00"/>
    <s v=""/>
    <x v="7"/>
    <n v="2"/>
    <s v=""/>
    <s v=""/>
  </r>
  <r>
    <x v="18"/>
    <x v="1"/>
    <s v="Travel_Rarely"/>
    <n v="1194"/>
    <x v="0"/>
    <n v="2"/>
    <n v="4"/>
    <s v="Medical"/>
    <n v="1"/>
    <n v="2051"/>
    <n v="3"/>
    <x v="1"/>
    <n v="98"/>
    <n v="3"/>
    <n v="1"/>
    <s v="Research Scientist"/>
    <n v="3"/>
    <s v="Married"/>
    <n v="2001"/>
    <n v="2"/>
    <s v="No"/>
    <n v="14"/>
    <n v="3"/>
    <n v="2"/>
    <n v="80"/>
    <n v="3"/>
    <n v="20"/>
    <n v="2"/>
    <n v="3"/>
    <n v="5"/>
    <n v="3"/>
    <n v="0"/>
    <n v="2"/>
    <d v="2015-03-02T00:00:00"/>
    <s v=""/>
    <x v="7"/>
    <n v="3"/>
    <s v=""/>
    <s v=""/>
  </r>
  <r>
    <x v="7"/>
    <x v="1"/>
    <s v="Travel_Rarely"/>
    <n v="468"/>
    <x v="0"/>
    <n v="28"/>
    <n v="4"/>
    <s v="Medical"/>
    <n v="1"/>
    <n v="2054"/>
    <n v="4"/>
    <x v="1"/>
    <n v="73"/>
    <n v="2"/>
    <n v="1"/>
    <s v="Research Scientist"/>
    <n v="1"/>
    <s v="Single"/>
    <n v="3785"/>
    <n v="1"/>
    <s v="No"/>
    <n v="14"/>
    <n v="3"/>
    <n v="2"/>
    <n v="80"/>
    <n v="0"/>
    <n v="5"/>
    <n v="3"/>
    <n v="1"/>
    <n v="5"/>
    <n v="4"/>
    <n v="0"/>
    <n v="4"/>
    <d v="2015-08-19T00:00:00"/>
    <s v=""/>
    <x v="7"/>
    <n v="8"/>
    <s v=""/>
    <s v=""/>
  </r>
  <r>
    <x v="26"/>
    <x v="1"/>
    <s v="Travel_Frequently"/>
    <n v="884"/>
    <x v="0"/>
    <n v="23"/>
    <n v="2"/>
    <s v="Medical"/>
    <n v="1"/>
    <n v="2061"/>
    <n v="3"/>
    <x v="0"/>
    <n v="41"/>
    <n v="4"/>
    <n v="2"/>
    <s v="Laboratory Technician"/>
    <n v="4"/>
    <s v="Married"/>
    <n v="2571"/>
    <n v="4"/>
    <s v="No"/>
    <n v="17"/>
    <n v="3"/>
    <n v="3"/>
    <n v="80"/>
    <n v="1"/>
    <n v="17"/>
    <n v="3"/>
    <n v="3"/>
    <n v="5"/>
    <n v="2"/>
    <n v="0"/>
    <n v="3"/>
    <d v="2015-03-31T00:00:00"/>
    <s v=""/>
    <x v="7"/>
    <n v="3"/>
    <s v=""/>
    <s v=""/>
  </r>
  <r>
    <x v="33"/>
    <x v="0"/>
    <s v="Travel_Rarely"/>
    <n v="1102"/>
    <x v="1"/>
    <n v="1"/>
    <n v="2"/>
    <s v="Life Sciences"/>
    <n v="1"/>
    <n v="1"/>
    <n v="2"/>
    <x v="1"/>
    <n v="94"/>
    <n v="3"/>
    <n v="2"/>
    <s v="Sales Executive"/>
    <n v="4"/>
    <s v="Single"/>
    <n v="5993"/>
    <n v="8"/>
    <s v="Yes"/>
    <n v="11"/>
    <n v="3"/>
    <n v="1"/>
    <n v="80"/>
    <n v="0"/>
    <n v="8"/>
    <n v="0"/>
    <n v="1"/>
    <n v="6"/>
    <n v="4"/>
    <n v="0"/>
    <n v="5"/>
    <d v="2003-12-25T00:00:00"/>
    <d v="2010-01-07T00:00:00"/>
    <x v="12"/>
    <n v="12"/>
    <n v="2010"/>
    <n v="1"/>
  </r>
  <r>
    <x v="21"/>
    <x v="1"/>
    <s v="Travel_Rarely"/>
    <n v="334"/>
    <x v="0"/>
    <n v="5"/>
    <n v="2"/>
    <s v="Life Sciences"/>
    <n v="1"/>
    <n v="21"/>
    <n v="1"/>
    <x v="0"/>
    <n v="80"/>
    <n v="4"/>
    <n v="1"/>
    <s v="Research Scientist"/>
    <n v="2"/>
    <s v="Divorced"/>
    <n v="3298"/>
    <n v="0"/>
    <s v="Yes"/>
    <n v="12"/>
    <n v="3"/>
    <n v="4"/>
    <n v="80"/>
    <n v="2"/>
    <n v="7"/>
    <n v="5"/>
    <n v="2"/>
    <n v="6"/>
    <n v="2"/>
    <n v="0"/>
    <n v="5"/>
    <d v="2015-02-02T00:00:00"/>
    <s v=""/>
    <x v="7"/>
    <n v="2"/>
    <s v=""/>
    <s v=""/>
  </r>
  <r>
    <x v="26"/>
    <x v="1"/>
    <s v="Travel_Frequently"/>
    <n v="1195"/>
    <x v="0"/>
    <n v="11"/>
    <n v="3"/>
    <s v="Life Sciences"/>
    <n v="1"/>
    <n v="85"/>
    <n v="2"/>
    <x v="0"/>
    <n v="95"/>
    <n v="2"/>
    <n v="2"/>
    <s v="Manufacturing Director"/>
    <n v="2"/>
    <s v="Single"/>
    <n v="6499"/>
    <n v="1"/>
    <s v="No"/>
    <n v="13"/>
    <n v="3"/>
    <n v="3"/>
    <n v="80"/>
    <n v="0"/>
    <n v="6"/>
    <n v="3"/>
    <n v="3"/>
    <n v="6"/>
    <n v="5"/>
    <n v="0"/>
    <n v="3"/>
    <d v="2014-12-12T00:00:00"/>
    <s v=""/>
    <x v="16"/>
    <n v="12"/>
    <s v=""/>
    <s v=""/>
  </r>
  <r>
    <x v="27"/>
    <x v="1"/>
    <s v="Travel_Rarely"/>
    <n v="1214"/>
    <x v="0"/>
    <n v="1"/>
    <n v="3"/>
    <s v="Medical"/>
    <n v="1"/>
    <n v="105"/>
    <n v="2"/>
    <x v="0"/>
    <n v="30"/>
    <n v="2"/>
    <n v="1"/>
    <s v="Research Scientist"/>
    <n v="3"/>
    <s v="Single"/>
    <n v="2859"/>
    <n v="1"/>
    <s v="No"/>
    <n v="18"/>
    <n v="3"/>
    <n v="1"/>
    <n v="80"/>
    <n v="0"/>
    <n v="6"/>
    <n v="3"/>
    <n v="3"/>
    <n v="6"/>
    <n v="4"/>
    <n v="0"/>
    <n v="4"/>
    <d v="2015-04-15T00:00:00"/>
    <s v=""/>
    <x v="7"/>
    <n v="4"/>
    <s v=""/>
    <s v=""/>
  </r>
  <r>
    <x v="23"/>
    <x v="1"/>
    <s v="Travel_Rarely"/>
    <n v="1400"/>
    <x v="0"/>
    <n v="7"/>
    <n v="3"/>
    <s v="Life Sciences"/>
    <n v="1"/>
    <n v="112"/>
    <n v="4"/>
    <x v="0"/>
    <n v="49"/>
    <n v="1"/>
    <n v="3"/>
    <s v="Manufacturing Director"/>
    <n v="4"/>
    <s v="Single"/>
    <n v="7260"/>
    <n v="4"/>
    <s v="No"/>
    <n v="11"/>
    <n v="3"/>
    <n v="1"/>
    <n v="80"/>
    <n v="0"/>
    <n v="37"/>
    <n v="3"/>
    <n v="2"/>
    <n v="6"/>
    <n v="4"/>
    <n v="0"/>
    <n v="2"/>
    <d v="2015-07-29T00:00:00"/>
    <s v=""/>
    <x v="7"/>
    <n v="7"/>
    <s v=""/>
    <s v=""/>
  </r>
  <r>
    <x v="38"/>
    <x v="0"/>
    <s v="Travel_Rarely"/>
    <n v="240"/>
    <x v="1"/>
    <n v="5"/>
    <n v="3"/>
    <s v="Marketing"/>
    <n v="1"/>
    <n v="142"/>
    <n v="3"/>
    <x v="0"/>
    <n v="46"/>
    <n v="2"/>
    <n v="2"/>
    <s v="Sales Executive"/>
    <n v="3"/>
    <s v="Single"/>
    <n v="5744"/>
    <n v="1"/>
    <s v="Yes"/>
    <n v="11"/>
    <n v="3"/>
    <n v="4"/>
    <n v="80"/>
    <n v="0"/>
    <n v="6"/>
    <n v="1"/>
    <n v="3"/>
    <n v="6"/>
    <n v="4"/>
    <n v="0"/>
    <n v="3"/>
    <d v="2014-04-19T00:00:00"/>
    <d v="2020-04-24T00:00:00"/>
    <x v="16"/>
    <n v="4"/>
    <n v="2020"/>
    <n v="4"/>
  </r>
  <r>
    <x v="2"/>
    <x v="1"/>
    <s v="Travel_Rarely"/>
    <n v="1316"/>
    <x v="0"/>
    <n v="29"/>
    <n v="3"/>
    <s v="Medical"/>
    <n v="1"/>
    <n v="192"/>
    <n v="3"/>
    <x v="0"/>
    <n v="83"/>
    <n v="3"/>
    <n v="1"/>
    <s v="Research Scientist"/>
    <n v="4"/>
    <s v="Single"/>
    <n v="3452"/>
    <n v="5"/>
    <s v="No"/>
    <n v="13"/>
    <n v="3"/>
    <n v="2"/>
    <n v="80"/>
    <n v="0"/>
    <n v="9"/>
    <n v="2"/>
    <n v="2"/>
    <n v="6"/>
    <n v="5"/>
    <n v="0"/>
    <n v="3"/>
    <d v="2014-12-14T00:00:00"/>
    <s v=""/>
    <x v="16"/>
    <n v="12"/>
    <s v=""/>
    <s v=""/>
  </r>
  <r>
    <x v="27"/>
    <x v="1"/>
    <s v="Travel_Frequently"/>
    <n v="138"/>
    <x v="0"/>
    <n v="2"/>
    <n v="3"/>
    <s v="Medical"/>
    <n v="1"/>
    <n v="269"/>
    <n v="2"/>
    <x v="1"/>
    <n v="37"/>
    <n v="3"/>
    <n v="2"/>
    <s v="Laboratory Technician"/>
    <n v="2"/>
    <s v="Single"/>
    <n v="4425"/>
    <n v="5"/>
    <s v="No"/>
    <n v="11"/>
    <n v="3"/>
    <n v="4"/>
    <n v="80"/>
    <n v="0"/>
    <n v="10"/>
    <n v="5"/>
    <n v="3"/>
    <n v="6"/>
    <n v="2"/>
    <n v="1"/>
    <n v="2"/>
    <d v="2015-08-31T00:00:00"/>
    <s v=""/>
    <x v="7"/>
    <n v="8"/>
    <s v=""/>
    <s v=""/>
  </r>
  <r>
    <x v="14"/>
    <x v="0"/>
    <s v="Travel_Frequently"/>
    <n v="334"/>
    <x v="1"/>
    <n v="26"/>
    <n v="4"/>
    <s v="Marketing"/>
    <n v="1"/>
    <n v="299"/>
    <n v="3"/>
    <x v="1"/>
    <n v="52"/>
    <n v="2"/>
    <n v="2"/>
    <s v="Sales Executive"/>
    <n v="1"/>
    <s v="Single"/>
    <n v="6696"/>
    <n v="5"/>
    <s v="No"/>
    <n v="15"/>
    <n v="3"/>
    <n v="3"/>
    <n v="80"/>
    <n v="0"/>
    <n v="9"/>
    <n v="5"/>
    <n v="2"/>
    <n v="6"/>
    <n v="3"/>
    <n v="0"/>
    <n v="1"/>
    <d v="2003-04-30T00:00:00"/>
    <d v="2009-05-18T00:00:00"/>
    <x v="12"/>
    <n v="4"/>
    <n v="2009"/>
    <n v="5"/>
  </r>
  <r>
    <x v="7"/>
    <x v="0"/>
    <s v="Travel_Rarely"/>
    <n v="992"/>
    <x v="0"/>
    <n v="1"/>
    <n v="3"/>
    <s v="Technical Degree"/>
    <n v="1"/>
    <n v="300"/>
    <n v="3"/>
    <x v="0"/>
    <n v="85"/>
    <n v="3"/>
    <n v="1"/>
    <s v="Research Scientist"/>
    <n v="3"/>
    <s v="Single"/>
    <n v="2058"/>
    <n v="0"/>
    <s v="No"/>
    <n v="14"/>
    <n v="3"/>
    <n v="4"/>
    <n v="80"/>
    <n v="0"/>
    <n v="7"/>
    <n v="1"/>
    <n v="2"/>
    <n v="6"/>
    <n v="2"/>
    <n v="1"/>
    <n v="5"/>
    <d v="2001-11-09T00:00:00"/>
    <d v="2007-11-26T00:00:00"/>
    <x v="3"/>
    <n v="11"/>
    <n v="2007"/>
    <n v="11"/>
  </r>
  <r>
    <x v="37"/>
    <x v="1"/>
    <s v="Travel_Rarely"/>
    <n v="1147"/>
    <x v="1"/>
    <n v="3"/>
    <n v="3"/>
    <s v="Marketing"/>
    <n v="1"/>
    <n v="303"/>
    <n v="4"/>
    <x v="1"/>
    <n v="52"/>
    <n v="3"/>
    <n v="2"/>
    <s v="Sales Executive"/>
    <n v="1"/>
    <s v="Married"/>
    <n v="5940"/>
    <n v="2"/>
    <s v="No"/>
    <n v="14"/>
    <n v="3"/>
    <n v="4"/>
    <n v="80"/>
    <n v="1"/>
    <n v="16"/>
    <n v="4"/>
    <n v="3"/>
    <n v="6"/>
    <n v="2"/>
    <n v="0"/>
    <n v="5"/>
    <d v="2015-03-05T00:00:00"/>
    <s v=""/>
    <x v="7"/>
    <n v="3"/>
    <s v=""/>
    <s v=""/>
  </r>
  <r>
    <x v="7"/>
    <x v="1"/>
    <s v="Travel_Rarely"/>
    <n v="665"/>
    <x v="0"/>
    <n v="15"/>
    <n v="3"/>
    <s v="Life Sciences"/>
    <n v="1"/>
    <n v="346"/>
    <n v="3"/>
    <x v="0"/>
    <n v="60"/>
    <n v="3"/>
    <n v="1"/>
    <s v="Research Scientist"/>
    <n v="4"/>
    <s v="Single"/>
    <n v="2340"/>
    <n v="1"/>
    <s v="No"/>
    <n v="19"/>
    <n v="3"/>
    <n v="1"/>
    <n v="80"/>
    <n v="0"/>
    <n v="6"/>
    <n v="1"/>
    <n v="3"/>
    <n v="6"/>
    <n v="5"/>
    <n v="1"/>
    <n v="5"/>
    <d v="2014-12-06T00:00:00"/>
    <s v=""/>
    <x v="16"/>
    <n v="12"/>
    <s v=""/>
    <s v=""/>
  </r>
  <r>
    <x v="21"/>
    <x v="1"/>
    <s v="Travel_Rarely"/>
    <n v="128"/>
    <x v="0"/>
    <n v="2"/>
    <n v="1"/>
    <s v="Technical Degree"/>
    <n v="1"/>
    <n v="362"/>
    <n v="4"/>
    <x v="0"/>
    <n v="84"/>
    <n v="2"/>
    <n v="2"/>
    <s v="Laboratory Technician"/>
    <n v="1"/>
    <s v="Single"/>
    <n v="2176"/>
    <n v="4"/>
    <s v="No"/>
    <n v="13"/>
    <n v="3"/>
    <n v="4"/>
    <n v="80"/>
    <n v="0"/>
    <n v="9"/>
    <n v="5"/>
    <n v="3"/>
    <n v="6"/>
    <n v="2"/>
    <n v="0"/>
    <n v="4"/>
    <d v="2015-02-24T00:00:00"/>
    <s v=""/>
    <x v="7"/>
    <n v="2"/>
    <s v=""/>
    <s v=""/>
  </r>
  <r>
    <x v="38"/>
    <x v="1"/>
    <s v="Non-Travel"/>
    <n v="675"/>
    <x v="0"/>
    <n v="5"/>
    <n v="2"/>
    <s v="Life Sciences"/>
    <n v="1"/>
    <n v="369"/>
    <n v="2"/>
    <x v="0"/>
    <n v="85"/>
    <n v="4"/>
    <n v="2"/>
    <s v="Healthcare Representative"/>
    <n v="1"/>
    <s v="Divorced"/>
    <n v="4000"/>
    <n v="1"/>
    <s v="No"/>
    <n v="12"/>
    <n v="3"/>
    <n v="4"/>
    <n v="80"/>
    <n v="2"/>
    <n v="6"/>
    <n v="2"/>
    <n v="3"/>
    <n v="6"/>
    <n v="3"/>
    <n v="1"/>
    <n v="5"/>
    <d v="2014-12-21T00:00:00"/>
    <s v=""/>
    <x v="16"/>
    <n v="12"/>
    <s v=""/>
    <s v=""/>
  </r>
  <r>
    <x v="11"/>
    <x v="1"/>
    <s v="Travel_Frequently"/>
    <n v="1479"/>
    <x v="0"/>
    <n v="1"/>
    <n v="3"/>
    <s v="Life Sciences"/>
    <n v="1"/>
    <n v="384"/>
    <n v="3"/>
    <x v="1"/>
    <n v="84"/>
    <n v="3"/>
    <n v="2"/>
    <s v="Manufacturing Director"/>
    <n v="2"/>
    <s v="Divorced"/>
    <n v="6397"/>
    <n v="1"/>
    <s v="No"/>
    <n v="20"/>
    <n v="4"/>
    <n v="1"/>
    <n v="80"/>
    <n v="1"/>
    <n v="6"/>
    <n v="6"/>
    <n v="1"/>
    <n v="6"/>
    <n v="5"/>
    <n v="1"/>
    <n v="4"/>
    <d v="2015-03-25T00:00:00"/>
    <s v=""/>
    <x v="7"/>
    <n v="3"/>
    <s v=""/>
    <s v=""/>
  </r>
  <r>
    <x v="0"/>
    <x v="1"/>
    <s v="Travel_Rarely"/>
    <n v="1192"/>
    <x v="0"/>
    <n v="5"/>
    <n v="2"/>
    <s v="Medical"/>
    <n v="1"/>
    <n v="460"/>
    <n v="4"/>
    <x v="0"/>
    <n v="61"/>
    <n v="3"/>
    <n v="2"/>
    <s v="Manufacturing Director"/>
    <n v="4"/>
    <s v="Divorced"/>
    <n v="6347"/>
    <n v="7"/>
    <s v="No"/>
    <n v="16"/>
    <n v="3"/>
    <n v="3"/>
    <n v="80"/>
    <n v="2"/>
    <n v="8"/>
    <n v="2"/>
    <n v="2"/>
    <n v="6"/>
    <n v="2"/>
    <n v="0"/>
    <n v="4"/>
    <d v="2015-07-17T00:00:00"/>
    <s v=""/>
    <x v="7"/>
    <n v="7"/>
    <s v=""/>
    <s v=""/>
  </r>
  <r>
    <x v="18"/>
    <x v="0"/>
    <s v="Travel_Rarely"/>
    <n v="575"/>
    <x v="1"/>
    <n v="22"/>
    <n v="2"/>
    <s v="Marketing"/>
    <n v="1"/>
    <n v="492"/>
    <n v="3"/>
    <x v="0"/>
    <n v="68"/>
    <n v="2"/>
    <n v="2"/>
    <s v="Sales Executive"/>
    <n v="3"/>
    <s v="Married"/>
    <n v="6380"/>
    <n v="2"/>
    <s v="Yes"/>
    <n v="12"/>
    <n v="3"/>
    <n v="1"/>
    <n v="80"/>
    <n v="2"/>
    <n v="8"/>
    <n v="6"/>
    <n v="3"/>
    <n v="6"/>
    <n v="4"/>
    <n v="1"/>
    <n v="0"/>
    <d v="1996-01-17T00:00:00"/>
    <d v="2002-02-04T00:00:00"/>
    <x v="9"/>
    <n v="1"/>
    <n v="2002"/>
    <n v="2"/>
  </r>
  <r>
    <x v="11"/>
    <x v="0"/>
    <s v="Travel_Frequently"/>
    <n v="575"/>
    <x v="0"/>
    <n v="3"/>
    <n v="1"/>
    <s v="Technical Degree"/>
    <n v="1"/>
    <n v="510"/>
    <n v="3"/>
    <x v="0"/>
    <n v="73"/>
    <n v="3"/>
    <n v="1"/>
    <s v="Research Scientist"/>
    <n v="1"/>
    <s v="Single"/>
    <n v="3102"/>
    <n v="0"/>
    <s v="No"/>
    <n v="22"/>
    <n v="4"/>
    <n v="3"/>
    <n v="80"/>
    <n v="0"/>
    <n v="7"/>
    <n v="2"/>
    <n v="3"/>
    <n v="6"/>
    <n v="4"/>
    <n v="0"/>
    <n v="4"/>
    <d v="2005-01-12T00:00:00"/>
    <d v="2011-01-21T00:00:00"/>
    <x v="28"/>
    <n v="1"/>
    <n v="2011"/>
    <n v="1"/>
  </r>
  <r>
    <x v="22"/>
    <x v="1"/>
    <s v="Travel_Frequently"/>
    <n v="1368"/>
    <x v="0"/>
    <n v="28"/>
    <n v="4"/>
    <s v="Technical Degree"/>
    <n v="1"/>
    <n v="551"/>
    <n v="4"/>
    <x v="1"/>
    <n v="88"/>
    <n v="2"/>
    <n v="2"/>
    <s v="Healthcare Representative"/>
    <n v="4"/>
    <s v="Married"/>
    <n v="4523"/>
    <n v="0"/>
    <s v="No"/>
    <n v="11"/>
    <n v="3"/>
    <n v="4"/>
    <n v="80"/>
    <n v="3"/>
    <n v="7"/>
    <n v="4"/>
    <n v="4"/>
    <n v="6"/>
    <n v="5"/>
    <n v="0"/>
    <n v="4"/>
    <d v="2015-03-29T00:00:00"/>
    <s v=""/>
    <x v="7"/>
    <n v="3"/>
    <s v=""/>
    <s v=""/>
  </r>
  <r>
    <x v="28"/>
    <x v="1"/>
    <s v="Travel_Rarely"/>
    <n v="828"/>
    <x v="1"/>
    <n v="2"/>
    <n v="1"/>
    <s v="Life Sciences"/>
    <n v="1"/>
    <n v="604"/>
    <n v="2"/>
    <x v="0"/>
    <n v="77"/>
    <n v="3"/>
    <n v="2"/>
    <s v="Sales Executive"/>
    <n v="4"/>
    <s v="Single"/>
    <n v="6582"/>
    <n v="4"/>
    <s v="Yes"/>
    <n v="13"/>
    <n v="3"/>
    <n v="3"/>
    <n v="80"/>
    <n v="0"/>
    <n v="10"/>
    <n v="2"/>
    <n v="4"/>
    <n v="6"/>
    <n v="5"/>
    <n v="0"/>
    <n v="5"/>
    <d v="2015-04-06T00:00:00"/>
    <s v=""/>
    <x v="7"/>
    <n v="4"/>
    <s v=""/>
    <s v=""/>
  </r>
  <r>
    <x v="20"/>
    <x v="1"/>
    <s v="Travel_Rarely"/>
    <n v="922"/>
    <x v="0"/>
    <n v="1"/>
    <n v="5"/>
    <s v="Medical"/>
    <n v="1"/>
    <n v="612"/>
    <n v="1"/>
    <x v="1"/>
    <n v="95"/>
    <n v="4"/>
    <n v="4"/>
    <s v="Research Director"/>
    <n v="3"/>
    <s v="Divorced"/>
    <n v="16184"/>
    <n v="4"/>
    <s v="No"/>
    <n v="19"/>
    <n v="3"/>
    <n v="3"/>
    <n v="80"/>
    <n v="1"/>
    <n v="10"/>
    <n v="2"/>
    <n v="3"/>
    <n v="6"/>
    <n v="1"/>
    <n v="0"/>
    <n v="5"/>
    <d v="2014-12-01T00:00:00"/>
    <s v=""/>
    <x v="16"/>
    <n v="12"/>
    <s v=""/>
    <s v=""/>
  </r>
  <r>
    <x v="0"/>
    <x v="1"/>
    <s v="Travel_Rarely"/>
    <n v="799"/>
    <x v="0"/>
    <n v="1"/>
    <n v="3"/>
    <s v="Technical Degree"/>
    <n v="1"/>
    <n v="623"/>
    <n v="2"/>
    <x v="1"/>
    <n v="59"/>
    <n v="3"/>
    <n v="3"/>
    <s v="Manufacturing Director"/>
    <n v="4"/>
    <s v="Single"/>
    <n v="7491"/>
    <n v="4"/>
    <s v="No"/>
    <n v="17"/>
    <n v="3"/>
    <n v="4"/>
    <n v="80"/>
    <n v="0"/>
    <n v="12"/>
    <n v="3"/>
    <n v="4"/>
    <n v="6"/>
    <n v="5"/>
    <n v="1"/>
    <n v="2"/>
    <d v="2015-08-24T00:00:00"/>
    <s v=""/>
    <x v="7"/>
    <n v="8"/>
    <s v=""/>
    <s v=""/>
  </r>
  <r>
    <x v="0"/>
    <x v="1"/>
    <s v="Travel_Rarely"/>
    <n v="446"/>
    <x v="0"/>
    <n v="1"/>
    <n v="4"/>
    <s v="Life Sciences"/>
    <n v="1"/>
    <n v="635"/>
    <n v="2"/>
    <x v="1"/>
    <n v="65"/>
    <n v="3"/>
    <n v="2"/>
    <s v="Manufacturing Director"/>
    <n v="2"/>
    <s v="Married"/>
    <n v="6447"/>
    <n v="6"/>
    <s v="No"/>
    <n v="12"/>
    <n v="3"/>
    <n v="2"/>
    <n v="80"/>
    <n v="1"/>
    <n v="8"/>
    <n v="2"/>
    <n v="2"/>
    <n v="6"/>
    <n v="5"/>
    <n v="4"/>
    <n v="3"/>
    <d v="2015-03-21T00:00:00"/>
    <s v=""/>
    <x v="7"/>
    <n v="3"/>
    <s v=""/>
    <s v=""/>
  </r>
  <r>
    <x v="19"/>
    <x v="1"/>
    <s v="Travel_Rarely"/>
    <n v="691"/>
    <x v="0"/>
    <n v="23"/>
    <n v="3"/>
    <s v="Medical"/>
    <n v="1"/>
    <n v="639"/>
    <n v="2"/>
    <x v="0"/>
    <n v="89"/>
    <n v="4"/>
    <n v="1"/>
    <s v="Research Scientist"/>
    <n v="4"/>
    <s v="Married"/>
    <n v="2725"/>
    <n v="1"/>
    <s v="Yes"/>
    <n v="11"/>
    <n v="3"/>
    <n v="2"/>
    <n v="80"/>
    <n v="2"/>
    <n v="6"/>
    <n v="3"/>
    <n v="3"/>
    <n v="6"/>
    <n v="5"/>
    <n v="1"/>
    <n v="4"/>
    <d v="2014-11-11T00:00:00"/>
    <s v=""/>
    <x v="16"/>
    <n v="11"/>
    <s v=""/>
    <s v=""/>
  </r>
  <r>
    <x v="19"/>
    <x v="0"/>
    <s v="Travel_Frequently"/>
    <n v="1287"/>
    <x v="0"/>
    <n v="7"/>
    <n v="3"/>
    <s v="Life Sciences"/>
    <n v="1"/>
    <n v="647"/>
    <n v="1"/>
    <x v="1"/>
    <n v="55"/>
    <n v="3"/>
    <n v="1"/>
    <s v="Laboratory Technician"/>
    <n v="3"/>
    <s v="Married"/>
    <n v="2886"/>
    <n v="1"/>
    <s v="Yes"/>
    <n v="16"/>
    <n v="3"/>
    <n v="4"/>
    <n v="80"/>
    <n v="1"/>
    <n v="6"/>
    <n v="4"/>
    <n v="3"/>
    <n v="6"/>
    <n v="3"/>
    <n v="1"/>
    <n v="2"/>
    <d v="2003-04-29T00:00:00"/>
    <d v="2009-05-16T00:00:00"/>
    <x v="12"/>
    <n v="4"/>
    <n v="2009"/>
    <n v="5"/>
  </r>
  <r>
    <x v="13"/>
    <x v="1"/>
    <s v="Travel_Rarely"/>
    <n v="254"/>
    <x v="0"/>
    <n v="1"/>
    <n v="2"/>
    <s v="Life Sciences"/>
    <n v="1"/>
    <n v="649"/>
    <n v="2"/>
    <x v="0"/>
    <n v="83"/>
    <n v="2"/>
    <n v="1"/>
    <s v="Research Scientist"/>
    <n v="4"/>
    <s v="Married"/>
    <n v="3622"/>
    <n v="1"/>
    <s v="Yes"/>
    <n v="13"/>
    <n v="3"/>
    <n v="4"/>
    <n v="80"/>
    <n v="1"/>
    <n v="6"/>
    <n v="3"/>
    <n v="3"/>
    <n v="6"/>
    <n v="5"/>
    <n v="1"/>
    <n v="3"/>
    <d v="2015-02-20T00:00:00"/>
    <s v=""/>
    <x v="7"/>
    <n v="2"/>
    <s v=""/>
    <s v=""/>
  </r>
  <r>
    <x v="21"/>
    <x v="1"/>
    <s v="Travel_Rarely"/>
    <n v="646"/>
    <x v="0"/>
    <n v="9"/>
    <n v="4"/>
    <s v="Life Sciences"/>
    <n v="1"/>
    <n v="679"/>
    <n v="1"/>
    <x v="1"/>
    <n v="92"/>
    <n v="3"/>
    <n v="2"/>
    <s v="Research Scientist"/>
    <n v="4"/>
    <s v="Married"/>
    <n v="6322"/>
    <n v="1"/>
    <s v="Yes"/>
    <n v="12"/>
    <n v="3"/>
    <n v="4"/>
    <n v="80"/>
    <n v="1"/>
    <n v="6"/>
    <n v="2"/>
    <n v="2"/>
    <n v="6"/>
    <n v="4"/>
    <n v="0"/>
    <n v="5"/>
    <d v="2015-04-08T00:00:00"/>
    <s v=""/>
    <x v="7"/>
    <n v="4"/>
    <s v=""/>
    <s v=""/>
  </r>
  <r>
    <x v="7"/>
    <x v="1"/>
    <s v="Travel_Rarely"/>
    <n v="1176"/>
    <x v="1"/>
    <n v="3"/>
    <n v="2"/>
    <s v="Medical"/>
    <n v="1"/>
    <n v="690"/>
    <n v="2"/>
    <x v="1"/>
    <n v="62"/>
    <n v="3"/>
    <n v="2"/>
    <s v="Sales Executive"/>
    <n v="3"/>
    <s v="Married"/>
    <n v="5561"/>
    <n v="1"/>
    <s v="No"/>
    <n v="14"/>
    <n v="3"/>
    <n v="1"/>
    <n v="80"/>
    <n v="1"/>
    <n v="6"/>
    <n v="5"/>
    <n v="2"/>
    <n v="6"/>
    <n v="0"/>
    <n v="1"/>
    <n v="2"/>
    <d v="2015-01-05T00:00:00"/>
    <s v=""/>
    <x v="7"/>
    <n v="1"/>
    <s v=""/>
    <s v=""/>
  </r>
  <r>
    <x v="15"/>
    <x v="1"/>
    <s v="Travel_Frequently"/>
    <n v="1410"/>
    <x v="1"/>
    <n v="3"/>
    <n v="1"/>
    <s v="Medical"/>
    <n v="1"/>
    <n v="714"/>
    <n v="4"/>
    <x v="1"/>
    <n v="71"/>
    <n v="4"/>
    <n v="2"/>
    <s v="Sales Executive"/>
    <n v="4"/>
    <s v="Divorced"/>
    <n v="4647"/>
    <n v="1"/>
    <s v="Yes"/>
    <n v="20"/>
    <n v="4"/>
    <n v="2"/>
    <n v="80"/>
    <n v="2"/>
    <n v="6"/>
    <n v="3"/>
    <n v="3"/>
    <n v="6"/>
    <n v="5"/>
    <n v="0"/>
    <n v="4"/>
    <d v="2015-02-28T00:00:00"/>
    <s v=""/>
    <x v="7"/>
    <n v="2"/>
    <s v=""/>
    <s v=""/>
  </r>
  <r>
    <x v="38"/>
    <x v="1"/>
    <s v="Travel_Rarely"/>
    <n v="883"/>
    <x v="1"/>
    <n v="26"/>
    <n v="1"/>
    <s v="Medical"/>
    <n v="1"/>
    <n v="781"/>
    <n v="3"/>
    <x v="1"/>
    <n v="32"/>
    <n v="3"/>
    <n v="2"/>
    <s v="Sales Executive"/>
    <n v="4"/>
    <s v="Single"/>
    <n v="6180"/>
    <n v="1"/>
    <s v="No"/>
    <n v="23"/>
    <n v="4"/>
    <n v="2"/>
    <n v="80"/>
    <n v="0"/>
    <n v="6"/>
    <n v="5"/>
    <n v="2"/>
    <n v="6"/>
    <n v="5"/>
    <n v="1"/>
    <n v="4"/>
    <d v="2015-08-09T00:00:00"/>
    <s v=""/>
    <x v="7"/>
    <n v="8"/>
    <s v=""/>
    <s v=""/>
  </r>
  <r>
    <x v="13"/>
    <x v="1"/>
    <s v="Travel_Rarely"/>
    <n v="304"/>
    <x v="1"/>
    <n v="2"/>
    <n v="3"/>
    <s v="Other"/>
    <n v="1"/>
    <n v="786"/>
    <n v="4"/>
    <x v="0"/>
    <n v="60"/>
    <n v="3"/>
    <n v="2"/>
    <s v="Sales Executive"/>
    <n v="4"/>
    <s v="Single"/>
    <n v="6274"/>
    <n v="1"/>
    <s v="No"/>
    <n v="22"/>
    <n v="4"/>
    <n v="3"/>
    <n v="80"/>
    <n v="0"/>
    <n v="6"/>
    <n v="5"/>
    <n v="3"/>
    <n v="6"/>
    <n v="5"/>
    <n v="1"/>
    <n v="4"/>
    <d v="2015-06-30T00:00:00"/>
    <s v=""/>
    <x v="7"/>
    <n v="6"/>
    <s v=""/>
    <s v=""/>
  </r>
  <r>
    <x v="13"/>
    <x v="1"/>
    <s v="Travel_Rarely"/>
    <n v="121"/>
    <x v="0"/>
    <n v="2"/>
    <n v="4"/>
    <s v="Medical"/>
    <n v="1"/>
    <n v="804"/>
    <n v="3"/>
    <x v="1"/>
    <n v="86"/>
    <n v="2"/>
    <n v="1"/>
    <s v="Research Scientist"/>
    <n v="1"/>
    <s v="Single"/>
    <n v="4381"/>
    <n v="1"/>
    <s v="No"/>
    <n v="11"/>
    <n v="3"/>
    <n v="3"/>
    <n v="80"/>
    <n v="0"/>
    <n v="6"/>
    <n v="3"/>
    <n v="3"/>
    <n v="6"/>
    <n v="5"/>
    <n v="1"/>
    <n v="3"/>
    <d v="2015-03-13T00:00:00"/>
    <s v=""/>
    <x v="7"/>
    <n v="3"/>
    <s v=""/>
    <s v=""/>
  </r>
  <r>
    <x v="27"/>
    <x v="1"/>
    <s v="Travel_Rarely"/>
    <n v="1343"/>
    <x v="0"/>
    <n v="27"/>
    <n v="1"/>
    <s v="Medical"/>
    <n v="1"/>
    <n v="856"/>
    <n v="3"/>
    <x v="1"/>
    <n v="53"/>
    <n v="2"/>
    <n v="1"/>
    <s v="Research Scientist"/>
    <n v="1"/>
    <s v="Single"/>
    <n v="2559"/>
    <n v="1"/>
    <s v="No"/>
    <n v="11"/>
    <n v="3"/>
    <n v="4"/>
    <n v="80"/>
    <n v="0"/>
    <n v="6"/>
    <n v="3"/>
    <n v="2"/>
    <n v="6"/>
    <n v="5"/>
    <n v="1"/>
    <n v="1"/>
    <d v="2015-08-10T00:00:00"/>
    <s v=""/>
    <x v="7"/>
    <n v="8"/>
    <s v=""/>
    <s v=""/>
  </r>
  <r>
    <x v="28"/>
    <x v="1"/>
    <s v="Travel_Rarely"/>
    <n v="1222"/>
    <x v="0"/>
    <n v="11"/>
    <n v="4"/>
    <s v="Life Sciences"/>
    <n v="1"/>
    <n v="895"/>
    <n v="4"/>
    <x v="0"/>
    <n v="48"/>
    <n v="3"/>
    <n v="1"/>
    <s v="Research Scientist"/>
    <n v="4"/>
    <s v="Married"/>
    <n v="2356"/>
    <n v="3"/>
    <s v="Yes"/>
    <n v="19"/>
    <n v="3"/>
    <n v="2"/>
    <n v="80"/>
    <n v="1"/>
    <n v="8"/>
    <n v="2"/>
    <n v="3"/>
    <n v="6"/>
    <n v="4"/>
    <n v="0"/>
    <n v="2"/>
    <d v="2015-02-10T00:00:00"/>
    <s v=""/>
    <x v="7"/>
    <n v="2"/>
    <s v=""/>
    <s v=""/>
  </r>
  <r>
    <x v="32"/>
    <x v="1"/>
    <s v="Travel_Rarely"/>
    <n v="1272"/>
    <x v="0"/>
    <n v="5"/>
    <n v="3"/>
    <s v="Technical Degree"/>
    <n v="1"/>
    <n v="940"/>
    <n v="3"/>
    <x v="1"/>
    <n v="37"/>
    <n v="2"/>
    <n v="3"/>
    <s v="Healthcare Representative"/>
    <n v="2"/>
    <s v="Divorced"/>
    <n v="10552"/>
    <n v="2"/>
    <s v="Yes"/>
    <n v="13"/>
    <n v="3"/>
    <n v="4"/>
    <n v="80"/>
    <n v="1"/>
    <n v="24"/>
    <n v="3"/>
    <n v="3"/>
    <n v="6"/>
    <n v="0"/>
    <n v="0"/>
    <n v="4"/>
    <d v="2015-04-07T00:00:00"/>
    <s v=""/>
    <x v="7"/>
    <n v="4"/>
    <s v=""/>
    <s v=""/>
  </r>
  <r>
    <x v="26"/>
    <x v="1"/>
    <s v="Travel_Rarely"/>
    <n v="188"/>
    <x v="0"/>
    <n v="7"/>
    <n v="4"/>
    <s v="Other"/>
    <n v="1"/>
    <n v="949"/>
    <n v="2"/>
    <x v="0"/>
    <n v="65"/>
    <n v="3"/>
    <n v="1"/>
    <s v="Research Scientist"/>
    <n v="4"/>
    <s v="Single"/>
    <n v="4678"/>
    <n v="2"/>
    <s v="No"/>
    <n v="18"/>
    <n v="3"/>
    <n v="3"/>
    <n v="80"/>
    <n v="0"/>
    <n v="8"/>
    <n v="6"/>
    <n v="3"/>
    <n v="6"/>
    <n v="2"/>
    <n v="0"/>
    <n v="1"/>
    <d v="2015-01-05T00:00:00"/>
    <s v=""/>
    <x v="7"/>
    <n v="1"/>
    <s v=""/>
    <s v=""/>
  </r>
  <r>
    <x v="20"/>
    <x v="1"/>
    <s v="Travel_Frequently"/>
    <n v="827"/>
    <x v="0"/>
    <n v="1"/>
    <n v="4"/>
    <s v="Other"/>
    <n v="1"/>
    <n v="998"/>
    <n v="3"/>
    <x v="1"/>
    <n v="84"/>
    <n v="4"/>
    <n v="2"/>
    <s v="Healthcare Representative"/>
    <n v="2"/>
    <s v="Married"/>
    <n v="5488"/>
    <n v="1"/>
    <s v="Yes"/>
    <n v="13"/>
    <n v="3"/>
    <n v="1"/>
    <n v="80"/>
    <n v="1"/>
    <n v="6"/>
    <n v="2"/>
    <n v="3"/>
    <n v="6"/>
    <n v="5"/>
    <n v="1"/>
    <n v="2"/>
    <d v="2015-06-30T00:00:00"/>
    <s v=""/>
    <x v="7"/>
    <n v="6"/>
    <s v=""/>
    <s v=""/>
  </r>
  <r>
    <x v="24"/>
    <x v="1"/>
    <s v="Travel_Rarely"/>
    <n v="1089"/>
    <x v="1"/>
    <n v="1"/>
    <n v="2"/>
    <s v="Technical Degree"/>
    <n v="1"/>
    <n v="1048"/>
    <n v="2"/>
    <x v="0"/>
    <n v="66"/>
    <n v="3"/>
    <n v="3"/>
    <s v="Manager"/>
    <n v="4"/>
    <s v="Married"/>
    <n v="11904"/>
    <n v="3"/>
    <s v="Yes"/>
    <n v="14"/>
    <n v="3"/>
    <n v="3"/>
    <n v="80"/>
    <n v="1"/>
    <n v="14"/>
    <n v="1"/>
    <n v="1"/>
    <n v="6"/>
    <n v="4"/>
    <n v="0"/>
    <n v="4"/>
    <d v="2015-02-22T00:00:00"/>
    <s v=""/>
    <x v="7"/>
    <n v="2"/>
    <s v=""/>
    <s v=""/>
  </r>
  <r>
    <x v="2"/>
    <x v="1"/>
    <s v="Travel_Rarely"/>
    <n v="788"/>
    <x v="2"/>
    <n v="24"/>
    <n v="4"/>
    <s v="Medical"/>
    <n v="1"/>
    <n v="1049"/>
    <n v="2"/>
    <x v="0"/>
    <n v="36"/>
    <n v="3"/>
    <n v="1"/>
    <s v="HR"/>
    <n v="2"/>
    <s v="Single"/>
    <n v="2177"/>
    <n v="1"/>
    <s v="No"/>
    <n v="16"/>
    <n v="3"/>
    <n v="1"/>
    <n v="80"/>
    <n v="0"/>
    <n v="6"/>
    <n v="3"/>
    <n v="3"/>
    <n v="6"/>
    <n v="3"/>
    <n v="0"/>
    <n v="4"/>
    <d v="2015-05-12T00:00:00"/>
    <s v=""/>
    <x v="7"/>
    <n v="5"/>
    <s v=""/>
    <s v=""/>
  </r>
  <r>
    <x v="14"/>
    <x v="1"/>
    <s v="Travel_Rarely"/>
    <n v="1176"/>
    <x v="0"/>
    <n v="20"/>
    <n v="3"/>
    <s v="Other"/>
    <n v="1"/>
    <n v="1084"/>
    <n v="3"/>
    <x v="0"/>
    <n v="85"/>
    <n v="3"/>
    <n v="2"/>
    <s v="Manufacturing Director"/>
    <n v="1"/>
    <s v="Married"/>
    <n v="9957"/>
    <n v="0"/>
    <s v="No"/>
    <n v="15"/>
    <n v="3"/>
    <n v="3"/>
    <n v="80"/>
    <n v="1"/>
    <n v="7"/>
    <n v="1"/>
    <n v="2"/>
    <n v="6"/>
    <n v="2"/>
    <n v="0"/>
    <n v="2"/>
    <d v="2014-10-09T00:00:00"/>
    <s v=""/>
    <x v="16"/>
    <n v="10"/>
    <s v=""/>
    <s v=""/>
  </r>
  <r>
    <x v="13"/>
    <x v="1"/>
    <s v="Travel_Frequently"/>
    <n v="618"/>
    <x v="0"/>
    <n v="3"/>
    <n v="1"/>
    <s v="Life Sciences"/>
    <n v="1"/>
    <n v="1103"/>
    <n v="1"/>
    <x v="0"/>
    <n v="45"/>
    <n v="3"/>
    <n v="2"/>
    <s v="Healthcare Representative"/>
    <n v="4"/>
    <s v="Single"/>
    <n v="7756"/>
    <n v="0"/>
    <s v="No"/>
    <n v="17"/>
    <n v="3"/>
    <n v="3"/>
    <n v="80"/>
    <n v="0"/>
    <n v="7"/>
    <n v="1"/>
    <n v="2"/>
    <n v="6"/>
    <n v="2"/>
    <n v="0"/>
    <n v="4"/>
    <d v="2015-05-14T00:00:00"/>
    <s v=""/>
    <x v="7"/>
    <n v="5"/>
    <s v=""/>
    <s v=""/>
  </r>
  <r>
    <x v="0"/>
    <x v="1"/>
    <s v="Travel_Rarely"/>
    <n v="367"/>
    <x v="0"/>
    <n v="25"/>
    <n v="2"/>
    <s v="Medical"/>
    <n v="1"/>
    <n v="1161"/>
    <n v="3"/>
    <x v="1"/>
    <n v="52"/>
    <n v="2"/>
    <n v="2"/>
    <s v="Healthcare Representative"/>
    <n v="4"/>
    <s v="Divorced"/>
    <n v="5731"/>
    <n v="7"/>
    <s v="No"/>
    <n v="13"/>
    <n v="3"/>
    <n v="3"/>
    <n v="80"/>
    <n v="2"/>
    <n v="9"/>
    <n v="2"/>
    <n v="3"/>
    <n v="6"/>
    <n v="2"/>
    <n v="1"/>
    <n v="3"/>
    <d v="2014-11-02T00:00:00"/>
    <s v=""/>
    <x v="16"/>
    <n v="11"/>
    <s v=""/>
    <s v=""/>
  </r>
  <r>
    <x v="13"/>
    <x v="1"/>
    <s v="Travel_Rarely"/>
    <n v="1400"/>
    <x v="1"/>
    <n v="9"/>
    <n v="1"/>
    <s v="Life Sciences"/>
    <n v="1"/>
    <n v="1163"/>
    <n v="2"/>
    <x v="1"/>
    <n v="70"/>
    <n v="3"/>
    <n v="2"/>
    <s v="Sales Executive"/>
    <n v="3"/>
    <s v="Married"/>
    <n v="5714"/>
    <n v="1"/>
    <s v="No"/>
    <n v="20"/>
    <n v="4"/>
    <n v="1"/>
    <n v="80"/>
    <n v="0"/>
    <n v="6"/>
    <n v="3"/>
    <n v="2"/>
    <n v="6"/>
    <n v="5"/>
    <n v="1"/>
    <n v="3"/>
    <d v="2015-08-03T00:00:00"/>
    <s v=""/>
    <x v="7"/>
    <n v="8"/>
    <s v=""/>
    <s v=""/>
  </r>
  <r>
    <x v="22"/>
    <x v="1"/>
    <s v="Travel_Rarely"/>
    <n v="647"/>
    <x v="1"/>
    <n v="4"/>
    <n v="4"/>
    <s v="Marketing"/>
    <n v="1"/>
    <n v="1171"/>
    <n v="2"/>
    <x v="0"/>
    <n v="45"/>
    <n v="3"/>
    <n v="2"/>
    <s v="Sales Executive"/>
    <n v="1"/>
    <s v="Single"/>
    <n v="5155"/>
    <n v="7"/>
    <s v="No"/>
    <n v="13"/>
    <n v="3"/>
    <n v="4"/>
    <n v="80"/>
    <n v="0"/>
    <n v="9"/>
    <n v="3"/>
    <n v="4"/>
    <n v="6"/>
    <n v="4"/>
    <n v="1"/>
    <n v="5"/>
    <d v="2015-04-30T00:00:00"/>
    <s v=""/>
    <x v="7"/>
    <n v="4"/>
    <s v=""/>
    <s v=""/>
  </r>
  <r>
    <x v="17"/>
    <x v="0"/>
    <s v="Travel_Rarely"/>
    <n v="1097"/>
    <x v="0"/>
    <n v="10"/>
    <n v="4"/>
    <s v="Life Sciences"/>
    <n v="1"/>
    <n v="1200"/>
    <n v="3"/>
    <x v="0"/>
    <n v="96"/>
    <n v="3"/>
    <n v="1"/>
    <s v="Research Scientist"/>
    <n v="3"/>
    <s v="Single"/>
    <n v="2936"/>
    <n v="1"/>
    <s v="Yes"/>
    <n v="11"/>
    <n v="3"/>
    <n v="3"/>
    <n v="80"/>
    <n v="0"/>
    <n v="6"/>
    <n v="4"/>
    <n v="3"/>
    <n v="6"/>
    <n v="4"/>
    <n v="0"/>
    <n v="2"/>
    <d v="1992-06-13T00:00:00"/>
    <d v="1998-06-21T00:00:00"/>
    <x v="17"/>
    <n v="6"/>
    <n v="1998"/>
    <n v="6"/>
  </r>
  <r>
    <x v="6"/>
    <x v="1"/>
    <s v="Travel_Rarely"/>
    <n v="1179"/>
    <x v="0"/>
    <n v="19"/>
    <n v="4"/>
    <s v="Medical"/>
    <n v="1"/>
    <n v="1216"/>
    <n v="4"/>
    <x v="0"/>
    <n v="78"/>
    <n v="2"/>
    <n v="1"/>
    <s v="Laboratory Technician"/>
    <n v="1"/>
    <s v="Married"/>
    <n v="3196"/>
    <n v="1"/>
    <s v="No"/>
    <n v="12"/>
    <n v="3"/>
    <n v="3"/>
    <n v="80"/>
    <n v="3"/>
    <n v="6"/>
    <n v="2"/>
    <n v="3"/>
    <n v="6"/>
    <n v="5"/>
    <n v="3"/>
    <n v="3"/>
    <d v="2015-01-03T00:00:00"/>
    <s v=""/>
    <x v="7"/>
    <n v="1"/>
    <s v=""/>
    <s v=""/>
  </r>
  <r>
    <x v="35"/>
    <x v="1"/>
    <s v="Travel_Rarely"/>
    <n v="150"/>
    <x v="0"/>
    <n v="2"/>
    <n v="4"/>
    <s v="Technical Degree"/>
    <n v="1"/>
    <n v="1228"/>
    <n v="4"/>
    <x v="0"/>
    <n v="60"/>
    <n v="3"/>
    <n v="2"/>
    <s v="Manufacturing Director"/>
    <n v="4"/>
    <s v="Divorced"/>
    <n v="7379"/>
    <n v="2"/>
    <s v="No"/>
    <n v="11"/>
    <n v="3"/>
    <n v="3"/>
    <n v="80"/>
    <n v="1"/>
    <n v="12"/>
    <n v="3"/>
    <n v="2"/>
    <n v="6"/>
    <n v="3"/>
    <n v="1"/>
    <n v="4"/>
    <d v="2015-05-13T00:00:00"/>
    <s v=""/>
    <x v="7"/>
    <n v="5"/>
    <s v=""/>
    <s v=""/>
  </r>
  <r>
    <x v="28"/>
    <x v="1"/>
    <s v="Travel_Rarely"/>
    <n v="1332"/>
    <x v="0"/>
    <n v="11"/>
    <n v="2"/>
    <s v="Medical"/>
    <n v="1"/>
    <n v="1251"/>
    <n v="3"/>
    <x v="0"/>
    <n v="80"/>
    <n v="3"/>
    <n v="2"/>
    <s v="Healthcare Representative"/>
    <n v="1"/>
    <s v="Married"/>
    <n v="6833"/>
    <n v="1"/>
    <s v="Yes"/>
    <n v="12"/>
    <n v="3"/>
    <n v="4"/>
    <n v="80"/>
    <n v="0"/>
    <n v="6"/>
    <n v="2"/>
    <n v="2"/>
    <n v="6"/>
    <n v="5"/>
    <n v="0"/>
    <n v="1"/>
    <d v="2015-07-16T00:00:00"/>
    <s v=""/>
    <x v="7"/>
    <n v="7"/>
    <s v=""/>
    <s v=""/>
  </r>
  <r>
    <x v="24"/>
    <x v="1"/>
    <s v="Travel_Rarely"/>
    <n v="326"/>
    <x v="1"/>
    <n v="3"/>
    <n v="3"/>
    <s v="Life Sciences"/>
    <n v="1"/>
    <n v="1254"/>
    <n v="3"/>
    <x v="1"/>
    <n v="48"/>
    <n v="2"/>
    <n v="2"/>
    <s v="Sales Executive"/>
    <n v="4"/>
    <s v="Single"/>
    <n v="5171"/>
    <n v="5"/>
    <s v="No"/>
    <n v="17"/>
    <n v="3"/>
    <n v="4"/>
    <n v="80"/>
    <n v="0"/>
    <n v="13"/>
    <n v="2"/>
    <n v="3"/>
    <n v="6"/>
    <n v="1"/>
    <n v="0"/>
    <n v="5"/>
    <d v="2015-04-30T00:00:00"/>
    <s v=""/>
    <x v="7"/>
    <n v="4"/>
    <s v=""/>
    <s v=""/>
  </r>
  <r>
    <x v="7"/>
    <x v="1"/>
    <s v="Travel_Rarely"/>
    <n v="1329"/>
    <x v="0"/>
    <n v="7"/>
    <n v="3"/>
    <s v="Life Sciences"/>
    <n v="1"/>
    <n v="1260"/>
    <n v="3"/>
    <x v="0"/>
    <n v="82"/>
    <n v="3"/>
    <n v="2"/>
    <s v="Healthcare Representative"/>
    <n v="4"/>
    <s v="Divorced"/>
    <n v="6623"/>
    <n v="1"/>
    <s v="Yes"/>
    <n v="11"/>
    <n v="3"/>
    <n v="2"/>
    <n v="80"/>
    <n v="2"/>
    <n v="6"/>
    <n v="2"/>
    <n v="3"/>
    <n v="6"/>
    <n v="0"/>
    <n v="1"/>
    <n v="0"/>
    <d v="2015-01-14T00:00:00"/>
    <s v=""/>
    <x v="7"/>
    <n v="1"/>
    <s v=""/>
    <s v=""/>
  </r>
  <r>
    <x v="15"/>
    <x v="1"/>
    <s v="Travel_Frequently"/>
    <n v="793"/>
    <x v="1"/>
    <n v="2"/>
    <n v="1"/>
    <s v="Life Sciences"/>
    <n v="1"/>
    <n v="1371"/>
    <n v="4"/>
    <x v="0"/>
    <n v="43"/>
    <n v="1"/>
    <n v="2"/>
    <s v="Sales Executive"/>
    <n v="4"/>
    <s v="Single"/>
    <n v="5071"/>
    <n v="3"/>
    <s v="No"/>
    <n v="20"/>
    <n v="4"/>
    <n v="2"/>
    <n v="80"/>
    <n v="0"/>
    <n v="8"/>
    <n v="3"/>
    <n v="3"/>
    <n v="6"/>
    <n v="2"/>
    <n v="0"/>
    <n v="0"/>
    <d v="2014-12-05T00:00:00"/>
    <s v=""/>
    <x v="16"/>
    <n v="12"/>
    <s v=""/>
    <s v=""/>
  </r>
  <r>
    <x v="33"/>
    <x v="1"/>
    <s v="Travel_Frequently"/>
    <n v="1200"/>
    <x v="0"/>
    <n v="22"/>
    <n v="3"/>
    <s v="Life Sciences"/>
    <n v="1"/>
    <n v="1392"/>
    <n v="4"/>
    <x v="1"/>
    <n v="75"/>
    <n v="3"/>
    <n v="2"/>
    <s v="Research Scientist"/>
    <n v="4"/>
    <s v="Divorced"/>
    <n v="5467"/>
    <n v="3"/>
    <s v="Yes"/>
    <n v="14"/>
    <n v="3"/>
    <n v="1"/>
    <n v="80"/>
    <n v="2"/>
    <n v="12"/>
    <n v="4"/>
    <n v="2"/>
    <n v="6"/>
    <n v="2"/>
    <n v="3"/>
    <n v="3"/>
    <d v="2014-11-14T00:00:00"/>
    <s v=""/>
    <x v="16"/>
    <n v="11"/>
    <s v=""/>
    <s v=""/>
  </r>
  <r>
    <x v="0"/>
    <x v="1"/>
    <s v="Travel_Rarely"/>
    <n v="1439"/>
    <x v="0"/>
    <n v="4"/>
    <n v="1"/>
    <s v="Life Sciences"/>
    <n v="1"/>
    <n v="1394"/>
    <n v="3"/>
    <x v="0"/>
    <n v="54"/>
    <n v="3"/>
    <n v="1"/>
    <s v="Research Scientist"/>
    <n v="3"/>
    <s v="Married"/>
    <n v="2996"/>
    <n v="7"/>
    <s v="Yes"/>
    <n v="15"/>
    <n v="3"/>
    <n v="4"/>
    <n v="80"/>
    <n v="0"/>
    <n v="8"/>
    <n v="2"/>
    <n v="3"/>
    <n v="6"/>
    <n v="4"/>
    <n v="1"/>
    <n v="3"/>
    <d v="2014-10-31T00:00:00"/>
    <s v=""/>
    <x v="16"/>
    <n v="10"/>
    <s v=""/>
    <s v=""/>
  </r>
  <r>
    <x v="25"/>
    <x v="1"/>
    <s v="Non-Travel"/>
    <n v="1485"/>
    <x v="0"/>
    <n v="25"/>
    <n v="2"/>
    <s v="Life Sciences"/>
    <n v="1"/>
    <n v="1397"/>
    <n v="3"/>
    <x v="0"/>
    <n v="71"/>
    <n v="3"/>
    <n v="3"/>
    <s v="Healthcare Representative"/>
    <n v="3"/>
    <s v="Married"/>
    <n v="10920"/>
    <n v="3"/>
    <s v="No"/>
    <n v="21"/>
    <n v="4"/>
    <n v="2"/>
    <n v="80"/>
    <n v="1"/>
    <n v="13"/>
    <n v="2"/>
    <n v="3"/>
    <n v="6"/>
    <n v="4"/>
    <n v="0"/>
    <n v="5"/>
    <d v="2014-10-21T00:00:00"/>
    <s v=""/>
    <x v="16"/>
    <n v="10"/>
    <s v=""/>
    <s v=""/>
  </r>
  <r>
    <x v="15"/>
    <x v="1"/>
    <s v="Travel_Rarely"/>
    <n v="205"/>
    <x v="1"/>
    <n v="10"/>
    <n v="3"/>
    <s v="Marketing"/>
    <n v="1"/>
    <n v="1403"/>
    <n v="4"/>
    <x v="1"/>
    <n v="98"/>
    <n v="2"/>
    <n v="2"/>
    <s v="Sales Executive"/>
    <n v="4"/>
    <s v="Married"/>
    <n v="5769"/>
    <n v="1"/>
    <s v="Yes"/>
    <n v="11"/>
    <n v="3"/>
    <n v="4"/>
    <n v="80"/>
    <n v="0"/>
    <n v="6"/>
    <n v="3"/>
    <n v="3"/>
    <n v="6"/>
    <n v="2"/>
    <n v="4"/>
    <n v="4"/>
    <d v="2015-08-05T00:00:00"/>
    <s v=""/>
    <x v="7"/>
    <n v="8"/>
    <s v=""/>
    <s v=""/>
  </r>
  <r>
    <x v="9"/>
    <x v="1"/>
    <s v="Travel_Rarely"/>
    <n v="465"/>
    <x v="0"/>
    <n v="1"/>
    <n v="3"/>
    <s v="Technical Degree"/>
    <n v="1"/>
    <n v="1438"/>
    <n v="1"/>
    <x v="0"/>
    <n v="74"/>
    <n v="3"/>
    <n v="1"/>
    <s v="Research Scientist"/>
    <n v="4"/>
    <s v="Married"/>
    <n v="3420"/>
    <n v="7"/>
    <s v="No"/>
    <n v="12"/>
    <n v="3"/>
    <n v="3"/>
    <n v="80"/>
    <n v="1"/>
    <n v="17"/>
    <n v="2"/>
    <n v="2"/>
    <n v="6"/>
    <n v="5"/>
    <n v="1"/>
    <n v="2"/>
    <d v="2014-10-08T00:00:00"/>
    <s v=""/>
    <x v="16"/>
    <n v="10"/>
    <s v=""/>
    <s v=""/>
  </r>
  <r>
    <x v="0"/>
    <x v="1"/>
    <s v="Non-Travel"/>
    <n v="1413"/>
    <x v="0"/>
    <n v="5"/>
    <n v="2"/>
    <s v="Technical Degree"/>
    <n v="1"/>
    <n v="1440"/>
    <n v="3"/>
    <x v="0"/>
    <n v="84"/>
    <n v="4"/>
    <n v="1"/>
    <s v="Laboratory Technician"/>
    <n v="3"/>
    <s v="Single"/>
    <n v="3500"/>
    <n v="0"/>
    <s v="No"/>
    <n v="14"/>
    <n v="3"/>
    <n v="1"/>
    <n v="80"/>
    <n v="0"/>
    <n v="7"/>
    <n v="2"/>
    <n v="1"/>
    <n v="6"/>
    <n v="5"/>
    <n v="1"/>
    <n v="3"/>
    <d v="2015-01-16T00:00:00"/>
    <s v=""/>
    <x v="7"/>
    <n v="1"/>
    <s v=""/>
    <s v=""/>
  </r>
  <r>
    <x v="12"/>
    <x v="1"/>
    <s v="Travel_Frequently"/>
    <n v="888"/>
    <x v="2"/>
    <n v="10"/>
    <n v="4"/>
    <s v="HR"/>
    <n v="1"/>
    <n v="1563"/>
    <n v="3"/>
    <x v="0"/>
    <n v="71"/>
    <n v="3"/>
    <n v="2"/>
    <s v="HR"/>
    <n v="3"/>
    <s v="Married"/>
    <n v="6077"/>
    <n v="3"/>
    <s v="No"/>
    <n v="11"/>
    <n v="3"/>
    <n v="3"/>
    <n v="80"/>
    <n v="0"/>
    <n v="10"/>
    <n v="2"/>
    <n v="3"/>
    <n v="6"/>
    <n v="3"/>
    <n v="1"/>
    <n v="2"/>
    <d v="2015-04-21T00:00:00"/>
    <s v=""/>
    <x v="7"/>
    <n v="4"/>
    <s v=""/>
    <s v=""/>
  </r>
  <r>
    <x v="21"/>
    <x v="1"/>
    <s v="Non-Travel"/>
    <n v="1200"/>
    <x v="0"/>
    <n v="1"/>
    <n v="4"/>
    <s v="Technical Degree"/>
    <n v="1"/>
    <n v="1574"/>
    <n v="4"/>
    <x v="0"/>
    <n v="62"/>
    <n v="3"/>
    <n v="2"/>
    <s v="Research Scientist"/>
    <n v="1"/>
    <s v="Married"/>
    <n v="4087"/>
    <n v="4"/>
    <s v="No"/>
    <n v="14"/>
    <n v="3"/>
    <n v="2"/>
    <n v="80"/>
    <n v="1"/>
    <n v="9"/>
    <n v="3"/>
    <n v="2"/>
    <n v="6"/>
    <n v="5"/>
    <n v="1"/>
    <n v="2"/>
    <d v="2015-04-09T00:00:00"/>
    <s v=""/>
    <x v="7"/>
    <n v="4"/>
    <s v=""/>
    <s v=""/>
  </r>
  <r>
    <x v="7"/>
    <x v="1"/>
    <s v="Travel_Frequently"/>
    <n v="995"/>
    <x v="0"/>
    <n v="2"/>
    <n v="1"/>
    <s v="Life Sciences"/>
    <n v="1"/>
    <n v="1590"/>
    <n v="1"/>
    <x v="0"/>
    <n v="87"/>
    <n v="3"/>
    <n v="2"/>
    <s v="Healthcare Representative"/>
    <n v="4"/>
    <s v="Divorced"/>
    <n v="8853"/>
    <n v="1"/>
    <s v="No"/>
    <n v="19"/>
    <n v="3"/>
    <n v="4"/>
    <n v="80"/>
    <n v="1"/>
    <n v="6"/>
    <n v="0"/>
    <n v="4"/>
    <n v="6"/>
    <n v="4"/>
    <n v="1"/>
    <n v="3"/>
    <d v="2014-10-29T00:00:00"/>
    <s v=""/>
    <x v="16"/>
    <n v="10"/>
    <s v=""/>
    <s v=""/>
  </r>
  <r>
    <x v="34"/>
    <x v="1"/>
    <s v="Travel_Rarely"/>
    <n v="990"/>
    <x v="0"/>
    <n v="27"/>
    <n v="3"/>
    <s v="Technical Degree"/>
    <n v="1"/>
    <n v="1599"/>
    <n v="4"/>
    <x v="0"/>
    <n v="87"/>
    <n v="4"/>
    <n v="1"/>
    <s v="Laboratory Technician"/>
    <n v="2"/>
    <s v="Divorced"/>
    <n v="4876"/>
    <n v="5"/>
    <s v="No"/>
    <n v="12"/>
    <n v="3"/>
    <n v="3"/>
    <n v="80"/>
    <n v="1"/>
    <n v="8"/>
    <n v="0"/>
    <n v="3"/>
    <n v="6"/>
    <n v="4"/>
    <n v="0"/>
    <n v="2"/>
    <d v="2015-07-31T00:00:00"/>
    <s v=""/>
    <x v="7"/>
    <n v="7"/>
    <s v=""/>
    <s v=""/>
  </r>
  <r>
    <x v="14"/>
    <x v="1"/>
    <s v="Travel_Rarely"/>
    <n v="241"/>
    <x v="0"/>
    <n v="7"/>
    <n v="3"/>
    <s v="Medical"/>
    <n v="1"/>
    <n v="1609"/>
    <n v="2"/>
    <x v="0"/>
    <n v="48"/>
    <n v="2"/>
    <n v="1"/>
    <s v="Research Scientist"/>
    <n v="2"/>
    <s v="Married"/>
    <n v="2141"/>
    <n v="1"/>
    <s v="No"/>
    <n v="12"/>
    <n v="3"/>
    <n v="2"/>
    <n v="80"/>
    <n v="1"/>
    <n v="6"/>
    <n v="3"/>
    <n v="2"/>
    <n v="6"/>
    <n v="4"/>
    <n v="1"/>
    <n v="1"/>
    <d v="2014-12-30T00:00:00"/>
    <s v=""/>
    <x v="16"/>
    <n v="12"/>
    <s v=""/>
    <s v=""/>
  </r>
  <r>
    <x v="19"/>
    <x v="1"/>
    <s v="Travel_Frequently"/>
    <n v="567"/>
    <x v="0"/>
    <n v="2"/>
    <n v="1"/>
    <s v="Technical Degree"/>
    <n v="1"/>
    <n v="1646"/>
    <n v="1"/>
    <x v="1"/>
    <n v="32"/>
    <n v="3"/>
    <n v="1"/>
    <s v="Research Scientist"/>
    <n v="4"/>
    <s v="Single"/>
    <n v="3760"/>
    <n v="1"/>
    <s v="Yes"/>
    <n v="13"/>
    <n v="3"/>
    <n v="3"/>
    <n v="80"/>
    <n v="0"/>
    <n v="6"/>
    <n v="2"/>
    <n v="3"/>
    <n v="6"/>
    <n v="3"/>
    <n v="1"/>
    <n v="3"/>
    <d v="2015-01-26T00:00:00"/>
    <s v=""/>
    <x v="7"/>
    <n v="1"/>
    <s v=""/>
    <s v=""/>
  </r>
  <r>
    <x v="20"/>
    <x v="1"/>
    <s v="Travel_Rarely"/>
    <n v="392"/>
    <x v="1"/>
    <n v="2"/>
    <n v="4"/>
    <s v="Medical"/>
    <n v="1"/>
    <n v="1670"/>
    <n v="4"/>
    <x v="0"/>
    <n v="93"/>
    <n v="3"/>
    <n v="2"/>
    <s v="Sales Executive"/>
    <n v="4"/>
    <s v="Divorced"/>
    <n v="5505"/>
    <n v="1"/>
    <s v="No"/>
    <n v="14"/>
    <n v="3"/>
    <n v="3"/>
    <n v="80"/>
    <n v="2"/>
    <n v="6"/>
    <n v="5"/>
    <n v="3"/>
    <n v="6"/>
    <n v="2"/>
    <n v="0"/>
    <n v="4"/>
    <d v="2015-03-03T00:00:00"/>
    <s v=""/>
    <x v="7"/>
    <n v="3"/>
    <s v=""/>
    <s v=""/>
  </r>
  <r>
    <x v="20"/>
    <x v="1"/>
    <s v="Non-Travel"/>
    <n v="530"/>
    <x v="1"/>
    <n v="16"/>
    <n v="3"/>
    <s v="Life Sciences"/>
    <n v="1"/>
    <n v="1681"/>
    <n v="3"/>
    <x v="1"/>
    <n v="36"/>
    <n v="3"/>
    <n v="2"/>
    <s v="Sales Executive"/>
    <n v="4"/>
    <s v="Divorced"/>
    <n v="5368"/>
    <n v="1"/>
    <s v="Yes"/>
    <n v="25"/>
    <n v="4"/>
    <n v="3"/>
    <n v="80"/>
    <n v="1"/>
    <n v="7"/>
    <n v="2"/>
    <n v="3"/>
    <n v="6"/>
    <n v="5"/>
    <n v="1"/>
    <n v="2"/>
    <d v="2015-04-12T00:00:00"/>
    <s v=""/>
    <x v="7"/>
    <n v="4"/>
    <s v=""/>
    <s v=""/>
  </r>
  <r>
    <x v="0"/>
    <x v="1"/>
    <s v="Travel_Frequently"/>
    <n v="1278"/>
    <x v="1"/>
    <n v="1"/>
    <n v="4"/>
    <s v="Medical"/>
    <n v="1"/>
    <n v="1700"/>
    <n v="3"/>
    <x v="0"/>
    <n v="31"/>
    <n v="1"/>
    <n v="2"/>
    <s v="Sales Executive"/>
    <n v="4"/>
    <s v="Divorced"/>
    <n v="9525"/>
    <n v="1"/>
    <s v="No"/>
    <n v="14"/>
    <n v="3"/>
    <n v="3"/>
    <n v="80"/>
    <n v="2"/>
    <n v="6"/>
    <n v="2"/>
    <n v="2"/>
    <n v="6"/>
    <n v="3"/>
    <n v="1"/>
    <n v="3"/>
    <d v="2014-08-06T00:00:00"/>
    <s v=""/>
    <x v="16"/>
    <n v="8"/>
    <s v=""/>
    <s v=""/>
  </r>
  <r>
    <x v="19"/>
    <x v="1"/>
    <s v="Travel_Rarely"/>
    <n v="506"/>
    <x v="0"/>
    <n v="29"/>
    <n v="1"/>
    <s v="Medical"/>
    <n v="1"/>
    <n v="1725"/>
    <n v="2"/>
    <x v="0"/>
    <n v="91"/>
    <n v="3"/>
    <n v="1"/>
    <s v="Laboratory Technician"/>
    <n v="1"/>
    <s v="Divorced"/>
    <n v="3907"/>
    <n v="1"/>
    <s v="No"/>
    <n v="13"/>
    <n v="3"/>
    <n v="2"/>
    <n v="80"/>
    <n v="3"/>
    <n v="6"/>
    <n v="2"/>
    <n v="4"/>
    <n v="6"/>
    <n v="2"/>
    <n v="1"/>
    <n v="2"/>
    <d v="2013-10-31T00:00:00"/>
    <s v=""/>
    <x v="25"/>
    <n v="10"/>
    <s v=""/>
    <s v=""/>
  </r>
  <r>
    <x v="15"/>
    <x v="1"/>
    <s v="Travel_Rarely"/>
    <n v="1054"/>
    <x v="0"/>
    <n v="8"/>
    <n v="3"/>
    <s v="Medical"/>
    <n v="1"/>
    <n v="1751"/>
    <n v="3"/>
    <x v="1"/>
    <n v="67"/>
    <n v="3"/>
    <n v="1"/>
    <s v="Research Scientist"/>
    <n v="4"/>
    <s v="Single"/>
    <n v="3445"/>
    <n v="1"/>
    <s v="No"/>
    <n v="11"/>
    <n v="3"/>
    <n v="3"/>
    <n v="80"/>
    <n v="0"/>
    <n v="6"/>
    <n v="5"/>
    <n v="2"/>
    <n v="6"/>
    <n v="2"/>
    <n v="1"/>
    <n v="4"/>
    <d v="2013-10-30T00:00:00"/>
    <s v=""/>
    <x v="25"/>
    <n v="10"/>
    <s v=""/>
    <s v=""/>
  </r>
  <r>
    <x v="12"/>
    <x v="1"/>
    <s v="Travel_Frequently"/>
    <n v="594"/>
    <x v="0"/>
    <n v="2"/>
    <n v="2"/>
    <s v="Medical"/>
    <n v="1"/>
    <n v="1760"/>
    <n v="3"/>
    <x v="1"/>
    <n v="75"/>
    <n v="2"/>
    <n v="1"/>
    <s v="Laboratory Technician"/>
    <n v="2"/>
    <s v="Married"/>
    <n v="2468"/>
    <n v="4"/>
    <s v="No"/>
    <n v="14"/>
    <n v="3"/>
    <n v="2"/>
    <n v="80"/>
    <n v="1"/>
    <n v="9"/>
    <n v="4"/>
    <n v="2"/>
    <n v="6"/>
    <n v="1"/>
    <n v="0"/>
    <n v="5"/>
    <d v="2013-11-13T00:00:00"/>
    <s v=""/>
    <x v="25"/>
    <n v="11"/>
    <s v=""/>
    <s v=""/>
  </r>
  <r>
    <x v="22"/>
    <x v="1"/>
    <s v="Non-Travel"/>
    <n v="355"/>
    <x v="0"/>
    <n v="10"/>
    <n v="4"/>
    <s v="Technical Degree"/>
    <n v="1"/>
    <n v="1854"/>
    <n v="3"/>
    <x v="0"/>
    <n v="38"/>
    <n v="3"/>
    <n v="1"/>
    <s v="Research Scientist"/>
    <n v="3"/>
    <s v="Married"/>
    <n v="2936"/>
    <n v="3"/>
    <s v="No"/>
    <n v="22"/>
    <n v="4"/>
    <n v="2"/>
    <n v="80"/>
    <n v="2"/>
    <n v="10"/>
    <n v="1"/>
    <n v="2"/>
    <n v="6"/>
    <n v="3"/>
    <n v="3"/>
    <n v="3"/>
    <d v="2014-03-17T00:00:00"/>
    <s v=""/>
    <x v="16"/>
    <n v="3"/>
    <s v=""/>
    <s v=""/>
  </r>
  <r>
    <x v="12"/>
    <x v="1"/>
    <s v="Travel_Frequently"/>
    <n v="1444"/>
    <x v="2"/>
    <n v="1"/>
    <n v="4"/>
    <s v="Other"/>
    <n v="1"/>
    <n v="1972"/>
    <n v="4"/>
    <x v="0"/>
    <n v="88"/>
    <n v="3"/>
    <n v="1"/>
    <s v="HR"/>
    <n v="2"/>
    <s v="Married"/>
    <n v="2991"/>
    <n v="0"/>
    <s v="Yes"/>
    <n v="11"/>
    <n v="3"/>
    <n v="2"/>
    <n v="80"/>
    <n v="1"/>
    <n v="7"/>
    <n v="2"/>
    <n v="3"/>
    <n v="6"/>
    <n v="2"/>
    <n v="1"/>
    <n v="2"/>
    <d v="2014-04-11T00:00:00"/>
    <s v=""/>
    <x v="16"/>
    <n v="4"/>
    <s v=""/>
    <s v=""/>
  </r>
  <r>
    <x v="21"/>
    <x v="1"/>
    <s v="Travel_Rarely"/>
    <n v="267"/>
    <x v="0"/>
    <n v="29"/>
    <n v="4"/>
    <s v="Life Sciences"/>
    <n v="1"/>
    <n v="2010"/>
    <n v="3"/>
    <x v="1"/>
    <n v="49"/>
    <n v="2"/>
    <n v="1"/>
    <s v="Laboratory Technician"/>
    <n v="2"/>
    <s v="Single"/>
    <n v="2837"/>
    <n v="1"/>
    <s v="No"/>
    <n v="13"/>
    <n v="3"/>
    <n v="3"/>
    <n v="80"/>
    <n v="0"/>
    <n v="6"/>
    <n v="3"/>
    <n v="3"/>
    <n v="6"/>
    <n v="2"/>
    <n v="4"/>
    <n v="1"/>
    <d v="2014-08-29T00:00:00"/>
    <s v=""/>
    <x v="16"/>
    <n v="8"/>
    <s v=""/>
    <s v=""/>
  </r>
  <r>
    <x v="25"/>
    <x v="1"/>
    <s v="Non-Travel"/>
    <n v="105"/>
    <x v="0"/>
    <n v="9"/>
    <n v="3"/>
    <s v="Life Sciences"/>
    <n v="1"/>
    <n v="2022"/>
    <n v="4"/>
    <x v="0"/>
    <n v="87"/>
    <n v="3"/>
    <n v="5"/>
    <s v="Manager"/>
    <n v="4"/>
    <s v="Single"/>
    <n v="19431"/>
    <n v="2"/>
    <s v="No"/>
    <n v="13"/>
    <n v="3"/>
    <n v="3"/>
    <n v="80"/>
    <n v="0"/>
    <n v="21"/>
    <n v="3"/>
    <n v="2"/>
    <n v="6"/>
    <n v="0"/>
    <n v="1"/>
    <n v="3"/>
    <d v="2014-05-28T00:00:00"/>
    <s v=""/>
    <x v="16"/>
    <n v="5"/>
    <s v=""/>
    <s v=""/>
  </r>
  <r>
    <x v="16"/>
    <x v="0"/>
    <s v="Travel_Frequently"/>
    <n v="878"/>
    <x v="1"/>
    <n v="1"/>
    <n v="4"/>
    <s v="Life Sciences"/>
    <n v="1"/>
    <n v="2044"/>
    <n v="2"/>
    <x v="0"/>
    <n v="94"/>
    <n v="3"/>
    <n v="2"/>
    <s v="Sales Executive"/>
    <n v="3"/>
    <s v="Divorced"/>
    <n v="6728"/>
    <n v="7"/>
    <s v="No"/>
    <n v="12"/>
    <n v="3"/>
    <n v="4"/>
    <n v="80"/>
    <n v="2"/>
    <n v="12"/>
    <n v="3"/>
    <n v="3"/>
    <n v="6"/>
    <n v="3"/>
    <n v="0"/>
    <n v="1"/>
    <d v="1994-11-12T00:00:00"/>
    <d v="2000-11-18T00:00:00"/>
    <x v="8"/>
    <n v="11"/>
    <n v="2000"/>
    <n v="11"/>
  </r>
  <r>
    <x v="26"/>
    <x v="1"/>
    <s v="Travel_Rarely"/>
    <n v="1120"/>
    <x v="1"/>
    <n v="11"/>
    <n v="4"/>
    <s v="Marketing"/>
    <n v="1"/>
    <n v="2045"/>
    <n v="2"/>
    <x v="1"/>
    <n v="100"/>
    <n v="2"/>
    <n v="2"/>
    <s v="Sales Executive"/>
    <n v="4"/>
    <s v="Married"/>
    <n v="6652"/>
    <n v="4"/>
    <s v="No"/>
    <n v="13"/>
    <n v="3"/>
    <n v="1"/>
    <n v="80"/>
    <n v="1"/>
    <n v="8"/>
    <n v="2"/>
    <n v="2"/>
    <n v="6"/>
    <n v="3"/>
    <n v="0"/>
    <n v="0"/>
    <d v="2014-03-13T00:00:00"/>
    <s v=""/>
    <x v="16"/>
    <n v="3"/>
    <s v=""/>
    <s v=""/>
  </r>
  <r>
    <x v="15"/>
    <x v="1"/>
    <s v="Travel_Rarely"/>
    <n v="155"/>
    <x v="0"/>
    <n v="4"/>
    <n v="3"/>
    <s v="Life Sciences"/>
    <n v="1"/>
    <n v="2064"/>
    <n v="2"/>
    <x v="0"/>
    <n v="87"/>
    <n v="4"/>
    <n v="2"/>
    <s v="Manufacturing Director"/>
    <n v="2"/>
    <s v="Married"/>
    <n v="6142"/>
    <n v="1"/>
    <s v="Yes"/>
    <n v="20"/>
    <n v="4"/>
    <n v="2"/>
    <n v="80"/>
    <n v="1"/>
    <n v="6"/>
    <n v="0"/>
    <n v="3"/>
    <n v="6"/>
    <n v="2"/>
    <n v="0"/>
    <n v="3"/>
    <d v="2013-11-02T00:00:00"/>
    <s v=""/>
    <x v="25"/>
    <n v="11"/>
    <s v=""/>
    <s v=""/>
  </r>
  <r>
    <x v="21"/>
    <x v="1"/>
    <s v="Travel_Frequently"/>
    <n v="1005"/>
    <x v="0"/>
    <n v="2"/>
    <n v="2"/>
    <s v="Life Sciences"/>
    <n v="1"/>
    <n v="8"/>
    <n v="4"/>
    <x v="0"/>
    <n v="79"/>
    <n v="3"/>
    <n v="1"/>
    <s v="Laboratory Technician"/>
    <n v="4"/>
    <s v="Single"/>
    <n v="3068"/>
    <n v="0"/>
    <s v="No"/>
    <n v="13"/>
    <n v="3"/>
    <n v="3"/>
    <n v="80"/>
    <n v="0"/>
    <n v="8"/>
    <n v="2"/>
    <n v="2"/>
    <n v="7"/>
    <n v="7"/>
    <n v="3"/>
    <n v="6"/>
    <d v="2014-06-10T00:00:00"/>
    <s v=""/>
    <x v="16"/>
    <n v="6"/>
    <s v=""/>
    <s v=""/>
  </r>
  <r>
    <x v="26"/>
    <x v="1"/>
    <s v="Travel_Rarely"/>
    <n v="1299"/>
    <x v="0"/>
    <n v="27"/>
    <n v="3"/>
    <s v="Medical"/>
    <n v="1"/>
    <n v="13"/>
    <n v="3"/>
    <x v="0"/>
    <n v="94"/>
    <n v="3"/>
    <n v="2"/>
    <s v="Healthcare Representative"/>
    <n v="3"/>
    <s v="Married"/>
    <n v="5237"/>
    <n v="6"/>
    <s v="No"/>
    <n v="13"/>
    <n v="3"/>
    <n v="2"/>
    <n v="80"/>
    <n v="2"/>
    <n v="17"/>
    <n v="3"/>
    <n v="2"/>
    <n v="7"/>
    <n v="7"/>
    <n v="7"/>
    <n v="7"/>
    <d v="2014-02-23T00:00:00"/>
    <s v=""/>
    <x v="16"/>
    <n v="2"/>
    <s v=""/>
    <s v=""/>
  </r>
  <r>
    <x v="28"/>
    <x v="1"/>
    <s v="Travel_Rarely"/>
    <n v="655"/>
    <x v="0"/>
    <n v="7"/>
    <n v="4"/>
    <s v="Life Sciences"/>
    <n v="1"/>
    <n v="76"/>
    <n v="4"/>
    <x v="0"/>
    <n v="48"/>
    <n v="3"/>
    <n v="2"/>
    <s v="Laboratory Technician"/>
    <n v="4"/>
    <s v="Divorced"/>
    <n v="5915"/>
    <n v="3"/>
    <s v="No"/>
    <n v="22"/>
    <n v="4"/>
    <n v="4"/>
    <n v="80"/>
    <n v="1"/>
    <n v="10"/>
    <n v="3"/>
    <n v="2"/>
    <n v="7"/>
    <n v="7"/>
    <n v="1"/>
    <n v="7"/>
    <d v="2013-10-13T00:00:00"/>
    <s v=""/>
    <x v="25"/>
    <n v="10"/>
    <s v=""/>
    <s v=""/>
  </r>
  <r>
    <x v="0"/>
    <x v="1"/>
    <s v="Travel_Rarely"/>
    <n v="1115"/>
    <x v="0"/>
    <n v="1"/>
    <n v="4"/>
    <s v="Life Sciences"/>
    <n v="1"/>
    <n v="77"/>
    <n v="1"/>
    <x v="0"/>
    <n v="51"/>
    <n v="2"/>
    <n v="2"/>
    <s v="Manufacturing Director"/>
    <n v="3"/>
    <s v="Divorced"/>
    <n v="5993"/>
    <n v="1"/>
    <s v="No"/>
    <n v="18"/>
    <n v="3"/>
    <n v="3"/>
    <n v="80"/>
    <n v="1"/>
    <n v="7"/>
    <n v="2"/>
    <n v="4"/>
    <n v="7"/>
    <n v="5"/>
    <n v="0"/>
    <n v="7"/>
    <d v="2013-12-20T00:00:00"/>
    <s v=""/>
    <x v="25"/>
    <n v="12"/>
    <s v=""/>
    <s v=""/>
  </r>
  <r>
    <x v="20"/>
    <x v="1"/>
    <s v="Non-Travel"/>
    <n v="750"/>
    <x v="1"/>
    <n v="22"/>
    <n v="2"/>
    <s v="Marketing"/>
    <n v="1"/>
    <n v="160"/>
    <n v="3"/>
    <x v="0"/>
    <n v="95"/>
    <n v="3"/>
    <n v="2"/>
    <s v="Sales Executive"/>
    <n v="2"/>
    <s v="Married"/>
    <n v="6146"/>
    <n v="0"/>
    <s v="No"/>
    <n v="13"/>
    <n v="3"/>
    <n v="1"/>
    <n v="80"/>
    <n v="1"/>
    <n v="8"/>
    <n v="2"/>
    <n v="4"/>
    <n v="7"/>
    <n v="7"/>
    <n v="0"/>
    <n v="7"/>
    <d v="2013-11-09T00:00:00"/>
    <s v=""/>
    <x v="25"/>
    <n v="11"/>
    <s v=""/>
    <s v=""/>
  </r>
  <r>
    <x v="28"/>
    <x v="0"/>
    <s v="Travel_Rarely"/>
    <n v="249"/>
    <x v="1"/>
    <n v="6"/>
    <n v="4"/>
    <s v="Life Sciences"/>
    <n v="1"/>
    <n v="163"/>
    <n v="2"/>
    <x v="0"/>
    <n v="76"/>
    <n v="1"/>
    <n v="2"/>
    <s v="Sales Executive"/>
    <n v="3"/>
    <s v="Married"/>
    <n v="6172"/>
    <n v="4"/>
    <s v="Yes"/>
    <n v="18"/>
    <n v="3"/>
    <n v="2"/>
    <n v="80"/>
    <n v="0"/>
    <n v="12"/>
    <n v="3"/>
    <n v="2"/>
    <n v="7"/>
    <n v="7"/>
    <n v="7"/>
    <n v="7"/>
    <d v="2011-07-24T00:00:00"/>
    <d v="2018-08-09T00:00:00"/>
    <x v="14"/>
    <n v="7"/>
    <n v="2018"/>
    <n v="8"/>
  </r>
  <r>
    <x v="33"/>
    <x v="1"/>
    <s v="Travel_Frequently"/>
    <n v="857"/>
    <x v="0"/>
    <n v="10"/>
    <n v="3"/>
    <s v="Life Sciences"/>
    <n v="1"/>
    <n v="199"/>
    <n v="4"/>
    <x v="0"/>
    <n v="91"/>
    <n v="2"/>
    <n v="4"/>
    <s v="Manager"/>
    <n v="1"/>
    <s v="Divorced"/>
    <n v="17181"/>
    <n v="4"/>
    <s v="No"/>
    <n v="13"/>
    <n v="3"/>
    <n v="2"/>
    <n v="80"/>
    <n v="1"/>
    <n v="21"/>
    <n v="2"/>
    <n v="2"/>
    <n v="7"/>
    <n v="6"/>
    <n v="7"/>
    <n v="7"/>
    <d v="2014-06-19T00:00:00"/>
    <s v=""/>
    <x v="16"/>
    <n v="6"/>
    <s v=""/>
    <s v=""/>
  </r>
  <r>
    <x v="42"/>
    <x v="1"/>
    <s v="Travel_Rarely"/>
    <n v="1436"/>
    <x v="1"/>
    <n v="6"/>
    <n v="2"/>
    <s v="Marketing"/>
    <n v="1"/>
    <n v="205"/>
    <n v="2"/>
    <x v="0"/>
    <n v="34"/>
    <n v="3"/>
    <n v="2"/>
    <s v="Sales Representative"/>
    <n v="3"/>
    <s v="Married"/>
    <n v="2306"/>
    <n v="2"/>
    <s v="Yes"/>
    <n v="20"/>
    <n v="4"/>
    <n v="4"/>
    <n v="80"/>
    <n v="1"/>
    <n v="13"/>
    <n v="3"/>
    <n v="1"/>
    <n v="7"/>
    <n v="7"/>
    <n v="4"/>
    <n v="5"/>
    <d v="2014-04-13T00:00:00"/>
    <s v=""/>
    <x v="16"/>
    <n v="4"/>
    <s v=""/>
    <s v=""/>
  </r>
  <r>
    <x v="31"/>
    <x v="1"/>
    <s v="Travel_Rarely"/>
    <n v="313"/>
    <x v="0"/>
    <n v="3"/>
    <n v="3"/>
    <s v="Medical"/>
    <n v="1"/>
    <n v="258"/>
    <n v="4"/>
    <x v="1"/>
    <n v="98"/>
    <n v="3"/>
    <n v="4"/>
    <s v="Healthcare Representative"/>
    <n v="2"/>
    <s v="Single"/>
    <n v="13734"/>
    <n v="3"/>
    <s v="No"/>
    <n v="18"/>
    <n v="3"/>
    <n v="3"/>
    <n v="80"/>
    <n v="0"/>
    <n v="21"/>
    <n v="6"/>
    <n v="3"/>
    <n v="7"/>
    <n v="7"/>
    <n v="1"/>
    <n v="0"/>
    <d v="2014-03-03T00:00:00"/>
    <s v=""/>
    <x v="16"/>
    <n v="3"/>
    <s v=""/>
    <s v=""/>
  </r>
  <r>
    <x v="15"/>
    <x v="1"/>
    <s v="Travel_Rarely"/>
    <n v="894"/>
    <x v="0"/>
    <n v="9"/>
    <n v="3"/>
    <s v="Medical"/>
    <n v="1"/>
    <n v="260"/>
    <n v="4"/>
    <x v="1"/>
    <n v="99"/>
    <n v="3"/>
    <n v="1"/>
    <s v="Research Scientist"/>
    <n v="2"/>
    <s v="Single"/>
    <n v="2279"/>
    <n v="1"/>
    <s v="No"/>
    <n v="16"/>
    <n v="3"/>
    <n v="4"/>
    <n v="80"/>
    <n v="0"/>
    <n v="7"/>
    <n v="2"/>
    <n v="2"/>
    <n v="7"/>
    <n v="7"/>
    <n v="0"/>
    <n v="3"/>
    <d v="2014-07-14T00:00:00"/>
    <s v=""/>
    <x v="16"/>
    <n v="7"/>
    <s v=""/>
    <s v=""/>
  </r>
  <r>
    <x v="12"/>
    <x v="1"/>
    <s v="Travel_Rarely"/>
    <n v="1084"/>
    <x v="0"/>
    <n v="29"/>
    <n v="3"/>
    <s v="Technical Degree"/>
    <n v="1"/>
    <n v="273"/>
    <n v="4"/>
    <x v="0"/>
    <n v="54"/>
    <n v="3"/>
    <n v="2"/>
    <s v="Manufacturing Director"/>
    <n v="4"/>
    <s v="Married"/>
    <n v="6261"/>
    <n v="3"/>
    <s v="No"/>
    <n v="18"/>
    <n v="3"/>
    <n v="1"/>
    <n v="80"/>
    <n v="1"/>
    <n v="9"/>
    <n v="3"/>
    <n v="1"/>
    <n v="7"/>
    <n v="7"/>
    <n v="1"/>
    <n v="7"/>
    <d v="2014-02-13T00:00:00"/>
    <s v=""/>
    <x v="16"/>
    <n v="2"/>
    <s v=""/>
    <s v=""/>
  </r>
  <r>
    <x v="39"/>
    <x v="1"/>
    <s v="Non-Travel"/>
    <n v="1002"/>
    <x v="0"/>
    <n v="18"/>
    <n v="4"/>
    <s v="Life Sciences"/>
    <n v="1"/>
    <n v="275"/>
    <n v="4"/>
    <x v="0"/>
    <n v="92"/>
    <n v="3"/>
    <n v="2"/>
    <s v="Manufacturing Director"/>
    <n v="4"/>
    <s v="Divorced"/>
    <n v="6804"/>
    <n v="1"/>
    <s v="Yes"/>
    <n v="15"/>
    <n v="3"/>
    <n v="1"/>
    <n v="80"/>
    <n v="2"/>
    <n v="7"/>
    <n v="0"/>
    <n v="3"/>
    <n v="7"/>
    <n v="7"/>
    <n v="1"/>
    <n v="7"/>
    <d v="2014-08-12T00:00:00"/>
    <s v=""/>
    <x v="16"/>
    <n v="8"/>
    <s v=""/>
    <s v=""/>
  </r>
  <r>
    <x v="18"/>
    <x v="1"/>
    <s v="Travel_Rarely"/>
    <n v="905"/>
    <x v="0"/>
    <n v="19"/>
    <n v="2"/>
    <s v="Medical"/>
    <n v="1"/>
    <n v="281"/>
    <n v="3"/>
    <x v="0"/>
    <n v="99"/>
    <n v="3"/>
    <n v="2"/>
    <s v="Laboratory Technician"/>
    <n v="4"/>
    <s v="Married"/>
    <n v="2741"/>
    <n v="8"/>
    <s v="Yes"/>
    <n v="15"/>
    <n v="3"/>
    <n v="3"/>
    <n v="80"/>
    <n v="1"/>
    <n v="15"/>
    <n v="2"/>
    <n v="4"/>
    <n v="7"/>
    <n v="2"/>
    <n v="3"/>
    <n v="7"/>
    <d v="2014-08-22T00:00:00"/>
    <s v=""/>
    <x v="16"/>
    <n v="8"/>
    <s v=""/>
    <s v=""/>
  </r>
  <r>
    <x v="15"/>
    <x v="1"/>
    <s v="Travel_Frequently"/>
    <n v="1242"/>
    <x v="1"/>
    <n v="20"/>
    <n v="3"/>
    <s v="Life Sciences"/>
    <n v="1"/>
    <n v="293"/>
    <n v="4"/>
    <x v="1"/>
    <n v="90"/>
    <n v="3"/>
    <n v="2"/>
    <s v="Sales Executive"/>
    <n v="3"/>
    <s v="Single"/>
    <n v="9981"/>
    <n v="1"/>
    <s v="No"/>
    <n v="14"/>
    <n v="3"/>
    <n v="4"/>
    <n v="80"/>
    <n v="0"/>
    <n v="7"/>
    <n v="2"/>
    <n v="3"/>
    <n v="7"/>
    <n v="7"/>
    <n v="0"/>
    <n v="7"/>
    <d v="2014-02-19T00:00:00"/>
    <s v=""/>
    <x v="16"/>
    <n v="2"/>
    <s v=""/>
    <s v=""/>
  </r>
  <r>
    <x v="16"/>
    <x v="1"/>
    <s v="Travel_Rarely"/>
    <n v="854"/>
    <x v="1"/>
    <n v="1"/>
    <n v="4"/>
    <s v="Medical"/>
    <n v="1"/>
    <n v="323"/>
    <n v="4"/>
    <x v="1"/>
    <n v="68"/>
    <n v="3"/>
    <n v="5"/>
    <s v="Manager"/>
    <n v="4"/>
    <s v="Divorced"/>
    <n v="19517"/>
    <n v="3"/>
    <s v="No"/>
    <n v="11"/>
    <n v="3"/>
    <n v="3"/>
    <n v="80"/>
    <n v="1"/>
    <n v="32"/>
    <n v="3"/>
    <n v="2"/>
    <n v="7"/>
    <n v="0"/>
    <n v="0"/>
    <n v="6"/>
    <d v="2014-09-03T00:00:00"/>
    <s v=""/>
    <x v="16"/>
    <n v="9"/>
    <s v=""/>
    <s v=""/>
  </r>
  <r>
    <x v="35"/>
    <x v="1"/>
    <s v="Travel_Rarely"/>
    <n v="488"/>
    <x v="1"/>
    <n v="2"/>
    <n v="3"/>
    <s v="Technical Degree"/>
    <n v="1"/>
    <n v="363"/>
    <n v="3"/>
    <x v="1"/>
    <n v="75"/>
    <n v="1"/>
    <n v="4"/>
    <s v="Manager"/>
    <n v="2"/>
    <s v="Married"/>
    <n v="16872"/>
    <n v="3"/>
    <s v="Yes"/>
    <n v="12"/>
    <n v="3"/>
    <n v="2"/>
    <n v="80"/>
    <n v="1"/>
    <n v="28"/>
    <n v="2"/>
    <n v="2"/>
    <n v="7"/>
    <n v="7"/>
    <n v="7"/>
    <n v="7"/>
    <d v="2014-03-21T00:00:00"/>
    <s v=""/>
    <x v="16"/>
    <n v="3"/>
    <s v=""/>
    <s v=""/>
  </r>
  <r>
    <x v="27"/>
    <x v="1"/>
    <s v="Travel_Rarely"/>
    <n v="1315"/>
    <x v="0"/>
    <n v="22"/>
    <n v="3"/>
    <s v="Life Sciences"/>
    <n v="1"/>
    <n v="381"/>
    <n v="2"/>
    <x v="1"/>
    <n v="71"/>
    <n v="4"/>
    <n v="3"/>
    <s v="Manager"/>
    <n v="2"/>
    <s v="Divorced"/>
    <n v="11996"/>
    <n v="7"/>
    <s v="No"/>
    <n v="18"/>
    <n v="3"/>
    <n v="2"/>
    <n v="80"/>
    <n v="1"/>
    <n v="10"/>
    <n v="6"/>
    <n v="2"/>
    <n v="7"/>
    <n v="7"/>
    <n v="6"/>
    <n v="2"/>
    <d v="2014-07-30T00:00:00"/>
    <s v=""/>
    <x v="16"/>
    <n v="7"/>
    <s v=""/>
    <s v=""/>
  </r>
  <r>
    <x v="39"/>
    <x v="1"/>
    <s v="Travel_Rarely"/>
    <n v="1091"/>
    <x v="0"/>
    <n v="1"/>
    <n v="2"/>
    <s v="Technical Degree"/>
    <n v="1"/>
    <n v="431"/>
    <n v="3"/>
    <x v="1"/>
    <n v="90"/>
    <n v="2"/>
    <n v="4"/>
    <s v="Healthcare Representative"/>
    <n v="3"/>
    <s v="Single"/>
    <n v="13964"/>
    <n v="7"/>
    <s v="Yes"/>
    <n v="12"/>
    <n v="3"/>
    <n v="4"/>
    <n v="80"/>
    <n v="0"/>
    <n v="25"/>
    <n v="2"/>
    <n v="3"/>
    <n v="7"/>
    <n v="1"/>
    <n v="0"/>
    <n v="7"/>
    <d v="2014-04-29T00:00:00"/>
    <s v=""/>
    <x v="16"/>
    <n v="4"/>
    <s v=""/>
    <s v=""/>
  </r>
  <r>
    <x v="28"/>
    <x v="1"/>
    <s v="Travel_Rarely"/>
    <n v="691"/>
    <x v="1"/>
    <n v="7"/>
    <n v="3"/>
    <s v="Marketing"/>
    <n v="1"/>
    <n v="438"/>
    <n v="4"/>
    <x v="0"/>
    <n v="73"/>
    <n v="3"/>
    <n v="2"/>
    <s v="Sales Executive"/>
    <n v="4"/>
    <s v="Divorced"/>
    <n v="7547"/>
    <n v="4"/>
    <s v="No"/>
    <n v="12"/>
    <n v="3"/>
    <n v="4"/>
    <n v="80"/>
    <n v="3"/>
    <n v="13"/>
    <n v="3"/>
    <n v="3"/>
    <n v="7"/>
    <n v="7"/>
    <n v="1"/>
    <n v="7"/>
    <d v="2014-05-14T00:00:00"/>
    <s v=""/>
    <x v="16"/>
    <n v="5"/>
    <s v=""/>
    <s v=""/>
  </r>
  <r>
    <x v="21"/>
    <x v="1"/>
    <s v="Travel_Rarely"/>
    <n v="1018"/>
    <x v="0"/>
    <n v="2"/>
    <n v="4"/>
    <s v="Medical"/>
    <n v="1"/>
    <n v="439"/>
    <n v="1"/>
    <x v="1"/>
    <n v="74"/>
    <n v="4"/>
    <n v="2"/>
    <s v="Research Scientist"/>
    <n v="4"/>
    <s v="Single"/>
    <n v="5055"/>
    <n v="7"/>
    <s v="No"/>
    <n v="16"/>
    <n v="3"/>
    <n v="3"/>
    <n v="80"/>
    <n v="0"/>
    <n v="10"/>
    <n v="0"/>
    <n v="2"/>
    <n v="7"/>
    <n v="7"/>
    <n v="0"/>
    <n v="7"/>
    <d v="2014-04-09T00:00:00"/>
    <s v=""/>
    <x v="16"/>
    <n v="4"/>
    <s v=""/>
    <s v=""/>
  </r>
  <r>
    <x v="20"/>
    <x v="1"/>
    <s v="Travel_Frequently"/>
    <n v="508"/>
    <x v="1"/>
    <n v="10"/>
    <n v="3"/>
    <s v="Marketing"/>
    <n v="1"/>
    <n v="446"/>
    <n v="2"/>
    <x v="0"/>
    <n v="46"/>
    <n v="2"/>
    <n v="2"/>
    <s v="Sales Executive"/>
    <n v="4"/>
    <s v="Single"/>
    <n v="4682"/>
    <n v="3"/>
    <s v="No"/>
    <n v="14"/>
    <n v="3"/>
    <n v="3"/>
    <n v="80"/>
    <n v="0"/>
    <n v="9"/>
    <n v="6"/>
    <n v="2"/>
    <n v="7"/>
    <n v="7"/>
    <n v="0"/>
    <n v="1"/>
    <d v="2014-02-07T00:00:00"/>
    <s v=""/>
    <x v="16"/>
    <n v="2"/>
    <s v=""/>
    <s v=""/>
  </r>
  <r>
    <x v="7"/>
    <x v="0"/>
    <s v="Travel_Rarely"/>
    <n v="318"/>
    <x v="0"/>
    <n v="8"/>
    <n v="4"/>
    <s v="Other"/>
    <n v="1"/>
    <n v="454"/>
    <n v="2"/>
    <x v="0"/>
    <n v="77"/>
    <n v="1"/>
    <n v="1"/>
    <s v="Laboratory Technician"/>
    <n v="1"/>
    <s v="Married"/>
    <n v="2119"/>
    <n v="1"/>
    <s v="Yes"/>
    <n v="11"/>
    <n v="3"/>
    <n v="4"/>
    <n v="80"/>
    <n v="0"/>
    <n v="7"/>
    <n v="4"/>
    <n v="2"/>
    <n v="7"/>
    <n v="7"/>
    <n v="0"/>
    <n v="7"/>
    <d v="1995-06-20T00:00:00"/>
    <d v="2002-07-02T00:00:00"/>
    <x v="11"/>
    <n v="6"/>
    <n v="2002"/>
    <n v="7"/>
  </r>
  <r>
    <x v="7"/>
    <x v="1"/>
    <s v="Travel_Rarely"/>
    <n v="144"/>
    <x v="1"/>
    <n v="10"/>
    <n v="1"/>
    <s v="Marketing"/>
    <n v="1"/>
    <n v="463"/>
    <n v="4"/>
    <x v="1"/>
    <n v="39"/>
    <n v="2"/>
    <n v="2"/>
    <s v="Sales Executive"/>
    <n v="2"/>
    <s v="Divorced"/>
    <n v="8268"/>
    <n v="1"/>
    <s v="Yes"/>
    <n v="14"/>
    <n v="3"/>
    <n v="1"/>
    <n v="80"/>
    <n v="2"/>
    <n v="7"/>
    <n v="2"/>
    <n v="3"/>
    <n v="7"/>
    <n v="7"/>
    <n v="1"/>
    <n v="7"/>
    <d v="2014-08-15T00:00:00"/>
    <s v=""/>
    <x v="16"/>
    <n v="8"/>
    <s v=""/>
    <s v=""/>
  </r>
  <r>
    <x v="0"/>
    <x v="1"/>
    <s v="Travel_Rarely"/>
    <n v="1319"/>
    <x v="0"/>
    <n v="6"/>
    <n v="3"/>
    <s v="Medical"/>
    <n v="1"/>
    <n v="474"/>
    <n v="3"/>
    <x v="0"/>
    <n v="51"/>
    <n v="4"/>
    <n v="2"/>
    <s v="Research Scientist"/>
    <n v="1"/>
    <s v="Divorced"/>
    <n v="5974"/>
    <n v="4"/>
    <s v="Yes"/>
    <n v="13"/>
    <n v="3"/>
    <n v="1"/>
    <n v="80"/>
    <n v="2"/>
    <n v="13"/>
    <n v="2"/>
    <n v="3"/>
    <n v="7"/>
    <n v="7"/>
    <n v="6"/>
    <n v="7"/>
    <d v="2014-07-07T00:00:00"/>
    <s v=""/>
    <x v="16"/>
    <n v="7"/>
    <s v=""/>
    <s v=""/>
  </r>
  <r>
    <x v="18"/>
    <x v="1"/>
    <s v="Travel_Rarely"/>
    <n v="1171"/>
    <x v="0"/>
    <n v="10"/>
    <n v="4"/>
    <s v="Life Sciences"/>
    <n v="1"/>
    <n v="483"/>
    <n v="4"/>
    <x v="1"/>
    <n v="46"/>
    <n v="4"/>
    <n v="1"/>
    <s v="Laboratory Technician"/>
    <n v="3"/>
    <s v="Married"/>
    <n v="2213"/>
    <n v="3"/>
    <s v="Yes"/>
    <n v="13"/>
    <n v="3"/>
    <n v="3"/>
    <n v="80"/>
    <n v="1"/>
    <n v="10"/>
    <n v="3"/>
    <n v="3"/>
    <n v="7"/>
    <n v="7"/>
    <n v="1"/>
    <n v="7"/>
    <d v="2014-05-29T00:00:00"/>
    <s v=""/>
    <x v="16"/>
    <n v="5"/>
    <s v=""/>
    <s v=""/>
  </r>
  <r>
    <x v="6"/>
    <x v="1"/>
    <s v="Travel_Rarely"/>
    <n v="304"/>
    <x v="1"/>
    <n v="9"/>
    <n v="4"/>
    <s v="Life Sciences"/>
    <n v="1"/>
    <n v="498"/>
    <n v="2"/>
    <x v="0"/>
    <n v="92"/>
    <n v="3"/>
    <n v="2"/>
    <s v="Sales Executive"/>
    <n v="4"/>
    <s v="Single"/>
    <n v="5253"/>
    <n v="1"/>
    <s v="No"/>
    <n v="16"/>
    <n v="3"/>
    <n v="4"/>
    <n v="80"/>
    <n v="0"/>
    <n v="7"/>
    <n v="1"/>
    <n v="3"/>
    <n v="7"/>
    <n v="5"/>
    <n v="0"/>
    <n v="7"/>
    <d v="2013-12-11T00:00:00"/>
    <s v=""/>
    <x v="25"/>
    <n v="12"/>
    <s v=""/>
    <s v=""/>
  </r>
  <r>
    <x v="31"/>
    <x v="1"/>
    <s v="Travel_Rarely"/>
    <n v="1178"/>
    <x v="1"/>
    <n v="14"/>
    <n v="2"/>
    <s v="Life Sciences"/>
    <n v="1"/>
    <n v="500"/>
    <n v="3"/>
    <x v="1"/>
    <n v="87"/>
    <n v="3"/>
    <n v="2"/>
    <s v="Sales Executive"/>
    <n v="4"/>
    <s v="Married"/>
    <n v="4936"/>
    <n v="4"/>
    <s v="No"/>
    <n v="11"/>
    <n v="3"/>
    <n v="3"/>
    <n v="80"/>
    <n v="1"/>
    <n v="18"/>
    <n v="2"/>
    <n v="2"/>
    <n v="7"/>
    <n v="7"/>
    <n v="0"/>
    <n v="7"/>
    <d v="2014-05-06T00:00:00"/>
    <s v=""/>
    <x v="16"/>
    <n v="5"/>
    <s v=""/>
    <s v=""/>
  </r>
  <r>
    <x v="23"/>
    <x v="1"/>
    <s v="Travel_Frequently"/>
    <n v="906"/>
    <x v="1"/>
    <n v="6"/>
    <n v="3"/>
    <s v="Life Sciences"/>
    <n v="1"/>
    <n v="532"/>
    <n v="3"/>
    <x v="1"/>
    <n v="86"/>
    <n v="4"/>
    <n v="4"/>
    <s v="Sales Executive"/>
    <n v="1"/>
    <s v="Married"/>
    <n v="13212"/>
    <n v="9"/>
    <s v="No"/>
    <n v="11"/>
    <n v="3"/>
    <n v="4"/>
    <n v="80"/>
    <n v="3"/>
    <n v="36"/>
    <n v="0"/>
    <n v="2"/>
    <n v="7"/>
    <n v="7"/>
    <n v="7"/>
    <n v="7"/>
    <d v="2013-10-21T00:00:00"/>
    <s v=""/>
    <x v="25"/>
    <n v="10"/>
    <s v=""/>
    <s v=""/>
  </r>
  <r>
    <x v="13"/>
    <x v="1"/>
    <s v="Travel_Rarely"/>
    <n v="1303"/>
    <x v="0"/>
    <n v="2"/>
    <n v="4"/>
    <s v="Life Sciences"/>
    <n v="1"/>
    <n v="579"/>
    <n v="4"/>
    <x v="0"/>
    <n v="62"/>
    <n v="2"/>
    <n v="1"/>
    <s v="Research Scientist"/>
    <n v="3"/>
    <s v="Divorced"/>
    <n v="2768"/>
    <n v="3"/>
    <s v="No"/>
    <n v="12"/>
    <n v="3"/>
    <n v="3"/>
    <n v="80"/>
    <n v="1"/>
    <n v="14"/>
    <n v="3"/>
    <n v="3"/>
    <n v="7"/>
    <n v="3"/>
    <n v="5"/>
    <n v="7"/>
    <d v="2014-08-16T00:00:00"/>
    <s v=""/>
    <x v="16"/>
    <n v="8"/>
    <s v=""/>
    <s v=""/>
  </r>
  <r>
    <x v="20"/>
    <x v="0"/>
    <s v="Travel_Rarely"/>
    <n v="1277"/>
    <x v="0"/>
    <n v="15"/>
    <n v="1"/>
    <s v="Medical"/>
    <n v="1"/>
    <n v="582"/>
    <n v="2"/>
    <x v="0"/>
    <n v="56"/>
    <n v="3"/>
    <n v="3"/>
    <s v="Manager"/>
    <n v="3"/>
    <s v="Married"/>
    <n v="13610"/>
    <n v="7"/>
    <s v="Yes"/>
    <n v="12"/>
    <n v="3"/>
    <n v="4"/>
    <n v="80"/>
    <n v="0"/>
    <n v="15"/>
    <n v="2"/>
    <n v="4"/>
    <n v="7"/>
    <n v="6"/>
    <n v="7"/>
    <n v="7"/>
    <d v="2007-09-10T00:00:00"/>
    <d v="2014-09-14T00:00:00"/>
    <x v="0"/>
    <n v="9"/>
    <n v="2014"/>
    <n v="9"/>
  </r>
  <r>
    <x v="11"/>
    <x v="0"/>
    <s v="Travel_Frequently"/>
    <n v="426"/>
    <x v="2"/>
    <n v="17"/>
    <n v="4"/>
    <s v="Life Sciences"/>
    <n v="1"/>
    <n v="608"/>
    <n v="2"/>
    <x v="1"/>
    <n v="58"/>
    <n v="3"/>
    <n v="1"/>
    <s v="HR"/>
    <n v="3"/>
    <s v="Divorced"/>
    <n v="2741"/>
    <n v="0"/>
    <s v="Yes"/>
    <n v="11"/>
    <n v="3"/>
    <n v="2"/>
    <n v="80"/>
    <n v="1"/>
    <n v="8"/>
    <n v="2"/>
    <n v="2"/>
    <n v="7"/>
    <n v="7"/>
    <n v="1"/>
    <n v="0"/>
    <d v="1997-10-06T00:00:00"/>
    <d v="2004-10-22T00:00:00"/>
    <x v="13"/>
    <n v="10"/>
    <n v="2004"/>
    <n v="10"/>
  </r>
  <r>
    <x v="38"/>
    <x v="1"/>
    <s v="Travel_Rarely"/>
    <n v="622"/>
    <x v="1"/>
    <n v="13"/>
    <n v="1"/>
    <s v="Medical"/>
    <n v="1"/>
    <n v="645"/>
    <n v="2"/>
    <x v="0"/>
    <n v="40"/>
    <n v="3"/>
    <n v="1"/>
    <s v="Sales Representative"/>
    <n v="3"/>
    <s v="Married"/>
    <n v="2096"/>
    <n v="1"/>
    <s v="No"/>
    <n v="11"/>
    <n v="3"/>
    <n v="3"/>
    <n v="80"/>
    <n v="0"/>
    <n v="7"/>
    <n v="1"/>
    <n v="3"/>
    <n v="7"/>
    <n v="4"/>
    <n v="0"/>
    <n v="6"/>
    <d v="2014-02-02T00:00:00"/>
    <s v=""/>
    <x v="16"/>
    <n v="2"/>
    <s v=""/>
    <s v=""/>
  </r>
  <r>
    <x v="28"/>
    <x v="1"/>
    <s v="Travel_Rarely"/>
    <n v="525"/>
    <x v="1"/>
    <n v="6"/>
    <n v="4"/>
    <s v="Medical"/>
    <n v="1"/>
    <n v="653"/>
    <n v="1"/>
    <x v="0"/>
    <n v="66"/>
    <n v="4"/>
    <n v="2"/>
    <s v="Sales Executive"/>
    <n v="4"/>
    <s v="Divorced"/>
    <n v="5460"/>
    <n v="4"/>
    <s v="No"/>
    <n v="22"/>
    <n v="4"/>
    <n v="4"/>
    <n v="80"/>
    <n v="2"/>
    <n v="13"/>
    <n v="4"/>
    <n v="4"/>
    <n v="7"/>
    <n v="7"/>
    <n v="5"/>
    <n v="7"/>
    <d v="2014-06-04T00:00:00"/>
    <s v=""/>
    <x v="16"/>
    <n v="6"/>
    <s v=""/>
    <s v=""/>
  </r>
  <r>
    <x v="12"/>
    <x v="1"/>
    <s v="Travel_Rarely"/>
    <n v="243"/>
    <x v="1"/>
    <n v="7"/>
    <n v="4"/>
    <s v="Marketing"/>
    <n v="1"/>
    <n v="709"/>
    <n v="4"/>
    <x v="1"/>
    <n v="46"/>
    <n v="2"/>
    <n v="2"/>
    <s v="Sales Executive"/>
    <n v="4"/>
    <s v="Single"/>
    <n v="4028"/>
    <n v="0"/>
    <s v="No"/>
    <n v="20"/>
    <n v="4"/>
    <n v="1"/>
    <n v="80"/>
    <n v="0"/>
    <n v="8"/>
    <n v="2"/>
    <n v="3"/>
    <n v="7"/>
    <n v="7"/>
    <n v="0"/>
    <n v="5"/>
    <d v="2014-08-18T00:00:00"/>
    <s v=""/>
    <x v="16"/>
    <n v="8"/>
    <s v=""/>
    <s v=""/>
  </r>
  <r>
    <x v="21"/>
    <x v="1"/>
    <s v="Travel_Rarely"/>
    <n v="1018"/>
    <x v="0"/>
    <n v="3"/>
    <n v="2"/>
    <s v="Life Sciences"/>
    <n v="1"/>
    <n v="727"/>
    <n v="3"/>
    <x v="1"/>
    <n v="39"/>
    <n v="3"/>
    <n v="3"/>
    <s v="Research Director"/>
    <n v="4"/>
    <s v="Single"/>
    <n v="11159"/>
    <n v="3"/>
    <s v="No"/>
    <n v="15"/>
    <n v="3"/>
    <n v="4"/>
    <n v="80"/>
    <n v="0"/>
    <n v="10"/>
    <n v="6"/>
    <n v="3"/>
    <n v="7"/>
    <n v="7"/>
    <n v="7"/>
    <n v="7"/>
    <d v="2013-11-30T00:00:00"/>
    <s v=""/>
    <x v="25"/>
    <n v="11"/>
    <s v=""/>
    <s v=""/>
  </r>
  <r>
    <x v="9"/>
    <x v="1"/>
    <s v="Travel_Rarely"/>
    <n v="703"/>
    <x v="1"/>
    <n v="14"/>
    <n v="4"/>
    <s v="Marketing"/>
    <n v="1"/>
    <n v="728"/>
    <n v="4"/>
    <x v="0"/>
    <n v="42"/>
    <n v="3"/>
    <n v="2"/>
    <s v="Sales Executive"/>
    <n v="1"/>
    <s v="Single"/>
    <n v="4960"/>
    <n v="2"/>
    <s v="No"/>
    <n v="12"/>
    <n v="3"/>
    <n v="4"/>
    <n v="80"/>
    <n v="0"/>
    <n v="20"/>
    <n v="2"/>
    <n v="3"/>
    <n v="7"/>
    <n v="7"/>
    <n v="1"/>
    <n v="7"/>
    <d v="2014-05-28T00:00:00"/>
    <s v=""/>
    <x v="16"/>
    <n v="5"/>
    <s v=""/>
    <s v=""/>
  </r>
  <r>
    <x v="6"/>
    <x v="0"/>
    <s v="Travel_Rarely"/>
    <n v="654"/>
    <x v="0"/>
    <n v="1"/>
    <n v="2"/>
    <s v="Life Sciences"/>
    <n v="1"/>
    <n v="741"/>
    <n v="1"/>
    <x v="1"/>
    <n v="67"/>
    <n v="1"/>
    <n v="1"/>
    <s v="Research Scientist"/>
    <n v="2"/>
    <s v="Single"/>
    <n v="2216"/>
    <n v="7"/>
    <s v="Yes"/>
    <n v="13"/>
    <n v="3"/>
    <n v="4"/>
    <n v="80"/>
    <n v="0"/>
    <n v="10"/>
    <n v="4"/>
    <n v="3"/>
    <n v="7"/>
    <n v="7"/>
    <n v="3"/>
    <n v="7"/>
    <d v="1996-01-10T00:00:00"/>
    <d v="2003-01-14T00:00:00"/>
    <x v="9"/>
    <n v="1"/>
    <n v="2003"/>
    <n v="1"/>
  </r>
  <r>
    <x v="15"/>
    <x v="1"/>
    <s v="Travel_Rarely"/>
    <n v="975"/>
    <x v="0"/>
    <n v="7"/>
    <n v="3"/>
    <s v="Medical"/>
    <n v="1"/>
    <n v="764"/>
    <n v="4"/>
    <x v="1"/>
    <n v="55"/>
    <n v="2"/>
    <n v="2"/>
    <s v="Healthcare Representative"/>
    <n v="1"/>
    <s v="Single"/>
    <n v="6811"/>
    <n v="8"/>
    <s v="No"/>
    <n v="19"/>
    <n v="3"/>
    <n v="1"/>
    <n v="80"/>
    <n v="0"/>
    <n v="9"/>
    <n v="2"/>
    <n v="1"/>
    <n v="7"/>
    <n v="6"/>
    <n v="0"/>
    <n v="7"/>
    <d v="2014-07-01T00:00:00"/>
    <s v=""/>
    <x v="16"/>
    <n v="7"/>
    <s v=""/>
    <s v=""/>
  </r>
  <r>
    <x v="9"/>
    <x v="1"/>
    <s v="Travel_Rarely"/>
    <n v="249"/>
    <x v="1"/>
    <n v="2"/>
    <n v="2"/>
    <s v="Marketing"/>
    <n v="1"/>
    <n v="903"/>
    <n v="3"/>
    <x v="1"/>
    <n v="35"/>
    <n v="3"/>
    <n v="2"/>
    <s v="Sales Executive"/>
    <n v="4"/>
    <s v="Married"/>
    <n v="4537"/>
    <n v="0"/>
    <s v="Yes"/>
    <n v="22"/>
    <n v="4"/>
    <n v="1"/>
    <n v="80"/>
    <n v="1"/>
    <n v="8"/>
    <n v="2"/>
    <n v="3"/>
    <n v="7"/>
    <n v="6"/>
    <n v="7"/>
    <n v="7"/>
    <d v="2013-10-20T00:00:00"/>
    <s v=""/>
    <x v="25"/>
    <n v="10"/>
    <s v=""/>
    <s v=""/>
  </r>
  <r>
    <x v="33"/>
    <x v="0"/>
    <s v="Travel_Rarely"/>
    <n v="1085"/>
    <x v="0"/>
    <n v="2"/>
    <n v="4"/>
    <s v="Life Sciences"/>
    <n v="1"/>
    <n v="927"/>
    <n v="2"/>
    <x v="1"/>
    <n v="57"/>
    <n v="1"/>
    <n v="1"/>
    <s v="Laboratory Technician"/>
    <n v="4"/>
    <s v="Divorced"/>
    <n v="2778"/>
    <n v="4"/>
    <s v="Yes"/>
    <n v="13"/>
    <n v="3"/>
    <n v="3"/>
    <n v="80"/>
    <n v="1"/>
    <n v="10"/>
    <n v="1"/>
    <n v="2"/>
    <n v="7"/>
    <n v="7"/>
    <n v="1"/>
    <n v="0"/>
    <d v="2013-03-14T00:00:00"/>
    <d v="2020-03-21T00:00:00"/>
    <x v="25"/>
    <n v="3"/>
    <n v="2020"/>
    <n v="3"/>
  </r>
  <r>
    <x v="28"/>
    <x v="1"/>
    <s v="Travel_Rarely"/>
    <n v="154"/>
    <x v="1"/>
    <n v="7"/>
    <n v="4"/>
    <s v="Life Sciences"/>
    <n v="1"/>
    <n v="941"/>
    <n v="2"/>
    <x v="0"/>
    <n v="41"/>
    <n v="2"/>
    <n v="1"/>
    <s v="Sales Representative"/>
    <n v="3"/>
    <s v="Married"/>
    <n v="2329"/>
    <n v="3"/>
    <s v="No"/>
    <n v="15"/>
    <n v="3"/>
    <n v="2"/>
    <n v="80"/>
    <n v="0"/>
    <n v="13"/>
    <n v="2"/>
    <n v="4"/>
    <n v="7"/>
    <n v="7"/>
    <n v="5"/>
    <n v="2"/>
    <d v="2014-08-23T00:00:00"/>
    <s v=""/>
    <x v="16"/>
    <n v="8"/>
    <s v=""/>
    <s v=""/>
  </r>
  <r>
    <x v="11"/>
    <x v="1"/>
    <s v="Travel_Frequently"/>
    <n v="1283"/>
    <x v="1"/>
    <n v="1"/>
    <n v="3"/>
    <s v="Medical"/>
    <n v="1"/>
    <n v="956"/>
    <n v="3"/>
    <x v="0"/>
    <n v="52"/>
    <n v="2"/>
    <n v="2"/>
    <s v="Sales Executive"/>
    <n v="1"/>
    <s v="Single"/>
    <n v="4294"/>
    <n v="1"/>
    <s v="No"/>
    <n v="12"/>
    <n v="3"/>
    <n v="2"/>
    <n v="80"/>
    <n v="0"/>
    <n v="7"/>
    <n v="2"/>
    <n v="3"/>
    <n v="7"/>
    <n v="7"/>
    <n v="0"/>
    <n v="7"/>
    <d v="2013-12-21T00:00:00"/>
    <s v=""/>
    <x v="25"/>
    <n v="12"/>
    <s v=""/>
    <s v=""/>
  </r>
  <r>
    <x v="26"/>
    <x v="1"/>
    <s v="Non-Travel"/>
    <n v="1229"/>
    <x v="1"/>
    <n v="8"/>
    <n v="4"/>
    <s v="Technical Degree"/>
    <n v="1"/>
    <n v="990"/>
    <n v="1"/>
    <x v="0"/>
    <n v="84"/>
    <n v="3"/>
    <n v="2"/>
    <s v="Sales Executive"/>
    <n v="4"/>
    <s v="Divorced"/>
    <n v="5079"/>
    <n v="4"/>
    <s v="No"/>
    <n v="13"/>
    <n v="3"/>
    <n v="4"/>
    <n v="80"/>
    <n v="2"/>
    <n v="12"/>
    <n v="3"/>
    <n v="3"/>
    <n v="7"/>
    <n v="7"/>
    <n v="0"/>
    <n v="7"/>
    <d v="2013-11-02T00:00:00"/>
    <s v=""/>
    <x v="25"/>
    <n v="11"/>
    <s v=""/>
    <s v=""/>
  </r>
  <r>
    <x v="18"/>
    <x v="1"/>
    <s v="Travel_Rarely"/>
    <n v="300"/>
    <x v="1"/>
    <n v="26"/>
    <n v="3"/>
    <s v="Marketing"/>
    <n v="1"/>
    <n v="1066"/>
    <n v="3"/>
    <x v="0"/>
    <n v="74"/>
    <n v="3"/>
    <n v="2"/>
    <s v="Sales Executive"/>
    <n v="1"/>
    <s v="Married"/>
    <n v="8396"/>
    <n v="1"/>
    <s v="No"/>
    <n v="14"/>
    <n v="3"/>
    <n v="2"/>
    <n v="80"/>
    <n v="1"/>
    <n v="8"/>
    <n v="3"/>
    <n v="2"/>
    <n v="7"/>
    <n v="7"/>
    <n v="7"/>
    <n v="5"/>
    <d v="2013-12-28T00:00:00"/>
    <s v=""/>
    <x v="25"/>
    <n v="12"/>
    <s v=""/>
    <s v=""/>
  </r>
  <r>
    <x v="38"/>
    <x v="0"/>
    <s v="Travel_Rarely"/>
    <n v="1219"/>
    <x v="0"/>
    <n v="4"/>
    <n v="1"/>
    <s v="Technical Degree"/>
    <n v="1"/>
    <n v="1106"/>
    <n v="4"/>
    <x v="0"/>
    <n v="32"/>
    <n v="3"/>
    <n v="1"/>
    <s v="Laboratory Technician"/>
    <n v="4"/>
    <s v="Married"/>
    <n v="3691"/>
    <n v="1"/>
    <s v="Yes"/>
    <n v="15"/>
    <n v="3"/>
    <n v="2"/>
    <n v="80"/>
    <n v="1"/>
    <n v="7"/>
    <n v="3"/>
    <n v="4"/>
    <n v="7"/>
    <n v="7"/>
    <n v="5"/>
    <n v="6"/>
    <d v="2007-10-25T00:00:00"/>
    <d v="2014-11-05T00:00:00"/>
    <x v="0"/>
    <n v="10"/>
    <n v="2014"/>
    <n v="11"/>
  </r>
  <r>
    <x v="7"/>
    <x v="1"/>
    <s v="Travel_Rarely"/>
    <n v="1107"/>
    <x v="0"/>
    <n v="28"/>
    <n v="4"/>
    <s v="Life Sciences"/>
    <n v="1"/>
    <n v="1120"/>
    <n v="3"/>
    <x v="1"/>
    <n v="93"/>
    <n v="3"/>
    <n v="1"/>
    <s v="Research Scientist"/>
    <n v="4"/>
    <s v="Divorced"/>
    <n v="2514"/>
    <n v="4"/>
    <s v="No"/>
    <n v="22"/>
    <n v="4"/>
    <n v="1"/>
    <n v="80"/>
    <n v="1"/>
    <n v="11"/>
    <n v="1"/>
    <n v="3"/>
    <n v="7"/>
    <n v="5"/>
    <n v="1"/>
    <n v="7"/>
    <d v="2014-06-17T00:00:00"/>
    <s v=""/>
    <x v="16"/>
    <n v="6"/>
    <s v=""/>
    <s v=""/>
  </r>
  <r>
    <x v="7"/>
    <x v="1"/>
    <s v="Travel_Frequently"/>
    <n v="490"/>
    <x v="0"/>
    <n v="10"/>
    <n v="3"/>
    <s v="Life Sciences"/>
    <n v="1"/>
    <n v="1143"/>
    <n v="4"/>
    <x v="1"/>
    <n v="61"/>
    <n v="3"/>
    <n v="1"/>
    <s v="Research Scientist"/>
    <n v="2"/>
    <s v="Divorced"/>
    <n v="3291"/>
    <n v="0"/>
    <s v="No"/>
    <n v="14"/>
    <n v="3"/>
    <n v="4"/>
    <n v="80"/>
    <n v="2"/>
    <n v="8"/>
    <n v="2"/>
    <n v="2"/>
    <n v="7"/>
    <n v="5"/>
    <n v="1"/>
    <n v="1"/>
    <d v="2013-11-09T00:00:00"/>
    <s v=""/>
    <x v="25"/>
    <n v="11"/>
    <s v=""/>
    <s v=""/>
  </r>
  <r>
    <x v="12"/>
    <x v="1"/>
    <s v="Travel_Rarely"/>
    <n v="433"/>
    <x v="2"/>
    <n v="1"/>
    <n v="3"/>
    <s v="HR"/>
    <n v="1"/>
    <n v="1152"/>
    <n v="3"/>
    <x v="0"/>
    <n v="37"/>
    <n v="4"/>
    <n v="1"/>
    <s v="HR"/>
    <n v="3"/>
    <s v="Married"/>
    <n v="2844"/>
    <n v="1"/>
    <s v="No"/>
    <n v="13"/>
    <n v="3"/>
    <n v="4"/>
    <n v="80"/>
    <n v="1"/>
    <n v="7"/>
    <n v="2"/>
    <n v="4"/>
    <n v="7"/>
    <n v="6"/>
    <n v="5"/>
    <n v="0"/>
    <d v="2014-07-28T00:00:00"/>
    <s v=""/>
    <x v="16"/>
    <n v="7"/>
    <s v=""/>
    <s v=""/>
  </r>
  <r>
    <x v="27"/>
    <x v="1"/>
    <s v="Travel_Rarely"/>
    <n v="819"/>
    <x v="0"/>
    <n v="2"/>
    <n v="3"/>
    <s v="Life Sciences"/>
    <n v="1"/>
    <n v="1182"/>
    <n v="3"/>
    <x v="0"/>
    <n v="44"/>
    <n v="2"/>
    <n v="3"/>
    <s v="Manufacturing Director"/>
    <n v="2"/>
    <s v="Divorced"/>
    <n v="10274"/>
    <n v="2"/>
    <s v="No"/>
    <n v="18"/>
    <n v="3"/>
    <n v="2"/>
    <n v="80"/>
    <n v="1"/>
    <n v="15"/>
    <n v="2"/>
    <n v="4"/>
    <n v="7"/>
    <n v="7"/>
    <n v="6"/>
    <n v="4"/>
    <d v="2014-06-28T00:00:00"/>
    <s v=""/>
    <x v="16"/>
    <n v="6"/>
    <s v=""/>
    <s v=""/>
  </r>
  <r>
    <x v="42"/>
    <x v="1"/>
    <s v="Travel_Rarely"/>
    <n v="1223"/>
    <x v="0"/>
    <n v="7"/>
    <n v="2"/>
    <s v="Medical"/>
    <n v="1"/>
    <n v="1201"/>
    <n v="4"/>
    <x v="1"/>
    <n v="50"/>
    <n v="3"/>
    <n v="5"/>
    <s v="Manager"/>
    <n v="3"/>
    <s v="Divorced"/>
    <n v="18606"/>
    <n v="3"/>
    <s v="No"/>
    <n v="18"/>
    <n v="3"/>
    <n v="2"/>
    <n v="80"/>
    <n v="1"/>
    <n v="26"/>
    <n v="6"/>
    <n v="3"/>
    <n v="7"/>
    <n v="7"/>
    <n v="4"/>
    <n v="7"/>
    <d v="2013-10-10T00:00:00"/>
    <s v=""/>
    <x v="25"/>
    <n v="10"/>
    <s v=""/>
    <s v=""/>
  </r>
  <r>
    <x v="27"/>
    <x v="1"/>
    <s v="Travel_Rarely"/>
    <n v="1361"/>
    <x v="1"/>
    <n v="17"/>
    <n v="4"/>
    <s v="Life Sciences"/>
    <n v="1"/>
    <n v="1218"/>
    <n v="3"/>
    <x v="0"/>
    <n v="94"/>
    <n v="3"/>
    <n v="2"/>
    <s v="Sales Executive"/>
    <n v="1"/>
    <s v="Married"/>
    <n v="8966"/>
    <n v="3"/>
    <s v="Yes"/>
    <n v="15"/>
    <n v="3"/>
    <n v="4"/>
    <n v="80"/>
    <n v="3"/>
    <n v="15"/>
    <n v="2"/>
    <n v="3"/>
    <n v="7"/>
    <n v="7"/>
    <n v="1"/>
    <n v="7"/>
    <d v="2013-12-07T00:00:00"/>
    <s v=""/>
    <x v="25"/>
    <n v="12"/>
    <s v=""/>
    <s v=""/>
  </r>
  <r>
    <x v="26"/>
    <x v="1"/>
    <s v="Travel_Rarely"/>
    <n v="917"/>
    <x v="0"/>
    <n v="6"/>
    <n v="4"/>
    <s v="Life Sciences"/>
    <n v="1"/>
    <n v="1221"/>
    <n v="3"/>
    <x v="0"/>
    <n v="60"/>
    <n v="1"/>
    <n v="1"/>
    <s v="Laboratory Technician"/>
    <n v="3"/>
    <s v="Divorced"/>
    <n v="2741"/>
    <n v="1"/>
    <s v="No"/>
    <n v="14"/>
    <n v="3"/>
    <n v="3"/>
    <n v="80"/>
    <n v="1"/>
    <n v="7"/>
    <n v="4"/>
    <n v="3"/>
    <n v="7"/>
    <n v="7"/>
    <n v="1"/>
    <n v="7"/>
    <d v="2014-07-24T00:00:00"/>
    <s v=""/>
    <x v="16"/>
    <n v="7"/>
    <s v=""/>
    <s v=""/>
  </r>
  <r>
    <x v="26"/>
    <x v="1"/>
    <s v="Travel_Rarely"/>
    <n v="363"/>
    <x v="0"/>
    <n v="1"/>
    <n v="3"/>
    <s v="Technical Degree"/>
    <n v="1"/>
    <n v="1237"/>
    <n v="3"/>
    <x v="1"/>
    <n v="77"/>
    <n v="1"/>
    <n v="3"/>
    <s v="Manufacturing Director"/>
    <n v="1"/>
    <s v="Divorced"/>
    <n v="10252"/>
    <n v="2"/>
    <s v="Yes"/>
    <n v="21"/>
    <n v="4"/>
    <n v="3"/>
    <n v="80"/>
    <n v="1"/>
    <n v="17"/>
    <n v="2"/>
    <n v="3"/>
    <n v="7"/>
    <n v="7"/>
    <n v="7"/>
    <n v="7"/>
    <d v="2014-08-21T00:00:00"/>
    <s v=""/>
    <x v="16"/>
    <n v="8"/>
    <s v=""/>
    <s v=""/>
  </r>
  <r>
    <x v="7"/>
    <x v="1"/>
    <s v="Travel_Rarely"/>
    <n v="694"/>
    <x v="0"/>
    <n v="1"/>
    <n v="3"/>
    <s v="Life Sciences"/>
    <n v="1"/>
    <n v="1264"/>
    <n v="4"/>
    <x v="1"/>
    <n v="87"/>
    <n v="2"/>
    <n v="4"/>
    <s v="Research Director"/>
    <n v="4"/>
    <s v="Divorced"/>
    <n v="16124"/>
    <n v="3"/>
    <s v="No"/>
    <n v="14"/>
    <n v="3"/>
    <n v="2"/>
    <n v="80"/>
    <n v="2"/>
    <n v="9"/>
    <n v="2"/>
    <n v="2"/>
    <n v="7"/>
    <n v="7"/>
    <n v="1"/>
    <n v="7"/>
    <d v="2014-04-22T00:00:00"/>
    <s v=""/>
    <x v="16"/>
    <n v="4"/>
    <s v=""/>
    <s v=""/>
  </r>
  <r>
    <x v="31"/>
    <x v="1"/>
    <s v="Travel_Frequently"/>
    <n v="968"/>
    <x v="0"/>
    <n v="6"/>
    <n v="2"/>
    <s v="Medical"/>
    <n v="1"/>
    <n v="1297"/>
    <n v="2"/>
    <x v="1"/>
    <n v="40"/>
    <n v="2"/>
    <n v="1"/>
    <s v="Laboratory Technician"/>
    <n v="3"/>
    <s v="Single"/>
    <n v="2838"/>
    <n v="0"/>
    <s v="No"/>
    <n v="14"/>
    <n v="3"/>
    <n v="2"/>
    <n v="80"/>
    <n v="0"/>
    <n v="8"/>
    <n v="6"/>
    <n v="2"/>
    <n v="7"/>
    <n v="0"/>
    <n v="7"/>
    <n v="7"/>
    <d v="2014-07-08T00:00:00"/>
    <s v=""/>
    <x v="16"/>
    <n v="7"/>
    <s v=""/>
    <s v=""/>
  </r>
  <r>
    <x v="7"/>
    <x v="0"/>
    <s v="Travel_Rarely"/>
    <n v="806"/>
    <x v="0"/>
    <n v="7"/>
    <n v="3"/>
    <s v="Technical Degree"/>
    <n v="1"/>
    <n v="1299"/>
    <n v="2"/>
    <x v="1"/>
    <n v="39"/>
    <n v="3"/>
    <n v="1"/>
    <s v="Laboratory Technician"/>
    <n v="3"/>
    <s v="Divorced"/>
    <n v="3339"/>
    <n v="3"/>
    <s v="Yes"/>
    <n v="13"/>
    <n v="3"/>
    <n v="1"/>
    <n v="80"/>
    <n v="2"/>
    <n v="10"/>
    <n v="2"/>
    <n v="3"/>
    <n v="7"/>
    <n v="7"/>
    <n v="7"/>
    <n v="7"/>
    <d v="2006-10-16T00:00:00"/>
    <d v="2013-10-24T00:00:00"/>
    <x v="24"/>
    <n v="10"/>
    <n v="2013"/>
    <n v="10"/>
  </r>
  <r>
    <x v="26"/>
    <x v="1"/>
    <s v="Travel_Rarely"/>
    <n v="325"/>
    <x v="0"/>
    <n v="10"/>
    <n v="4"/>
    <s v="Technical Degree"/>
    <n v="1"/>
    <n v="1312"/>
    <n v="4"/>
    <x v="1"/>
    <n v="63"/>
    <n v="3"/>
    <n v="3"/>
    <s v="Healthcare Representative"/>
    <n v="3"/>
    <s v="Married"/>
    <n v="7094"/>
    <n v="3"/>
    <s v="No"/>
    <n v="12"/>
    <n v="3"/>
    <n v="1"/>
    <n v="80"/>
    <n v="0"/>
    <n v="10"/>
    <n v="0"/>
    <n v="3"/>
    <n v="7"/>
    <n v="7"/>
    <n v="1"/>
    <n v="7"/>
    <d v="2013-03-05T00:00:00"/>
    <s v=""/>
    <x v="25"/>
    <n v="3"/>
    <s v=""/>
    <s v=""/>
  </r>
  <r>
    <x v="35"/>
    <x v="1"/>
    <s v="Travel_Rarely"/>
    <n v="991"/>
    <x v="2"/>
    <n v="1"/>
    <n v="2"/>
    <s v="Life Sciences"/>
    <n v="1"/>
    <n v="1314"/>
    <n v="4"/>
    <x v="1"/>
    <n v="44"/>
    <n v="3"/>
    <n v="1"/>
    <s v="HR"/>
    <n v="1"/>
    <s v="Single"/>
    <n v="3423"/>
    <n v="6"/>
    <s v="No"/>
    <n v="12"/>
    <n v="3"/>
    <n v="3"/>
    <n v="80"/>
    <n v="0"/>
    <n v="10"/>
    <n v="3"/>
    <n v="4"/>
    <n v="7"/>
    <n v="6"/>
    <n v="5"/>
    <n v="7"/>
    <d v="2013-02-11T00:00:00"/>
    <s v=""/>
    <x v="25"/>
    <n v="2"/>
    <s v=""/>
    <s v=""/>
  </r>
  <r>
    <x v="23"/>
    <x v="1"/>
    <s v="Travel_Rarely"/>
    <n v="206"/>
    <x v="2"/>
    <n v="8"/>
    <n v="4"/>
    <s v="Life Sciences"/>
    <n v="1"/>
    <n v="1338"/>
    <n v="4"/>
    <x v="0"/>
    <n v="99"/>
    <n v="3"/>
    <n v="5"/>
    <s v="Manager"/>
    <n v="2"/>
    <s v="Single"/>
    <n v="19717"/>
    <n v="6"/>
    <s v="No"/>
    <n v="14"/>
    <n v="3"/>
    <n v="1"/>
    <n v="80"/>
    <n v="0"/>
    <n v="36"/>
    <n v="4"/>
    <n v="3"/>
    <n v="7"/>
    <n v="3"/>
    <n v="7"/>
    <n v="7"/>
    <d v="2013-03-03T00:00:00"/>
    <s v=""/>
    <x v="25"/>
    <n v="3"/>
    <s v=""/>
    <s v=""/>
  </r>
  <r>
    <x v="12"/>
    <x v="1"/>
    <s v="Travel_Rarely"/>
    <n v="1009"/>
    <x v="1"/>
    <n v="2"/>
    <n v="2"/>
    <s v="Life Sciences"/>
    <n v="1"/>
    <n v="1355"/>
    <n v="2"/>
    <x v="1"/>
    <n v="31"/>
    <n v="3"/>
    <n v="2"/>
    <s v="Sales Executive"/>
    <n v="1"/>
    <s v="Divorced"/>
    <n v="6893"/>
    <n v="3"/>
    <s v="No"/>
    <n v="15"/>
    <n v="3"/>
    <n v="4"/>
    <n v="80"/>
    <n v="1"/>
    <n v="11"/>
    <n v="3"/>
    <n v="3"/>
    <n v="7"/>
    <n v="7"/>
    <n v="1"/>
    <n v="7"/>
    <d v="2013-09-01T00:00:00"/>
    <s v=""/>
    <x v="25"/>
    <n v="9"/>
    <s v=""/>
    <s v=""/>
  </r>
  <r>
    <x v="11"/>
    <x v="1"/>
    <s v="Travel_Rarely"/>
    <n v="652"/>
    <x v="0"/>
    <n v="7"/>
    <n v="3"/>
    <s v="Other"/>
    <n v="1"/>
    <n v="1417"/>
    <n v="3"/>
    <x v="0"/>
    <n v="100"/>
    <n v="4"/>
    <n v="1"/>
    <s v="Laboratory Technician"/>
    <n v="1"/>
    <s v="Single"/>
    <n v="3578"/>
    <n v="0"/>
    <s v="No"/>
    <n v="12"/>
    <n v="3"/>
    <n v="4"/>
    <n v="80"/>
    <n v="0"/>
    <n v="8"/>
    <n v="2"/>
    <n v="3"/>
    <n v="7"/>
    <n v="7"/>
    <n v="0"/>
    <n v="7"/>
    <d v="2012-12-06T00:00:00"/>
    <s v=""/>
    <x v="10"/>
    <n v="12"/>
    <s v=""/>
    <s v=""/>
  </r>
  <r>
    <x v="29"/>
    <x v="1"/>
    <s v="Travel_Rarely"/>
    <n v="1136"/>
    <x v="0"/>
    <n v="1"/>
    <n v="4"/>
    <s v="Medical"/>
    <n v="1"/>
    <n v="1424"/>
    <n v="2"/>
    <x v="0"/>
    <n v="81"/>
    <n v="4"/>
    <n v="4"/>
    <s v="Research Director"/>
    <n v="4"/>
    <s v="Divorced"/>
    <n v="14732"/>
    <n v="2"/>
    <s v="No"/>
    <n v="13"/>
    <n v="3"/>
    <n v="4"/>
    <n v="80"/>
    <n v="2"/>
    <n v="31"/>
    <n v="4"/>
    <n v="4"/>
    <n v="7"/>
    <n v="7"/>
    <n v="0"/>
    <n v="0"/>
    <d v="2013-05-28T00:00:00"/>
    <s v=""/>
    <x v="25"/>
    <n v="5"/>
    <s v=""/>
    <s v=""/>
  </r>
  <r>
    <x v="35"/>
    <x v="0"/>
    <s v="Travel_Rarely"/>
    <n v="377"/>
    <x v="1"/>
    <n v="9"/>
    <n v="3"/>
    <s v="Marketing"/>
    <n v="1"/>
    <n v="1457"/>
    <n v="1"/>
    <x v="0"/>
    <n v="52"/>
    <n v="3"/>
    <n v="3"/>
    <s v="Sales Executive"/>
    <n v="4"/>
    <s v="Divorced"/>
    <n v="10096"/>
    <n v="4"/>
    <s v="No"/>
    <n v="11"/>
    <n v="3"/>
    <n v="1"/>
    <n v="80"/>
    <n v="1"/>
    <n v="28"/>
    <n v="1"/>
    <n v="4"/>
    <n v="7"/>
    <n v="7"/>
    <n v="4"/>
    <n v="3"/>
    <d v="2012-01-16T00:00:00"/>
    <d v="2019-01-23T00:00:00"/>
    <x v="10"/>
    <n v="1"/>
    <n v="2019"/>
    <n v="1"/>
  </r>
  <r>
    <x v="2"/>
    <x v="1"/>
    <s v="Travel_Rarely"/>
    <n v="1038"/>
    <x v="0"/>
    <n v="20"/>
    <n v="3"/>
    <s v="Medical"/>
    <n v="1"/>
    <n v="1460"/>
    <n v="2"/>
    <x v="0"/>
    <n v="95"/>
    <n v="1"/>
    <n v="3"/>
    <s v="Healthcare Representative"/>
    <n v="1"/>
    <s v="Divorced"/>
    <n v="10851"/>
    <n v="2"/>
    <s v="Yes"/>
    <n v="18"/>
    <n v="3"/>
    <n v="2"/>
    <n v="80"/>
    <n v="1"/>
    <n v="24"/>
    <n v="2"/>
    <n v="3"/>
    <n v="7"/>
    <n v="7"/>
    <n v="0"/>
    <n v="7"/>
    <d v="2013-04-12T00:00:00"/>
    <s v=""/>
    <x v="25"/>
    <n v="4"/>
    <s v=""/>
    <s v=""/>
  </r>
  <r>
    <x v="28"/>
    <x v="0"/>
    <s v="Travel_Frequently"/>
    <n v="561"/>
    <x v="0"/>
    <n v="3"/>
    <n v="3"/>
    <s v="Life Sciences"/>
    <n v="1"/>
    <n v="1537"/>
    <n v="4"/>
    <x v="1"/>
    <n v="33"/>
    <n v="3"/>
    <n v="1"/>
    <s v="Research Scientist"/>
    <n v="3"/>
    <s v="Single"/>
    <n v="4084"/>
    <n v="1"/>
    <s v="No"/>
    <n v="12"/>
    <n v="3"/>
    <n v="1"/>
    <n v="80"/>
    <n v="0"/>
    <n v="7"/>
    <n v="2"/>
    <n v="1"/>
    <n v="7"/>
    <n v="2"/>
    <n v="7"/>
    <n v="7"/>
    <d v="1999-07-31T00:00:00"/>
    <d v="2006-08-09T00:00:00"/>
    <x v="19"/>
    <n v="7"/>
    <n v="2006"/>
    <n v="8"/>
  </r>
  <r>
    <x v="7"/>
    <x v="1"/>
    <s v="Travel_Rarely"/>
    <n v="441"/>
    <x v="0"/>
    <n v="8"/>
    <n v="1"/>
    <s v="Other"/>
    <n v="1"/>
    <n v="1544"/>
    <n v="3"/>
    <x v="1"/>
    <n v="39"/>
    <n v="1"/>
    <n v="2"/>
    <s v="Healthcare Representative"/>
    <n v="1"/>
    <s v="Married"/>
    <n v="9715"/>
    <n v="3"/>
    <s v="No"/>
    <n v="13"/>
    <n v="3"/>
    <n v="3"/>
    <n v="80"/>
    <n v="1"/>
    <n v="9"/>
    <n v="3"/>
    <n v="3"/>
    <n v="7"/>
    <n v="7"/>
    <n v="0"/>
    <n v="7"/>
    <d v="2013-03-27T00:00:00"/>
    <s v=""/>
    <x v="25"/>
    <n v="3"/>
    <s v=""/>
    <s v=""/>
  </r>
  <r>
    <x v="21"/>
    <x v="1"/>
    <s v="Travel_Rarely"/>
    <n v="824"/>
    <x v="0"/>
    <n v="5"/>
    <n v="2"/>
    <s v="Life Sciences"/>
    <n v="1"/>
    <n v="1555"/>
    <n v="4"/>
    <x v="1"/>
    <n v="67"/>
    <n v="2"/>
    <n v="2"/>
    <s v="Research Scientist"/>
    <n v="2"/>
    <s v="Married"/>
    <n v="5878"/>
    <n v="3"/>
    <s v="No"/>
    <n v="12"/>
    <n v="3"/>
    <n v="1"/>
    <n v="80"/>
    <n v="1"/>
    <n v="12"/>
    <n v="2"/>
    <n v="3"/>
    <n v="7"/>
    <n v="1"/>
    <n v="2"/>
    <n v="5"/>
    <d v="2013-08-09T00:00:00"/>
    <s v=""/>
    <x v="25"/>
    <n v="8"/>
    <s v=""/>
    <s v=""/>
  </r>
  <r>
    <x v="25"/>
    <x v="1"/>
    <s v="Travel_Rarely"/>
    <n v="1462"/>
    <x v="1"/>
    <n v="6"/>
    <n v="3"/>
    <s v="Medical"/>
    <n v="1"/>
    <n v="1588"/>
    <n v="4"/>
    <x v="0"/>
    <n v="38"/>
    <n v="4"/>
    <n v="3"/>
    <s v="Sales Executive"/>
    <n v="3"/>
    <s v="Married"/>
    <n v="8237"/>
    <n v="2"/>
    <s v="No"/>
    <n v="11"/>
    <n v="3"/>
    <n v="1"/>
    <n v="80"/>
    <n v="1"/>
    <n v="11"/>
    <n v="3"/>
    <n v="3"/>
    <n v="7"/>
    <n v="6"/>
    <n v="7"/>
    <n v="6"/>
    <d v="2012-11-07T00:00:00"/>
    <s v=""/>
    <x v="10"/>
    <n v="11"/>
    <s v=""/>
    <s v=""/>
  </r>
  <r>
    <x v="25"/>
    <x v="1"/>
    <s v="Travel_Rarely"/>
    <n v="1387"/>
    <x v="0"/>
    <n v="10"/>
    <n v="5"/>
    <s v="Medical"/>
    <n v="1"/>
    <n v="1618"/>
    <n v="2"/>
    <x v="0"/>
    <n v="76"/>
    <n v="3"/>
    <n v="2"/>
    <s v="Manufacturing Director"/>
    <n v="1"/>
    <s v="Married"/>
    <n v="5377"/>
    <n v="2"/>
    <s v="No"/>
    <n v="13"/>
    <n v="3"/>
    <n v="4"/>
    <n v="80"/>
    <n v="3"/>
    <n v="10"/>
    <n v="3"/>
    <n v="3"/>
    <n v="7"/>
    <n v="7"/>
    <n v="7"/>
    <n v="7"/>
    <d v="2013-08-30T00:00:00"/>
    <s v=""/>
    <x v="25"/>
    <n v="8"/>
    <s v=""/>
    <s v=""/>
  </r>
  <r>
    <x v="15"/>
    <x v="1"/>
    <s v="Travel_Rarely"/>
    <n v="1302"/>
    <x v="0"/>
    <n v="19"/>
    <n v="3"/>
    <s v="Other"/>
    <n v="1"/>
    <n v="1619"/>
    <n v="4"/>
    <x v="0"/>
    <n v="67"/>
    <n v="2"/>
    <n v="1"/>
    <s v="Laboratory Technician"/>
    <n v="1"/>
    <s v="Divorced"/>
    <n v="4066"/>
    <n v="1"/>
    <s v="No"/>
    <n v="11"/>
    <n v="3"/>
    <n v="1"/>
    <n v="80"/>
    <n v="2"/>
    <n v="7"/>
    <n v="3"/>
    <n v="3"/>
    <n v="7"/>
    <n v="7"/>
    <n v="0"/>
    <n v="7"/>
    <d v="2013-01-30T00:00:00"/>
    <s v=""/>
    <x v="25"/>
    <n v="1"/>
    <s v=""/>
    <s v=""/>
  </r>
  <r>
    <x v="38"/>
    <x v="1"/>
    <s v="Travel_Frequently"/>
    <n v="772"/>
    <x v="0"/>
    <n v="2"/>
    <n v="1"/>
    <s v="Life Sciences"/>
    <n v="1"/>
    <n v="1653"/>
    <n v="4"/>
    <x v="0"/>
    <n v="77"/>
    <n v="4"/>
    <n v="2"/>
    <s v="Manufacturing Director"/>
    <n v="3"/>
    <s v="Divorced"/>
    <n v="5206"/>
    <n v="1"/>
    <s v="No"/>
    <n v="17"/>
    <n v="3"/>
    <n v="3"/>
    <n v="80"/>
    <n v="2"/>
    <n v="7"/>
    <n v="6"/>
    <n v="3"/>
    <n v="7"/>
    <n v="7"/>
    <n v="0"/>
    <n v="7"/>
    <d v="2013-04-03T00:00:00"/>
    <s v=""/>
    <x v="25"/>
    <n v="4"/>
    <s v=""/>
    <s v=""/>
  </r>
  <r>
    <x v="11"/>
    <x v="1"/>
    <s v="Non-Travel"/>
    <n v="786"/>
    <x v="0"/>
    <n v="7"/>
    <n v="3"/>
    <s v="Medical"/>
    <n v="1"/>
    <n v="1693"/>
    <n v="4"/>
    <x v="0"/>
    <n v="76"/>
    <n v="3"/>
    <n v="1"/>
    <s v="Laboratory Technician"/>
    <n v="4"/>
    <s v="Single"/>
    <n v="2570"/>
    <n v="1"/>
    <s v="No"/>
    <n v="20"/>
    <n v="4"/>
    <n v="3"/>
    <n v="80"/>
    <n v="0"/>
    <n v="7"/>
    <n v="5"/>
    <n v="3"/>
    <n v="7"/>
    <n v="7"/>
    <n v="5"/>
    <n v="7"/>
    <d v="2012-10-26T00:00:00"/>
    <s v=""/>
    <x v="10"/>
    <n v="10"/>
    <s v=""/>
    <s v=""/>
  </r>
  <r>
    <x v="27"/>
    <x v="1"/>
    <s v="Travel_Rarely"/>
    <n v="1370"/>
    <x v="0"/>
    <n v="27"/>
    <n v="4"/>
    <s v="Life Sciences"/>
    <n v="1"/>
    <n v="1728"/>
    <n v="4"/>
    <x v="0"/>
    <n v="49"/>
    <n v="3"/>
    <n v="2"/>
    <s v="Manufacturing Director"/>
    <n v="3"/>
    <s v="Married"/>
    <n v="6883"/>
    <n v="2"/>
    <s v="No"/>
    <n v="16"/>
    <n v="3"/>
    <n v="2"/>
    <n v="80"/>
    <n v="1"/>
    <n v="17"/>
    <n v="3"/>
    <n v="3"/>
    <n v="7"/>
    <n v="7"/>
    <n v="0"/>
    <n v="7"/>
    <d v="2013-06-15T00:00:00"/>
    <s v=""/>
    <x v="25"/>
    <n v="6"/>
    <s v=""/>
    <s v=""/>
  </r>
  <r>
    <x v="14"/>
    <x v="1"/>
    <s v="Travel_Rarely"/>
    <n v="979"/>
    <x v="1"/>
    <n v="15"/>
    <n v="2"/>
    <s v="Marketing"/>
    <n v="1"/>
    <n v="1754"/>
    <n v="3"/>
    <x v="0"/>
    <n v="94"/>
    <n v="2"/>
    <n v="3"/>
    <s v="Sales Executive"/>
    <n v="1"/>
    <s v="Divorced"/>
    <n v="7140"/>
    <n v="2"/>
    <s v="No"/>
    <n v="11"/>
    <n v="3"/>
    <n v="1"/>
    <n v="80"/>
    <n v="1"/>
    <n v="12"/>
    <n v="2"/>
    <n v="3"/>
    <n v="7"/>
    <n v="7"/>
    <n v="1"/>
    <n v="7"/>
    <d v="2013-05-05T00:00:00"/>
    <s v=""/>
    <x v="25"/>
    <n v="5"/>
    <s v=""/>
    <s v=""/>
  </r>
  <r>
    <x v="14"/>
    <x v="1"/>
    <s v="Travel_Rarely"/>
    <n v="305"/>
    <x v="0"/>
    <n v="16"/>
    <n v="3"/>
    <s v="Life Sciences"/>
    <n v="1"/>
    <n v="1763"/>
    <n v="3"/>
    <x v="0"/>
    <n v="58"/>
    <n v="4"/>
    <n v="2"/>
    <s v="Healthcare Representative"/>
    <n v="3"/>
    <s v="Married"/>
    <n v="5294"/>
    <n v="3"/>
    <s v="No"/>
    <n v="16"/>
    <n v="3"/>
    <n v="3"/>
    <n v="80"/>
    <n v="1"/>
    <n v="10"/>
    <n v="3"/>
    <n v="3"/>
    <n v="7"/>
    <n v="0"/>
    <n v="1"/>
    <n v="7"/>
    <d v="2012-12-17T00:00:00"/>
    <s v=""/>
    <x v="10"/>
    <n v="12"/>
    <s v=""/>
    <s v=""/>
  </r>
  <r>
    <x v="21"/>
    <x v="1"/>
    <s v="Non-Travel"/>
    <n v="953"/>
    <x v="0"/>
    <n v="5"/>
    <n v="4"/>
    <s v="Technical Degree"/>
    <n v="1"/>
    <n v="1764"/>
    <n v="2"/>
    <x v="0"/>
    <n v="65"/>
    <n v="3"/>
    <n v="1"/>
    <s v="Research Scientist"/>
    <n v="2"/>
    <s v="Single"/>
    <n v="2718"/>
    <n v="2"/>
    <s v="No"/>
    <n v="14"/>
    <n v="3"/>
    <n v="2"/>
    <n v="80"/>
    <n v="0"/>
    <n v="12"/>
    <n v="3"/>
    <n v="3"/>
    <n v="7"/>
    <n v="7"/>
    <n v="0"/>
    <n v="7"/>
    <d v="2013-03-05T00:00:00"/>
    <s v=""/>
    <x v="25"/>
    <n v="3"/>
    <s v=""/>
    <s v=""/>
  </r>
  <r>
    <x v="27"/>
    <x v="1"/>
    <s v="Non-Travel"/>
    <n v="1180"/>
    <x v="0"/>
    <n v="2"/>
    <n v="2"/>
    <s v="Medical"/>
    <n v="1"/>
    <n v="1804"/>
    <n v="2"/>
    <x v="0"/>
    <n v="90"/>
    <n v="3"/>
    <n v="2"/>
    <s v="Manufacturing Director"/>
    <n v="4"/>
    <s v="Divorced"/>
    <n v="5762"/>
    <n v="2"/>
    <s v="No"/>
    <n v="14"/>
    <n v="3"/>
    <n v="3"/>
    <n v="80"/>
    <n v="1"/>
    <n v="15"/>
    <n v="6"/>
    <n v="3"/>
    <n v="7"/>
    <n v="7"/>
    <n v="1"/>
    <n v="7"/>
    <d v="2012-12-21T00:00:00"/>
    <s v=""/>
    <x v="10"/>
    <n v="12"/>
    <s v=""/>
    <s v=""/>
  </r>
  <r>
    <x v="13"/>
    <x v="0"/>
    <s v="Travel_Frequently"/>
    <n v="234"/>
    <x v="0"/>
    <n v="9"/>
    <n v="4"/>
    <s v="Life Sciences"/>
    <n v="1"/>
    <n v="1807"/>
    <n v="4"/>
    <x v="0"/>
    <n v="93"/>
    <n v="3"/>
    <n v="2"/>
    <s v="Laboratory Technician"/>
    <n v="1"/>
    <s v="Married"/>
    <n v="5346"/>
    <n v="4"/>
    <s v="No"/>
    <n v="17"/>
    <n v="3"/>
    <n v="3"/>
    <n v="80"/>
    <n v="1"/>
    <n v="11"/>
    <n v="3"/>
    <n v="2"/>
    <n v="7"/>
    <n v="1"/>
    <n v="0"/>
    <n v="7"/>
    <d v="2009-09-24T00:00:00"/>
    <d v="2016-10-08T00:00:00"/>
    <x v="27"/>
    <n v="9"/>
    <n v="2016"/>
    <n v="10"/>
  </r>
  <r>
    <x v="14"/>
    <x v="1"/>
    <s v="Travel_Rarely"/>
    <n v="1092"/>
    <x v="0"/>
    <n v="10"/>
    <n v="3"/>
    <s v="Medical"/>
    <n v="1"/>
    <n v="1816"/>
    <n v="1"/>
    <x v="1"/>
    <n v="64"/>
    <n v="3"/>
    <n v="3"/>
    <s v="Manufacturing Director"/>
    <n v="3"/>
    <s v="Single"/>
    <n v="9667"/>
    <n v="9"/>
    <s v="No"/>
    <n v="14"/>
    <n v="3"/>
    <n v="2"/>
    <n v="80"/>
    <n v="0"/>
    <n v="9"/>
    <n v="3"/>
    <n v="3"/>
    <n v="7"/>
    <n v="7"/>
    <n v="0"/>
    <n v="2"/>
    <d v="2013-05-22T00:00:00"/>
    <s v=""/>
    <x v="25"/>
    <n v="5"/>
    <s v=""/>
    <s v=""/>
  </r>
  <r>
    <x v="18"/>
    <x v="1"/>
    <s v="Travel_Rarely"/>
    <n v="750"/>
    <x v="0"/>
    <n v="12"/>
    <n v="3"/>
    <s v="Life Sciences"/>
    <n v="1"/>
    <n v="1829"/>
    <n v="2"/>
    <x v="1"/>
    <n v="47"/>
    <n v="3"/>
    <n v="2"/>
    <s v="Healthcare Representative"/>
    <n v="1"/>
    <s v="Divorced"/>
    <n v="4448"/>
    <n v="2"/>
    <s v="No"/>
    <n v="12"/>
    <n v="3"/>
    <n v="2"/>
    <n v="80"/>
    <n v="1"/>
    <n v="15"/>
    <n v="3"/>
    <n v="3"/>
    <n v="7"/>
    <n v="4"/>
    <n v="7"/>
    <n v="7"/>
    <d v="2013-04-25T00:00:00"/>
    <s v=""/>
    <x v="25"/>
    <n v="4"/>
    <s v=""/>
    <s v=""/>
  </r>
  <r>
    <x v="37"/>
    <x v="1"/>
    <s v="Travel_Rarely"/>
    <n v="431"/>
    <x v="0"/>
    <n v="7"/>
    <n v="4"/>
    <s v="Medical"/>
    <n v="1"/>
    <n v="1830"/>
    <n v="4"/>
    <x v="1"/>
    <n v="68"/>
    <n v="3"/>
    <n v="2"/>
    <s v="Research Scientist"/>
    <n v="4"/>
    <s v="Married"/>
    <n v="6854"/>
    <n v="4"/>
    <s v="No"/>
    <n v="15"/>
    <n v="3"/>
    <n v="2"/>
    <n v="80"/>
    <n v="1"/>
    <n v="14"/>
    <n v="2"/>
    <n v="2"/>
    <n v="7"/>
    <n v="1"/>
    <n v="1"/>
    <n v="7"/>
    <d v="2013-05-11T00:00:00"/>
    <s v=""/>
    <x v="25"/>
    <n v="5"/>
    <s v=""/>
    <s v=""/>
  </r>
  <r>
    <x v="34"/>
    <x v="1"/>
    <s v="Travel_Frequently"/>
    <n v="1422"/>
    <x v="1"/>
    <n v="2"/>
    <n v="4"/>
    <s v="Life Sciences"/>
    <n v="1"/>
    <n v="1849"/>
    <n v="1"/>
    <x v="0"/>
    <n v="92"/>
    <n v="3"/>
    <n v="2"/>
    <s v="Sales Executive"/>
    <n v="4"/>
    <s v="Married"/>
    <n v="5675"/>
    <n v="1"/>
    <s v="No"/>
    <n v="20"/>
    <n v="4"/>
    <n v="3"/>
    <n v="80"/>
    <n v="1"/>
    <n v="7"/>
    <n v="5"/>
    <n v="3"/>
    <n v="7"/>
    <n v="7"/>
    <n v="7"/>
    <n v="7"/>
    <d v="2012-11-09T00:00:00"/>
    <s v=""/>
    <x v="10"/>
    <n v="11"/>
    <s v=""/>
    <s v=""/>
  </r>
  <r>
    <x v="7"/>
    <x v="1"/>
    <s v="Travel_Rarely"/>
    <n v="726"/>
    <x v="0"/>
    <n v="29"/>
    <n v="1"/>
    <s v="Life Sciences"/>
    <n v="1"/>
    <n v="1859"/>
    <n v="4"/>
    <x v="0"/>
    <n v="93"/>
    <n v="1"/>
    <n v="2"/>
    <s v="Healthcare Representative"/>
    <n v="3"/>
    <s v="Divorced"/>
    <n v="6384"/>
    <n v="8"/>
    <s v="No"/>
    <n v="17"/>
    <n v="3"/>
    <n v="4"/>
    <n v="80"/>
    <n v="2"/>
    <n v="11"/>
    <n v="3"/>
    <n v="3"/>
    <n v="7"/>
    <n v="0"/>
    <n v="1"/>
    <n v="6"/>
    <d v="2013-05-09T00:00:00"/>
    <s v=""/>
    <x v="25"/>
    <n v="5"/>
    <s v=""/>
    <s v=""/>
  </r>
  <r>
    <x v="15"/>
    <x v="1"/>
    <s v="Travel_Frequently"/>
    <n v="1131"/>
    <x v="0"/>
    <n v="15"/>
    <n v="3"/>
    <s v="Life Sciences"/>
    <n v="1"/>
    <n v="1870"/>
    <n v="4"/>
    <x v="1"/>
    <n v="77"/>
    <n v="2"/>
    <n v="1"/>
    <s v="Research Scientist"/>
    <n v="1"/>
    <s v="Married"/>
    <n v="4774"/>
    <n v="0"/>
    <s v="No"/>
    <n v="19"/>
    <n v="3"/>
    <n v="4"/>
    <n v="80"/>
    <n v="1"/>
    <n v="8"/>
    <n v="2"/>
    <n v="2"/>
    <n v="7"/>
    <n v="6"/>
    <n v="7"/>
    <n v="3"/>
    <d v="2013-07-29T00:00:00"/>
    <s v=""/>
    <x v="25"/>
    <n v="7"/>
    <s v=""/>
    <s v=""/>
  </r>
  <r>
    <x v="11"/>
    <x v="1"/>
    <s v="Travel_Frequently"/>
    <n v="1096"/>
    <x v="0"/>
    <n v="6"/>
    <n v="3"/>
    <s v="Other"/>
    <n v="1"/>
    <n v="1918"/>
    <n v="3"/>
    <x v="0"/>
    <n v="61"/>
    <n v="4"/>
    <n v="1"/>
    <s v="Laboratory Technician"/>
    <n v="4"/>
    <s v="Married"/>
    <n v="2544"/>
    <n v="0"/>
    <s v="No"/>
    <n v="18"/>
    <n v="3"/>
    <n v="1"/>
    <n v="80"/>
    <n v="1"/>
    <n v="8"/>
    <n v="3"/>
    <n v="3"/>
    <n v="7"/>
    <n v="7"/>
    <n v="7"/>
    <n v="7"/>
    <d v="2012-10-23T00:00:00"/>
    <s v=""/>
    <x v="10"/>
    <n v="10"/>
    <s v=""/>
    <s v=""/>
  </r>
  <r>
    <x v="6"/>
    <x v="1"/>
    <s v="Travel_Frequently"/>
    <n v="783"/>
    <x v="1"/>
    <n v="1"/>
    <n v="2"/>
    <s v="Life Sciences"/>
    <n v="1"/>
    <n v="1927"/>
    <n v="3"/>
    <x v="0"/>
    <n v="42"/>
    <n v="2"/>
    <n v="2"/>
    <s v="Sales Executive"/>
    <n v="4"/>
    <s v="Married"/>
    <n v="6834"/>
    <n v="1"/>
    <s v="Yes"/>
    <n v="12"/>
    <n v="3"/>
    <n v="3"/>
    <n v="80"/>
    <n v="1"/>
    <n v="7"/>
    <n v="2"/>
    <n v="3"/>
    <n v="7"/>
    <n v="7"/>
    <n v="0"/>
    <n v="7"/>
    <d v="2013-07-30T00:00:00"/>
    <s v=""/>
    <x v="25"/>
    <n v="7"/>
    <s v=""/>
    <s v=""/>
  </r>
  <r>
    <x v="11"/>
    <x v="1"/>
    <s v="Travel_Rarely"/>
    <n v="157"/>
    <x v="0"/>
    <n v="1"/>
    <n v="3"/>
    <s v="Medical"/>
    <n v="1"/>
    <n v="1952"/>
    <n v="3"/>
    <x v="0"/>
    <n v="95"/>
    <n v="3"/>
    <n v="1"/>
    <s v="Laboratory Technician"/>
    <n v="1"/>
    <s v="Single"/>
    <n v="2867"/>
    <n v="0"/>
    <s v="No"/>
    <n v="13"/>
    <n v="3"/>
    <n v="4"/>
    <n v="80"/>
    <n v="0"/>
    <n v="8"/>
    <n v="6"/>
    <n v="2"/>
    <n v="7"/>
    <n v="7"/>
    <n v="7"/>
    <n v="6"/>
    <d v="2013-01-07T00:00:00"/>
    <s v=""/>
    <x v="25"/>
    <n v="1"/>
    <s v=""/>
    <s v=""/>
  </r>
  <r>
    <x v="15"/>
    <x v="1"/>
    <s v="Travel_Rarely"/>
    <n v="954"/>
    <x v="1"/>
    <n v="9"/>
    <n v="3"/>
    <s v="Marketing"/>
    <n v="1"/>
    <n v="1965"/>
    <n v="4"/>
    <x v="0"/>
    <n v="44"/>
    <n v="3"/>
    <n v="2"/>
    <s v="Sales Executive"/>
    <n v="4"/>
    <s v="Single"/>
    <n v="4105"/>
    <n v="1"/>
    <s v="No"/>
    <n v="14"/>
    <n v="3"/>
    <n v="1"/>
    <n v="80"/>
    <n v="0"/>
    <n v="7"/>
    <n v="5"/>
    <n v="3"/>
    <n v="7"/>
    <n v="7"/>
    <n v="0"/>
    <n v="7"/>
    <d v="2013-08-10T00:00:00"/>
    <s v=""/>
    <x v="25"/>
    <n v="8"/>
    <s v=""/>
    <s v=""/>
  </r>
  <r>
    <x v="25"/>
    <x v="1"/>
    <s v="Travel_Rarely"/>
    <n v="116"/>
    <x v="0"/>
    <n v="24"/>
    <n v="1"/>
    <s v="Life Sciences"/>
    <n v="1"/>
    <n v="2014"/>
    <n v="1"/>
    <x v="0"/>
    <n v="52"/>
    <n v="3"/>
    <n v="2"/>
    <s v="Research Scientist"/>
    <n v="4"/>
    <s v="Single"/>
    <n v="4108"/>
    <n v="7"/>
    <s v="No"/>
    <n v="13"/>
    <n v="3"/>
    <n v="1"/>
    <n v="80"/>
    <n v="0"/>
    <n v="18"/>
    <n v="2"/>
    <n v="3"/>
    <n v="7"/>
    <n v="7"/>
    <n v="1"/>
    <n v="7"/>
    <d v="2013-01-16T00:00:00"/>
    <s v=""/>
    <x v="25"/>
    <n v="1"/>
    <s v=""/>
    <s v=""/>
  </r>
  <r>
    <x v="25"/>
    <x v="1"/>
    <s v="Travel_Rarely"/>
    <n v="613"/>
    <x v="0"/>
    <n v="6"/>
    <n v="1"/>
    <s v="Medical"/>
    <n v="1"/>
    <n v="2062"/>
    <n v="4"/>
    <x v="0"/>
    <n v="42"/>
    <n v="2"/>
    <n v="3"/>
    <s v="Healthcare Representative"/>
    <n v="1"/>
    <s v="Married"/>
    <n v="9991"/>
    <n v="4"/>
    <s v="No"/>
    <n v="15"/>
    <n v="3"/>
    <n v="1"/>
    <n v="80"/>
    <n v="1"/>
    <n v="9"/>
    <n v="5"/>
    <n v="3"/>
    <n v="7"/>
    <n v="7"/>
    <n v="1"/>
    <n v="7"/>
    <d v="2013-03-24T00:00:00"/>
    <s v=""/>
    <x v="25"/>
    <n v="3"/>
    <s v=""/>
    <s v=""/>
  </r>
  <r>
    <x v="20"/>
    <x v="1"/>
    <s v="Travel_Frequently"/>
    <n v="1392"/>
    <x v="0"/>
    <n v="3"/>
    <n v="4"/>
    <s v="Life Sciences"/>
    <n v="1"/>
    <n v="5"/>
    <n v="4"/>
    <x v="1"/>
    <n v="56"/>
    <n v="3"/>
    <n v="1"/>
    <s v="Research Scientist"/>
    <n v="3"/>
    <s v="Married"/>
    <n v="2909"/>
    <n v="1"/>
    <s v="Yes"/>
    <n v="11"/>
    <n v="3"/>
    <n v="3"/>
    <n v="80"/>
    <n v="0"/>
    <n v="8"/>
    <n v="3"/>
    <n v="3"/>
    <n v="8"/>
    <n v="7"/>
    <n v="3"/>
    <n v="0"/>
    <d v="2013-08-18T00:00:00"/>
    <s v=""/>
    <x v="25"/>
    <n v="8"/>
    <s v=""/>
    <s v=""/>
  </r>
  <r>
    <x v="16"/>
    <x v="1"/>
    <s v="Travel_Frequently"/>
    <n v="1115"/>
    <x v="0"/>
    <n v="1"/>
    <n v="3"/>
    <s v="Life Sciences"/>
    <n v="1"/>
    <n v="141"/>
    <n v="1"/>
    <x v="1"/>
    <n v="73"/>
    <n v="3"/>
    <n v="5"/>
    <s v="Research Director"/>
    <n v="2"/>
    <s v="Married"/>
    <n v="18172"/>
    <n v="3"/>
    <s v="Yes"/>
    <n v="19"/>
    <n v="3"/>
    <n v="1"/>
    <n v="80"/>
    <n v="0"/>
    <n v="28"/>
    <n v="1"/>
    <n v="2"/>
    <n v="8"/>
    <n v="3"/>
    <n v="0"/>
    <n v="7"/>
    <d v="2013-08-04T00:00:00"/>
    <s v=""/>
    <x v="25"/>
    <n v="8"/>
    <s v=""/>
    <s v=""/>
  </r>
  <r>
    <x v="11"/>
    <x v="1"/>
    <s v="Travel_Rarely"/>
    <n v="1355"/>
    <x v="2"/>
    <n v="25"/>
    <n v="1"/>
    <s v="Life Sciences"/>
    <n v="1"/>
    <n v="177"/>
    <n v="3"/>
    <x v="1"/>
    <n v="61"/>
    <n v="3"/>
    <n v="1"/>
    <s v="HR"/>
    <n v="3"/>
    <s v="Married"/>
    <n v="2942"/>
    <n v="1"/>
    <s v="No"/>
    <n v="23"/>
    <n v="4"/>
    <n v="4"/>
    <n v="80"/>
    <n v="1"/>
    <n v="8"/>
    <n v="3"/>
    <n v="3"/>
    <n v="8"/>
    <n v="7"/>
    <n v="5"/>
    <n v="7"/>
    <d v="2013-06-19T00:00:00"/>
    <s v=""/>
    <x v="25"/>
    <n v="6"/>
    <s v=""/>
    <s v=""/>
  </r>
  <r>
    <x v="21"/>
    <x v="1"/>
    <s v="Travel_Frequently"/>
    <n v="689"/>
    <x v="1"/>
    <n v="9"/>
    <n v="2"/>
    <s v="Medical"/>
    <n v="1"/>
    <n v="195"/>
    <n v="4"/>
    <x v="0"/>
    <n v="35"/>
    <n v="1"/>
    <n v="2"/>
    <s v="Sales Executive"/>
    <n v="4"/>
    <s v="Divorced"/>
    <n v="4668"/>
    <n v="0"/>
    <s v="No"/>
    <n v="17"/>
    <n v="3"/>
    <n v="4"/>
    <n v="80"/>
    <n v="3"/>
    <n v="9"/>
    <n v="2"/>
    <n v="4"/>
    <n v="8"/>
    <n v="7"/>
    <n v="0"/>
    <n v="7"/>
    <d v="2012-12-02T00:00:00"/>
    <s v=""/>
    <x v="10"/>
    <n v="12"/>
    <s v=""/>
    <s v=""/>
  </r>
  <r>
    <x v="12"/>
    <x v="1"/>
    <s v="Travel_Rarely"/>
    <n v="702"/>
    <x v="1"/>
    <n v="1"/>
    <n v="4"/>
    <s v="Life Sciences"/>
    <n v="1"/>
    <n v="230"/>
    <n v="1"/>
    <x v="1"/>
    <n v="59"/>
    <n v="2"/>
    <n v="2"/>
    <s v="Sales Executive"/>
    <n v="4"/>
    <s v="Single"/>
    <n v="8686"/>
    <n v="4"/>
    <s v="No"/>
    <n v="22"/>
    <n v="4"/>
    <n v="3"/>
    <n v="80"/>
    <n v="0"/>
    <n v="12"/>
    <n v="2"/>
    <n v="4"/>
    <n v="8"/>
    <n v="3"/>
    <n v="0"/>
    <n v="7"/>
    <d v="2013-02-25T00:00:00"/>
    <s v=""/>
    <x v="25"/>
    <n v="2"/>
    <s v=""/>
    <s v=""/>
  </r>
  <r>
    <x v="26"/>
    <x v="1"/>
    <s v="Travel_Frequently"/>
    <n v="1480"/>
    <x v="0"/>
    <n v="3"/>
    <n v="2"/>
    <s v="Medical"/>
    <n v="1"/>
    <n v="238"/>
    <n v="4"/>
    <x v="0"/>
    <n v="30"/>
    <n v="3"/>
    <n v="1"/>
    <s v="Laboratory Technician"/>
    <n v="2"/>
    <s v="Single"/>
    <n v="2088"/>
    <n v="4"/>
    <s v="No"/>
    <n v="12"/>
    <n v="3"/>
    <n v="3"/>
    <n v="80"/>
    <n v="0"/>
    <n v="13"/>
    <n v="3"/>
    <n v="2"/>
    <n v="8"/>
    <n v="7"/>
    <n v="7"/>
    <n v="2"/>
    <d v="2013-04-15T00:00:00"/>
    <s v=""/>
    <x v="25"/>
    <n v="4"/>
    <s v=""/>
    <s v=""/>
  </r>
  <r>
    <x v="20"/>
    <x v="1"/>
    <s v="Travel_Rarely"/>
    <n v="931"/>
    <x v="0"/>
    <n v="14"/>
    <n v="3"/>
    <s v="Medical"/>
    <n v="1"/>
    <n v="252"/>
    <n v="4"/>
    <x v="1"/>
    <n v="72"/>
    <n v="3"/>
    <n v="1"/>
    <s v="Research Scientist"/>
    <n v="2"/>
    <s v="Married"/>
    <n v="2756"/>
    <n v="1"/>
    <s v="No"/>
    <n v="13"/>
    <n v="3"/>
    <n v="4"/>
    <n v="80"/>
    <n v="1"/>
    <n v="8"/>
    <n v="5"/>
    <n v="3"/>
    <n v="8"/>
    <n v="7"/>
    <n v="1"/>
    <n v="6"/>
    <d v="2012-11-26T00:00:00"/>
    <s v=""/>
    <x v="10"/>
    <n v="11"/>
    <s v=""/>
    <s v=""/>
  </r>
  <r>
    <x v="0"/>
    <x v="1"/>
    <s v="Travel_Rarely"/>
    <n v="290"/>
    <x v="0"/>
    <n v="21"/>
    <n v="3"/>
    <s v="Life Sciences"/>
    <n v="1"/>
    <n v="267"/>
    <n v="2"/>
    <x v="0"/>
    <n v="65"/>
    <n v="4"/>
    <n v="1"/>
    <s v="Research Scientist"/>
    <n v="1"/>
    <s v="Married"/>
    <n v="3564"/>
    <n v="1"/>
    <s v="Yes"/>
    <n v="12"/>
    <n v="3"/>
    <n v="1"/>
    <n v="80"/>
    <n v="1"/>
    <n v="8"/>
    <n v="3"/>
    <n v="2"/>
    <n v="8"/>
    <n v="7"/>
    <n v="1"/>
    <n v="7"/>
    <d v="2013-06-17T00:00:00"/>
    <s v=""/>
    <x v="25"/>
    <n v="6"/>
    <s v=""/>
    <s v=""/>
  </r>
  <r>
    <x v="26"/>
    <x v="1"/>
    <s v="Travel_Frequently"/>
    <n v="635"/>
    <x v="0"/>
    <n v="18"/>
    <n v="1"/>
    <s v="Medical"/>
    <n v="1"/>
    <n v="286"/>
    <n v="2"/>
    <x v="1"/>
    <n v="73"/>
    <n v="3"/>
    <n v="1"/>
    <s v="Laboratory Technician"/>
    <n v="4"/>
    <s v="Single"/>
    <n v="2153"/>
    <n v="1"/>
    <s v="No"/>
    <n v="13"/>
    <n v="3"/>
    <n v="1"/>
    <n v="80"/>
    <n v="0"/>
    <n v="8"/>
    <n v="2"/>
    <n v="3"/>
    <n v="8"/>
    <n v="1"/>
    <n v="1"/>
    <n v="7"/>
    <d v="2013-06-22T00:00:00"/>
    <s v=""/>
    <x v="25"/>
    <n v="6"/>
    <s v=""/>
    <s v=""/>
  </r>
  <r>
    <x v="12"/>
    <x v="1"/>
    <s v="Non-Travel"/>
    <n v="1327"/>
    <x v="1"/>
    <n v="2"/>
    <n v="2"/>
    <s v="Life Sciences"/>
    <n v="1"/>
    <n v="361"/>
    <n v="4"/>
    <x v="0"/>
    <n v="39"/>
    <n v="2"/>
    <n v="2"/>
    <s v="Sales Executive"/>
    <n v="4"/>
    <s v="Married"/>
    <n v="5249"/>
    <n v="3"/>
    <s v="No"/>
    <n v="18"/>
    <n v="3"/>
    <n v="4"/>
    <n v="80"/>
    <n v="1"/>
    <n v="13"/>
    <n v="0"/>
    <n v="3"/>
    <n v="8"/>
    <n v="7"/>
    <n v="7"/>
    <n v="5"/>
    <d v="2012-12-03T00:00:00"/>
    <s v=""/>
    <x v="10"/>
    <n v="12"/>
    <s v=""/>
    <s v=""/>
  </r>
  <r>
    <x v="12"/>
    <x v="1"/>
    <s v="Travel_Rarely"/>
    <n v="322"/>
    <x v="1"/>
    <n v="7"/>
    <n v="2"/>
    <s v="Medical"/>
    <n v="1"/>
    <n v="382"/>
    <n v="1"/>
    <x v="1"/>
    <n v="44"/>
    <n v="4"/>
    <n v="2"/>
    <s v="Sales Executive"/>
    <n v="1"/>
    <s v="Divorced"/>
    <n v="5605"/>
    <n v="1"/>
    <s v="Yes"/>
    <n v="24"/>
    <n v="4"/>
    <n v="3"/>
    <n v="80"/>
    <n v="1"/>
    <n v="8"/>
    <n v="3"/>
    <n v="3"/>
    <n v="8"/>
    <n v="0"/>
    <n v="7"/>
    <n v="7"/>
    <d v="2013-03-14T00:00:00"/>
    <s v=""/>
    <x v="25"/>
    <n v="3"/>
    <s v=""/>
    <s v=""/>
  </r>
  <r>
    <x v="26"/>
    <x v="1"/>
    <s v="Travel_Rarely"/>
    <n v="506"/>
    <x v="0"/>
    <n v="3"/>
    <n v="3"/>
    <s v="Technical Degree"/>
    <n v="1"/>
    <n v="397"/>
    <n v="3"/>
    <x v="0"/>
    <n v="30"/>
    <n v="3"/>
    <n v="2"/>
    <s v="Research Scientist"/>
    <n v="2"/>
    <s v="Single"/>
    <n v="4485"/>
    <n v="4"/>
    <s v="No"/>
    <n v="12"/>
    <n v="3"/>
    <n v="4"/>
    <n v="80"/>
    <n v="0"/>
    <n v="10"/>
    <n v="2"/>
    <n v="3"/>
    <n v="8"/>
    <n v="0"/>
    <n v="7"/>
    <n v="7"/>
    <d v="2013-04-27T00:00:00"/>
    <s v=""/>
    <x v="25"/>
    <n v="4"/>
    <s v=""/>
    <s v=""/>
  </r>
  <r>
    <x v="11"/>
    <x v="0"/>
    <s v="Travel_Rarely"/>
    <n v="950"/>
    <x v="1"/>
    <n v="4"/>
    <n v="4"/>
    <s v="Marketing"/>
    <n v="1"/>
    <n v="401"/>
    <n v="4"/>
    <x v="0"/>
    <n v="48"/>
    <n v="2"/>
    <n v="2"/>
    <s v="Sales Executive"/>
    <n v="4"/>
    <s v="Single"/>
    <n v="5828"/>
    <n v="1"/>
    <s v="Yes"/>
    <n v="12"/>
    <n v="3"/>
    <n v="2"/>
    <n v="80"/>
    <n v="0"/>
    <n v="8"/>
    <n v="0"/>
    <n v="3"/>
    <n v="8"/>
    <n v="7"/>
    <n v="7"/>
    <n v="4"/>
    <d v="2009-03-21T00:00:00"/>
    <d v="2017-03-28T00:00:00"/>
    <x v="27"/>
    <n v="3"/>
    <n v="2017"/>
    <n v="3"/>
  </r>
  <r>
    <x v="6"/>
    <x v="1"/>
    <s v="Travel_Rarely"/>
    <n v="1476"/>
    <x v="0"/>
    <n v="16"/>
    <n v="2"/>
    <s v="Medical"/>
    <n v="1"/>
    <n v="412"/>
    <n v="2"/>
    <x v="0"/>
    <n v="68"/>
    <n v="4"/>
    <n v="2"/>
    <s v="Healthcare Representative"/>
    <n v="1"/>
    <s v="Single"/>
    <n v="5661"/>
    <n v="0"/>
    <s v="No"/>
    <n v="19"/>
    <n v="3"/>
    <n v="3"/>
    <n v="80"/>
    <n v="0"/>
    <n v="9"/>
    <n v="2"/>
    <n v="3"/>
    <n v="8"/>
    <n v="3"/>
    <n v="0"/>
    <n v="7"/>
    <d v="2012-12-26T00:00:00"/>
    <s v=""/>
    <x v="10"/>
    <n v="12"/>
    <s v=""/>
    <s v=""/>
  </r>
  <r>
    <x v="28"/>
    <x v="1"/>
    <s v="Travel_Rarely"/>
    <n v="218"/>
    <x v="1"/>
    <n v="7"/>
    <n v="3"/>
    <s v="Technical Degree"/>
    <n v="1"/>
    <n v="416"/>
    <n v="2"/>
    <x v="0"/>
    <n v="100"/>
    <n v="4"/>
    <n v="2"/>
    <s v="Sales Executive"/>
    <n v="4"/>
    <s v="Married"/>
    <n v="6929"/>
    <n v="4"/>
    <s v="No"/>
    <n v="11"/>
    <n v="3"/>
    <n v="2"/>
    <n v="80"/>
    <n v="1"/>
    <n v="10"/>
    <n v="3"/>
    <n v="2"/>
    <n v="8"/>
    <n v="7"/>
    <n v="7"/>
    <n v="7"/>
    <d v="2012-11-27T00:00:00"/>
    <s v=""/>
    <x v="10"/>
    <n v="11"/>
    <s v=""/>
    <s v=""/>
  </r>
  <r>
    <x v="34"/>
    <x v="1"/>
    <s v="Travel_Frequently"/>
    <n v="185"/>
    <x v="0"/>
    <n v="10"/>
    <n v="4"/>
    <s v="Life Sciences"/>
    <n v="1"/>
    <n v="430"/>
    <n v="3"/>
    <x v="1"/>
    <n v="33"/>
    <n v="3"/>
    <n v="1"/>
    <s v="Laboratory Technician"/>
    <n v="4"/>
    <s v="Single"/>
    <n v="2455"/>
    <n v="0"/>
    <s v="No"/>
    <n v="19"/>
    <n v="3"/>
    <n v="1"/>
    <n v="80"/>
    <n v="0"/>
    <n v="9"/>
    <n v="5"/>
    <n v="3"/>
    <n v="8"/>
    <n v="7"/>
    <n v="1"/>
    <n v="7"/>
    <d v="2012-12-29T00:00:00"/>
    <s v=""/>
    <x v="10"/>
    <n v="12"/>
    <s v=""/>
    <s v=""/>
  </r>
  <r>
    <x v="41"/>
    <x v="0"/>
    <s v="Travel_Rarely"/>
    <n v="723"/>
    <x v="0"/>
    <n v="8"/>
    <n v="4"/>
    <s v="Medical"/>
    <n v="1"/>
    <n v="433"/>
    <n v="3"/>
    <x v="0"/>
    <n v="85"/>
    <n v="2"/>
    <n v="2"/>
    <s v="Research Scientist"/>
    <n v="2"/>
    <s v="Married"/>
    <n v="4941"/>
    <n v="2"/>
    <s v="No"/>
    <n v="15"/>
    <n v="3"/>
    <n v="1"/>
    <n v="80"/>
    <n v="0"/>
    <n v="11"/>
    <n v="3"/>
    <n v="2"/>
    <n v="8"/>
    <n v="2"/>
    <n v="7"/>
    <n v="7"/>
    <d v="2001-06-03T00:00:00"/>
    <d v="2009-06-22T00:00:00"/>
    <x v="3"/>
    <n v="6"/>
    <n v="2009"/>
    <n v="6"/>
  </r>
  <r>
    <x v="15"/>
    <x v="1"/>
    <s v="Travel_Rarely"/>
    <n v="1130"/>
    <x v="1"/>
    <n v="8"/>
    <n v="4"/>
    <s v="Marketing"/>
    <n v="1"/>
    <n v="458"/>
    <n v="2"/>
    <x v="1"/>
    <n v="56"/>
    <n v="3"/>
    <n v="2"/>
    <s v="Sales Executive"/>
    <n v="2"/>
    <s v="Married"/>
    <n v="6214"/>
    <n v="1"/>
    <s v="No"/>
    <n v="18"/>
    <n v="3"/>
    <n v="1"/>
    <n v="80"/>
    <n v="1"/>
    <n v="8"/>
    <n v="3"/>
    <n v="3"/>
    <n v="8"/>
    <n v="7"/>
    <n v="0"/>
    <n v="7"/>
    <d v="2013-03-10T00:00:00"/>
    <s v=""/>
    <x v="25"/>
    <n v="3"/>
    <s v=""/>
    <s v=""/>
  </r>
  <r>
    <x v="21"/>
    <x v="1"/>
    <s v="Travel_Rarely"/>
    <n v="1062"/>
    <x v="0"/>
    <n v="2"/>
    <n v="3"/>
    <s v="Medical"/>
    <n v="1"/>
    <n v="471"/>
    <n v="3"/>
    <x v="1"/>
    <n v="75"/>
    <n v="3"/>
    <n v="1"/>
    <s v="Laboratory Technician"/>
    <n v="2"/>
    <s v="Married"/>
    <n v="2370"/>
    <n v="1"/>
    <s v="No"/>
    <n v="13"/>
    <n v="3"/>
    <n v="3"/>
    <n v="80"/>
    <n v="1"/>
    <n v="8"/>
    <n v="4"/>
    <n v="3"/>
    <n v="8"/>
    <n v="0"/>
    <n v="0"/>
    <n v="7"/>
    <d v="2012-10-21T00:00:00"/>
    <s v=""/>
    <x v="10"/>
    <n v="10"/>
    <s v=""/>
    <s v=""/>
  </r>
  <r>
    <x v="11"/>
    <x v="1"/>
    <s v="Travel_Rarely"/>
    <n v="933"/>
    <x v="1"/>
    <n v="1"/>
    <n v="3"/>
    <s v="Life Sciences"/>
    <n v="1"/>
    <n v="476"/>
    <n v="3"/>
    <x v="0"/>
    <n v="57"/>
    <n v="3"/>
    <n v="2"/>
    <s v="Sales Executive"/>
    <n v="3"/>
    <s v="Married"/>
    <n v="5296"/>
    <n v="1"/>
    <s v="No"/>
    <n v="17"/>
    <n v="3"/>
    <n v="2"/>
    <n v="80"/>
    <n v="1"/>
    <n v="8"/>
    <n v="3"/>
    <n v="3"/>
    <n v="8"/>
    <n v="7"/>
    <n v="7"/>
    <n v="7"/>
    <d v="2012-11-01T00:00:00"/>
    <s v=""/>
    <x v="10"/>
    <n v="11"/>
    <s v=""/>
    <s v=""/>
  </r>
  <r>
    <x v="33"/>
    <x v="0"/>
    <s v="Travel_Frequently"/>
    <n v="143"/>
    <x v="1"/>
    <n v="4"/>
    <n v="3"/>
    <s v="Marketing"/>
    <n v="1"/>
    <n v="488"/>
    <n v="1"/>
    <x v="0"/>
    <n v="56"/>
    <n v="3"/>
    <n v="2"/>
    <s v="Sales Executive"/>
    <n v="2"/>
    <s v="Single"/>
    <n v="9355"/>
    <n v="1"/>
    <s v="No"/>
    <n v="18"/>
    <n v="3"/>
    <n v="3"/>
    <n v="80"/>
    <n v="0"/>
    <n v="8"/>
    <n v="5"/>
    <n v="3"/>
    <n v="8"/>
    <n v="7"/>
    <n v="7"/>
    <n v="7"/>
    <d v="1999-05-05T00:00:00"/>
    <d v="2007-05-07T00:00:00"/>
    <x v="19"/>
    <n v="5"/>
    <n v="2007"/>
    <n v="5"/>
  </r>
  <r>
    <x v="27"/>
    <x v="1"/>
    <s v="Travel_Rarely"/>
    <n v="1276"/>
    <x v="0"/>
    <n v="16"/>
    <n v="3"/>
    <s v="Life Sciences"/>
    <n v="1"/>
    <n v="586"/>
    <n v="4"/>
    <x v="0"/>
    <n v="72"/>
    <n v="3"/>
    <n v="3"/>
    <s v="Healthcare Representative"/>
    <n v="3"/>
    <s v="Married"/>
    <n v="7632"/>
    <n v="4"/>
    <s v="Yes"/>
    <n v="12"/>
    <n v="3"/>
    <n v="3"/>
    <n v="80"/>
    <n v="0"/>
    <n v="10"/>
    <n v="2"/>
    <n v="3"/>
    <n v="8"/>
    <n v="7"/>
    <n v="0"/>
    <n v="0"/>
    <d v="2013-06-17T00:00:00"/>
    <s v=""/>
    <x v="25"/>
    <n v="6"/>
    <s v=""/>
    <s v=""/>
  </r>
  <r>
    <x v="25"/>
    <x v="1"/>
    <s v="Travel_Frequently"/>
    <n v="443"/>
    <x v="0"/>
    <n v="8"/>
    <n v="1"/>
    <s v="Life Sciences"/>
    <n v="1"/>
    <n v="602"/>
    <n v="3"/>
    <x v="1"/>
    <n v="48"/>
    <n v="3"/>
    <n v="1"/>
    <s v="Laboratory Technician"/>
    <n v="3"/>
    <s v="Married"/>
    <n v="3755"/>
    <n v="1"/>
    <s v="No"/>
    <n v="11"/>
    <n v="3"/>
    <n v="1"/>
    <n v="80"/>
    <n v="1"/>
    <n v="8"/>
    <n v="3"/>
    <n v="3"/>
    <n v="8"/>
    <n v="3"/>
    <n v="0"/>
    <n v="7"/>
    <d v="2013-05-17T00:00:00"/>
    <s v=""/>
    <x v="25"/>
    <n v="5"/>
    <s v=""/>
    <s v=""/>
  </r>
  <r>
    <x v="2"/>
    <x v="1"/>
    <s v="Travel_Rarely"/>
    <n v="561"/>
    <x v="1"/>
    <n v="2"/>
    <n v="3"/>
    <s v="Other"/>
    <n v="1"/>
    <n v="606"/>
    <n v="4"/>
    <x v="0"/>
    <n v="61"/>
    <n v="3"/>
    <n v="2"/>
    <s v="Sales Executive"/>
    <n v="2"/>
    <s v="Married"/>
    <n v="4805"/>
    <n v="0"/>
    <s v="No"/>
    <n v="19"/>
    <n v="3"/>
    <n v="2"/>
    <n v="80"/>
    <n v="1"/>
    <n v="9"/>
    <n v="3"/>
    <n v="4"/>
    <n v="8"/>
    <n v="7"/>
    <n v="3"/>
    <n v="7"/>
    <d v="2013-07-25T00:00:00"/>
    <s v=""/>
    <x v="25"/>
    <n v="7"/>
    <s v=""/>
    <s v=""/>
  </r>
  <r>
    <x v="33"/>
    <x v="1"/>
    <s v="Non-Travel"/>
    <n v="509"/>
    <x v="0"/>
    <n v="2"/>
    <n v="4"/>
    <s v="Other"/>
    <n v="1"/>
    <n v="616"/>
    <n v="1"/>
    <x v="1"/>
    <n v="62"/>
    <n v="2"/>
    <n v="2"/>
    <s v="Healthcare Representative"/>
    <n v="3"/>
    <s v="Single"/>
    <n v="6811"/>
    <n v="2"/>
    <s v="Yes"/>
    <n v="17"/>
    <n v="3"/>
    <n v="1"/>
    <n v="80"/>
    <n v="0"/>
    <n v="10"/>
    <n v="3"/>
    <n v="3"/>
    <n v="8"/>
    <n v="7"/>
    <n v="0"/>
    <n v="7"/>
    <d v="2013-04-12T00:00:00"/>
    <s v=""/>
    <x v="25"/>
    <n v="4"/>
    <s v=""/>
    <s v=""/>
  </r>
  <r>
    <x v="34"/>
    <x v="1"/>
    <s v="Travel_Frequently"/>
    <n v="1001"/>
    <x v="0"/>
    <n v="9"/>
    <n v="5"/>
    <s v="Medical"/>
    <n v="1"/>
    <n v="663"/>
    <n v="4"/>
    <x v="0"/>
    <n v="72"/>
    <n v="3"/>
    <n v="2"/>
    <s v="Laboratory Technician"/>
    <n v="3"/>
    <s v="Divorced"/>
    <n v="5679"/>
    <n v="3"/>
    <s v="Yes"/>
    <n v="13"/>
    <n v="3"/>
    <n v="2"/>
    <n v="80"/>
    <n v="1"/>
    <n v="10"/>
    <n v="3"/>
    <n v="3"/>
    <n v="8"/>
    <n v="7"/>
    <n v="4"/>
    <n v="7"/>
    <d v="2013-08-04T00:00:00"/>
    <s v=""/>
    <x v="25"/>
    <n v="8"/>
    <s v=""/>
    <s v=""/>
  </r>
  <r>
    <x v="13"/>
    <x v="1"/>
    <s v="Travel_Rarely"/>
    <n v="204"/>
    <x v="1"/>
    <n v="14"/>
    <n v="3"/>
    <s v="Technical Degree"/>
    <n v="1"/>
    <n v="666"/>
    <n v="3"/>
    <x v="1"/>
    <n v="31"/>
    <n v="3"/>
    <n v="1"/>
    <s v="Sales Representative"/>
    <n v="3"/>
    <s v="Divorced"/>
    <n v="2579"/>
    <n v="1"/>
    <s v="Yes"/>
    <n v="18"/>
    <n v="3"/>
    <n v="4"/>
    <n v="80"/>
    <n v="2"/>
    <n v="8"/>
    <n v="3"/>
    <n v="3"/>
    <n v="8"/>
    <n v="2"/>
    <n v="0"/>
    <n v="6"/>
    <d v="2013-04-30T00:00:00"/>
    <s v=""/>
    <x v="25"/>
    <n v="4"/>
    <s v=""/>
    <s v=""/>
  </r>
  <r>
    <x v="13"/>
    <x v="1"/>
    <s v="Travel_Rarely"/>
    <n v="1442"/>
    <x v="0"/>
    <n v="9"/>
    <n v="3"/>
    <s v="Medical"/>
    <n v="1"/>
    <n v="717"/>
    <n v="4"/>
    <x v="1"/>
    <n v="46"/>
    <n v="2"/>
    <n v="3"/>
    <s v="Healthcare Representative"/>
    <n v="2"/>
    <s v="Single"/>
    <n v="8621"/>
    <n v="1"/>
    <s v="No"/>
    <n v="14"/>
    <n v="3"/>
    <n v="2"/>
    <n v="80"/>
    <n v="0"/>
    <n v="9"/>
    <n v="3"/>
    <n v="4"/>
    <n v="8"/>
    <n v="7"/>
    <n v="7"/>
    <n v="7"/>
    <d v="2012-11-18T00:00:00"/>
    <s v=""/>
    <x v="10"/>
    <n v="11"/>
    <s v=""/>
    <s v=""/>
  </r>
  <r>
    <x v="26"/>
    <x v="1"/>
    <s v="Non-Travel"/>
    <n v="427"/>
    <x v="0"/>
    <n v="8"/>
    <n v="3"/>
    <s v="Life Sciences"/>
    <n v="1"/>
    <n v="742"/>
    <n v="1"/>
    <x v="1"/>
    <n v="63"/>
    <n v="4"/>
    <n v="3"/>
    <s v="Research Director"/>
    <n v="1"/>
    <s v="Married"/>
    <n v="11713"/>
    <n v="9"/>
    <s v="No"/>
    <n v="14"/>
    <n v="3"/>
    <n v="1"/>
    <n v="80"/>
    <n v="1"/>
    <n v="10"/>
    <n v="2"/>
    <n v="3"/>
    <n v="8"/>
    <n v="7"/>
    <n v="0"/>
    <n v="5"/>
    <d v="2013-02-08T00:00:00"/>
    <s v=""/>
    <x v="25"/>
    <n v="2"/>
    <s v=""/>
    <s v=""/>
  </r>
  <r>
    <x v="14"/>
    <x v="1"/>
    <s v="Travel_Rarely"/>
    <n v="501"/>
    <x v="1"/>
    <n v="27"/>
    <n v="5"/>
    <s v="Marketing"/>
    <n v="1"/>
    <n v="747"/>
    <n v="3"/>
    <x v="0"/>
    <n v="99"/>
    <n v="3"/>
    <n v="2"/>
    <s v="Sales Executive"/>
    <n v="4"/>
    <s v="Divorced"/>
    <n v="5304"/>
    <n v="7"/>
    <s v="No"/>
    <n v="23"/>
    <n v="4"/>
    <n v="4"/>
    <n v="80"/>
    <n v="1"/>
    <n v="10"/>
    <n v="2"/>
    <n v="2"/>
    <n v="8"/>
    <n v="7"/>
    <n v="7"/>
    <n v="7"/>
    <d v="2012-12-10T00:00:00"/>
    <s v=""/>
    <x v="10"/>
    <n v="12"/>
    <s v=""/>
    <s v=""/>
  </r>
  <r>
    <x v="25"/>
    <x v="1"/>
    <s v="Travel_Rarely"/>
    <n v="141"/>
    <x v="2"/>
    <n v="3"/>
    <n v="3"/>
    <s v="HR"/>
    <n v="1"/>
    <n v="760"/>
    <n v="3"/>
    <x v="1"/>
    <n v="44"/>
    <n v="4"/>
    <n v="2"/>
    <s v="HR"/>
    <n v="2"/>
    <s v="Married"/>
    <n v="6389"/>
    <n v="9"/>
    <s v="No"/>
    <n v="15"/>
    <n v="3"/>
    <n v="3"/>
    <n v="80"/>
    <n v="1"/>
    <n v="12"/>
    <n v="3"/>
    <n v="1"/>
    <n v="8"/>
    <n v="3"/>
    <n v="3"/>
    <n v="6"/>
    <d v="2013-08-15T00:00:00"/>
    <s v=""/>
    <x v="25"/>
    <n v="8"/>
    <s v=""/>
    <s v=""/>
  </r>
  <r>
    <x v="2"/>
    <x v="1"/>
    <s v="Travel_Rarely"/>
    <n v="954"/>
    <x v="1"/>
    <n v="2"/>
    <n v="2"/>
    <s v="Technical Degree"/>
    <n v="1"/>
    <n v="783"/>
    <n v="2"/>
    <x v="0"/>
    <n v="46"/>
    <n v="1"/>
    <n v="2"/>
    <s v="Sales Representative"/>
    <n v="3"/>
    <s v="Single"/>
    <n v="6632"/>
    <n v="0"/>
    <s v="No"/>
    <n v="13"/>
    <n v="3"/>
    <n v="1"/>
    <n v="80"/>
    <n v="0"/>
    <n v="9"/>
    <n v="3"/>
    <n v="3"/>
    <n v="8"/>
    <n v="7"/>
    <n v="3"/>
    <n v="1"/>
    <d v="2012-10-09T00:00:00"/>
    <s v=""/>
    <x v="10"/>
    <n v="10"/>
    <s v=""/>
    <s v=""/>
  </r>
  <r>
    <x v="7"/>
    <x v="1"/>
    <s v="Travel_Rarely"/>
    <n v="657"/>
    <x v="0"/>
    <n v="27"/>
    <n v="3"/>
    <s v="Medical"/>
    <n v="1"/>
    <n v="793"/>
    <n v="2"/>
    <x v="1"/>
    <n v="66"/>
    <n v="3"/>
    <n v="2"/>
    <s v="Healthcare Representative"/>
    <n v="3"/>
    <s v="Married"/>
    <n v="4335"/>
    <n v="4"/>
    <s v="No"/>
    <n v="12"/>
    <n v="3"/>
    <n v="1"/>
    <n v="80"/>
    <n v="1"/>
    <n v="11"/>
    <n v="3"/>
    <n v="2"/>
    <n v="8"/>
    <n v="7"/>
    <n v="1"/>
    <n v="1"/>
    <d v="2013-01-31T00:00:00"/>
    <s v=""/>
    <x v="25"/>
    <n v="1"/>
    <s v=""/>
    <s v=""/>
  </r>
  <r>
    <x v="18"/>
    <x v="1"/>
    <s v="Travel_Frequently"/>
    <n v="791"/>
    <x v="0"/>
    <n v="2"/>
    <n v="2"/>
    <s v="Medical"/>
    <n v="1"/>
    <n v="807"/>
    <n v="3"/>
    <x v="1"/>
    <n v="38"/>
    <n v="4"/>
    <n v="2"/>
    <s v="Healthcare Representative"/>
    <n v="2"/>
    <s v="Married"/>
    <n v="4244"/>
    <n v="1"/>
    <s v="No"/>
    <n v="24"/>
    <n v="4"/>
    <n v="4"/>
    <n v="80"/>
    <n v="1"/>
    <n v="8"/>
    <n v="2"/>
    <n v="3"/>
    <n v="8"/>
    <n v="7"/>
    <n v="3"/>
    <n v="7"/>
    <d v="2013-08-06T00:00:00"/>
    <s v=""/>
    <x v="25"/>
    <n v="8"/>
    <s v=""/>
    <s v=""/>
  </r>
  <r>
    <x v="27"/>
    <x v="1"/>
    <s v="Travel_Rarely"/>
    <n v="950"/>
    <x v="0"/>
    <n v="7"/>
    <n v="3"/>
    <s v="Other"/>
    <n v="1"/>
    <n v="845"/>
    <n v="3"/>
    <x v="0"/>
    <n v="59"/>
    <n v="3"/>
    <n v="3"/>
    <s v="Manufacturing Director"/>
    <n v="3"/>
    <s v="Single"/>
    <n v="10221"/>
    <n v="3"/>
    <s v="No"/>
    <n v="21"/>
    <n v="4"/>
    <n v="2"/>
    <n v="80"/>
    <n v="0"/>
    <n v="17"/>
    <n v="3"/>
    <n v="4"/>
    <n v="8"/>
    <n v="5"/>
    <n v="1"/>
    <n v="6"/>
    <d v="2013-08-22T00:00:00"/>
    <s v=""/>
    <x v="25"/>
    <n v="8"/>
    <s v=""/>
    <s v=""/>
  </r>
  <r>
    <x v="6"/>
    <x v="1"/>
    <s v="Travel_Rarely"/>
    <n v="760"/>
    <x v="1"/>
    <n v="2"/>
    <n v="4"/>
    <s v="Marketing"/>
    <n v="1"/>
    <n v="846"/>
    <n v="2"/>
    <x v="1"/>
    <n v="81"/>
    <n v="3"/>
    <n v="2"/>
    <s v="Sales Executive"/>
    <n v="2"/>
    <s v="Married"/>
    <n v="4779"/>
    <n v="1"/>
    <s v="Yes"/>
    <n v="20"/>
    <n v="4"/>
    <n v="1"/>
    <n v="80"/>
    <n v="0"/>
    <n v="8"/>
    <n v="2"/>
    <n v="3"/>
    <n v="8"/>
    <n v="7"/>
    <n v="7"/>
    <n v="5"/>
    <d v="2013-08-04T00:00:00"/>
    <s v=""/>
    <x v="25"/>
    <n v="8"/>
    <s v=""/>
    <s v=""/>
  </r>
  <r>
    <x v="11"/>
    <x v="0"/>
    <s v="Travel_Frequently"/>
    <n v="887"/>
    <x v="0"/>
    <n v="5"/>
    <n v="2"/>
    <s v="Medical"/>
    <n v="1"/>
    <n v="848"/>
    <n v="3"/>
    <x v="1"/>
    <n v="88"/>
    <n v="2"/>
    <n v="1"/>
    <s v="Research Scientist"/>
    <n v="3"/>
    <s v="Married"/>
    <n v="2366"/>
    <n v="1"/>
    <s v="Yes"/>
    <n v="14"/>
    <n v="3"/>
    <n v="1"/>
    <n v="80"/>
    <n v="1"/>
    <n v="8"/>
    <n v="2"/>
    <n v="3"/>
    <n v="8"/>
    <n v="7"/>
    <n v="1"/>
    <n v="7"/>
    <d v="2009-05-18T00:00:00"/>
    <d v="2017-05-25T00:00:00"/>
    <x v="27"/>
    <n v="5"/>
    <n v="2017"/>
    <n v="5"/>
  </r>
  <r>
    <x v="17"/>
    <x v="1"/>
    <s v="Travel_Rarely"/>
    <n v="661"/>
    <x v="0"/>
    <n v="9"/>
    <n v="2"/>
    <s v="Life Sciences"/>
    <n v="1"/>
    <n v="913"/>
    <n v="2"/>
    <x v="0"/>
    <n v="61"/>
    <n v="3"/>
    <n v="1"/>
    <s v="Research Scientist"/>
    <n v="1"/>
    <s v="Married"/>
    <n v="2559"/>
    <n v="1"/>
    <s v="Yes"/>
    <n v="13"/>
    <n v="3"/>
    <n v="4"/>
    <n v="80"/>
    <n v="0"/>
    <n v="8"/>
    <n v="0"/>
    <n v="3"/>
    <n v="8"/>
    <n v="7"/>
    <n v="7"/>
    <n v="1"/>
    <d v="2012-12-16T00:00:00"/>
    <s v=""/>
    <x v="10"/>
    <n v="12"/>
    <s v=""/>
    <s v=""/>
  </r>
  <r>
    <x v="21"/>
    <x v="1"/>
    <s v="Travel_Rarely"/>
    <n v="498"/>
    <x v="0"/>
    <n v="3"/>
    <n v="4"/>
    <s v="Medical"/>
    <n v="1"/>
    <n v="966"/>
    <n v="3"/>
    <x v="1"/>
    <n v="93"/>
    <n v="3"/>
    <n v="2"/>
    <s v="Manufacturing Director"/>
    <n v="1"/>
    <s v="Married"/>
    <n v="6725"/>
    <n v="1"/>
    <s v="No"/>
    <n v="12"/>
    <n v="3"/>
    <n v="3"/>
    <n v="80"/>
    <n v="1"/>
    <n v="8"/>
    <n v="2"/>
    <n v="4"/>
    <n v="8"/>
    <n v="7"/>
    <n v="6"/>
    <n v="3"/>
    <d v="2013-04-12T00:00:00"/>
    <s v=""/>
    <x v="25"/>
    <n v="4"/>
    <s v=""/>
    <s v=""/>
  </r>
  <r>
    <x v="14"/>
    <x v="1"/>
    <s v="Travel_Rarely"/>
    <n v="231"/>
    <x v="1"/>
    <n v="8"/>
    <n v="2"/>
    <s v="Other"/>
    <n v="1"/>
    <n v="982"/>
    <n v="3"/>
    <x v="0"/>
    <n v="62"/>
    <n v="3"/>
    <n v="3"/>
    <s v="Sales Executive"/>
    <n v="3"/>
    <s v="Divorced"/>
    <n v="7264"/>
    <n v="5"/>
    <s v="No"/>
    <n v="11"/>
    <n v="3"/>
    <n v="1"/>
    <n v="80"/>
    <n v="1"/>
    <n v="10"/>
    <n v="2"/>
    <n v="4"/>
    <n v="8"/>
    <n v="4"/>
    <n v="7"/>
    <n v="7"/>
    <d v="2012-12-24T00:00:00"/>
    <s v=""/>
    <x v="10"/>
    <n v="12"/>
    <s v=""/>
    <s v=""/>
  </r>
  <r>
    <x v="25"/>
    <x v="1"/>
    <s v="Travel_Rarely"/>
    <n v="903"/>
    <x v="1"/>
    <n v="2"/>
    <n v="5"/>
    <s v="Life Sciences"/>
    <n v="1"/>
    <n v="985"/>
    <n v="1"/>
    <x v="0"/>
    <n v="41"/>
    <n v="4"/>
    <n v="3"/>
    <s v="Sales Executive"/>
    <n v="3"/>
    <s v="Single"/>
    <n v="7880"/>
    <n v="0"/>
    <s v="No"/>
    <n v="18"/>
    <n v="3"/>
    <n v="4"/>
    <n v="80"/>
    <n v="0"/>
    <n v="9"/>
    <n v="3"/>
    <n v="3"/>
    <n v="8"/>
    <n v="7"/>
    <n v="0"/>
    <n v="7"/>
    <d v="2013-03-18T00:00:00"/>
    <s v=""/>
    <x v="25"/>
    <n v="3"/>
    <s v=""/>
    <s v=""/>
  </r>
  <r>
    <x v="35"/>
    <x v="1"/>
    <s v="Travel_Rarely"/>
    <n v="566"/>
    <x v="0"/>
    <n v="7"/>
    <n v="2"/>
    <s v="Medical"/>
    <n v="1"/>
    <n v="1007"/>
    <n v="4"/>
    <x v="0"/>
    <n v="75"/>
    <n v="3"/>
    <n v="3"/>
    <s v="Manufacturing Director"/>
    <n v="3"/>
    <s v="Divorced"/>
    <n v="10845"/>
    <n v="6"/>
    <s v="No"/>
    <n v="13"/>
    <n v="3"/>
    <n v="2"/>
    <n v="80"/>
    <n v="1"/>
    <n v="13"/>
    <n v="3"/>
    <n v="3"/>
    <n v="8"/>
    <n v="7"/>
    <n v="0"/>
    <n v="7"/>
    <d v="2013-07-20T00:00:00"/>
    <s v=""/>
    <x v="25"/>
    <n v="7"/>
    <s v=""/>
    <s v=""/>
  </r>
  <r>
    <x v="14"/>
    <x v="1"/>
    <s v="Travel_Rarely"/>
    <n v="153"/>
    <x v="0"/>
    <n v="8"/>
    <n v="2"/>
    <s v="Life Sciences"/>
    <n v="1"/>
    <n v="1015"/>
    <n v="2"/>
    <x v="1"/>
    <n v="73"/>
    <n v="4"/>
    <n v="3"/>
    <s v="Research Director"/>
    <n v="1"/>
    <s v="Married"/>
    <n v="11416"/>
    <n v="0"/>
    <s v="Yes"/>
    <n v="12"/>
    <n v="3"/>
    <n v="3"/>
    <n v="80"/>
    <n v="3"/>
    <n v="9"/>
    <n v="4"/>
    <n v="2"/>
    <n v="8"/>
    <n v="7"/>
    <n v="1"/>
    <n v="7"/>
    <d v="2013-03-19T00:00:00"/>
    <s v=""/>
    <x v="25"/>
    <n v="3"/>
    <s v=""/>
    <s v=""/>
  </r>
  <r>
    <x v="11"/>
    <x v="1"/>
    <s v="Travel_Rarely"/>
    <n v="1066"/>
    <x v="0"/>
    <n v="2"/>
    <n v="2"/>
    <s v="Medical"/>
    <n v="1"/>
    <n v="1018"/>
    <n v="4"/>
    <x v="0"/>
    <n v="32"/>
    <n v="4"/>
    <n v="2"/>
    <s v="Manufacturing Director"/>
    <n v="4"/>
    <s v="Married"/>
    <n v="5472"/>
    <n v="1"/>
    <s v="No"/>
    <n v="12"/>
    <n v="3"/>
    <n v="2"/>
    <n v="80"/>
    <n v="0"/>
    <n v="8"/>
    <n v="2"/>
    <n v="3"/>
    <n v="8"/>
    <n v="7"/>
    <n v="1"/>
    <n v="3"/>
    <d v="2012-12-16T00:00:00"/>
    <s v=""/>
    <x v="10"/>
    <n v="12"/>
    <s v=""/>
    <s v=""/>
  </r>
  <r>
    <x v="29"/>
    <x v="1"/>
    <s v="Travel_Frequently"/>
    <n v="135"/>
    <x v="0"/>
    <n v="18"/>
    <n v="4"/>
    <s v="Medical"/>
    <n v="1"/>
    <n v="1034"/>
    <n v="3"/>
    <x v="0"/>
    <n v="62"/>
    <n v="3"/>
    <n v="2"/>
    <s v="Healthcare Representative"/>
    <n v="2"/>
    <s v="Married"/>
    <n v="6385"/>
    <n v="3"/>
    <s v="Yes"/>
    <n v="14"/>
    <n v="3"/>
    <n v="4"/>
    <n v="80"/>
    <n v="2"/>
    <n v="17"/>
    <n v="3"/>
    <n v="3"/>
    <n v="8"/>
    <n v="7"/>
    <n v="6"/>
    <n v="7"/>
    <d v="2012-12-17T00:00:00"/>
    <s v=""/>
    <x v="10"/>
    <n v="12"/>
    <s v=""/>
    <s v=""/>
  </r>
  <r>
    <x v="21"/>
    <x v="1"/>
    <s v="Non-Travel"/>
    <n v="1109"/>
    <x v="0"/>
    <n v="29"/>
    <n v="4"/>
    <s v="Medical"/>
    <n v="1"/>
    <n v="1046"/>
    <n v="4"/>
    <x v="1"/>
    <n v="69"/>
    <n v="3"/>
    <n v="1"/>
    <s v="Laboratory Technician"/>
    <n v="3"/>
    <s v="Single"/>
    <n v="4025"/>
    <n v="9"/>
    <s v="No"/>
    <n v="12"/>
    <n v="3"/>
    <n v="2"/>
    <n v="80"/>
    <n v="0"/>
    <n v="10"/>
    <n v="2"/>
    <n v="3"/>
    <n v="8"/>
    <n v="7"/>
    <n v="7"/>
    <n v="7"/>
    <d v="2011-12-30T00:00:00"/>
    <s v=""/>
    <x v="14"/>
    <n v="12"/>
    <s v=""/>
    <s v=""/>
  </r>
  <r>
    <x v="16"/>
    <x v="1"/>
    <s v="Travel_Rarely"/>
    <n v="1464"/>
    <x v="0"/>
    <n v="2"/>
    <n v="4"/>
    <s v="Medical"/>
    <n v="1"/>
    <n v="1061"/>
    <n v="2"/>
    <x v="0"/>
    <n v="62"/>
    <n v="3"/>
    <n v="5"/>
    <s v="Research Director"/>
    <n v="3"/>
    <s v="Married"/>
    <n v="19237"/>
    <n v="2"/>
    <s v="Yes"/>
    <n v="11"/>
    <n v="3"/>
    <n v="4"/>
    <n v="80"/>
    <n v="1"/>
    <n v="29"/>
    <n v="2"/>
    <n v="2"/>
    <n v="8"/>
    <n v="1"/>
    <n v="7"/>
    <n v="7"/>
    <d v="2012-05-14T00:00:00"/>
    <s v=""/>
    <x v="10"/>
    <n v="5"/>
    <s v=""/>
    <s v=""/>
  </r>
  <r>
    <x v="6"/>
    <x v="1"/>
    <s v="Travel_Rarely"/>
    <n v="857"/>
    <x v="0"/>
    <n v="10"/>
    <n v="3"/>
    <s v="Other"/>
    <n v="1"/>
    <n v="1097"/>
    <n v="3"/>
    <x v="1"/>
    <n v="59"/>
    <n v="3"/>
    <n v="2"/>
    <s v="Research Scientist"/>
    <n v="3"/>
    <s v="Single"/>
    <n v="3660"/>
    <n v="3"/>
    <s v="No"/>
    <n v="13"/>
    <n v="3"/>
    <n v="4"/>
    <n v="80"/>
    <n v="0"/>
    <n v="10"/>
    <n v="4"/>
    <n v="4"/>
    <n v="8"/>
    <n v="7"/>
    <n v="1"/>
    <n v="7"/>
    <d v="2011-10-17T00:00:00"/>
    <s v=""/>
    <x v="14"/>
    <n v="10"/>
    <s v=""/>
    <s v=""/>
  </r>
  <r>
    <x v="27"/>
    <x v="0"/>
    <s v="Travel_Rarely"/>
    <n v="1204"/>
    <x v="1"/>
    <n v="4"/>
    <n v="3"/>
    <s v="Technical Degree"/>
    <n v="1"/>
    <n v="1100"/>
    <n v="4"/>
    <x v="0"/>
    <n v="86"/>
    <n v="3"/>
    <n v="3"/>
    <s v="Sales Executive"/>
    <n v="1"/>
    <s v="Single"/>
    <n v="9582"/>
    <n v="0"/>
    <s v="Yes"/>
    <n v="22"/>
    <n v="4"/>
    <n v="1"/>
    <n v="80"/>
    <n v="0"/>
    <n v="9"/>
    <n v="2"/>
    <n v="3"/>
    <n v="8"/>
    <n v="7"/>
    <n v="4"/>
    <n v="7"/>
    <d v="2001-11-05T00:00:00"/>
    <d v="2009-11-13T00:00:00"/>
    <x v="3"/>
    <n v="11"/>
    <n v="2009"/>
    <n v="11"/>
  </r>
  <r>
    <x v="41"/>
    <x v="1"/>
    <s v="Travel_Rarely"/>
    <n v="994"/>
    <x v="0"/>
    <n v="7"/>
    <n v="4"/>
    <s v="Life Sciences"/>
    <n v="1"/>
    <n v="1118"/>
    <n v="2"/>
    <x v="0"/>
    <n v="87"/>
    <n v="3"/>
    <n v="3"/>
    <s v="Healthcare Representative"/>
    <n v="2"/>
    <s v="Single"/>
    <n v="10445"/>
    <n v="7"/>
    <s v="No"/>
    <n v="19"/>
    <n v="3"/>
    <n v="4"/>
    <n v="80"/>
    <n v="0"/>
    <n v="18"/>
    <n v="4"/>
    <n v="3"/>
    <n v="8"/>
    <n v="6"/>
    <n v="4"/>
    <n v="0"/>
    <d v="2012-05-14T00:00:00"/>
    <s v=""/>
    <x v="10"/>
    <n v="5"/>
    <s v=""/>
    <s v=""/>
  </r>
  <r>
    <x v="12"/>
    <x v="1"/>
    <s v="Travel_Rarely"/>
    <n v="770"/>
    <x v="1"/>
    <n v="10"/>
    <n v="4"/>
    <s v="Marketing"/>
    <n v="1"/>
    <n v="1119"/>
    <n v="3"/>
    <x v="0"/>
    <n v="73"/>
    <n v="2"/>
    <n v="3"/>
    <s v="Sales Executive"/>
    <n v="3"/>
    <s v="Divorced"/>
    <n v="8740"/>
    <n v="0"/>
    <s v="Yes"/>
    <n v="14"/>
    <n v="3"/>
    <n v="2"/>
    <n v="80"/>
    <n v="2"/>
    <n v="9"/>
    <n v="2"/>
    <n v="3"/>
    <n v="8"/>
    <n v="7"/>
    <n v="2"/>
    <n v="7"/>
    <d v="2012-03-01T00:00:00"/>
    <s v=""/>
    <x v="10"/>
    <n v="3"/>
    <s v=""/>
    <s v=""/>
  </r>
  <r>
    <x v="34"/>
    <x v="1"/>
    <s v="Travel_Frequently"/>
    <n v="1082"/>
    <x v="0"/>
    <n v="27"/>
    <n v="3"/>
    <s v="Life Sciences"/>
    <n v="1"/>
    <n v="1126"/>
    <n v="3"/>
    <x v="1"/>
    <n v="83"/>
    <n v="3"/>
    <n v="3"/>
    <s v="Manufacturing Director"/>
    <n v="1"/>
    <s v="Married"/>
    <n v="10820"/>
    <n v="8"/>
    <s v="No"/>
    <n v="11"/>
    <n v="3"/>
    <n v="3"/>
    <n v="80"/>
    <n v="1"/>
    <n v="18"/>
    <n v="1"/>
    <n v="3"/>
    <n v="8"/>
    <n v="7"/>
    <n v="0"/>
    <n v="1"/>
    <d v="2011-10-30T00:00:00"/>
    <s v=""/>
    <x v="14"/>
    <n v="10"/>
    <s v=""/>
    <s v=""/>
  </r>
  <r>
    <x v="27"/>
    <x v="1"/>
    <s v="Travel_Rarely"/>
    <n v="982"/>
    <x v="0"/>
    <n v="1"/>
    <n v="4"/>
    <s v="Medical"/>
    <n v="1"/>
    <n v="1172"/>
    <n v="4"/>
    <x v="0"/>
    <n v="58"/>
    <n v="2"/>
    <n v="1"/>
    <s v="Laboratory Technician"/>
    <n v="3"/>
    <s v="Married"/>
    <n v="2258"/>
    <n v="6"/>
    <s v="No"/>
    <n v="12"/>
    <n v="3"/>
    <n v="2"/>
    <n v="80"/>
    <n v="1"/>
    <n v="10"/>
    <n v="2"/>
    <n v="3"/>
    <n v="8"/>
    <n v="0"/>
    <n v="1"/>
    <n v="7"/>
    <d v="2012-01-17T00:00:00"/>
    <s v=""/>
    <x v="10"/>
    <n v="1"/>
    <s v=""/>
    <s v=""/>
  </r>
  <r>
    <x v="11"/>
    <x v="1"/>
    <s v="Travel_Rarely"/>
    <n v="1384"/>
    <x v="0"/>
    <n v="3"/>
    <n v="4"/>
    <s v="Medical"/>
    <n v="1"/>
    <n v="1177"/>
    <n v="1"/>
    <x v="0"/>
    <n v="82"/>
    <n v="4"/>
    <n v="1"/>
    <s v="Laboratory Technician"/>
    <n v="4"/>
    <s v="Married"/>
    <n v="4420"/>
    <n v="1"/>
    <s v="No"/>
    <n v="22"/>
    <n v="4"/>
    <n v="2"/>
    <n v="80"/>
    <n v="1"/>
    <n v="8"/>
    <n v="2"/>
    <n v="3"/>
    <n v="8"/>
    <n v="7"/>
    <n v="0"/>
    <n v="7"/>
    <d v="2012-04-05T00:00:00"/>
    <s v=""/>
    <x v="10"/>
    <n v="4"/>
    <s v=""/>
    <s v=""/>
  </r>
  <r>
    <x v="21"/>
    <x v="1"/>
    <s v="Travel_Frequently"/>
    <n v="1316"/>
    <x v="0"/>
    <n v="2"/>
    <n v="2"/>
    <s v="Life Sciences"/>
    <n v="1"/>
    <n v="1235"/>
    <n v="4"/>
    <x v="1"/>
    <n v="38"/>
    <n v="3"/>
    <n v="2"/>
    <s v="Research Scientist"/>
    <n v="3"/>
    <s v="Single"/>
    <n v="4998"/>
    <n v="4"/>
    <s v="Yes"/>
    <n v="14"/>
    <n v="3"/>
    <n v="4"/>
    <n v="80"/>
    <n v="0"/>
    <n v="10"/>
    <n v="2"/>
    <n v="3"/>
    <n v="8"/>
    <n v="7"/>
    <n v="0"/>
    <n v="7"/>
    <d v="2011-10-23T00:00:00"/>
    <s v=""/>
    <x v="14"/>
    <n v="10"/>
    <s v=""/>
    <s v=""/>
  </r>
  <r>
    <x v="34"/>
    <x v="1"/>
    <s v="Travel_Rarely"/>
    <n v="920"/>
    <x v="0"/>
    <n v="3"/>
    <n v="3"/>
    <s v="Life Sciences"/>
    <n v="1"/>
    <n v="1255"/>
    <n v="3"/>
    <x v="0"/>
    <n v="96"/>
    <n v="1"/>
    <n v="5"/>
    <s v="Research Director"/>
    <n v="4"/>
    <s v="Married"/>
    <n v="19740"/>
    <n v="3"/>
    <s v="No"/>
    <n v="14"/>
    <n v="3"/>
    <n v="2"/>
    <n v="80"/>
    <n v="1"/>
    <n v="25"/>
    <n v="2"/>
    <n v="3"/>
    <n v="8"/>
    <n v="7"/>
    <n v="0"/>
    <n v="7"/>
    <d v="2012-06-29T00:00:00"/>
    <s v=""/>
    <x v="10"/>
    <n v="6"/>
    <s v=""/>
    <s v=""/>
  </r>
  <r>
    <x v="11"/>
    <x v="1"/>
    <s v="Travel_Rarely"/>
    <n v="583"/>
    <x v="0"/>
    <n v="4"/>
    <n v="2"/>
    <s v="Life Sciences"/>
    <n v="1"/>
    <n v="1275"/>
    <n v="3"/>
    <x v="0"/>
    <n v="53"/>
    <n v="3"/>
    <n v="1"/>
    <s v="Research Scientist"/>
    <n v="4"/>
    <s v="Single"/>
    <n v="2875"/>
    <n v="1"/>
    <s v="Yes"/>
    <n v="20"/>
    <n v="4"/>
    <n v="2"/>
    <n v="80"/>
    <n v="0"/>
    <n v="8"/>
    <n v="2"/>
    <n v="2"/>
    <n v="8"/>
    <n v="5"/>
    <n v="2"/>
    <n v="2"/>
    <d v="2012-05-27T00:00:00"/>
    <s v=""/>
    <x v="10"/>
    <n v="5"/>
    <s v=""/>
    <s v=""/>
  </r>
  <r>
    <x v="14"/>
    <x v="1"/>
    <s v="Non-Travel"/>
    <n v="879"/>
    <x v="0"/>
    <n v="9"/>
    <n v="2"/>
    <s v="Medical"/>
    <n v="1"/>
    <n v="1298"/>
    <n v="3"/>
    <x v="1"/>
    <n v="72"/>
    <n v="3"/>
    <n v="2"/>
    <s v="Manufacturing Director"/>
    <n v="3"/>
    <s v="Single"/>
    <n v="4695"/>
    <n v="7"/>
    <s v="Yes"/>
    <n v="18"/>
    <n v="3"/>
    <n v="3"/>
    <n v="80"/>
    <n v="0"/>
    <n v="10"/>
    <n v="3"/>
    <n v="3"/>
    <n v="8"/>
    <n v="4"/>
    <n v="1"/>
    <n v="7"/>
    <d v="2011-12-22T00:00:00"/>
    <s v=""/>
    <x v="14"/>
    <n v="12"/>
    <s v=""/>
    <s v=""/>
  </r>
  <r>
    <x v="41"/>
    <x v="0"/>
    <s v="Travel_Rarely"/>
    <n v="1030"/>
    <x v="1"/>
    <n v="5"/>
    <n v="3"/>
    <s v="Life Sciences"/>
    <n v="1"/>
    <n v="1319"/>
    <n v="2"/>
    <x v="0"/>
    <n v="64"/>
    <n v="3"/>
    <n v="3"/>
    <s v="Sales Executive"/>
    <n v="2"/>
    <s v="Single"/>
    <n v="8446"/>
    <n v="9"/>
    <s v="Yes"/>
    <n v="19"/>
    <n v="3"/>
    <n v="3"/>
    <n v="80"/>
    <n v="0"/>
    <n v="10"/>
    <n v="2"/>
    <n v="2"/>
    <n v="8"/>
    <n v="7"/>
    <n v="7"/>
    <n v="7"/>
    <d v="1993-08-30T00:00:00"/>
    <d v="2001-09-16T00:00:00"/>
    <x v="6"/>
    <n v="8"/>
    <n v="2001"/>
    <n v="9"/>
  </r>
  <r>
    <x v="25"/>
    <x v="1"/>
    <s v="Travel_Rarely"/>
    <n v="524"/>
    <x v="0"/>
    <n v="18"/>
    <n v="2"/>
    <s v="Life Sciences"/>
    <n v="1"/>
    <n v="1322"/>
    <n v="1"/>
    <x v="0"/>
    <n v="32"/>
    <n v="3"/>
    <n v="2"/>
    <s v="Manufacturing Director"/>
    <n v="3"/>
    <s v="Single"/>
    <n v="4534"/>
    <n v="0"/>
    <s v="No"/>
    <n v="11"/>
    <n v="3"/>
    <n v="1"/>
    <n v="80"/>
    <n v="0"/>
    <n v="9"/>
    <n v="6"/>
    <n v="3"/>
    <n v="8"/>
    <n v="7"/>
    <n v="1"/>
    <n v="7"/>
    <d v="2012-08-20T00:00:00"/>
    <s v=""/>
    <x v="10"/>
    <n v="8"/>
    <s v=""/>
    <s v=""/>
  </r>
  <r>
    <x v="13"/>
    <x v="1"/>
    <s v="Travel_Rarely"/>
    <n v="285"/>
    <x v="0"/>
    <n v="29"/>
    <n v="3"/>
    <s v="Medical"/>
    <n v="1"/>
    <n v="1377"/>
    <n v="2"/>
    <x v="0"/>
    <n v="86"/>
    <n v="3"/>
    <n v="2"/>
    <s v="Laboratory Technician"/>
    <n v="3"/>
    <s v="Married"/>
    <n v="5429"/>
    <n v="4"/>
    <s v="No"/>
    <n v="13"/>
    <n v="3"/>
    <n v="1"/>
    <n v="80"/>
    <n v="2"/>
    <n v="10"/>
    <n v="1"/>
    <n v="3"/>
    <n v="8"/>
    <n v="7"/>
    <n v="7"/>
    <n v="7"/>
    <d v="2012-08-21T00:00:00"/>
    <s v=""/>
    <x v="10"/>
    <n v="8"/>
    <s v=""/>
    <s v=""/>
  </r>
  <r>
    <x v="15"/>
    <x v="0"/>
    <s v="Travel_Rarely"/>
    <n v="135"/>
    <x v="0"/>
    <n v="17"/>
    <n v="4"/>
    <s v="Life Sciences"/>
    <n v="1"/>
    <n v="1405"/>
    <n v="4"/>
    <x v="1"/>
    <n v="51"/>
    <n v="3"/>
    <n v="1"/>
    <s v="Research Scientist"/>
    <n v="3"/>
    <s v="Single"/>
    <n v="2394"/>
    <n v="1"/>
    <s v="Yes"/>
    <n v="13"/>
    <n v="3"/>
    <n v="4"/>
    <n v="80"/>
    <n v="0"/>
    <n v="8"/>
    <n v="2"/>
    <n v="3"/>
    <n v="8"/>
    <n v="2"/>
    <n v="7"/>
    <n v="7"/>
    <d v="2006-12-30T00:00:00"/>
    <d v="2015-01-15T00:00:00"/>
    <x v="24"/>
    <n v="12"/>
    <n v="2015"/>
    <n v="1"/>
  </r>
  <r>
    <x v="7"/>
    <x v="0"/>
    <s v="Travel_Frequently"/>
    <n v="337"/>
    <x v="0"/>
    <n v="14"/>
    <n v="1"/>
    <s v="Other"/>
    <n v="1"/>
    <n v="1421"/>
    <n v="3"/>
    <x v="1"/>
    <n v="84"/>
    <n v="3"/>
    <n v="3"/>
    <s v="Healthcare Representative"/>
    <n v="4"/>
    <s v="Single"/>
    <n v="7553"/>
    <n v="0"/>
    <s v="Yes"/>
    <n v="12"/>
    <n v="3"/>
    <n v="1"/>
    <n v="80"/>
    <n v="0"/>
    <n v="9"/>
    <n v="1"/>
    <n v="3"/>
    <n v="8"/>
    <n v="7"/>
    <n v="7"/>
    <n v="7"/>
    <d v="1998-05-04T00:00:00"/>
    <d v="2006-05-20T00:00:00"/>
    <x v="4"/>
    <n v="5"/>
    <n v="2006"/>
    <n v="5"/>
  </r>
  <r>
    <x v="18"/>
    <x v="1"/>
    <s v="Non-Travel"/>
    <n v="663"/>
    <x v="0"/>
    <n v="9"/>
    <n v="4"/>
    <s v="Other"/>
    <n v="1"/>
    <n v="1449"/>
    <n v="3"/>
    <x v="0"/>
    <n v="81"/>
    <n v="3"/>
    <n v="2"/>
    <s v="Laboratory Technician"/>
    <n v="3"/>
    <s v="Divorced"/>
    <n v="3975"/>
    <n v="3"/>
    <s v="No"/>
    <n v="11"/>
    <n v="3"/>
    <n v="3"/>
    <n v="80"/>
    <n v="2"/>
    <n v="11"/>
    <n v="2"/>
    <n v="4"/>
    <n v="8"/>
    <n v="7"/>
    <n v="0"/>
    <n v="7"/>
    <d v="2012-07-04T00:00:00"/>
    <s v=""/>
    <x v="10"/>
    <n v="7"/>
    <s v=""/>
    <s v=""/>
  </r>
  <r>
    <x v="39"/>
    <x v="1"/>
    <s v="Travel_Rarely"/>
    <n v="1490"/>
    <x v="0"/>
    <n v="7"/>
    <n v="4"/>
    <s v="Life Sciences"/>
    <n v="1"/>
    <n v="1484"/>
    <n v="3"/>
    <x v="0"/>
    <n v="35"/>
    <n v="3"/>
    <n v="3"/>
    <s v="Healthcare Representative"/>
    <n v="2"/>
    <s v="Divorced"/>
    <n v="10466"/>
    <n v="3"/>
    <s v="No"/>
    <n v="14"/>
    <n v="3"/>
    <n v="2"/>
    <n v="80"/>
    <n v="2"/>
    <n v="29"/>
    <n v="3"/>
    <n v="3"/>
    <n v="8"/>
    <n v="7"/>
    <n v="0"/>
    <n v="7"/>
    <d v="2011-10-24T00:00:00"/>
    <s v=""/>
    <x v="14"/>
    <n v="10"/>
    <s v=""/>
    <s v=""/>
  </r>
  <r>
    <x v="6"/>
    <x v="1"/>
    <s v="Travel_Rarely"/>
    <n v="1083"/>
    <x v="0"/>
    <n v="29"/>
    <n v="1"/>
    <s v="Life Sciences"/>
    <n v="1"/>
    <n v="1514"/>
    <n v="3"/>
    <x v="0"/>
    <n v="96"/>
    <n v="1"/>
    <n v="2"/>
    <s v="Manufacturing Director"/>
    <n v="2"/>
    <s v="Married"/>
    <n v="6549"/>
    <n v="1"/>
    <s v="No"/>
    <n v="14"/>
    <n v="3"/>
    <n v="2"/>
    <n v="80"/>
    <n v="2"/>
    <n v="8"/>
    <n v="2"/>
    <n v="2"/>
    <n v="8"/>
    <n v="6"/>
    <n v="1"/>
    <n v="7"/>
    <d v="2011-11-17T00:00:00"/>
    <s v=""/>
    <x v="14"/>
    <n v="11"/>
    <s v=""/>
    <s v=""/>
  </r>
  <r>
    <x v="18"/>
    <x v="1"/>
    <s v="Travel_Rarely"/>
    <n v="1342"/>
    <x v="1"/>
    <n v="9"/>
    <n v="2"/>
    <s v="Medical"/>
    <n v="1"/>
    <n v="1548"/>
    <n v="1"/>
    <x v="0"/>
    <n v="47"/>
    <n v="3"/>
    <n v="2"/>
    <s v="Sales Executive"/>
    <n v="1"/>
    <s v="Married"/>
    <n v="5473"/>
    <n v="0"/>
    <s v="No"/>
    <n v="12"/>
    <n v="3"/>
    <n v="4"/>
    <n v="80"/>
    <n v="0"/>
    <n v="9"/>
    <n v="5"/>
    <n v="4"/>
    <n v="8"/>
    <n v="4"/>
    <n v="7"/>
    <n v="1"/>
    <d v="2012-01-19T00:00:00"/>
    <s v=""/>
    <x v="10"/>
    <n v="1"/>
    <s v=""/>
    <s v=""/>
  </r>
  <r>
    <x v="10"/>
    <x v="1"/>
    <s v="Travel_Rarely"/>
    <n v="492"/>
    <x v="1"/>
    <n v="16"/>
    <n v="4"/>
    <s v="Life Sciences"/>
    <n v="1"/>
    <n v="1557"/>
    <n v="3"/>
    <x v="1"/>
    <n v="96"/>
    <n v="3"/>
    <n v="2"/>
    <s v="Sales Executive"/>
    <n v="3"/>
    <s v="Divorced"/>
    <n v="6439"/>
    <n v="8"/>
    <s v="No"/>
    <n v="14"/>
    <n v="3"/>
    <n v="3"/>
    <n v="80"/>
    <n v="1"/>
    <n v="18"/>
    <n v="2"/>
    <n v="3"/>
    <n v="8"/>
    <n v="7"/>
    <n v="7"/>
    <n v="7"/>
    <d v="2012-06-14T00:00:00"/>
    <s v=""/>
    <x v="10"/>
    <n v="6"/>
    <s v=""/>
    <s v=""/>
  </r>
  <r>
    <x v="10"/>
    <x v="1"/>
    <s v="Travel_Rarely"/>
    <n v="1108"/>
    <x v="0"/>
    <n v="15"/>
    <n v="4"/>
    <s v="Other"/>
    <n v="1"/>
    <n v="1576"/>
    <n v="3"/>
    <x v="1"/>
    <n v="65"/>
    <n v="3"/>
    <n v="1"/>
    <s v="Research Scientist"/>
    <n v="1"/>
    <s v="Married"/>
    <n v="2367"/>
    <n v="8"/>
    <s v="No"/>
    <n v="12"/>
    <n v="3"/>
    <n v="4"/>
    <n v="80"/>
    <n v="1"/>
    <n v="10"/>
    <n v="3"/>
    <n v="2"/>
    <n v="8"/>
    <n v="2"/>
    <n v="7"/>
    <n v="6"/>
    <d v="2012-06-17T00:00:00"/>
    <s v=""/>
    <x v="10"/>
    <n v="6"/>
    <s v=""/>
    <s v=""/>
  </r>
  <r>
    <x v="13"/>
    <x v="1"/>
    <s v="Travel_Frequently"/>
    <n v="653"/>
    <x v="0"/>
    <n v="10"/>
    <n v="4"/>
    <s v="Technical Degree"/>
    <n v="1"/>
    <n v="1597"/>
    <n v="4"/>
    <x v="0"/>
    <n v="92"/>
    <n v="2"/>
    <n v="2"/>
    <s v="Healthcare Representative"/>
    <n v="3"/>
    <s v="Married"/>
    <n v="5063"/>
    <n v="1"/>
    <s v="No"/>
    <n v="14"/>
    <n v="3"/>
    <n v="2"/>
    <n v="80"/>
    <n v="1"/>
    <n v="8"/>
    <n v="3"/>
    <n v="2"/>
    <n v="8"/>
    <n v="2"/>
    <n v="7"/>
    <n v="7"/>
    <d v="2012-07-12T00:00:00"/>
    <s v=""/>
    <x v="10"/>
    <n v="7"/>
    <s v=""/>
    <s v=""/>
  </r>
  <r>
    <x v="0"/>
    <x v="1"/>
    <s v="Travel_Rarely"/>
    <n v="1470"/>
    <x v="0"/>
    <n v="10"/>
    <n v="3"/>
    <s v="Medical"/>
    <n v="1"/>
    <n v="1640"/>
    <n v="2"/>
    <x v="1"/>
    <n v="71"/>
    <n v="3"/>
    <n v="1"/>
    <s v="Research Scientist"/>
    <n v="2"/>
    <s v="Married"/>
    <n v="3936"/>
    <n v="1"/>
    <s v="No"/>
    <n v="11"/>
    <n v="3"/>
    <n v="1"/>
    <n v="80"/>
    <n v="1"/>
    <n v="8"/>
    <n v="2"/>
    <n v="1"/>
    <n v="8"/>
    <n v="4"/>
    <n v="7"/>
    <n v="7"/>
    <d v="2012-01-14T00:00:00"/>
    <s v=""/>
    <x v="10"/>
    <n v="1"/>
    <s v=""/>
    <s v=""/>
  </r>
  <r>
    <x v="39"/>
    <x v="1"/>
    <s v="Travel_Rarely"/>
    <n v="809"/>
    <x v="0"/>
    <n v="1"/>
    <n v="3"/>
    <s v="Life Sciences"/>
    <n v="1"/>
    <n v="1677"/>
    <n v="3"/>
    <x v="0"/>
    <n v="36"/>
    <n v="3"/>
    <n v="4"/>
    <s v="Manager"/>
    <n v="3"/>
    <s v="Single"/>
    <n v="15379"/>
    <n v="4"/>
    <s v="No"/>
    <n v="14"/>
    <n v="3"/>
    <n v="1"/>
    <n v="80"/>
    <n v="0"/>
    <n v="23"/>
    <n v="2"/>
    <n v="3"/>
    <n v="8"/>
    <n v="7"/>
    <n v="0"/>
    <n v="0"/>
    <d v="2011-12-05T00:00:00"/>
    <s v=""/>
    <x v="14"/>
    <n v="12"/>
    <s v=""/>
    <s v=""/>
  </r>
  <r>
    <x v="17"/>
    <x v="1"/>
    <s v="Travel_Rarely"/>
    <n v="921"/>
    <x v="0"/>
    <n v="2"/>
    <n v="3"/>
    <s v="Life Sciences"/>
    <n v="1"/>
    <n v="1703"/>
    <n v="3"/>
    <x v="1"/>
    <n v="96"/>
    <n v="4"/>
    <n v="3"/>
    <s v="Healthcare Representative"/>
    <n v="4"/>
    <s v="Married"/>
    <n v="7879"/>
    <n v="1"/>
    <s v="Yes"/>
    <n v="19"/>
    <n v="3"/>
    <n v="2"/>
    <n v="80"/>
    <n v="1"/>
    <n v="9"/>
    <n v="2"/>
    <n v="3"/>
    <n v="8"/>
    <n v="7"/>
    <n v="6"/>
    <n v="7"/>
    <d v="2012-05-25T00:00:00"/>
    <s v=""/>
    <x v="10"/>
    <n v="5"/>
    <s v=""/>
    <s v=""/>
  </r>
  <r>
    <x v="2"/>
    <x v="1"/>
    <s v="Non-Travel"/>
    <n v="589"/>
    <x v="1"/>
    <n v="2"/>
    <n v="4"/>
    <s v="Life Sciences"/>
    <n v="1"/>
    <n v="1845"/>
    <n v="3"/>
    <x v="1"/>
    <n v="67"/>
    <n v="3"/>
    <n v="2"/>
    <s v="Sales Executive"/>
    <n v="3"/>
    <s v="Married"/>
    <n v="5154"/>
    <n v="4"/>
    <s v="No"/>
    <n v="22"/>
    <n v="4"/>
    <n v="2"/>
    <n v="80"/>
    <n v="2"/>
    <n v="10"/>
    <n v="3"/>
    <n v="4"/>
    <n v="8"/>
    <n v="7"/>
    <n v="5"/>
    <n v="7"/>
    <d v="2012-02-01T00:00:00"/>
    <s v=""/>
    <x v="10"/>
    <n v="2"/>
    <s v=""/>
    <s v=""/>
  </r>
  <r>
    <x v="35"/>
    <x v="0"/>
    <s v="Travel_Rarely"/>
    <n v="1254"/>
    <x v="1"/>
    <n v="10"/>
    <n v="3"/>
    <s v="Life Sciences"/>
    <n v="1"/>
    <n v="1869"/>
    <n v="3"/>
    <x v="1"/>
    <n v="64"/>
    <n v="3"/>
    <n v="3"/>
    <s v="Sales Executive"/>
    <n v="2"/>
    <s v="Married"/>
    <n v="7314"/>
    <n v="5"/>
    <s v="No"/>
    <n v="21"/>
    <n v="4"/>
    <n v="3"/>
    <n v="80"/>
    <n v="3"/>
    <n v="14"/>
    <n v="2"/>
    <n v="3"/>
    <n v="8"/>
    <n v="7"/>
    <n v="0"/>
    <n v="7"/>
    <d v="1993-09-19T00:00:00"/>
    <d v="2001-09-20T00:00:00"/>
    <x v="6"/>
    <n v="9"/>
    <n v="2001"/>
    <n v="9"/>
  </r>
  <r>
    <x v="15"/>
    <x v="1"/>
    <s v="Travel_Rarely"/>
    <n v="511"/>
    <x v="1"/>
    <n v="2"/>
    <n v="2"/>
    <s v="Medical"/>
    <n v="1"/>
    <n v="1898"/>
    <n v="1"/>
    <x v="1"/>
    <n v="89"/>
    <n v="4"/>
    <n v="2"/>
    <s v="Sales Executive"/>
    <n v="3"/>
    <s v="Single"/>
    <n v="6500"/>
    <n v="0"/>
    <s v="No"/>
    <n v="14"/>
    <n v="3"/>
    <n v="2"/>
    <n v="80"/>
    <n v="0"/>
    <n v="9"/>
    <n v="5"/>
    <n v="2"/>
    <n v="8"/>
    <n v="7"/>
    <n v="0"/>
    <n v="7"/>
    <d v="2012-02-09T00:00:00"/>
    <s v=""/>
    <x v="10"/>
    <n v="2"/>
    <s v=""/>
    <s v=""/>
  </r>
  <r>
    <x v="9"/>
    <x v="1"/>
    <s v="Non-Travel"/>
    <n v="1169"/>
    <x v="0"/>
    <n v="14"/>
    <n v="4"/>
    <s v="Technical Degree"/>
    <n v="1"/>
    <n v="1934"/>
    <n v="3"/>
    <x v="0"/>
    <n v="64"/>
    <n v="3"/>
    <n v="2"/>
    <s v="Research Scientist"/>
    <n v="2"/>
    <s v="Married"/>
    <n v="5467"/>
    <n v="8"/>
    <s v="No"/>
    <n v="18"/>
    <n v="3"/>
    <n v="3"/>
    <n v="80"/>
    <n v="1"/>
    <n v="16"/>
    <n v="4"/>
    <n v="4"/>
    <n v="8"/>
    <n v="7"/>
    <n v="1"/>
    <n v="7"/>
    <d v="2012-02-28T00:00:00"/>
    <s v=""/>
    <x v="10"/>
    <n v="2"/>
    <s v=""/>
    <s v=""/>
  </r>
  <r>
    <x v="13"/>
    <x v="1"/>
    <s v="Travel_Rarely"/>
    <n v="1239"/>
    <x v="1"/>
    <n v="13"/>
    <n v="4"/>
    <s v="Medical"/>
    <n v="1"/>
    <n v="1951"/>
    <n v="4"/>
    <x v="0"/>
    <n v="39"/>
    <n v="3"/>
    <n v="3"/>
    <s v="Sales Executive"/>
    <n v="3"/>
    <s v="Divorced"/>
    <n v="8628"/>
    <n v="1"/>
    <s v="No"/>
    <n v="18"/>
    <n v="3"/>
    <n v="3"/>
    <n v="80"/>
    <n v="1"/>
    <n v="9"/>
    <n v="2"/>
    <n v="2"/>
    <n v="8"/>
    <n v="7"/>
    <n v="1"/>
    <n v="1"/>
    <d v="2012-02-27T00:00:00"/>
    <s v=""/>
    <x v="10"/>
    <n v="2"/>
    <s v=""/>
    <s v=""/>
  </r>
  <r>
    <x v="12"/>
    <x v="1"/>
    <s v="Travel_Frequently"/>
    <n v="508"/>
    <x v="0"/>
    <n v="6"/>
    <n v="4"/>
    <s v="Life Sciences"/>
    <n v="1"/>
    <n v="1997"/>
    <n v="1"/>
    <x v="0"/>
    <n v="72"/>
    <n v="2"/>
    <n v="2"/>
    <s v="Manufacturing Director"/>
    <n v="3"/>
    <s v="Married"/>
    <n v="5321"/>
    <n v="2"/>
    <s v="No"/>
    <n v="11"/>
    <n v="3"/>
    <n v="4"/>
    <n v="80"/>
    <n v="1"/>
    <n v="10"/>
    <n v="1"/>
    <n v="3"/>
    <n v="8"/>
    <n v="3"/>
    <n v="7"/>
    <n v="7"/>
    <d v="2012-03-07T00:00:00"/>
    <s v=""/>
    <x v="10"/>
    <n v="3"/>
    <s v=""/>
    <s v=""/>
  </r>
  <r>
    <x v="13"/>
    <x v="1"/>
    <s v="Travel_Rarely"/>
    <n v="704"/>
    <x v="1"/>
    <n v="28"/>
    <n v="3"/>
    <s v="Marketing"/>
    <n v="1"/>
    <n v="2035"/>
    <n v="4"/>
    <x v="1"/>
    <n v="95"/>
    <n v="2"/>
    <n v="2"/>
    <s v="Sales Executive"/>
    <n v="3"/>
    <s v="Married"/>
    <n v="6712"/>
    <n v="1"/>
    <s v="No"/>
    <n v="21"/>
    <n v="4"/>
    <n v="4"/>
    <n v="80"/>
    <n v="2"/>
    <n v="8"/>
    <n v="2"/>
    <n v="3"/>
    <n v="8"/>
    <n v="7"/>
    <n v="1"/>
    <n v="7"/>
    <d v="2011-11-22T00:00:00"/>
    <s v=""/>
    <x v="14"/>
    <n v="11"/>
    <s v=""/>
    <s v=""/>
  </r>
  <r>
    <x v="12"/>
    <x v="1"/>
    <s v="Travel_Frequently"/>
    <n v="216"/>
    <x v="0"/>
    <n v="23"/>
    <n v="3"/>
    <s v="Life Sciences"/>
    <n v="1"/>
    <n v="12"/>
    <n v="4"/>
    <x v="0"/>
    <n v="44"/>
    <n v="2"/>
    <n v="3"/>
    <s v="Manufacturing Director"/>
    <n v="3"/>
    <s v="Single"/>
    <n v="9526"/>
    <n v="0"/>
    <s v="No"/>
    <n v="21"/>
    <n v="4"/>
    <n v="2"/>
    <n v="80"/>
    <n v="0"/>
    <n v="10"/>
    <n v="2"/>
    <n v="3"/>
    <n v="9"/>
    <n v="7"/>
    <n v="1"/>
    <n v="8"/>
    <d v="2011-11-06T00:00:00"/>
    <s v=""/>
    <x v="14"/>
    <n v="11"/>
    <s v=""/>
    <s v=""/>
  </r>
  <r>
    <x v="7"/>
    <x v="1"/>
    <s v="Travel_Rarely"/>
    <n v="153"/>
    <x v="0"/>
    <n v="15"/>
    <n v="2"/>
    <s v="Life Sciences"/>
    <n v="1"/>
    <n v="15"/>
    <n v="4"/>
    <x v="1"/>
    <n v="49"/>
    <n v="2"/>
    <n v="2"/>
    <s v="Laboratory Technician"/>
    <n v="3"/>
    <s v="Single"/>
    <n v="4193"/>
    <n v="0"/>
    <s v="Yes"/>
    <n v="12"/>
    <n v="3"/>
    <n v="4"/>
    <n v="80"/>
    <n v="0"/>
    <n v="10"/>
    <n v="3"/>
    <n v="3"/>
    <n v="9"/>
    <n v="5"/>
    <n v="0"/>
    <n v="8"/>
    <d v="2012-02-14T00:00:00"/>
    <s v=""/>
    <x v="10"/>
    <n v="2"/>
    <s v=""/>
    <s v=""/>
  </r>
  <r>
    <x v="22"/>
    <x v="1"/>
    <s v="Travel_Rarely"/>
    <n v="691"/>
    <x v="1"/>
    <n v="8"/>
    <n v="4"/>
    <s v="Marketing"/>
    <n v="1"/>
    <n v="35"/>
    <n v="3"/>
    <x v="0"/>
    <n v="48"/>
    <n v="3"/>
    <n v="2"/>
    <s v="Sales Executive"/>
    <n v="2"/>
    <s v="Married"/>
    <n v="6825"/>
    <n v="0"/>
    <s v="No"/>
    <n v="11"/>
    <n v="3"/>
    <n v="4"/>
    <n v="80"/>
    <n v="1"/>
    <n v="10"/>
    <n v="2"/>
    <n v="3"/>
    <n v="9"/>
    <n v="7"/>
    <n v="4"/>
    <n v="2"/>
    <d v="2011-10-11T00:00:00"/>
    <s v=""/>
    <x v="14"/>
    <n v="10"/>
    <s v=""/>
    <s v=""/>
  </r>
  <r>
    <x v="15"/>
    <x v="1"/>
    <s v="Travel_Frequently"/>
    <n v="994"/>
    <x v="1"/>
    <n v="8"/>
    <n v="3"/>
    <s v="Life Sciences"/>
    <n v="1"/>
    <n v="56"/>
    <n v="4"/>
    <x v="0"/>
    <n v="37"/>
    <n v="3"/>
    <n v="3"/>
    <s v="Sales Executive"/>
    <n v="3"/>
    <s v="Single"/>
    <n v="8726"/>
    <n v="1"/>
    <s v="No"/>
    <n v="15"/>
    <n v="3"/>
    <n v="4"/>
    <n v="80"/>
    <n v="0"/>
    <n v="9"/>
    <n v="0"/>
    <n v="3"/>
    <n v="9"/>
    <n v="8"/>
    <n v="1"/>
    <n v="7"/>
    <d v="2012-05-20T00:00:00"/>
    <s v=""/>
    <x v="10"/>
    <n v="5"/>
    <s v=""/>
    <s v=""/>
  </r>
  <r>
    <x v="13"/>
    <x v="1"/>
    <s v="Non-Travel"/>
    <n v="1065"/>
    <x v="1"/>
    <n v="23"/>
    <n v="4"/>
    <s v="Marketing"/>
    <n v="1"/>
    <n v="60"/>
    <n v="2"/>
    <x v="0"/>
    <n v="72"/>
    <n v="3"/>
    <n v="2"/>
    <s v="Sales Executive"/>
    <n v="3"/>
    <s v="Single"/>
    <n v="4568"/>
    <n v="0"/>
    <s v="No"/>
    <n v="20"/>
    <n v="4"/>
    <n v="3"/>
    <n v="80"/>
    <n v="0"/>
    <n v="10"/>
    <n v="2"/>
    <n v="3"/>
    <n v="9"/>
    <n v="5"/>
    <n v="8"/>
    <n v="7"/>
    <d v="2012-01-21T00:00:00"/>
    <s v=""/>
    <x v="10"/>
    <n v="1"/>
    <s v=""/>
    <s v=""/>
  </r>
  <r>
    <x v="35"/>
    <x v="1"/>
    <s v="Travel_Frequently"/>
    <n v="1211"/>
    <x v="1"/>
    <n v="5"/>
    <n v="4"/>
    <s v="Marketing"/>
    <n v="1"/>
    <n v="62"/>
    <n v="1"/>
    <x v="0"/>
    <n v="98"/>
    <n v="3"/>
    <n v="2"/>
    <s v="Sales Executive"/>
    <n v="4"/>
    <s v="Single"/>
    <n v="5772"/>
    <n v="4"/>
    <s v="Yes"/>
    <n v="21"/>
    <n v="4"/>
    <n v="3"/>
    <n v="80"/>
    <n v="0"/>
    <n v="14"/>
    <n v="4"/>
    <n v="3"/>
    <n v="9"/>
    <n v="6"/>
    <n v="0"/>
    <n v="8"/>
    <d v="2011-12-24T00:00:00"/>
    <s v=""/>
    <x v="14"/>
    <n v="12"/>
    <s v=""/>
    <s v=""/>
  </r>
  <r>
    <x v="27"/>
    <x v="1"/>
    <s v="Travel_Frequently"/>
    <n v="853"/>
    <x v="1"/>
    <n v="18"/>
    <n v="5"/>
    <s v="Life Sciences"/>
    <n v="1"/>
    <n v="74"/>
    <n v="2"/>
    <x v="0"/>
    <n v="71"/>
    <n v="3"/>
    <n v="3"/>
    <s v="Sales Executive"/>
    <n v="1"/>
    <s v="Married"/>
    <n v="9069"/>
    <n v="1"/>
    <s v="No"/>
    <n v="22"/>
    <n v="4"/>
    <n v="4"/>
    <n v="80"/>
    <n v="1"/>
    <n v="9"/>
    <n v="3"/>
    <n v="2"/>
    <n v="9"/>
    <n v="8"/>
    <n v="1"/>
    <n v="8"/>
    <d v="2012-04-19T00:00:00"/>
    <s v=""/>
    <x v="10"/>
    <n v="4"/>
    <s v=""/>
    <s v=""/>
  </r>
  <r>
    <x v="21"/>
    <x v="1"/>
    <s v="Travel_Rarely"/>
    <n v="427"/>
    <x v="0"/>
    <n v="1"/>
    <n v="3"/>
    <s v="Medical"/>
    <n v="1"/>
    <n v="78"/>
    <n v="1"/>
    <x v="0"/>
    <n v="33"/>
    <n v="3"/>
    <n v="2"/>
    <s v="Manufacturing Director"/>
    <n v="4"/>
    <s v="Married"/>
    <n v="6162"/>
    <n v="1"/>
    <s v="Yes"/>
    <n v="22"/>
    <n v="4"/>
    <n v="2"/>
    <n v="80"/>
    <n v="1"/>
    <n v="9"/>
    <n v="3"/>
    <n v="3"/>
    <n v="9"/>
    <n v="8"/>
    <n v="7"/>
    <n v="8"/>
    <d v="2012-03-10T00:00:00"/>
    <s v=""/>
    <x v="10"/>
    <n v="3"/>
    <s v=""/>
    <s v=""/>
  </r>
  <r>
    <x v="35"/>
    <x v="0"/>
    <s v="Travel_Rarely"/>
    <n v="669"/>
    <x v="1"/>
    <n v="9"/>
    <n v="2"/>
    <s v="Medical"/>
    <n v="1"/>
    <n v="118"/>
    <n v="3"/>
    <x v="0"/>
    <n v="64"/>
    <n v="2"/>
    <n v="3"/>
    <s v="Sales Executive"/>
    <n v="4"/>
    <s v="Single"/>
    <n v="9619"/>
    <n v="1"/>
    <s v="No"/>
    <n v="16"/>
    <n v="3"/>
    <n v="4"/>
    <n v="80"/>
    <n v="0"/>
    <n v="9"/>
    <n v="3"/>
    <n v="3"/>
    <n v="9"/>
    <n v="8"/>
    <n v="4"/>
    <n v="7"/>
    <d v="1992-04-13T00:00:00"/>
    <d v="2001-04-21T00:00:00"/>
    <x v="17"/>
    <n v="4"/>
    <n v="2001"/>
    <n v="4"/>
  </r>
  <r>
    <x v="13"/>
    <x v="0"/>
    <s v="Travel_Frequently"/>
    <n v="658"/>
    <x v="0"/>
    <n v="7"/>
    <n v="3"/>
    <s v="Life Sciences"/>
    <n v="1"/>
    <n v="147"/>
    <n v="1"/>
    <x v="0"/>
    <n v="66"/>
    <n v="1"/>
    <n v="2"/>
    <s v="Laboratory Technician"/>
    <n v="3"/>
    <s v="Single"/>
    <n v="6074"/>
    <n v="1"/>
    <s v="Yes"/>
    <n v="24"/>
    <n v="4"/>
    <n v="4"/>
    <n v="80"/>
    <n v="0"/>
    <n v="9"/>
    <n v="3"/>
    <n v="3"/>
    <n v="9"/>
    <n v="7"/>
    <n v="0"/>
    <n v="6"/>
    <d v="1994-11-12T00:00:00"/>
    <d v="2003-11-29T00:00:00"/>
    <x v="8"/>
    <n v="11"/>
    <n v="2003"/>
    <n v="11"/>
  </r>
  <r>
    <x v="26"/>
    <x v="1"/>
    <s v="Travel_Frequently"/>
    <n v="1467"/>
    <x v="1"/>
    <n v="11"/>
    <n v="2"/>
    <s v="Technical Degree"/>
    <n v="1"/>
    <n v="154"/>
    <n v="2"/>
    <x v="1"/>
    <n v="92"/>
    <n v="3"/>
    <n v="3"/>
    <s v="Sales Executive"/>
    <n v="4"/>
    <s v="Married"/>
    <n v="9738"/>
    <n v="0"/>
    <s v="No"/>
    <n v="14"/>
    <n v="3"/>
    <n v="3"/>
    <n v="80"/>
    <n v="1"/>
    <n v="10"/>
    <n v="6"/>
    <n v="3"/>
    <n v="9"/>
    <n v="7"/>
    <n v="2"/>
    <n v="8"/>
    <d v="2011-10-31T00:00:00"/>
    <s v=""/>
    <x v="14"/>
    <n v="10"/>
    <s v=""/>
    <s v=""/>
  </r>
  <r>
    <x v="33"/>
    <x v="1"/>
    <s v="Travel_Rarely"/>
    <n v="802"/>
    <x v="1"/>
    <n v="9"/>
    <n v="1"/>
    <s v="Life Sciences"/>
    <n v="1"/>
    <n v="176"/>
    <n v="3"/>
    <x v="0"/>
    <n v="96"/>
    <n v="3"/>
    <n v="3"/>
    <s v="Sales Executive"/>
    <n v="3"/>
    <s v="Divorced"/>
    <n v="8189"/>
    <n v="3"/>
    <s v="Yes"/>
    <n v="13"/>
    <n v="3"/>
    <n v="3"/>
    <n v="80"/>
    <n v="1"/>
    <n v="12"/>
    <n v="2"/>
    <n v="3"/>
    <n v="9"/>
    <n v="7"/>
    <n v="0"/>
    <n v="7"/>
    <d v="2012-02-26T00:00:00"/>
    <s v=""/>
    <x v="10"/>
    <n v="2"/>
    <s v=""/>
    <s v=""/>
  </r>
  <r>
    <x v="21"/>
    <x v="1"/>
    <s v="Travel_Frequently"/>
    <n v="967"/>
    <x v="1"/>
    <n v="8"/>
    <n v="3"/>
    <s v="Marketing"/>
    <n v="1"/>
    <n v="207"/>
    <n v="2"/>
    <x v="1"/>
    <n v="43"/>
    <n v="3"/>
    <n v="3"/>
    <s v="Sales Executive"/>
    <n v="4"/>
    <s v="Single"/>
    <n v="8998"/>
    <n v="1"/>
    <s v="No"/>
    <n v="14"/>
    <n v="3"/>
    <n v="4"/>
    <n v="80"/>
    <n v="0"/>
    <n v="9"/>
    <n v="2"/>
    <n v="3"/>
    <n v="9"/>
    <n v="8"/>
    <n v="3"/>
    <n v="7"/>
    <d v="2012-03-25T00:00:00"/>
    <s v=""/>
    <x v="10"/>
    <n v="3"/>
    <s v=""/>
    <s v=""/>
  </r>
  <r>
    <x v="33"/>
    <x v="1"/>
    <s v="Travel_Rarely"/>
    <n v="465"/>
    <x v="0"/>
    <n v="14"/>
    <n v="3"/>
    <s v="Life Sciences"/>
    <n v="1"/>
    <n v="227"/>
    <n v="1"/>
    <x v="0"/>
    <n v="56"/>
    <n v="3"/>
    <n v="1"/>
    <s v="Research Scientist"/>
    <n v="3"/>
    <s v="Divorced"/>
    <n v="2451"/>
    <n v="4"/>
    <s v="No"/>
    <n v="12"/>
    <n v="3"/>
    <n v="1"/>
    <n v="80"/>
    <n v="1"/>
    <n v="13"/>
    <n v="2"/>
    <n v="3"/>
    <n v="9"/>
    <n v="8"/>
    <n v="1"/>
    <n v="8"/>
    <d v="2011-12-27T00:00:00"/>
    <s v=""/>
    <x v="14"/>
    <n v="12"/>
    <s v=""/>
    <s v=""/>
  </r>
  <r>
    <x v="0"/>
    <x v="1"/>
    <s v="Travel_Frequently"/>
    <n v="319"/>
    <x v="1"/>
    <n v="4"/>
    <n v="4"/>
    <s v="Marketing"/>
    <n v="1"/>
    <n v="311"/>
    <n v="1"/>
    <x v="0"/>
    <n v="41"/>
    <n v="3"/>
    <n v="1"/>
    <s v="Sales Representative"/>
    <n v="4"/>
    <s v="Divorced"/>
    <n v="2793"/>
    <n v="4"/>
    <s v="No"/>
    <n v="17"/>
    <n v="3"/>
    <n v="3"/>
    <n v="80"/>
    <n v="1"/>
    <n v="13"/>
    <n v="2"/>
    <n v="3"/>
    <n v="9"/>
    <n v="8"/>
    <n v="5"/>
    <n v="8"/>
    <d v="2012-05-27T00:00:00"/>
    <s v=""/>
    <x v="10"/>
    <n v="5"/>
    <s v=""/>
    <s v=""/>
  </r>
  <r>
    <x v="20"/>
    <x v="0"/>
    <s v="Travel_Rarely"/>
    <n v="465"/>
    <x v="0"/>
    <n v="2"/>
    <n v="2"/>
    <s v="Life Sciences"/>
    <n v="1"/>
    <n v="328"/>
    <n v="1"/>
    <x v="1"/>
    <n v="39"/>
    <n v="3"/>
    <n v="1"/>
    <s v="Laboratory Technician"/>
    <n v="1"/>
    <s v="Married"/>
    <n v="2707"/>
    <n v="7"/>
    <s v="No"/>
    <n v="20"/>
    <n v="4"/>
    <n v="1"/>
    <n v="80"/>
    <n v="0"/>
    <n v="13"/>
    <n v="3"/>
    <n v="4"/>
    <n v="9"/>
    <n v="7"/>
    <n v="1"/>
    <n v="7"/>
    <d v="2007-12-20T00:00:00"/>
    <d v="2016-12-27T00:00:00"/>
    <x v="0"/>
    <n v="12"/>
    <n v="2016"/>
    <n v="12"/>
  </r>
  <r>
    <x v="18"/>
    <x v="1"/>
    <s v="Travel_Rarely"/>
    <n v="1300"/>
    <x v="0"/>
    <n v="24"/>
    <n v="2"/>
    <s v="Technical Degree"/>
    <n v="1"/>
    <n v="335"/>
    <n v="1"/>
    <x v="0"/>
    <n v="62"/>
    <n v="3"/>
    <n v="2"/>
    <s v="Research Scientist"/>
    <n v="4"/>
    <s v="Divorced"/>
    <n v="3319"/>
    <n v="1"/>
    <s v="No"/>
    <n v="17"/>
    <n v="3"/>
    <n v="1"/>
    <n v="80"/>
    <n v="2"/>
    <n v="9"/>
    <n v="3"/>
    <n v="3"/>
    <n v="9"/>
    <n v="8"/>
    <n v="4"/>
    <n v="7"/>
    <d v="2012-06-16T00:00:00"/>
    <s v=""/>
    <x v="10"/>
    <n v="6"/>
    <s v=""/>
    <s v=""/>
  </r>
  <r>
    <x v="22"/>
    <x v="1"/>
    <s v="Travel_Rarely"/>
    <n v="269"/>
    <x v="0"/>
    <n v="2"/>
    <n v="3"/>
    <s v="Medical"/>
    <n v="1"/>
    <n v="351"/>
    <n v="4"/>
    <x v="1"/>
    <n v="56"/>
    <n v="2"/>
    <n v="1"/>
    <s v="Laboratory Technician"/>
    <n v="1"/>
    <s v="Divorced"/>
    <n v="2593"/>
    <n v="0"/>
    <s v="Yes"/>
    <n v="11"/>
    <n v="3"/>
    <n v="3"/>
    <n v="80"/>
    <n v="1"/>
    <n v="10"/>
    <n v="4"/>
    <n v="3"/>
    <n v="9"/>
    <n v="6"/>
    <n v="7"/>
    <n v="8"/>
    <d v="2012-07-24T00:00:00"/>
    <s v=""/>
    <x v="10"/>
    <n v="7"/>
    <s v=""/>
    <s v=""/>
  </r>
  <r>
    <x v="28"/>
    <x v="1"/>
    <s v="Travel_Rarely"/>
    <n v="1463"/>
    <x v="0"/>
    <n v="23"/>
    <n v="3"/>
    <s v="Medical"/>
    <n v="1"/>
    <n v="367"/>
    <n v="2"/>
    <x v="0"/>
    <n v="64"/>
    <n v="2"/>
    <n v="2"/>
    <s v="Healthcare Representative"/>
    <n v="4"/>
    <s v="Married"/>
    <n v="5582"/>
    <n v="0"/>
    <s v="No"/>
    <n v="21"/>
    <n v="4"/>
    <n v="2"/>
    <n v="80"/>
    <n v="1"/>
    <n v="10"/>
    <n v="2"/>
    <n v="3"/>
    <n v="9"/>
    <n v="0"/>
    <n v="7"/>
    <n v="8"/>
    <d v="2012-06-28T00:00:00"/>
    <s v=""/>
    <x v="10"/>
    <n v="6"/>
    <s v=""/>
    <s v=""/>
  </r>
  <r>
    <x v="26"/>
    <x v="1"/>
    <s v="Non-Travel"/>
    <n v="1105"/>
    <x v="0"/>
    <n v="24"/>
    <n v="4"/>
    <s v="Life Sciences"/>
    <n v="1"/>
    <n v="419"/>
    <n v="2"/>
    <x v="1"/>
    <n v="47"/>
    <n v="3"/>
    <n v="2"/>
    <s v="Laboratory Technician"/>
    <n v="2"/>
    <s v="Married"/>
    <n v="5674"/>
    <n v="7"/>
    <s v="No"/>
    <n v="15"/>
    <n v="3"/>
    <n v="3"/>
    <n v="80"/>
    <n v="1"/>
    <n v="11"/>
    <n v="3"/>
    <n v="3"/>
    <n v="9"/>
    <n v="8"/>
    <n v="0"/>
    <n v="8"/>
    <d v="2011-11-28T00:00:00"/>
    <s v=""/>
    <x v="14"/>
    <n v="11"/>
    <s v=""/>
    <s v=""/>
  </r>
  <r>
    <x v="34"/>
    <x v="1"/>
    <s v="Travel_Frequently"/>
    <n v="559"/>
    <x v="0"/>
    <n v="10"/>
    <n v="4"/>
    <s v="Life Sciences"/>
    <n v="1"/>
    <n v="448"/>
    <n v="3"/>
    <x v="1"/>
    <n v="82"/>
    <n v="2"/>
    <n v="2"/>
    <s v="Laboratory Technician"/>
    <n v="3"/>
    <s v="Divorced"/>
    <n v="5257"/>
    <n v="1"/>
    <s v="No"/>
    <n v="11"/>
    <n v="3"/>
    <n v="2"/>
    <n v="80"/>
    <n v="1"/>
    <n v="9"/>
    <n v="3"/>
    <n v="4"/>
    <n v="9"/>
    <n v="7"/>
    <n v="0"/>
    <n v="0"/>
    <d v="2012-06-30T00:00:00"/>
    <s v=""/>
    <x v="10"/>
    <n v="6"/>
    <s v=""/>
    <s v=""/>
  </r>
  <r>
    <x v="14"/>
    <x v="1"/>
    <s v="Non-Travel"/>
    <n v="1398"/>
    <x v="1"/>
    <n v="22"/>
    <n v="4"/>
    <s v="Other"/>
    <n v="1"/>
    <n v="567"/>
    <n v="3"/>
    <x v="1"/>
    <n v="69"/>
    <n v="3"/>
    <n v="3"/>
    <s v="Sales Executive"/>
    <n v="1"/>
    <s v="Married"/>
    <n v="8412"/>
    <n v="0"/>
    <s v="No"/>
    <n v="11"/>
    <n v="3"/>
    <n v="3"/>
    <n v="80"/>
    <n v="0"/>
    <n v="10"/>
    <n v="3"/>
    <n v="3"/>
    <n v="9"/>
    <n v="8"/>
    <n v="7"/>
    <n v="8"/>
    <d v="2012-03-06T00:00:00"/>
    <s v=""/>
    <x v="10"/>
    <n v="3"/>
    <s v=""/>
    <s v=""/>
  </r>
  <r>
    <x v="10"/>
    <x v="1"/>
    <s v="Travel_Rarely"/>
    <n v="163"/>
    <x v="1"/>
    <n v="2"/>
    <n v="5"/>
    <s v="Marketing"/>
    <n v="1"/>
    <n v="595"/>
    <n v="2"/>
    <x v="1"/>
    <n v="37"/>
    <n v="3"/>
    <n v="2"/>
    <s v="Sales Executive"/>
    <n v="4"/>
    <s v="Married"/>
    <n v="4051"/>
    <n v="2"/>
    <s v="No"/>
    <n v="14"/>
    <n v="3"/>
    <n v="1"/>
    <n v="80"/>
    <n v="1"/>
    <n v="14"/>
    <n v="2"/>
    <n v="3"/>
    <n v="9"/>
    <n v="7"/>
    <n v="6"/>
    <n v="7"/>
    <d v="2012-07-22T00:00:00"/>
    <s v=""/>
    <x v="10"/>
    <n v="7"/>
    <s v=""/>
    <s v=""/>
  </r>
  <r>
    <x v="0"/>
    <x v="1"/>
    <s v="Non-Travel"/>
    <n v="142"/>
    <x v="1"/>
    <n v="9"/>
    <n v="4"/>
    <s v="Medical"/>
    <n v="1"/>
    <n v="626"/>
    <n v="1"/>
    <x v="0"/>
    <n v="69"/>
    <n v="3"/>
    <n v="3"/>
    <s v="Sales Executive"/>
    <n v="2"/>
    <s v="Divorced"/>
    <n v="8834"/>
    <n v="1"/>
    <s v="No"/>
    <n v="13"/>
    <n v="3"/>
    <n v="4"/>
    <n v="80"/>
    <n v="1"/>
    <n v="9"/>
    <n v="6"/>
    <n v="3"/>
    <n v="9"/>
    <n v="5"/>
    <n v="7"/>
    <n v="7"/>
    <d v="2012-06-26T00:00:00"/>
    <s v=""/>
    <x v="10"/>
    <n v="6"/>
    <s v=""/>
    <s v=""/>
  </r>
  <r>
    <x v="37"/>
    <x v="1"/>
    <s v="Travel_Rarely"/>
    <n v="397"/>
    <x v="2"/>
    <n v="19"/>
    <n v="4"/>
    <s v="Medical"/>
    <n v="1"/>
    <n v="698"/>
    <n v="3"/>
    <x v="0"/>
    <n v="88"/>
    <n v="3"/>
    <n v="3"/>
    <s v="HR"/>
    <n v="2"/>
    <s v="Married"/>
    <n v="10725"/>
    <n v="2"/>
    <s v="No"/>
    <n v="15"/>
    <n v="3"/>
    <n v="3"/>
    <n v="80"/>
    <n v="1"/>
    <n v="16"/>
    <n v="1"/>
    <n v="4"/>
    <n v="9"/>
    <n v="7"/>
    <n v="7"/>
    <n v="1"/>
    <d v="2012-07-13T00:00:00"/>
    <s v=""/>
    <x v="10"/>
    <n v="7"/>
    <s v=""/>
    <s v=""/>
  </r>
  <r>
    <x v="12"/>
    <x v="1"/>
    <s v="Travel_Rarely"/>
    <n v="827"/>
    <x v="0"/>
    <n v="1"/>
    <n v="4"/>
    <s v="Life Sciences"/>
    <n v="1"/>
    <n v="724"/>
    <n v="2"/>
    <x v="1"/>
    <n v="33"/>
    <n v="4"/>
    <n v="2"/>
    <s v="Healthcare Representative"/>
    <n v="4"/>
    <s v="Single"/>
    <n v="7625"/>
    <n v="0"/>
    <s v="No"/>
    <n v="13"/>
    <n v="3"/>
    <n v="3"/>
    <n v="80"/>
    <n v="0"/>
    <n v="10"/>
    <n v="4"/>
    <n v="2"/>
    <n v="9"/>
    <n v="7"/>
    <n v="1"/>
    <n v="8"/>
    <d v="2011-12-09T00:00:00"/>
    <s v=""/>
    <x v="14"/>
    <n v="12"/>
    <s v=""/>
    <s v=""/>
  </r>
  <r>
    <x v="15"/>
    <x v="1"/>
    <s v="Travel_Rarely"/>
    <n v="608"/>
    <x v="0"/>
    <n v="1"/>
    <n v="2"/>
    <s v="Life Sciences"/>
    <n v="1"/>
    <n v="725"/>
    <n v="3"/>
    <x v="1"/>
    <n v="68"/>
    <n v="3"/>
    <n v="3"/>
    <s v="Manufacturing Director"/>
    <n v="1"/>
    <s v="Married"/>
    <n v="7412"/>
    <n v="1"/>
    <s v="No"/>
    <n v="11"/>
    <n v="3"/>
    <n v="4"/>
    <n v="80"/>
    <n v="0"/>
    <n v="9"/>
    <n v="3"/>
    <n v="3"/>
    <n v="9"/>
    <n v="7"/>
    <n v="0"/>
    <n v="7"/>
    <d v="2012-03-12T00:00:00"/>
    <s v=""/>
    <x v="10"/>
    <n v="3"/>
    <s v=""/>
    <s v=""/>
  </r>
  <r>
    <x v="15"/>
    <x v="1"/>
    <s v="Travel_Frequently"/>
    <n v="294"/>
    <x v="0"/>
    <n v="10"/>
    <n v="2"/>
    <s v="Life Sciences"/>
    <n v="1"/>
    <n v="733"/>
    <n v="4"/>
    <x v="0"/>
    <n v="32"/>
    <n v="3"/>
    <n v="3"/>
    <s v="Manufacturing Director"/>
    <n v="1"/>
    <s v="Divorced"/>
    <n v="8793"/>
    <n v="1"/>
    <s v="No"/>
    <n v="21"/>
    <n v="4"/>
    <n v="3"/>
    <n v="80"/>
    <n v="2"/>
    <n v="9"/>
    <n v="4"/>
    <n v="2"/>
    <n v="9"/>
    <n v="7"/>
    <n v="1"/>
    <n v="7"/>
    <d v="2011-11-15T00:00:00"/>
    <s v=""/>
    <x v="14"/>
    <n v="11"/>
    <s v=""/>
    <s v=""/>
  </r>
  <r>
    <x v="26"/>
    <x v="1"/>
    <s v="Travel_Rarely"/>
    <n v="676"/>
    <x v="0"/>
    <n v="1"/>
    <n v="3"/>
    <s v="Other"/>
    <n v="1"/>
    <n v="823"/>
    <n v="3"/>
    <x v="1"/>
    <n v="35"/>
    <n v="3"/>
    <n v="2"/>
    <s v="Manufacturing Director"/>
    <n v="2"/>
    <s v="Married"/>
    <n v="5228"/>
    <n v="0"/>
    <s v="No"/>
    <n v="15"/>
    <n v="3"/>
    <n v="1"/>
    <n v="80"/>
    <n v="1"/>
    <n v="10"/>
    <n v="2"/>
    <n v="3"/>
    <n v="9"/>
    <n v="7"/>
    <n v="0"/>
    <n v="5"/>
    <d v="2012-02-24T00:00:00"/>
    <s v=""/>
    <x v="10"/>
    <n v="2"/>
    <s v=""/>
    <s v=""/>
  </r>
  <r>
    <x v="22"/>
    <x v="1"/>
    <s v="Travel_Rarely"/>
    <n v="933"/>
    <x v="0"/>
    <n v="29"/>
    <n v="3"/>
    <s v="Life Sciences"/>
    <n v="1"/>
    <n v="836"/>
    <n v="2"/>
    <x v="0"/>
    <n v="98"/>
    <n v="3"/>
    <n v="2"/>
    <s v="Manufacturing Director"/>
    <n v="2"/>
    <s v="Married"/>
    <n v="4434"/>
    <n v="1"/>
    <s v="No"/>
    <n v="13"/>
    <n v="3"/>
    <n v="4"/>
    <n v="80"/>
    <n v="1"/>
    <n v="10"/>
    <n v="3"/>
    <n v="2"/>
    <n v="9"/>
    <n v="8"/>
    <n v="7"/>
    <n v="8"/>
    <d v="2011-11-16T00:00:00"/>
    <s v=""/>
    <x v="14"/>
    <n v="11"/>
    <s v=""/>
    <s v=""/>
  </r>
  <r>
    <x v="39"/>
    <x v="0"/>
    <s v="Travel_Rarely"/>
    <n v="1184"/>
    <x v="1"/>
    <n v="11"/>
    <n v="3"/>
    <s v="Marketing"/>
    <n v="1"/>
    <n v="840"/>
    <n v="3"/>
    <x v="1"/>
    <n v="43"/>
    <n v="3"/>
    <n v="3"/>
    <s v="Sales Executive"/>
    <n v="4"/>
    <s v="Married"/>
    <n v="7654"/>
    <n v="1"/>
    <s v="No"/>
    <n v="18"/>
    <n v="3"/>
    <n v="1"/>
    <n v="80"/>
    <n v="2"/>
    <n v="9"/>
    <n v="3"/>
    <n v="4"/>
    <n v="9"/>
    <n v="8"/>
    <n v="7"/>
    <n v="7"/>
    <d v="1992-03-20T00:00:00"/>
    <d v="2001-04-07T00:00:00"/>
    <x v="17"/>
    <n v="3"/>
    <n v="2001"/>
    <n v="4"/>
  </r>
  <r>
    <x v="29"/>
    <x v="0"/>
    <s v="Travel_Rarely"/>
    <n v="436"/>
    <x v="1"/>
    <n v="2"/>
    <n v="1"/>
    <s v="Medical"/>
    <n v="1"/>
    <n v="842"/>
    <n v="3"/>
    <x v="0"/>
    <n v="37"/>
    <n v="3"/>
    <n v="2"/>
    <s v="Sales Executive"/>
    <n v="4"/>
    <s v="Single"/>
    <n v="5160"/>
    <n v="4"/>
    <s v="No"/>
    <n v="16"/>
    <n v="3"/>
    <n v="3"/>
    <n v="80"/>
    <n v="0"/>
    <n v="12"/>
    <n v="3"/>
    <n v="2"/>
    <n v="9"/>
    <n v="7"/>
    <n v="7"/>
    <n v="3"/>
    <d v="2002-03-19T00:00:00"/>
    <d v="2011-04-01T00:00:00"/>
    <x v="20"/>
    <n v="3"/>
    <n v="2011"/>
    <n v="4"/>
  </r>
  <r>
    <x v="15"/>
    <x v="1"/>
    <s v="Travel_Rarely"/>
    <n v="269"/>
    <x v="0"/>
    <n v="5"/>
    <n v="1"/>
    <s v="Technical Degree"/>
    <n v="1"/>
    <n v="844"/>
    <n v="3"/>
    <x v="0"/>
    <n v="42"/>
    <n v="2"/>
    <n v="3"/>
    <s v="Research Director"/>
    <n v="4"/>
    <s v="Divorced"/>
    <n v="12808"/>
    <n v="1"/>
    <s v="Yes"/>
    <n v="16"/>
    <n v="3"/>
    <n v="2"/>
    <n v="80"/>
    <n v="1"/>
    <n v="9"/>
    <n v="3"/>
    <n v="3"/>
    <n v="9"/>
    <n v="8"/>
    <n v="0"/>
    <n v="8"/>
    <d v="2012-06-06T00:00:00"/>
    <s v=""/>
    <x v="10"/>
    <n v="6"/>
    <s v=""/>
    <s v=""/>
  </r>
  <r>
    <x v="20"/>
    <x v="1"/>
    <s v="Travel_Rarely"/>
    <n v="586"/>
    <x v="1"/>
    <n v="1"/>
    <n v="3"/>
    <s v="Medical"/>
    <n v="1"/>
    <n v="855"/>
    <n v="1"/>
    <x v="0"/>
    <n v="48"/>
    <n v="4"/>
    <n v="2"/>
    <s v="Sales Executive"/>
    <n v="1"/>
    <s v="Divorced"/>
    <n v="4037"/>
    <n v="1"/>
    <s v="No"/>
    <n v="22"/>
    <n v="4"/>
    <n v="1"/>
    <n v="80"/>
    <n v="1"/>
    <n v="9"/>
    <n v="5"/>
    <n v="3"/>
    <n v="9"/>
    <n v="8"/>
    <n v="0"/>
    <n v="8"/>
    <d v="2012-08-11T00:00:00"/>
    <s v=""/>
    <x v="10"/>
    <n v="8"/>
    <s v=""/>
    <s v=""/>
  </r>
  <r>
    <x v="41"/>
    <x v="1"/>
    <s v="Travel_Frequently"/>
    <n v="890"/>
    <x v="0"/>
    <n v="25"/>
    <n v="4"/>
    <s v="Medical"/>
    <n v="1"/>
    <n v="867"/>
    <n v="3"/>
    <x v="1"/>
    <n v="81"/>
    <n v="2"/>
    <n v="4"/>
    <s v="Manufacturing Director"/>
    <n v="4"/>
    <s v="Married"/>
    <n v="13826"/>
    <n v="3"/>
    <s v="No"/>
    <n v="22"/>
    <n v="4"/>
    <n v="3"/>
    <n v="80"/>
    <n v="0"/>
    <n v="31"/>
    <n v="3"/>
    <n v="3"/>
    <n v="9"/>
    <n v="8"/>
    <n v="0"/>
    <n v="0"/>
    <d v="2011-11-15T00:00:00"/>
    <s v=""/>
    <x v="14"/>
    <n v="11"/>
    <s v=""/>
    <s v=""/>
  </r>
  <r>
    <x v="28"/>
    <x v="1"/>
    <s v="Non-Travel"/>
    <n v="1188"/>
    <x v="1"/>
    <n v="20"/>
    <n v="2"/>
    <s v="Marketing"/>
    <n v="1"/>
    <n v="947"/>
    <n v="4"/>
    <x v="1"/>
    <n v="45"/>
    <n v="3"/>
    <n v="2"/>
    <s v="Sales Executive"/>
    <n v="3"/>
    <s v="Married"/>
    <n v="6932"/>
    <n v="1"/>
    <s v="No"/>
    <n v="13"/>
    <n v="3"/>
    <n v="4"/>
    <n v="80"/>
    <n v="1"/>
    <n v="9"/>
    <n v="2"/>
    <n v="2"/>
    <n v="9"/>
    <n v="8"/>
    <n v="0"/>
    <n v="0"/>
    <d v="2011-12-27T00:00:00"/>
    <s v=""/>
    <x v="14"/>
    <n v="12"/>
    <s v=""/>
    <s v=""/>
  </r>
  <r>
    <x v="28"/>
    <x v="1"/>
    <s v="Travel_Rarely"/>
    <n v="616"/>
    <x v="0"/>
    <n v="12"/>
    <n v="3"/>
    <s v="Medical"/>
    <n v="1"/>
    <n v="961"/>
    <n v="4"/>
    <x v="1"/>
    <n v="41"/>
    <n v="3"/>
    <n v="2"/>
    <s v="Healthcare Representative"/>
    <n v="4"/>
    <s v="Married"/>
    <n v="5855"/>
    <n v="0"/>
    <s v="Yes"/>
    <n v="11"/>
    <n v="3"/>
    <n v="3"/>
    <n v="80"/>
    <n v="2"/>
    <n v="10"/>
    <n v="2"/>
    <n v="1"/>
    <n v="9"/>
    <n v="7"/>
    <n v="8"/>
    <n v="5"/>
    <d v="2011-07-29T00:00:00"/>
    <s v=""/>
    <x v="14"/>
    <n v="7"/>
    <s v=""/>
    <s v=""/>
  </r>
  <r>
    <x v="2"/>
    <x v="1"/>
    <s v="Non-Travel"/>
    <n v="805"/>
    <x v="0"/>
    <n v="4"/>
    <n v="2"/>
    <s v="Life Sciences"/>
    <n v="1"/>
    <n v="972"/>
    <n v="3"/>
    <x v="0"/>
    <n v="57"/>
    <n v="3"/>
    <n v="2"/>
    <s v="Laboratory Technician"/>
    <n v="2"/>
    <s v="Married"/>
    <n v="4447"/>
    <n v="1"/>
    <s v="No"/>
    <n v="12"/>
    <n v="3"/>
    <n v="2"/>
    <n v="80"/>
    <n v="0"/>
    <n v="9"/>
    <n v="5"/>
    <n v="2"/>
    <n v="9"/>
    <n v="7"/>
    <n v="0"/>
    <n v="8"/>
    <d v="2011-09-04T00:00:00"/>
    <s v=""/>
    <x v="14"/>
    <n v="9"/>
    <s v=""/>
    <s v=""/>
  </r>
  <r>
    <x v="41"/>
    <x v="1"/>
    <s v="Travel_Rarely"/>
    <n v="1053"/>
    <x v="0"/>
    <n v="1"/>
    <n v="2"/>
    <s v="Life Sciences"/>
    <n v="1"/>
    <n v="976"/>
    <n v="4"/>
    <x v="0"/>
    <n v="70"/>
    <n v="3"/>
    <n v="4"/>
    <s v="Manager"/>
    <n v="4"/>
    <s v="Married"/>
    <n v="17099"/>
    <n v="2"/>
    <s v="No"/>
    <n v="15"/>
    <n v="3"/>
    <n v="2"/>
    <n v="80"/>
    <n v="1"/>
    <n v="26"/>
    <n v="2"/>
    <n v="2"/>
    <n v="9"/>
    <n v="8"/>
    <n v="7"/>
    <n v="8"/>
    <d v="2011-04-28T00:00:00"/>
    <s v=""/>
    <x v="14"/>
    <n v="4"/>
    <s v=""/>
    <s v=""/>
  </r>
  <r>
    <x v="2"/>
    <x v="1"/>
    <s v="Non-Travel"/>
    <n v="248"/>
    <x v="0"/>
    <n v="23"/>
    <n v="2"/>
    <s v="Life Sciences"/>
    <n v="1"/>
    <n v="1002"/>
    <n v="4"/>
    <x v="0"/>
    <n v="42"/>
    <n v="3"/>
    <n v="2"/>
    <s v="Laboratory Technician"/>
    <n v="1"/>
    <s v="Married"/>
    <n v="3633"/>
    <n v="1"/>
    <s v="Yes"/>
    <n v="15"/>
    <n v="3"/>
    <n v="3"/>
    <n v="80"/>
    <n v="1"/>
    <n v="9"/>
    <n v="2"/>
    <n v="3"/>
    <n v="9"/>
    <n v="8"/>
    <n v="0"/>
    <n v="8"/>
    <d v="2010-10-21T00:00:00"/>
    <s v=""/>
    <x v="15"/>
    <n v="10"/>
    <s v=""/>
    <s v=""/>
  </r>
  <r>
    <x v="9"/>
    <x v="1"/>
    <s v="Travel_Rarely"/>
    <n v="955"/>
    <x v="1"/>
    <n v="4"/>
    <n v="2"/>
    <s v="Life Sciences"/>
    <n v="1"/>
    <n v="1003"/>
    <n v="4"/>
    <x v="1"/>
    <n v="83"/>
    <n v="3"/>
    <n v="2"/>
    <s v="Sales Executive"/>
    <n v="4"/>
    <s v="Single"/>
    <n v="4163"/>
    <n v="1"/>
    <s v="Yes"/>
    <n v="17"/>
    <n v="3"/>
    <n v="3"/>
    <n v="80"/>
    <n v="0"/>
    <n v="9"/>
    <n v="0"/>
    <n v="3"/>
    <n v="9"/>
    <n v="0"/>
    <n v="0"/>
    <n v="7"/>
    <d v="2010-12-14T00:00:00"/>
    <s v=""/>
    <x v="15"/>
    <n v="12"/>
    <s v=""/>
    <s v=""/>
  </r>
  <r>
    <x v="2"/>
    <x v="1"/>
    <s v="Travel_Rarely"/>
    <n v="1234"/>
    <x v="1"/>
    <n v="11"/>
    <n v="2"/>
    <s v="Life Sciences"/>
    <n v="1"/>
    <n v="1045"/>
    <n v="4"/>
    <x v="1"/>
    <n v="90"/>
    <n v="3"/>
    <n v="4"/>
    <s v="Manager"/>
    <n v="4"/>
    <s v="Married"/>
    <n v="17650"/>
    <n v="3"/>
    <s v="No"/>
    <n v="13"/>
    <n v="3"/>
    <n v="2"/>
    <n v="80"/>
    <n v="1"/>
    <n v="26"/>
    <n v="4"/>
    <n v="4"/>
    <n v="9"/>
    <n v="3"/>
    <n v="1"/>
    <n v="1"/>
    <d v="2010-12-11T00:00:00"/>
    <s v=""/>
    <x v="15"/>
    <n v="12"/>
    <s v=""/>
    <s v=""/>
  </r>
  <r>
    <x v="37"/>
    <x v="1"/>
    <s v="Travel_Rarely"/>
    <n v="1082"/>
    <x v="1"/>
    <n v="2"/>
    <n v="4"/>
    <s v="Life Sciences"/>
    <n v="1"/>
    <n v="1070"/>
    <n v="3"/>
    <x v="1"/>
    <n v="41"/>
    <n v="2"/>
    <n v="3"/>
    <s v="Sales Executive"/>
    <n v="3"/>
    <s v="Married"/>
    <n v="10686"/>
    <n v="6"/>
    <s v="No"/>
    <n v="11"/>
    <n v="3"/>
    <n v="2"/>
    <n v="80"/>
    <n v="1"/>
    <n v="13"/>
    <n v="4"/>
    <n v="3"/>
    <n v="9"/>
    <n v="4"/>
    <n v="7"/>
    <n v="0"/>
    <d v="2011-01-11T00:00:00"/>
    <s v=""/>
    <x v="14"/>
    <n v="1"/>
    <s v=""/>
    <s v=""/>
  </r>
  <r>
    <x v="29"/>
    <x v="1"/>
    <s v="Non-Travel"/>
    <n v="444"/>
    <x v="0"/>
    <n v="2"/>
    <n v="1"/>
    <s v="Medical"/>
    <n v="1"/>
    <n v="1074"/>
    <n v="3"/>
    <x v="0"/>
    <n v="40"/>
    <n v="2"/>
    <n v="4"/>
    <s v="Manager"/>
    <n v="1"/>
    <s v="Single"/>
    <n v="16756"/>
    <n v="7"/>
    <s v="No"/>
    <n v="15"/>
    <n v="3"/>
    <n v="2"/>
    <n v="80"/>
    <n v="0"/>
    <n v="31"/>
    <n v="3"/>
    <n v="4"/>
    <n v="9"/>
    <n v="7"/>
    <n v="6"/>
    <n v="2"/>
    <d v="2011-03-05T00:00:00"/>
    <s v=""/>
    <x v="14"/>
    <n v="3"/>
    <s v=""/>
    <s v=""/>
  </r>
  <r>
    <x v="6"/>
    <x v="1"/>
    <s v="Travel_Rarely"/>
    <n v="950"/>
    <x v="0"/>
    <n v="3"/>
    <n v="3"/>
    <s v="Medical"/>
    <n v="1"/>
    <n v="1121"/>
    <n v="4"/>
    <x v="1"/>
    <n v="93"/>
    <n v="3"/>
    <n v="3"/>
    <s v="Manufacturing Director"/>
    <n v="2"/>
    <s v="Divorced"/>
    <n v="7655"/>
    <n v="0"/>
    <s v="No"/>
    <n v="17"/>
    <n v="3"/>
    <n v="2"/>
    <n v="80"/>
    <n v="3"/>
    <n v="10"/>
    <n v="3"/>
    <n v="2"/>
    <n v="9"/>
    <n v="7"/>
    <n v="1"/>
    <n v="7"/>
    <d v="2011-06-01T00:00:00"/>
    <s v=""/>
    <x v="14"/>
    <n v="6"/>
    <s v=""/>
    <s v=""/>
  </r>
  <r>
    <x v="39"/>
    <x v="1"/>
    <s v="Travel_Rarely"/>
    <n v="174"/>
    <x v="1"/>
    <n v="8"/>
    <n v="4"/>
    <s v="Technical Degree"/>
    <n v="1"/>
    <n v="1138"/>
    <n v="4"/>
    <x v="0"/>
    <n v="56"/>
    <n v="2"/>
    <n v="4"/>
    <s v="Sales Executive"/>
    <n v="2"/>
    <s v="Married"/>
    <n v="13120"/>
    <n v="6"/>
    <s v="No"/>
    <n v="17"/>
    <n v="3"/>
    <n v="2"/>
    <n v="80"/>
    <n v="1"/>
    <n v="22"/>
    <n v="3"/>
    <n v="3"/>
    <n v="9"/>
    <n v="8"/>
    <n v="2"/>
    <n v="3"/>
    <d v="2011-08-03T00:00:00"/>
    <s v=""/>
    <x v="14"/>
    <n v="8"/>
    <s v=""/>
    <s v=""/>
  </r>
  <r>
    <x v="15"/>
    <x v="1"/>
    <s v="Travel_Rarely"/>
    <n v="1103"/>
    <x v="0"/>
    <n v="14"/>
    <n v="3"/>
    <s v="Life Sciences"/>
    <n v="1"/>
    <n v="1244"/>
    <n v="1"/>
    <x v="0"/>
    <n v="42"/>
    <n v="3"/>
    <n v="1"/>
    <s v="Research Scientist"/>
    <n v="1"/>
    <s v="Married"/>
    <n v="2235"/>
    <n v="1"/>
    <s v="Yes"/>
    <n v="14"/>
    <n v="3"/>
    <n v="4"/>
    <n v="80"/>
    <n v="2"/>
    <n v="9"/>
    <n v="3"/>
    <n v="2"/>
    <n v="9"/>
    <n v="7"/>
    <n v="6"/>
    <n v="8"/>
    <d v="2011-02-02T00:00:00"/>
    <s v=""/>
    <x v="14"/>
    <n v="2"/>
    <s v=""/>
    <s v=""/>
  </r>
  <r>
    <x v="20"/>
    <x v="1"/>
    <s v="Travel_Rarely"/>
    <n v="536"/>
    <x v="1"/>
    <n v="10"/>
    <n v="5"/>
    <s v="Marketing"/>
    <n v="1"/>
    <n v="1268"/>
    <n v="4"/>
    <x v="0"/>
    <n v="82"/>
    <n v="4"/>
    <n v="3"/>
    <s v="Sales Executive"/>
    <n v="3"/>
    <s v="Divorced"/>
    <n v="8380"/>
    <n v="0"/>
    <s v="Yes"/>
    <n v="14"/>
    <n v="3"/>
    <n v="4"/>
    <n v="80"/>
    <n v="2"/>
    <n v="10"/>
    <n v="3"/>
    <n v="3"/>
    <n v="9"/>
    <n v="8"/>
    <n v="0"/>
    <n v="8"/>
    <d v="2011-06-09T00:00:00"/>
    <s v=""/>
    <x v="14"/>
    <n v="6"/>
    <s v=""/>
    <s v=""/>
  </r>
  <r>
    <x v="24"/>
    <x v="1"/>
    <s v="Travel_Rarely"/>
    <n v="1429"/>
    <x v="0"/>
    <n v="18"/>
    <n v="4"/>
    <s v="Medical"/>
    <n v="1"/>
    <n v="1283"/>
    <n v="4"/>
    <x v="0"/>
    <n v="67"/>
    <n v="3"/>
    <n v="3"/>
    <s v="Manufacturing Director"/>
    <n v="4"/>
    <s v="Single"/>
    <n v="10512"/>
    <n v="6"/>
    <s v="No"/>
    <n v="12"/>
    <n v="3"/>
    <n v="4"/>
    <n v="80"/>
    <n v="0"/>
    <n v="25"/>
    <n v="6"/>
    <n v="2"/>
    <n v="9"/>
    <n v="7"/>
    <n v="5"/>
    <n v="4"/>
    <d v="2011-01-16T00:00:00"/>
    <s v=""/>
    <x v="14"/>
    <n v="1"/>
    <s v=""/>
    <s v=""/>
  </r>
  <r>
    <x v="14"/>
    <x v="1"/>
    <s v="Travel_Rarely"/>
    <n v="1138"/>
    <x v="0"/>
    <n v="6"/>
    <n v="3"/>
    <s v="Technical Degree"/>
    <n v="1"/>
    <n v="1311"/>
    <n v="1"/>
    <x v="1"/>
    <n v="48"/>
    <n v="2"/>
    <n v="2"/>
    <s v="Laboratory Technician"/>
    <n v="4"/>
    <s v="Married"/>
    <n v="4627"/>
    <n v="0"/>
    <s v="No"/>
    <n v="12"/>
    <n v="3"/>
    <n v="1"/>
    <n v="80"/>
    <n v="1"/>
    <n v="10"/>
    <n v="6"/>
    <n v="3"/>
    <n v="9"/>
    <n v="2"/>
    <n v="6"/>
    <n v="7"/>
    <d v="2011-02-19T00:00:00"/>
    <s v=""/>
    <x v="14"/>
    <n v="2"/>
    <s v=""/>
    <s v=""/>
  </r>
  <r>
    <x v="6"/>
    <x v="1"/>
    <s v="Non-Travel"/>
    <n v="1476"/>
    <x v="0"/>
    <n v="1"/>
    <n v="3"/>
    <s v="Life Sciences"/>
    <n v="1"/>
    <n v="1315"/>
    <n v="3"/>
    <x v="1"/>
    <n v="55"/>
    <n v="1"/>
    <n v="2"/>
    <s v="Laboratory Technician"/>
    <n v="4"/>
    <s v="Married"/>
    <n v="6674"/>
    <n v="0"/>
    <s v="No"/>
    <n v="11"/>
    <n v="3"/>
    <n v="1"/>
    <n v="80"/>
    <n v="3"/>
    <n v="10"/>
    <n v="6"/>
    <n v="3"/>
    <n v="9"/>
    <n v="8"/>
    <n v="7"/>
    <n v="5"/>
    <d v="2010-10-15T00:00:00"/>
    <s v=""/>
    <x v="15"/>
    <n v="10"/>
    <s v=""/>
    <s v=""/>
  </r>
  <r>
    <x v="14"/>
    <x v="1"/>
    <s v="Travel_Rarely"/>
    <n v="634"/>
    <x v="0"/>
    <n v="17"/>
    <n v="4"/>
    <s v="Medical"/>
    <n v="1"/>
    <n v="1321"/>
    <n v="2"/>
    <x v="1"/>
    <n v="95"/>
    <n v="3"/>
    <n v="3"/>
    <s v="Manager"/>
    <n v="1"/>
    <s v="Married"/>
    <n v="11916"/>
    <n v="1"/>
    <s v="Yes"/>
    <n v="23"/>
    <n v="4"/>
    <n v="4"/>
    <n v="80"/>
    <n v="2"/>
    <n v="9"/>
    <n v="2"/>
    <n v="3"/>
    <n v="9"/>
    <n v="1"/>
    <n v="0"/>
    <n v="8"/>
    <d v="2011-04-25T00:00:00"/>
    <s v=""/>
    <x v="14"/>
    <n v="4"/>
    <s v=""/>
    <s v=""/>
  </r>
  <r>
    <x v="13"/>
    <x v="1"/>
    <s v="Travel_Rarely"/>
    <n v="943"/>
    <x v="0"/>
    <n v="9"/>
    <n v="3"/>
    <s v="Life Sciences"/>
    <n v="1"/>
    <n v="1344"/>
    <n v="4"/>
    <x v="0"/>
    <n v="86"/>
    <n v="3"/>
    <n v="3"/>
    <s v="Healthcare Representative"/>
    <n v="4"/>
    <s v="Divorced"/>
    <n v="8500"/>
    <n v="0"/>
    <s v="No"/>
    <n v="11"/>
    <n v="3"/>
    <n v="4"/>
    <n v="80"/>
    <n v="1"/>
    <n v="10"/>
    <n v="0"/>
    <n v="2"/>
    <n v="9"/>
    <n v="7"/>
    <n v="1"/>
    <n v="6"/>
    <d v="2011-02-02T00:00:00"/>
    <s v=""/>
    <x v="14"/>
    <n v="2"/>
    <s v=""/>
    <s v=""/>
  </r>
  <r>
    <x v="18"/>
    <x v="1"/>
    <s v="Travel_Rarely"/>
    <n v="523"/>
    <x v="0"/>
    <n v="2"/>
    <n v="3"/>
    <s v="Life Sciences"/>
    <n v="1"/>
    <n v="1346"/>
    <n v="3"/>
    <x v="0"/>
    <n v="98"/>
    <n v="3"/>
    <n v="2"/>
    <s v="Research Scientist"/>
    <n v="4"/>
    <s v="Single"/>
    <n v="4661"/>
    <n v="1"/>
    <s v="No"/>
    <n v="13"/>
    <n v="3"/>
    <n v="3"/>
    <n v="80"/>
    <n v="0"/>
    <n v="9"/>
    <n v="4"/>
    <n v="3"/>
    <n v="9"/>
    <n v="8"/>
    <n v="8"/>
    <n v="8"/>
    <d v="2010-11-17T00:00:00"/>
    <s v=""/>
    <x v="15"/>
    <n v="11"/>
    <s v=""/>
    <s v=""/>
  </r>
  <r>
    <x v="33"/>
    <x v="1"/>
    <s v="Travel_Frequently"/>
    <n v="1018"/>
    <x v="1"/>
    <n v="1"/>
    <n v="3"/>
    <s v="Marketing"/>
    <n v="1"/>
    <n v="1349"/>
    <n v="3"/>
    <x v="1"/>
    <n v="66"/>
    <n v="3"/>
    <n v="2"/>
    <s v="Sales Executive"/>
    <n v="1"/>
    <s v="Divorced"/>
    <n v="4103"/>
    <n v="0"/>
    <s v="No"/>
    <n v="17"/>
    <n v="3"/>
    <n v="4"/>
    <n v="80"/>
    <n v="1"/>
    <n v="10"/>
    <n v="2"/>
    <n v="3"/>
    <n v="9"/>
    <n v="3"/>
    <n v="1"/>
    <n v="7"/>
    <d v="2011-06-22T00:00:00"/>
    <s v=""/>
    <x v="14"/>
    <n v="6"/>
    <s v=""/>
    <s v=""/>
  </r>
  <r>
    <x v="27"/>
    <x v="1"/>
    <s v="Travel_Frequently"/>
    <n v="482"/>
    <x v="0"/>
    <n v="4"/>
    <n v="4"/>
    <s v="Life Sciences"/>
    <n v="1"/>
    <n v="1350"/>
    <n v="3"/>
    <x v="0"/>
    <n v="87"/>
    <n v="3"/>
    <n v="2"/>
    <s v="Research Scientist"/>
    <n v="3"/>
    <s v="Single"/>
    <n v="4249"/>
    <n v="1"/>
    <s v="Yes"/>
    <n v="11"/>
    <n v="3"/>
    <n v="2"/>
    <n v="80"/>
    <n v="0"/>
    <n v="9"/>
    <n v="3"/>
    <n v="3"/>
    <n v="9"/>
    <n v="6"/>
    <n v="1"/>
    <n v="1"/>
    <d v="2011-02-28T00:00:00"/>
    <s v=""/>
    <x v="14"/>
    <n v="2"/>
    <s v=""/>
    <s v=""/>
  </r>
  <r>
    <x v="27"/>
    <x v="1"/>
    <s v="Travel_Rarely"/>
    <n v="817"/>
    <x v="0"/>
    <n v="1"/>
    <n v="3"/>
    <s v="Medical"/>
    <n v="1"/>
    <n v="1369"/>
    <n v="4"/>
    <x v="1"/>
    <n v="60"/>
    <n v="2"/>
    <n v="2"/>
    <s v="Laboratory Technician"/>
    <n v="4"/>
    <s v="Married"/>
    <n v="5363"/>
    <n v="0"/>
    <s v="No"/>
    <n v="12"/>
    <n v="3"/>
    <n v="2"/>
    <n v="80"/>
    <n v="1"/>
    <n v="10"/>
    <n v="0"/>
    <n v="3"/>
    <n v="9"/>
    <n v="7"/>
    <n v="0"/>
    <n v="0"/>
    <d v="2011-02-12T00:00:00"/>
    <s v=""/>
    <x v="14"/>
    <n v="2"/>
    <s v=""/>
    <s v=""/>
  </r>
  <r>
    <x v="32"/>
    <x v="1"/>
    <s v="Travel_Rarely"/>
    <n v="1055"/>
    <x v="0"/>
    <n v="1"/>
    <n v="3"/>
    <s v="Medical"/>
    <n v="1"/>
    <n v="1423"/>
    <n v="4"/>
    <x v="1"/>
    <n v="76"/>
    <n v="3"/>
    <n v="5"/>
    <s v="Research Director"/>
    <n v="1"/>
    <s v="Married"/>
    <n v="19701"/>
    <n v="3"/>
    <s v="Yes"/>
    <n v="21"/>
    <n v="4"/>
    <n v="3"/>
    <n v="80"/>
    <n v="1"/>
    <n v="32"/>
    <n v="3"/>
    <n v="3"/>
    <n v="9"/>
    <n v="8"/>
    <n v="1"/>
    <n v="5"/>
    <d v="2011-01-01T00:00:00"/>
    <s v=""/>
    <x v="14"/>
    <n v="1"/>
    <s v=""/>
    <s v=""/>
  </r>
  <r>
    <x v="18"/>
    <x v="1"/>
    <s v="Non-Travel"/>
    <n v="218"/>
    <x v="0"/>
    <n v="8"/>
    <n v="1"/>
    <s v="Medical"/>
    <n v="1"/>
    <n v="1468"/>
    <n v="4"/>
    <x v="0"/>
    <n v="55"/>
    <n v="2"/>
    <n v="3"/>
    <s v="Research Director"/>
    <n v="2"/>
    <s v="Divorced"/>
    <n v="13757"/>
    <n v="2"/>
    <s v="No"/>
    <n v="11"/>
    <n v="3"/>
    <n v="3"/>
    <n v="80"/>
    <n v="1"/>
    <n v="16"/>
    <n v="5"/>
    <n v="3"/>
    <n v="9"/>
    <n v="8"/>
    <n v="4"/>
    <n v="8"/>
    <d v="2011-06-18T00:00:00"/>
    <s v=""/>
    <x v="14"/>
    <n v="6"/>
    <s v=""/>
    <s v=""/>
  </r>
  <r>
    <x v="42"/>
    <x v="1"/>
    <s v="Travel_Rarely"/>
    <n v="447"/>
    <x v="0"/>
    <n v="2"/>
    <n v="3"/>
    <s v="Medical"/>
    <n v="1"/>
    <n v="1472"/>
    <n v="4"/>
    <x v="0"/>
    <n v="39"/>
    <n v="4"/>
    <n v="4"/>
    <s v="Research Director"/>
    <n v="2"/>
    <s v="Single"/>
    <n v="16598"/>
    <n v="4"/>
    <s v="No"/>
    <n v="12"/>
    <n v="3"/>
    <n v="2"/>
    <n v="80"/>
    <n v="0"/>
    <n v="35"/>
    <n v="2"/>
    <n v="2"/>
    <n v="9"/>
    <n v="8"/>
    <n v="8"/>
    <n v="8"/>
    <d v="2011-03-18T00:00:00"/>
    <s v=""/>
    <x v="14"/>
    <n v="3"/>
    <s v=""/>
    <s v=""/>
  </r>
  <r>
    <x v="7"/>
    <x v="0"/>
    <s v="Travel_Rarely"/>
    <n v="224"/>
    <x v="0"/>
    <n v="1"/>
    <n v="4"/>
    <s v="Technical Degree"/>
    <n v="1"/>
    <n v="1522"/>
    <n v="1"/>
    <x v="0"/>
    <n v="100"/>
    <n v="2"/>
    <n v="1"/>
    <s v="Research Scientist"/>
    <n v="1"/>
    <s v="Single"/>
    <n v="2362"/>
    <n v="6"/>
    <s v="No"/>
    <n v="13"/>
    <n v="3"/>
    <n v="3"/>
    <n v="80"/>
    <n v="0"/>
    <n v="11"/>
    <n v="2"/>
    <n v="1"/>
    <n v="9"/>
    <n v="7"/>
    <n v="0"/>
    <n v="7"/>
    <d v="2005-10-11T00:00:00"/>
    <d v="2014-10-24T00:00:00"/>
    <x v="28"/>
    <n v="10"/>
    <n v="2014"/>
    <n v="10"/>
  </r>
  <r>
    <x v="12"/>
    <x v="1"/>
    <s v="Travel_Rarely"/>
    <n v="1245"/>
    <x v="1"/>
    <n v="14"/>
    <n v="3"/>
    <s v="Life Sciences"/>
    <n v="1"/>
    <n v="1582"/>
    <n v="3"/>
    <x v="0"/>
    <n v="80"/>
    <n v="3"/>
    <n v="2"/>
    <s v="Sales Executive"/>
    <n v="2"/>
    <s v="Married"/>
    <n v="9924"/>
    <n v="0"/>
    <s v="No"/>
    <n v="11"/>
    <n v="3"/>
    <n v="4"/>
    <n v="80"/>
    <n v="1"/>
    <n v="10"/>
    <n v="3"/>
    <n v="3"/>
    <n v="9"/>
    <n v="8"/>
    <n v="7"/>
    <n v="7"/>
    <d v="2010-12-29T00:00:00"/>
    <s v=""/>
    <x v="15"/>
    <n v="12"/>
    <s v=""/>
    <s v=""/>
  </r>
  <r>
    <x v="13"/>
    <x v="1"/>
    <s v="Travel_Frequently"/>
    <n v="426"/>
    <x v="0"/>
    <n v="10"/>
    <n v="4"/>
    <s v="Life Sciences"/>
    <n v="1"/>
    <n v="1615"/>
    <n v="3"/>
    <x v="0"/>
    <n v="42"/>
    <n v="4"/>
    <n v="2"/>
    <s v="Manufacturing Director"/>
    <n v="4"/>
    <s v="Divorced"/>
    <n v="4724"/>
    <n v="1"/>
    <s v="No"/>
    <n v="13"/>
    <n v="3"/>
    <n v="1"/>
    <n v="80"/>
    <n v="1"/>
    <n v="9"/>
    <n v="3"/>
    <n v="3"/>
    <n v="9"/>
    <n v="7"/>
    <n v="7"/>
    <n v="2"/>
    <d v="2010-11-23T00:00:00"/>
    <s v=""/>
    <x v="15"/>
    <n v="11"/>
    <s v=""/>
    <s v=""/>
  </r>
  <r>
    <x v="39"/>
    <x v="1"/>
    <s v="Travel_Rarely"/>
    <n v="722"/>
    <x v="0"/>
    <n v="25"/>
    <n v="4"/>
    <s v="Life Sciences"/>
    <n v="1"/>
    <n v="1617"/>
    <n v="3"/>
    <x v="1"/>
    <n v="84"/>
    <n v="3"/>
    <n v="1"/>
    <s v="Laboratory Technician"/>
    <n v="1"/>
    <s v="Married"/>
    <n v="3211"/>
    <n v="1"/>
    <s v="No"/>
    <n v="14"/>
    <n v="3"/>
    <n v="4"/>
    <n v="80"/>
    <n v="1"/>
    <n v="10"/>
    <n v="3"/>
    <n v="2"/>
    <n v="9"/>
    <n v="6"/>
    <n v="1"/>
    <n v="4"/>
    <d v="2010-11-04T00:00:00"/>
    <s v=""/>
    <x v="15"/>
    <n v="11"/>
    <s v=""/>
    <s v=""/>
  </r>
  <r>
    <x v="25"/>
    <x v="1"/>
    <s v="Travel_Frequently"/>
    <n v="711"/>
    <x v="0"/>
    <n v="4"/>
    <n v="3"/>
    <s v="Medical"/>
    <n v="1"/>
    <n v="1633"/>
    <n v="1"/>
    <x v="1"/>
    <n v="81"/>
    <n v="3"/>
    <n v="2"/>
    <s v="Manufacturing Director"/>
    <n v="3"/>
    <s v="Single"/>
    <n v="5042"/>
    <n v="0"/>
    <s v="No"/>
    <n v="13"/>
    <n v="3"/>
    <n v="4"/>
    <n v="80"/>
    <n v="0"/>
    <n v="10"/>
    <n v="2"/>
    <n v="1"/>
    <n v="9"/>
    <n v="2"/>
    <n v="3"/>
    <n v="8"/>
    <d v="2011-06-27T00:00:00"/>
    <s v=""/>
    <x v="14"/>
    <n v="6"/>
    <s v=""/>
    <s v=""/>
  </r>
  <r>
    <x v="21"/>
    <x v="1"/>
    <s v="Travel_Rarely"/>
    <n v="977"/>
    <x v="0"/>
    <n v="2"/>
    <n v="3"/>
    <s v="Medical"/>
    <n v="1"/>
    <n v="1671"/>
    <n v="4"/>
    <x v="0"/>
    <n v="45"/>
    <n v="3"/>
    <n v="2"/>
    <s v="Research Scientist"/>
    <n v="2"/>
    <s v="Divorced"/>
    <n v="5470"/>
    <n v="0"/>
    <s v="No"/>
    <n v="13"/>
    <n v="3"/>
    <n v="3"/>
    <n v="80"/>
    <n v="2"/>
    <n v="10"/>
    <n v="4"/>
    <n v="2"/>
    <n v="9"/>
    <n v="5"/>
    <n v="1"/>
    <n v="6"/>
    <d v="2011-08-29T00:00:00"/>
    <s v=""/>
    <x v="14"/>
    <n v="8"/>
    <s v=""/>
    <s v=""/>
  </r>
  <r>
    <x v="10"/>
    <x v="0"/>
    <s v="Travel_Frequently"/>
    <n v="708"/>
    <x v="1"/>
    <n v="7"/>
    <n v="2"/>
    <s v="Medical"/>
    <n v="1"/>
    <n v="1691"/>
    <n v="4"/>
    <x v="1"/>
    <n v="95"/>
    <n v="3"/>
    <n v="1"/>
    <s v="Sales Representative"/>
    <n v="3"/>
    <s v="Married"/>
    <n v="2655"/>
    <n v="2"/>
    <s v="Yes"/>
    <n v="11"/>
    <n v="3"/>
    <n v="3"/>
    <n v="80"/>
    <n v="2"/>
    <n v="19"/>
    <n v="3"/>
    <n v="3"/>
    <n v="9"/>
    <n v="7"/>
    <n v="7"/>
    <n v="7"/>
    <d v="2002-12-18T00:00:00"/>
    <d v="2011-12-23T00:00:00"/>
    <x v="20"/>
    <n v="12"/>
    <n v="2011"/>
    <n v="12"/>
  </r>
  <r>
    <x v="25"/>
    <x v="1"/>
    <s v="Non-Travel"/>
    <n v="792"/>
    <x v="0"/>
    <n v="1"/>
    <n v="3"/>
    <s v="Life Sciences"/>
    <n v="1"/>
    <n v="1737"/>
    <n v="4"/>
    <x v="0"/>
    <n v="77"/>
    <n v="3"/>
    <n v="2"/>
    <s v="Laboratory Technician"/>
    <n v="4"/>
    <s v="Married"/>
    <n v="6472"/>
    <n v="1"/>
    <s v="Yes"/>
    <n v="15"/>
    <n v="3"/>
    <n v="4"/>
    <n v="80"/>
    <n v="1"/>
    <n v="9"/>
    <n v="2"/>
    <n v="3"/>
    <n v="9"/>
    <n v="8"/>
    <n v="5"/>
    <n v="8"/>
    <d v="2011-08-03T00:00:00"/>
    <s v=""/>
    <x v="14"/>
    <n v="8"/>
    <s v=""/>
    <s v=""/>
  </r>
  <r>
    <x v="14"/>
    <x v="1"/>
    <s v="Travel_Frequently"/>
    <n v="1312"/>
    <x v="0"/>
    <n v="2"/>
    <n v="4"/>
    <s v="Technical Degree"/>
    <n v="1"/>
    <n v="1745"/>
    <n v="4"/>
    <x v="1"/>
    <n v="78"/>
    <n v="2"/>
    <n v="1"/>
    <s v="Research Scientist"/>
    <n v="1"/>
    <s v="Single"/>
    <n v="4968"/>
    <n v="0"/>
    <s v="No"/>
    <n v="16"/>
    <n v="3"/>
    <n v="4"/>
    <n v="80"/>
    <n v="0"/>
    <n v="10"/>
    <n v="2"/>
    <n v="3"/>
    <n v="9"/>
    <n v="7"/>
    <n v="0"/>
    <n v="7"/>
    <d v="2011-07-30T00:00:00"/>
    <s v=""/>
    <x v="14"/>
    <n v="7"/>
    <s v=""/>
    <s v=""/>
  </r>
  <r>
    <x v="20"/>
    <x v="1"/>
    <s v="Non-Travel"/>
    <n v="775"/>
    <x v="0"/>
    <n v="4"/>
    <n v="3"/>
    <s v="Technical Degree"/>
    <n v="1"/>
    <n v="1771"/>
    <n v="4"/>
    <x v="0"/>
    <n v="90"/>
    <n v="3"/>
    <n v="2"/>
    <s v="Research Scientist"/>
    <n v="2"/>
    <s v="Divorced"/>
    <n v="3055"/>
    <n v="5"/>
    <s v="No"/>
    <n v="15"/>
    <n v="3"/>
    <n v="4"/>
    <n v="80"/>
    <n v="2"/>
    <n v="11"/>
    <n v="2"/>
    <n v="2"/>
    <n v="9"/>
    <n v="8"/>
    <n v="1"/>
    <n v="7"/>
    <d v="2011-08-19T00:00:00"/>
    <s v=""/>
    <x v="14"/>
    <n v="8"/>
    <s v=""/>
    <s v=""/>
  </r>
  <r>
    <x v="34"/>
    <x v="1"/>
    <s v="Travel_Rarely"/>
    <n v="244"/>
    <x v="2"/>
    <n v="2"/>
    <n v="3"/>
    <s v="Life Sciences"/>
    <n v="1"/>
    <n v="1778"/>
    <n v="2"/>
    <x v="0"/>
    <n v="97"/>
    <n v="3"/>
    <n v="1"/>
    <s v="HR"/>
    <n v="4"/>
    <s v="Single"/>
    <n v="3539"/>
    <n v="0"/>
    <s v="No"/>
    <n v="13"/>
    <n v="3"/>
    <n v="2"/>
    <n v="80"/>
    <n v="0"/>
    <n v="10"/>
    <n v="5"/>
    <n v="3"/>
    <n v="9"/>
    <n v="7"/>
    <n v="1"/>
    <n v="8"/>
    <d v="2011-01-21T00:00:00"/>
    <s v=""/>
    <x v="14"/>
    <n v="1"/>
    <s v=""/>
    <s v=""/>
  </r>
  <r>
    <x v="35"/>
    <x v="0"/>
    <s v="Travel_Rarely"/>
    <n v="261"/>
    <x v="0"/>
    <n v="21"/>
    <n v="2"/>
    <s v="Medical"/>
    <n v="1"/>
    <n v="1821"/>
    <n v="4"/>
    <x v="1"/>
    <n v="66"/>
    <n v="3"/>
    <n v="2"/>
    <s v="Healthcare Representative"/>
    <n v="2"/>
    <s v="Married"/>
    <n v="8926"/>
    <n v="4"/>
    <s v="No"/>
    <n v="22"/>
    <n v="4"/>
    <n v="4"/>
    <n v="80"/>
    <n v="1"/>
    <n v="13"/>
    <n v="2"/>
    <n v="4"/>
    <n v="9"/>
    <n v="7"/>
    <n v="3"/>
    <n v="7"/>
    <d v="2005-05-07T00:00:00"/>
    <d v="2014-05-11T00:00:00"/>
    <x v="28"/>
    <n v="5"/>
    <n v="2014"/>
    <n v="5"/>
  </r>
  <r>
    <x v="35"/>
    <x v="1"/>
    <s v="Travel_Rarely"/>
    <n v="706"/>
    <x v="0"/>
    <n v="2"/>
    <n v="2"/>
    <s v="Life Sciences"/>
    <n v="1"/>
    <n v="1857"/>
    <n v="4"/>
    <x v="0"/>
    <n v="82"/>
    <n v="3"/>
    <n v="3"/>
    <s v="Manufacturing Director"/>
    <n v="4"/>
    <s v="Divorced"/>
    <n v="8578"/>
    <n v="3"/>
    <s v="No"/>
    <n v="14"/>
    <n v="3"/>
    <n v="3"/>
    <n v="80"/>
    <n v="1"/>
    <n v="12"/>
    <n v="4"/>
    <n v="2"/>
    <n v="9"/>
    <n v="8"/>
    <n v="4"/>
    <n v="7"/>
    <d v="2011-05-17T00:00:00"/>
    <s v=""/>
    <x v="14"/>
    <n v="5"/>
    <s v=""/>
    <s v=""/>
  </r>
  <r>
    <x v="15"/>
    <x v="1"/>
    <s v="Travel_Rarely"/>
    <n v="728"/>
    <x v="1"/>
    <n v="23"/>
    <n v="1"/>
    <s v="Medical"/>
    <n v="1"/>
    <n v="1864"/>
    <n v="2"/>
    <x v="1"/>
    <n v="36"/>
    <n v="2"/>
    <n v="2"/>
    <s v="Sales Representative"/>
    <n v="3"/>
    <s v="Married"/>
    <n v="3540"/>
    <n v="1"/>
    <s v="No"/>
    <n v="21"/>
    <n v="4"/>
    <n v="4"/>
    <n v="80"/>
    <n v="1"/>
    <n v="9"/>
    <n v="5"/>
    <n v="3"/>
    <n v="9"/>
    <n v="8"/>
    <n v="5"/>
    <n v="8"/>
    <d v="2011-04-06T00:00:00"/>
    <s v=""/>
    <x v="14"/>
    <n v="4"/>
    <s v=""/>
    <s v=""/>
  </r>
  <r>
    <x v="2"/>
    <x v="1"/>
    <s v="Travel_Rarely"/>
    <n v="556"/>
    <x v="0"/>
    <n v="25"/>
    <n v="2"/>
    <s v="Life Sciences"/>
    <n v="1"/>
    <n v="1888"/>
    <n v="2"/>
    <x v="1"/>
    <n v="93"/>
    <n v="2"/>
    <n v="2"/>
    <s v="Manufacturing Director"/>
    <n v="4"/>
    <s v="Married"/>
    <n v="5906"/>
    <n v="0"/>
    <s v="No"/>
    <n v="13"/>
    <n v="3"/>
    <n v="4"/>
    <n v="80"/>
    <n v="2"/>
    <n v="10"/>
    <n v="2"/>
    <n v="2"/>
    <n v="9"/>
    <n v="8"/>
    <n v="3"/>
    <n v="8"/>
    <d v="2011-06-30T00:00:00"/>
    <s v=""/>
    <x v="14"/>
    <n v="6"/>
    <s v=""/>
    <s v=""/>
  </r>
  <r>
    <x v="20"/>
    <x v="1"/>
    <s v="Travel_Frequently"/>
    <n v="1303"/>
    <x v="0"/>
    <n v="7"/>
    <n v="2"/>
    <s v="Life Sciences"/>
    <n v="1"/>
    <n v="1970"/>
    <n v="4"/>
    <x v="0"/>
    <n v="36"/>
    <n v="3"/>
    <n v="2"/>
    <s v="Healthcare Representative"/>
    <n v="3"/>
    <s v="Divorced"/>
    <n v="5968"/>
    <n v="1"/>
    <s v="No"/>
    <n v="20"/>
    <n v="4"/>
    <n v="3"/>
    <n v="80"/>
    <n v="3"/>
    <n v="9"/>
    <n v="2"/>
    <n v="3"/>
    <n v="9"/>
    <n v="7"/>
    <n v="2"/>
    <n v="8"/>
    <d v="2010-11-20T00:00:00"/>
    <s v=""/>
    <x v="15"/>
    <n v="11"/>
    <s v=""/>
    <s v=""/>
  </r>
  <r>
    <x v="20"/>
    <x v="1"/>
    <s v="Travel_Rarely"/>
    <n v="501"/>
    <x v="0"/>
    <n v="15"/>
    <n v="2"/>
    <s v="Medical"/>
    <n v="1"/>
    <n v="2009"/>
    <n v="2"/>
    <x v="1"/>
    <n v="95"/>
    <n v="3"/>
    <n v="2"/>
    <s v="Healthcare Representative"/>
    <n v="4"/>
    <s v="Married"/>
    <n v="4878"/>
    <n v="0"/>
    <s v="Yes"/>
    <n v="13"/>
    <n v="3"/>
    <n v="1"/>
    <n v="80"/>
    <n v="1"/>
    <n v="10"/>
    <n v="6"/>
    <n v="3"/>
    <n v="9"/>
    <n v="7"/>
    <n v="8"/>
    <n v="1"/>
    <d v="2011-03-01T00:00:00"/>
    <s v=""/>
    <x v="14"/>
    <n v="3"/>
    <s v=""/>
    <s v=""/>
  </r>
  <r>
    <x v="41"/>
    <x v="1"/>
    <s v="Non-Travel"/>
    <n v="585"/>
    <x v="1"/>
    <n v="29"/>
    <n v="4"/>
    <s v="Life Sciences"/>
    <n v="1"/>
    <n v="2019"/>
    <n v="1"/>
    <x v="0"/>
    <n v="40"/>
    <n v="3"/>
    <n v="1"/>
    <s v="Sales Representative"/>
    <n v="4"/>
    <s v="Divorced"/>
    <n v="3482"/>
    <n v="2"/>
    <s v="No"/>
    <n v="15"/>
    <n v="3"/>
    <n v="2"/>
    <n v="80"/>
    <n v="2"/>
    <n v="16"/>
    <n v="3"/>
    <n v="2"/>
    <n v="9"/>
    <n v="8"/>
    <n v="0"/>
    <n v="0"/>
    <d v="2010-12-12T00:00:00"/>
    <s v=""/>
    <x v="15"/>
    <n v="12"/>
    <s v=""/>
    <s v=""/>
  </r>
  <r>
    <x v="26"/>
    <x v="1"/>
    <s v="Travel_Rarely"/>
    <n v="557"/>
    <x v="1"/>
    <n v="3"/>
    <n v="3"/>
    <s v="Medical"/>
    <n v="1"/>
    <n v="2024"/>
    <n v="1"/>
    <x v="1"/>
    <n v="94"/>
    <n v="2"/>
    <n v="3"/>
    <s v="Sales Executive"/>
    <n v="4"/>
    <s v="Married"/>
    <n v="7644"/>
    <n v="0"/>
    <s v="No"/>
    <n v="19"/>
    <n v="3"/>
    <n v="3"/>
    <n v="80"/>
    <n v="2"/>
    <n v="10"/>
    <n v="2"/>
    <n v="3"/>
    <n v="9"/>
    <n v="7"/>
    <n v="3"/>
    <n v="4"/>
    <d v="2011-09-03T00:00:00"/>
    <s v=""/>
    <x v="14"/>
    <n v="9"/>
    <s v=""/>
    <s v=""/>
  </r>
  <r>
    <x v="27"/>
    <x v="1"/>
    <s v="Travel_Rarely"/>
    <n v="1146"/>
    <x v="2"/>
    <n v="26"/>
    <n v="4"/>
    <s v="Life Sciences"/>
    <n v="1"/>
    <n v="2040"/>
    <n v="3"/>
    <x v="1"/>
    <n v="31"/>
    <n v="3"/>
    <n v="3"/>
    <s v="HR"/>
    <n v="4"/>
    <s v="Single"/>
    <n v="8837"/>
    <n v="1"/>
    <s v="Yes"/>
    <n v="16"/>
    <n v="3"/>
    <n v="3"/>
    <n v="80"/>
    <n v="0"/>
    <n v="9"/>
    <n v="2"/>
    <n v="3"/>
    <n v="9"/>
    <n v="0"/>
    <n v="1"/>
    <n v="7"/>
    <d v="2010-10-27T00:00:00"/>
    <s v=""/>
    <x v="15"/>
    <n v="10"/>
    <s v=""/>
    <s v=""/>
  </r>
  <r>
    <x v="28"/>
    <x v="1"/>
    <s v="Non-Travel"/>
    <n v="325"/>
    <x v="0"/>
    <n v="5"/>
    <n v="3"/>
    <s v="Medical"/>
    <n v="1"/>
    <n v="2057"/>
    <n v="2"/>
    <x v="0"/>
    <n v="74"/>
    <n v="3"/>
    <n v="2"/>
    <s v="Manufacturing Director"/>
    <n v="1"/>
    <s v="Single"/>
    <n v="9936"/>
    <n v="0"/>
    <s v="No"/>
    <n v="19"/>
    <n v="3"/>
    <n v="2"/>
    <n v="80"/>
    <n v="0"/>
    <n v="10"/>
    <n v="2"/>
    <n v="3"/>
    <n v="9"/>
    <n v="4"/>
    <n v="1"/>
    <n v="7"/>
    <d v="2011-06-13T00:00:00"/>
    <s v=""/>
    <x v="14"/>
    <n v="6"/>
    <s v=""/>
    <s v=""/>
  </r>
  <r>
    <x v="39"/>
    <x v="1"/>
    <s v="Travel_Frequently"/>
    <n v="1023"/>
    <x v="1"/>
    <n v="2"/>
    <n v="3"/>
    <s v="Medical"/>
    <n v="1"/>
    <n v="2065"/>
    <n v="4"/>
    <x v="0"/>
    <n v="63"/>
    <n v="2"/>
    <n v="2"/>
    <s v="Sales Executive"/>
    <n v="2"/>
    <s v="Married"/>
    <n v="5390"/>
    <n v="2"/>
    <s v="No"/>
    <n v="14"/>
    <n v="3"/>
    <n v="4"/>
    <n v="80"/>
    <n v="0"/>
    <n v="17"/>
    <n v="3"/>
    <n v="2"/>
    <n v="9"/>
    <n v="6"/>
    <n v="0"/>
    <n v="8"/>
    <d v="2011-09-04T00:00:00"/>
    <s v=""/>
    <x v="14"/>
    <n v="9"/>
    <s v=""/>
    <s v=""/>
  </r>
  <r>
    <x v="39"/>
    <x v="1"/>
    <s v="Travel_Frequently"/>
    <n v="279"/>
    <x v="0"/>
    <n v="8"/>
    <n v="1"/>
    <s v="Life Sciences"/>
    <n v="1"/>
    <n v="2"/>
    <n v="3"/>
    <x v="0"/>
    <n v="61"/>
    <n v="2"/>
    <n v="2"/>
    <s v="Research Scientist"/>
    <n v="2"/>
    <s v="Married"/>
    <n v="5130"/>
    <n v="1"/>
    <s v="No"/>
    <n v="23"/>
    <n v="4"/>
    <n v="4"/>
    <n v="80"/>
    <n v="1"/>
    <n v="10"/>
    <n v="3"/>
    <n v="3"/>
    <n v="10"/>
    <n v="7"/>
    <n v="1"/>
    <n v="7"/>
    <d v="2011-01-10T00:00:00"/>
    <s v=""/>
    <x v="14"/>
    <n v="1"/>
    <s v=""/>
    <s v=""/>
  </r>
  <r>
    <x v="7"/>
    <x v="1"/>
    <s v="Travel_Rarely"/>
    <n v="1389"/>
    <x v="0"/>
    <n v="21"/>
    <n v="4"/>
    <s v="Life Sciences"/>
    <n v="1"/>
    <n v="20"/>
    <n v="2"/>
    <x v="1"/>
    <n v="51"/>
    <n v="4"/>
    <n v="3"/>
    <s v="Manufacturing Director"/>
    <n v="1"/>
    <s v="Divorced"/>
    <n v="9980"/>
    <n v="1"/>
    <s v="No"/>
    <n v="11"/>
    <n v="3"/>
    <n v="3"/>
    <n v="80"/>
    <n v="1"/>
    <n v="10"/>
    <n v="1"/>
    <n v="3"/>
    <n v="10"/>
    <n v="9"/>
    <n v="8"/>
    <n v="8"/>
    <d v="2010-11-21T00:00:00"/>
    <s v=""/>
    <x v="15"/>
    <n v="11"/>
    <s v=""/>
    <s v=""/>
  </r>
  <r>
    <x v="21"/>
    <x v="0"/>
    <s v="Travel_Frequently"/>
    <n v="1125"/>
    <x v="0"/>
    <n v="16"/>
    <n v="1"/>
    <s v="Life Sciences"/>
    <n v="1"/>
    <n v="33"/>
    <n v="2"/>
    <x v="1"/>
    <n v="72"/>
    <n v="1"/>
    <n v="1"/>
    <s v="Research Scientist"/>
    <n v="1"/>
    <s v="Single"/>
    <n v="3919"/>
    <n v="1"/>
    <s v="Yes"/>
    <n v="22"/>
    <n v="4"/>
    <n v="2"/>
    <n v="80"/>
    <n v="0"/>
    <n v="10"/>
    <n v="5"/>
    <n v="3"/>
    <n v="10"/>
    <n v="2"/>
    <n v="6"/>
    <n v="7"/>
    <d v="1999-07-08T00:00:00"/>
    <d v="2009-07-23T00:00:00"/>
    <x v="19"/>
    <n v="7"/>
    <n v="2009"/>
    <n v="7"/>
  </r>
  <r>
    <x v="14"/>
    <x v="1"/>
    <s v="Travel_Rarely"/>
    <n v="125"/>
    <x v="0"/>
    <n v="9"/>
    <n v="2"/>
    <s v="Medical"/>
    <n v="1"/>
    <n v="41"/>
    <n v="4"/>
    <x v="0"/>
    <n v="83"/>
    <n v="2"/>
    <n v="1"/>
    <s v="Laboratory Technician"/>
    <n v="3"/>
    <s v="Single"/>
    <n v="2206"/>
    <n v="1"/>
    <s v="No"/>
    <n v="13"/>
    <n v="3"/>
    <n v="1"/>
    <n v="80"/>
    <n v="0"/>
    <n v="10"/>
    <n v="5"/>
    <n v="3"/>
    <n v="10"/>
    <n v="0"/>
    <n v="1"/>
    <n v="8"/>
    <d v="2010-12-16T00:00:00"/>
    <s v=""/>
    <x v="15"/>
    <n v="12"/>
    <s v=""/>
    <s v=""/>
  </r>
  <r>
    <x v="12"/>
    <x v="1"/>
    <s v="Travel_Frequently"/>
    <n v="653"/>
    <x v="0"/>
    <n v="29"/>
    <n v="5"/>
    <s v="Life Sciences"/>
    <n v="1"/>
    <n v="79"/>
    <n v="4"/>
    <x v="1"/>
    <n v="50"/>
    <n v="3"/>
    <n v="2"/>
    <s v="Laboratory Technician"/>
    <n v="4"/>
    <s v="Single"/>
    <n v="2406"/>
    <n v="1"/>
    <s v="No"/>
    <n v="11"/>
    <n v="3"/>
    <n v="4"/>
    <n v="80"/>
    <n v="0"/>
    <n v="10"/>
    <n v="2"/>
    <n v="3"/>
    <n v="10"/>
    <n v="3"/>
    <n v="9"/>
    <n v="9"/>
    <d v="2010-11-02T00:00:00"/>
    <s v=""/>
    <x v="15"/>
    <n v="11"/>
    <s v=""/>
    <s v=""/>
  </r>
  <r>
    <x v="21"/>
    <x v="1"/>
    <s v="Travel_Rarely"/>
    <n v="548"/>
    <x v="0"/>
    <n v="1"/>
    <n v="3"/>
    <s v="Life Sciences"/>
    <n v="1"/>
    <n v="96"/>
    <n v="2"/>
    <x v="0"/>
    <n v="66"/>
    <n v="3"/>
    <n v="2"/>
    <s v="Research Scientist"/>
    <n v="2"/>
    <s v="Married"/>
    <n v="6220"/>
    <n v="1"/>
    <s v="No"/>
    <n v="17"/>
    <n v="3"/>
    <n v="2"/>
    <n v="80"/>
    <n v="2"/>
    <n v="10"/>
    <n v="3"/>
    <n v="3"/>
    <n v="10"/>
    <n v="4"/>
    <n v="0"/>
    <n v="9"/>
    <d v="2011-05-01T00:00:00"/>
    <s v=""/>
    <x v="14"/>
    <n v="5"/>
    <s v=""/>
    <s v=""/>
  </r>
  <r>
    <x v="14"/>
    <x v="1"/>
    <s v="Travel_Rarely"/>
    <n v="852"/>
    <x v="0"/>
    <n v="1"/>
    <n v="1"/>
    <s v="Life Sciences"/>
    <n v="1"/>
    <n v="104"/>
    <n v="4"/>
    <x v="0"/>
    <n v="55"/>
    <n v="2"/>
    <n v="2"/>
    <s v="Laboratory Technician"/>
    <n v="4"/>
    <s v="Married"/>
    <n v="5126"/>
    <n v="1"/>
    <s v="Yes"/>
    <n v="12"/>
    <n v="3"/>
    <n v="3"/>
    <n v="80"/>
    <n v="2"/>
    <n v="10"/>
    <n v="1"/>
    <n v="2"/>
    <n v="10"/>
    <n v="8"/>
    <n v="3"/>
    <n v="0"/>
    <d v="2010-11-05T00:00:00"/>
    <s v=""/>
    <x v="15"/>
    <n v="11"/>
    <s v=""/>
    <s v=""/>
  </r>
  <r>
    <x v="31"/>
    <x v="1"/>
    <s v="Travel_Rarely"/>
    <n v="632"/>
    <x v="1"/>
    <n v="21"/>
    <n v="4"/>
    <s v="Marketing"/>
    <n v="1"/>
    <n v="120"/>
    <n v="3"/>
    <x v="0"/>
    <n v="71"/>
    <n v="3"/>
    <n v="2"/>
    <s v="Sales Executive"/>
    <n v="4"/>
    <s v="Single"/>
    <n v="5441"/>
    <n v="0"/>
    <s v="Yes"/>
    <n v="22"/>
    <n v="4"/>
    <n v="4"/>
    <n v="80"/>
    <n v="0"/>
    <n v="11"/>
    <n v="2"/>
    <n v="1"/>
    <n v="10"/>
    <n v="7"/>
    <n v="1"/>
    <n v="0"/>
    <d v="2010-12-23T00:00:00"/>
    <s v=""/>
    <x v="15"/>
    <n v="12"/>
    <s v=""/>
    <s v=""/>
  </r>
  <r>
    <x v="35"/>
    <x v="1"/>
    <s v="Travel_Frequently"/>
    <n v="638"/>
    <x v="0"/>
    <n v="1"/>
    <n v="3"/>
    <s v="Medical"/>
    <n v="1"/>
    <n v="124"/>
    <n v="3"/>
    <x v="0"/>
    <n v="40"/>
    <n v="2"/>
    <n v="3"/>
    <s v="Healthcare Representative"/>
    <n v="1"/>
    <s v="Married"/>
    <n v="10673"/>
    <n v="2"/>
    <s v="Yes"/>
    <n v="13"/>
    <n v="3"/>
    <n v="3"/>
    <n v="80"/>
    <n v="1"/>
    <n v="21"/>
    <n v="5"/>
    <n v="2"/>
    <n v="10"/>
    <n v="9"/>
    <n v="9"/>
    <n v="5"/>
    <d v="2010-12-06T00:00:00"/>
    <s v=""/>
    <x v="15"/>
    <n v="12"/>
    <s v=""/>
    <s v=""/>
  </r>
  <r>
    <x v="14"/>
    <x v="1"/>
    <s v="Travel_Frequently"/>
    <n v="1312"/>
    <x v="0"/>
    <n v="23"/>
    <n v="3"/>
    <s v="Life Sciences"/>
    <n v="1"/>
    <n v="159"/>
    <n v="1"/>
    <x v="0"/>
    <n v="96"/>
    <n v="1"/>
    <n v="1"/>
    <s v="Research Scientist"/>
    <n v="3"/>
    <s v="Divorced"/>
    <n v="2613"/>
    <n v="1"/>
    <s v="No"/>
    <n v="25"/>
    <n v="4"/>
    <n v="3"/>
    <n v="80"/>
    <n v="3"/>
    <n v="10"/>
    <n v="2"/>
    <n v="2"/>
    <n v="10"/>
    <n v="7"/>
    <n v="0"/>
    <n v="9"/>
    <d v="2011-06-30T00:00:00"/>
    <s v=""/>
    <x v="14"/>
    <n v="6"/>
    <s v=""/>
    <s v=""/>
  </r>
  <r>
    <x v="27"/>
    <x v="1"/>
    <s v="Travel_Rarely"/>
    <n v="662"/>
    <x v="1"/>
    <n v="1"/>
    <n v="5"/>
    <s v="Marketing"/>
    <n v="1"/>
    <n v="204"/>
    <n v="3"/>
    <x v="0"/>
    <n v="94"/>
    <n v="3"/>
    <n v="3"/>
    <s v="Sales Executive"/>
    <n v="2"/>
    <s v="Married"/>
    <n v="7295"/>
    <n v="1"/>
    <s v="No"/>
    <n v="13"/>
    <n v="3"/>
    <n v="1"/>
    <n v="80"/>
    <n v="2"/>
    <n v="10"/>
    <n v="3"/>
    <n v="3"/>
    <n v="10"/>
    <n v="8"/>
    <n v="0"/>
    <n v="6"/>
    <d v="2011-01-18T00:00:00"/>
    <s v=""/>
    <x v="14"/>
    <n v="1"/>
    <s v=""/>
    <s v=""/>
  </r>
  <r>
    <x v="7"/>
    <x v="1"/>
    <s v="Non-Travel"/>
    <n v="1496"/>
    <x v="0"/>
    <n v="1"/>
    <n v="1"/>
    <s v="Technical Degree"/>
    <n v="1"/>
    <n v="208"/>
    <n v="4"/>
    <x v="0"/>
    <n v="41"/>
    <n v="3"/>
    <n v="2"/>
    <s v="Manufacturing Director"/>
    <n v="3"/>
    <s v="Married"/>
    <n v="4319"/>
    <n v="1"/>
    <s v="No"/>
    <n v="13"/>
    <n v="3"/>
    <n v="1"/>
    <n v="80"/>
    <n v="1"/>
    <n v="10"/>
    <n v="1"/>
    <n v="3"/>
    <n v="10"/>
    <n v="7"/>
    <n v="0"/>
    <n v="9"/>
    <d v="2011-02-04T00:00:00"/>
    <s v=""/>
    <x v="14"/>
    <n v="2"/>
    <s v=""/>
    <s v=""/>
  </r>
  <r>
    <x v="14"/>
    <x v="1"/>
    <s v="Travel_Rarely"/>
    <n v="1339"/>
    <x v="1"/>
    <n v="5"/>
    <n v="3"/>
    <s v="Life Sciences"/>
    <n v="1"/>
    <n v="228"/>
    <n v="2"/>
    <x v="1"/>
    <n v="41"/>
    <n v="3"/>
    <n v="3"/>
    <s v="Sales Executive"/>
    <n v="4"/>
    <s v="Married"/>
    <n v="9419"/>
    <n v="2"/>
    <s v="No"/>
    <n v="12"/>
    <n v="3"/>
    <n v="3"/>
    <n v="80"/>
    <n v="1"/>
    <n v="12"/>
    <n v="2"/>
    <n v="3"/>
    <n v="10"/>
    <n v="9"/>
    <n v="7"/>
    <n v="4"/>
    <d v="2011-06-02T00:00:00"/>
    <s v=""/>
    <x v="14"/>
    <n v="6"/>
    <s v=""/>
    <s v=""/>
  </r>
  <r>
    <x v="13"/>
    <x v="1"/>
    <s v="Travel_Frequently"/>
    <n v="1069"/>
    <x v="0"/>
    <n v="2"/>
    <n v="1"/>
    <s v="Life Sciences"/>
    <n v="1"/>
    <n v="256"/>
    <n v="4"/>
    <x v="0"/>
    <n v="45"/>
    <n v="2"/>
    <n v="2"/>
    <s v="Manufacturing Director"/>
    <n v="3"/>
    <s v="Married"/>
    <n v="9547"/>
    <n v="1"/>
    <s v="No"/>
    <n v="17"/>
    <n v="3"/>
    <n v="3"/>
    <n v="80"/>
    <n v="0"/>
    <n v="10"/>
    <n v="2"/>
    <n v="2"/>
    <n v="10"/>
    <n v="9"/>
    <n v="1"/>
    <n v="9"/>
    <d v="2011-01-05T00:00:00"/>
    <s v=""/>
    <x v="14"/>
    <n v="1"/>
    <s v=""/>
    <s v=""/>
  </r>
  <r>
    <x v="7"/>
    <x v="0"/>
    <s v="Travel_Rarely"/>
    <n v="121"/>
    <x v="1"/>
    <n v="27"/>
    <n v="3"/>
    <s v="Marketing"/>
    <n v="1"/>
    <n v="283"/>
    <n v="2"/>
    <x v="1"/>
    <n v="35"/>
    <n v="3"/>
    <n v="3"/>
    <s v="Sales Executive"/>
    <n v="4"/>
    <s v="Married"/>
    <n v="7639"/>
    <n v="1"/>
    <s v="No"/>
    <n v="22"/>
    <n v="4"/>
    <n v="4"/>
    <n v="80"/>
    <n v="3"/>
    <n v="10"/>
    <n v="3"/>
    <n v="2"/>
    <n v="10"/>
    <n v="4"/>
    <n v="1"/>
    <n v="9"/>
    <d v="1994-08-18T00:00:00"/>
    <d v="2004-08-27T00:00:00"/>
    <x v="8"/>
    <n v="8"/>
    <n v="2004"/>
    <n v="8"/>
  </r>
  <r>
    <x v="31"/>
    <x v="1"/>
    <s v="Travel_Rarely"/>
    <n v="1469"/>
    <x v="0"/>
    <n v="8"/>
    <n v="4"/>
    <s v="Life Sciences"/>
    <n v="1"/>
    <n v="296"/>
    <n v="2"/>
    <x v="0"/>
    <n v="81"/>
    <n v="2"/>
    <n v="3"/>
    <s v="Research Director"/>
    <n v="2"/>
    <s v="Married"/>
    <n v="12490"/>
    <n v="5"/>
    <s v="No"/>
    <n v="16"/>
    <n v="3"/>
    <n v="4"/>
    <n v="80"/>
    <n v="2"/>
    <n v="16"/>
    <n v="5"/>
    <n v="1"/>
    <n v="10"/>
    <n v="9"/>
    <n v="4"/>
    <n v="7"/>
    <d v="2011-06-07T00:00:00"/>
    <s v=""/>
    <x v="14"/>
    <n v="6"/>
    <s v=""/>
    <s v=""/>
  </r>
  <r>
    <x v="0"/>
    <x v="1"/>
    <s v="Travel_Frequently"/>
    <n v="663"/>
    <x v="0"/>
    <n v="11"/>
    <n v="3"/>
    <s v="Other"/>
    <n v="1"/>
    <n v="306"/>
    <n v="2"/>
    <x v="0"/>
    <n v="47"/>
    <n v="3"/>
    <n v="3"/>
    <s v="Research Director"/>
    <n v="4"/>
    <s v="Divorced"/>
    <n v="12185"/>
    <n v="1"/>
    <s v="Yes"/>
    <n v="14"/>
    <n v="3"/>
    <n v="3"/>
    <n v="80"/>
    <n v="3"/>
    <n v="10"/>
    <n v="1"/>
    <n v="3"/>
    <n v="10"/>
    <n v="8"/>
    <n v="0"/>
    <n v="7"/>
    <d v="2011-07-29T00:00:00"/>
    <s v=""/>
    <x v="14"/>
    <n v="7"/>
    <s v=""/>
    <s v=""/>
  </r>
  <r>
    <x v="27"/>
    <x v="1"/>
    <s v="Travel_Frequently"/>
    <n v="944"/>
    <x v="1"/>
    <n v="1"/>
    <n v="3"/>
    <s v="Marketing"/>
    <n v="1"/>
    <n v="314"/>
    <n v="3"/>
    <x v="1"/>
    <n v="92"/>
    <n v="3"/>
    <n v="3"/>
    <s v="Sales Executive"/>
    <n v="3"/>
    <s v="Single"/>
    <n v="8789"/>
    <n v="1"/>
    <s v="No"/>
    <n v="14"/>
    <n v="3"/>
    <n v="1"/>
    <n v="80"/>
    <n v="0"/>
    <n v="10"/>
    <n v="3"/>
    <n v="4"/>
    <n v="10"/>
    <n v="7"/>
    <n v="0"/>
    <n v="8"/>
    <d v="2011-01-07T00:00:00"/>
    <s v=""/>
    <x v="14"/>
    <n v="1"/>
    <s v=""/>
    <s v=""/>
  </r>
  <r>
    <x v="9"/>
    <x v="0"/>
    <s v="Non-Travel"/>
    <n v="666"/>
    <x v="0"/>
    <n v="29"/>
    <n v="4"/>
    <s v="Life Sciences"/>
    <n v="1"/>
    <n v="376"/>
    <n v="1"/>
    <x v="0"/>
    <n v="88"/>
    <n v="3"/>
    <n v="3"/>
    <s v="Manager"/>
    <n v="2"/>
    <s v="Married"/>
    <n v="11849"/>
    <n v="1"/>
    <s v="Yes"/>
    <n v="12"/>
    <n v="3"/>
    <n v="4"/>
    <n v="80"/>
    <n v="1"/>
    <n v="10"/>
    <n v="2"/>
    <n v="2"/>
    <n v="10"/>
    <n v="7"/>
    <n v="9"/>
    <n v="9"/>
    <d v="2010-06-18T00:00:00"/>
    <d v="2020-07-02T00:00:00"/>
    <x v="15"/>
    <n v="6"/>
    <n v="2020"/>
    <n v="7"/>
  </r>
  <r>
    <x v="16"/>
    <x v="1"/>
    <s v="Travel_Rarely"/>
    <n v="797"/>
    <x v="0"/>
    <n v="4"/>
    <n v="1"/>
    <s v="Life Sciences"/>
    <n v="1"/>
    <n v="385"/>
    <n v="1"/>
    <x v="0"/>
    <n v="96"/>
    <n v="3"/>
    <n v="5"/>
    <s v="Research Director"/>
    <n v="2"/>
    <s v="Divorced"/>
    <n v="19144"/>
    <n v="3"/>
    <s v="No"/>
    <n v="14"/>
    <n v="3"/>
    <n v="1"/>
    <n v="80"/>
    <n v="2"/>
    <n v="28"/>
    <n v="4"/>
    <n v="2"/>
    <n v="10"/>
    <n v="4"/>
    <n v="1"/>
    <n v="6"/>
    <d v="2010-12-16T00:00:00"/>
    <s v=""/>
    <x v="15"/>
    <n v="12"/>
    <s v=""/>
    <s v=""/>
  </r>
  <r>
    <x v="7"/>
    <x v="1"/>
    <s v="Travel_Frequently"/>
    <n v="442"/>
    <x v="1"/>
    <n v="2"/>
    <n v="2"/>
    <s v="Life Sciences"/>
    <n v="1"/>
    <n v="388"/>
    <n v="2"/>
    <x v="0"/>
    <n v="44"/>
    <n v="3"/>
    <n v="2"/>
    <s v="Sales Executive"/>
    <n v="4"/>
    <s v="Single"/>
    <n v="4554"/>
    <n v="1"/>
    <s v="No"/>
    <n v="18"/>
    <n v="3"/>
    <n v="1"/>
    <n v="80"/>
    <n v="0"/>
    <n v="10"/>
    <n v="3"/>
    <n v="2"/>
    <n v="10"/>
    <n v="7"/>
    <n v="0"/>
    <n v="9"/>
    <d v="2011-06-24T00:00:00"/>
    <s v=""/>
    <x v="14"/>
    <n v="6"/>
    <s v=""/>
    <s v=""/>
  </r>
  <r>
    <x v="29"/>
    <x v="1"/>
    <s v="Travel_Rarely"/>
    <n v="147"/>
    <x v="0"/>
    <n v="20"/>
    <n v="2"/>
    <s v="Technical Degree"/>
    <n v="1"/>
    <n v="389"/>
    <n v="2"/>
    <x v="0"/>
    <n v="37"/>
    <n v="3"/>
    <n v="2"/>
    <s v="Laboratory Technician"/>
    <n v="4"/>
    <s v="Married"/>
    <n v="5415"/>
    <n v="3"/>
    <s v="Yes"/>
    <n v="19"/>
    <n v="3"/>
    <n v="4"/>
    <n v="80"/>
    <n v="1"/>
    <n v="12"/>
    <n v="4"/>
    <n v="3"/>
    <n v="10"/>
    <n v="7"/>
    <n v="0"/>
    <n v="8"/>
    <d v="2011-04-29T00:00:00"/>
    <s v=""/>
    <x v="14"/>
    <n v="4"/>
    <s v=""/>
    <s v=""/>
  </r>
  <r>
    <x v="12"/>
    <x v="1"/>
    <s v="Travel_Rarely"/>
    <n v="849"/>
    <x v="0"/>
    <n v="25"/>
    <n v="2"/>
    <s v="Life Sciences"/>
    <n v="1"/>
    <n v="421"/>
    <n v="1"/>
    <x v="1"/>
    <n v="81"/>
    <n v="2"/>
    <n v="3"/>
    <s v="Research Director"/>
    <n v="2"/>
    <s v="Married"/>
    <n v="12061"/>
    <n v="3"/>
    <s v="No"/>
    <n v="17"/>
    <n v="3"/>
    <n v="3"/>
    <n v="80"/>
    <n v="1"/>
    <n v="19"/>
    <n v="2"/>
    <n v="3"/>
    <n v="10"/>
    <n v="8"/>
    <n v="0"/>
    <n v="1"/>
    <d v="2011-01-11T00:00:00"/>
    <s v=""/>
    <x v="14"/>
    <n v="1"/>
    <s v=""/>
    <s v=""/>
  </r>
  <r>
    <x v="20"/>
    <x v="1"/>
    <s v="Travel_Frequently"/>
    <n v="553"/>
    <x v="0"/>
    <n v="5"/>
    <n v="4"/>
    <s v="Life Sciences"/>
    <n v="1"/>
    <n v="428"/>
    <n v="4"/>
    <x v="1"/>
    <n v="74"/>
    <n v="3"/>
    <n v="3"/>
    <s v="Manager"/>
    <n v="2"/>
    <s v="Married"/>
    <n v="11878"/>
    <n v="6"/>
    <s v="No"/>
    <n v="11"/>
    <n v="3"/>
    <n v="2"/>
    <n v="80"/>
    <n v="2"/>
    <n v="12"/>
    <n v="2"/>
    <n v="3"/>
    <n v="10"/>
    <n v="6"/>
    <n v="8"/>
    <n v="8"/>
    <d v="2011-05-23T00:00:00"/>
    <s v=""/>
    <x v="14"/>
    <n v="5"/>
    <s v=""/>
    <s v=""/>
  </r>
  <r>
    <x v="14"/>
    <x v="1"/>
    <s v="Travel_Rarely"/>
    <n v="1275"/>
    <x v="0"/>
    <n v="28"/>
    <n v="2"/>
    <s v="Medical"/>
    <n v="1"/>
    <n v="441"/>
    <n v="4"/>
    <x v="1"/>
    <n v="64"/>
    <n v="3"/>
    <n v="2"/>
    <s v="Research Scientist"/>
    <n v="4"/>
    <s v="Married"/>
    <n v="5775"/>
    <n v="1"/>
    <s v="No"/>
    <n v="13"/>
    <n v="3"/>
    <n v="4"/>
    <n v="80"/>
    <n v="2"/>
    <n v="11"/>
    <n v="2"/>
    <n v="3"/>
    <n v="10"/>
    <n v="8"/>
    <n v="1"/>
    <n v="9"/>
    <d v="2011-04-13T00:00:00"/>
    <s v=""/>
    <x v="14"/>
    <n v="4"/>
    <s v=""/>
    <s v=""/>
  </r>
  <r>
    <x v="28"/>
    <x v="1"/>
    <s v="Travel_Frequently"/>
    <n v="798"/>
    <x v="0"/>
    <n v="7"/>
    <n v="2"/>
    <s v="Life Sciences"/>
    <n v="1"/>
    <n v="442"/>
    <n v="3"/>
    <x v="1"/>
    <n v="48"/>
    <n v="2"/>
    <n v="3"/>
    <s v="Manufacturing Director"/>
    <n v="3"/>
    <s v="Married"/>
    <n v="8943"/>
    <n v="1"/>
    <s v="No"/>
    <n v="24"/>
    <n v="4"/>
    <n v="1"/>
    <n v="80"/>
    <n v="1"/>
    <n v="10"/>
    <n v="2"/>
    <n v="3"/>
    <n v="10"/>
    <n v="9"/>
    <n v="8"/>
    <n v="9"/>
    <d v="2010-12-29T00:00:00"/>
    <s v=""/>
    <x v="15"/>
    <n v="12"/>
    <s v=""/>
    <s v=""/>
  </r>
  <r>
    <x v="2"/>
    <x v="1"/>
    <s v="Travel_Rarely"/>
    <n v="549"/>
    <x v="0"/>
    <n v="8"/>
    <n v="4"/>
    <s v="Other"/>
    <n v="1"/>
    <n v="452"/>
    <n v="4"/>
    <x v="0"/>
    <n v="75"/>
    <n v="3"/>
    <n v="2"/>
    <s v="Research Scientist"/>
    <n v="4"/>
    <s v="Married"/>
    <n v="3697"/>
    <n v="9"/>
    <s v="No"/>
    <n v="14"/>
    <n v="3"/>
    <n v="1"/>
    <n v="80"/>
    <n v="2"/>
    <n v="12"/>
    <n v="3"/>
    <n v="3"/>
    <n v="10"/>
    <n v="9"/>
    <n v="9"/>
    <n v="8"/>
    <d v="2011-07-21T00:00:00"/>
    <s v=""/>
    <x v="14"/>
    <n v="7"/>
    <s v=""/>
    <s v=""/>
  </r>
  <r>
    <x v="14"/>
    <x v="1"/>
    <s v="Travel_Rarely"/>
    <n v="570"/>
    <x v="1"/>
    <n v="5"/>
    <n v="3"/>
    <s v="Marketing"/>
    <n v="1"/>
    <n v="456"/>
    <n v="4"/>
    <x v="1"/>
    <n v="30"/>
    <n v="2"/>
    <n v="2"/>
    <s v="Sales Executive"/>
    <n v="3"/>
    <s v="Divorced"/>
    <n v="6118"/>
    <n v="1"/>
    <s v="No"/>
    <n v="13"/>
    <n v="3"/>
    <n v="3"/>
    <n v="80"/>
    <n v="3"/>
    <n v="10"/>
    <n v="2"/>
    <n v="3"/>
    <n v="10"/>
    <n v="9"/>
    <n v="1"/>
    <n v="2"/>
    <d v="2011-01-16T00:00:00"/>
    <s v=""/>
    <x v="14"/>
    <n v="1"/>
    <s v=""/>
    <s v=""/>
  </r>
  <r>
    <x v="26"/>
    <x v="1"/>
    <s v="Travel_Rarely"/>
    <n v="164"/>
    <x v="1"/>
    <n v="2"/>
    <n v="2"/>
    <s v="Medical"/>
    <n v="1"/>
    <n v="513"/>
    <n v="2"/>
    <x v="0"/>
    <n v="61"/>
    <n v="2"/>
    <n v="3"/>
    <s v="Sales Executive"/>
    <n v="3"/>
    <s v="Married"/>
    <n v="7596"/>
    <n v="1"/>
    <s v="No"/>
    <n v="13"/>
    <n v="3"/>
    <n v="2"/>
    <n v="80"/>
    <n v="2"/>
    <n v="10"/>
    <n v="2"/>
    <n v="3"/>
    <n v="10"/>
    <n v="9"/>
    <n v="9"/>
    <n v="0"/>
    <d v="2010-06-13T00:00:00"/>
    <s v=""/>
    <x v="15"/>
    <n v="6"/>
    <s v=""/>
    <s v=""/>
  </r>
  <r>
    <x v="33"/>
    <x v="1"/>
    <s v="Travel_Rarely"/>
    <n v="645"/>
    <x v="1"/>
    <n v="1"/>
    <n v="3"/>
    <s v="Marketing"/>
    <n v="1"/>
    <n v="534"/>
    <n v="2"/>
    <x v="0"/>
    <n v="49"/>
    <n v="4"/>
    <n v="3"/>
    <s v="Sales Executive"/>
    <n v="1"/>
    <s v="Married"/>
    <n v="8392"/>
    <n v="1"/>
    <s v="No"/>
    <n v="16"/>
    <n v="3"/>
    <n v="3"/>
    <n v="80"/>
    <n v="1"/>
    <n v="10"/>
    <n v="2"/>
    <n v="3"/>
    <n v="10"/>
    <n v="7"/>
    <n v="0"/>
    <n v="7"/>
    <d v="2010-06-11T00:00:00"/>
    <s v=""/>
    <x v="15"/>
    <n v="6"/>
    <s v=""/>
    <s v=""/>
  </r>
  <r>
    <x v="6"/>
    <x v="1"/>
    <s v="Travel_Rarely"/>
    <n v="1300"/>
    <x v="0"/>
    <n v="17"/>
    <n v="2"/>
    <s v="Medical"/>
    <n v="1"/>
    <n v="536"/>
    <n v="3"/>
    <x v="0"/>
    <n v="79"/>
    <n v="3"/>
    <n v="2"/>
    <s v="Laboratory Technician"/>
    <n v="1"/>
    <s v="Divorced"/>
    <n v="4558"/>
    <n v="1"/>
    <s v="No"/>
    <n v="12"/>
    <n v="3"/>
    <n v="4"/>
    <n v="80"/>
    <n v="1"/>
    <n v="10"/>
    <n v="2"/>
    <n v="3"/>
    <n v="10"/>
    <n v="0"/>
    <n v="1"/>
    <n v="8"/>
    <d v="2010-04-25T00:00:00"/>
    <s v=""/>
    <x v="15"/>
    <n v="4"/>
    <s v=""/>
    <s v=""/>
  </r>
  <r>
    <x v="35"/>
    <x v="1"/>
    <s v="Travel_Rarely"/>
    <n v="1485"/>
    <x v="0"/>
    <n v="18"/>
    <n v="3"/>
    <s v="Medical"/>
    <n v="1"/>
    <n v="550"/>
    <n v="3"/>
    <x v="1"/>
    <n v="87"/>
    <n v="3"/>
    <n v="2"/>
    <s v="Manufacturing Director"/>
    <n v="3"/>
    <s v="Divorced"/>
    <n v="4810"/>
    <n v="2"/>
    <s v="No"/>
    <n v="14"/>
    <n v="3"/>
    <n v="3"/>
    <n v="80"/>
    <n v="1"/>
    <n v="19"/>
    <n v="5"/>
    <n v="2"/>
    <n v="10"/>
    <n v="7"/>
    <n v="0"/>
    <n v="8"/>
    <d v="2010-04-19T00:00:00"/>
    <s v=""/>
    <x v="15"/>
    <n v="4"/>
    <s v=""/>
    <s v=""/>
  </r>
  <r>
    <x v="7"/>
    <x v="1"/>
    <s v="Travel_Rarely"/>
    <n v="986"/>
    <x v="0"/>
    <n v="3"/>
    <n v="4"/>
    <s v="Medical"/>
    <n v="1"/>
    <n v="564"/>
    <n v="2"/>
    <x v="0"/>
    <n v="93"/>
    <n v="2"/>
    <n v="3"/>
    <s v="Research Director"/>
    <n v="3"/>
    <s v="Married"/>
    <n v="11935"/>
    <n v="1"/>
    <s v="No"/>
    <n v="18"/>
    <n v="3"/>
    <n v="3"/>
    <n v="80"/>
    <n v="0"/>
    <n v="10"/>
    <n v="2"/>
    <n v="3"/>
    <n v="10"/>
    <n v="2"/>
    <n v="0"/>
    <n v="7"/>
    <d v="2010-02-09T00:00:00"/>
    <s v=""/>
    <x v="15"/>
    <n v="2"/>
    <s v=""/>
    <s v=""/>
  </r>
  <r>
    <x v="26"/>
    <x v="1"/>
    <s v="Non-Travel"/>
    <n v="635"/>
    <x v="1"/>
    <n v="10"/>
    <n v="4"/>
    <s v="Medical"/>
    <n v="1"/>
    <n v="592"/>
    <n v="2"/>
    <x v="0"/>
    <n v="32"/>
    <n v="3"/>
    <n v="3"/>
    <s v="Sales Executive"/>
    <n v="4"/>
    <s v="Single"/>
    <n v="9980"/>
    <n v="1"/>
    <s v="No"/>
    <n v="14"/>
    <n v="3"/>
    <n v="4"/>
    <n v="80"/>
    <n v="0"/>
    <n v="10"/>
    <n v="3"/>
    <n v="2"/>
    <n v="10"/>
    <n v="3"/>
    <n v="9"/>
    <n v="7"/>
    <d v="2010-03-05T00:00:00"/>
    <s v=""/>
    <x v="15"/>
    <n v="3"/>
    <s v=""/>
    <s v=""/>
  </r>
  <r>
    <x v="29"/>
    <x v="1"/>
    <s v="Travel_Rarely"/>
    <n v="1117"/>
    <x v="1"/>
    <n v="18"/>
    <n v="5"/>
    <s v="Life Sciences"/>
    <n v="1"/>
    <n v="597"/>
    <n v="1"/>
    <x v="1"/>
    <n v="83"/>
    <n v="3"/>
    <n v="4"/>
    <s v="Manager"/>
    <n v="2"/>
    <s v="Single"/>
    <n v="16835"/>
    <n v="3"/>
    <s v="No"/>
    <n v="23"/>
    <n v="4"/>
    <n v="4"/>
    <n v="80"/>
    <n v="0"/>
    <n v="37"/>
    <n v="2"/>
    <n v="3"/>
    <n v="10"/>
    <n v="9"/>
    <n v="7"/>
    <n v="7"/>
    <d v="2009-11-21T00:00:00"/>
    <s v=""/>
    <x v="27"/>
    <n v="11"/>
    <s v=""/>
    <s v=""/>
  </r>
  <r>
    <x v="22"/>
    <x v="1"/>
    <s v="Travel_Rarely"/>
    <n v="319"/>
    <x v="0"/>
    <n v="24"/>
    <n v="3"/>
    <s v="Medical"/>
    <n v="1"/>
    <n v="605"/>
    <n v="4"/>
    <x v="0"/>
    <n v="56"/>
    <n v="3"/>
    <n v="3"/>
    <s v="Manufacturing Director"/>
    <n v="1"/>
    <s v="Married"/>
    <n v="7406"/>
    <n v="1"/>
    <s v="Yes"/>
    <n v="21"/>
    <n v="4"/>
    <n v="4"/>
    <n v="80"/>
    <n v="1"/>
    <n v="10"/>
    <n v="5"/>
    <n v="2"/>
    <n v="10"/>
    <n v="9"/>
    <n v="5"/>
    <n v="8"/>
    <d v="2009-10-20T00:00:00"/>
    <s v=""/>
    <x v="27"/>
    <n v="10"/>
    <s v=""/>
    <s v=""/>
  </r>
  <r>
    <x v="13"/>
    <x v="1"/>
    <s v="Travel_Rarely"/>
    <n v="258"/>
    <x v="1"/>
    <n v="21"/>
    <n v="4"/>
    <s v="Life Sciences"/>
    <n v="1"/>
    <n v="621"/>
    <n v="4"/>
    <x v="0"/>
    <n v="74"/>
    <n v="4"/>
    <n v="2"/>
    <s v="Sales Executive"/>
    <n v="4"/>
    <s v="Single"/>
    <n v="5337"/>
    <n v="1"/>
    <s v="No"/>
    <n v="12"/>
    <n v="3"/>
    <n v="4"/>
    <n v="80"/>
    <n v="0"/>
    <n v="10"/>
    <n v="3"/>
    <n v="3"/>
    <n v="10"/>
    <n v="7"/>
    <n v="5"/>
    <n v="7"/>
    <d v="2010-03-10T00:00:00"/>
    <s v=""/>
    <x v="15"/>
    <n v="3"/>
    <s v=""/>
    <s v=""/>
  </r>
  <r>
    <x v="41"/>
    <x v="1"/>
    <s v="Travel_Rarely"/>
    <n v="956"/>
    <x v="0"/>
    <n v="6"/>
    <n v="2"/>
    <s v="Technical Degree"/>
    <n v="1"/>
    <n v="630"/>
    <n v="4"/>
    <x v="0"/>
    <n v="78"/>
    <n v="3"/>
    <n v="2"/>
    <s v="Research Scientist"/>
    <n v="1"/>
    <s v="Divorced"/>
    <n v="5577"/>
    <n v="3"/>
    <s v="Yes"/>
    <n v="12"/>
    <n v="3"/>
    <n v="2"/>
    <n v="80"/>
    <n v="2"/>
    <n v="18"/>
    <n v="3"/>
    <n v="3"/>
    <n v="10"/>
    <n v="9"/>
    <n v="6"/>
    <n v="9"/>
    <d v="2010-01-05T00:00:00"/>
    <s v=""/>
    <x v="15"/>
    <n v="1"/>
    <s v=""/>
    <s v=""/>
  </r>
  <r>
    <x v="22"/>
    <x v="1"/>
    <s v="Travel_Rarely"/>
    <n v="622"/>
    <x v="0"/>
    <n v="2"/>
    <n v="4"/>
    <s v="Life Sciences"/>
    <n v="1"/>
    <n v="659"/>
    <n v="3"/>
    <x v="1"/>
    <n v="81"/>
    <n v="3"/>
    <n v="2"/>
    <s v="Healthcare Representative"/>
    <n v="4"/>
    <s v="Married"/>
    <n v="4089"/>
    <n v="1"/>
    <s v="No"/>
    <n v="13"/>
    <n v="3"/>
    <n v="2"/>
    <n v="80"/>
    <n v="2"/>
    <n v="10"/>
    <n v="4"/>
    <n v="3"/>
    <n v="10"/>
    <n v="2"/>
    <n v="2"/>
    <n v="2"/>
    <d v="2010-03-29T00:00:00"/>
    <s v=""/>
    <x v="15"/>
    <n v="3"/>
    <s v=""/>
    <s v=""/>
  </r>
  <r>
    <x v="13"/>
    <x v="1"/>
    <s v="Travel_Rarely"/>
    <n v="1397"/>
    <x v="0"/>
    <n v="1"/>
    <n v="5"/>
    <s v="Life Sciences"/>
    <n v="1"/>
    <n v="683"/>
    <n v="2"/>
    <x v="0"/>
    <n v="42"/>
    <n v="3"/>
    <n v="1"/>
    <s v="Research Scientist"/>
    <n v="4"/>
    <s v="Married"/>
    <n v="2691"/>
    <n v="1"/>
    <s v="No"/>
    <n v="12"/>
    <n v="3"/>
    <n v="4"/>
    <n v="80"/>
    <n v="1"/>
    <n v="10"/>
    <n v="4"/>
    <n v="2"/>
    <n v="10"/>
    <n v="9"/>
    <n v="8"/>
    <n v="8"/>
    <d v="2009-11-15T00:00:00"/>
    <s v=""/>
    <x v="27"/>
    <n v="11"/>
    <s v=""/>
    <s v=""/>
  </r>
  <r>
    <x v="0"/>
    <x v="1"/>
    <s v="Travel_Rarely"/>
    <n v="482"/>
    <x v="0"/>
    <n v="3"/>
    <n v="3"/>
    <s v="Other"/>
    <n v="1"/>
    <n v="689"/>
    <n v="3"/>
    <x v="0"/>
    <n v="36"/>
    <n v="3"/>
    <n v="3"/>
    <s v="Manufacturing Director"/>
    <n v="3"/>
    <s v="Married"/>
    <n v="9434"/>
    <n v="1"/>
    <s v="No"/>
    <n v="15"/>
    <n v="3"/>
    <n v="3"/>
    <n v="80"/>
    <n v="1"/>
    <n v="10"/>
    <n v="2"/>
    <n v="3"/>
    <n v="10"/>
    <n v="7"/>
    <n v="7"/>
    <n v="8"/>
    <d v="2009-11-11T00:00:00"/>
    <s v=""/>
    <x v="27"/>
    <n v="11"/>
    <s v=""/>
    <s v=""/>
  </r>
  <r>
    <x v="20"/>
    <x v="0"/>
    <s v="Travel_Frequently"/>
    <n v="1076"/>
    <x v="0"/>
    <n v="3"/>
    <n v="3"/>
    <s v="Life Sciences"/>
    <n v="1"/>
    <n v="702"/>
    <n v="1"/>
    <x v="0"/>
    <n v="70"/>
    <n v="3"/>
    <n v="1"/>
    <s v="Research Scientist"/>
    <n v="1"/>
    <s v="Single"/>
    <n v="3348"/>
    <n v="1"/>
    <s v="Yes"/>
    <n v="11"/>
    <n v="3"/>
    <n v="1"/>
    <n v="80"/>
    <n v="0"/>
    <n v="10"/>
    <n v="3"/>
    <n v="3"/>
    <n v="10"/>
    <n v="8"/>
    <n v="9"/>
    <n v="7"/>
    <d v="1995-07-13T00:00:00"/>
    <d v="2005-07-20T00:00:00"/>
    <x v="11"/>
    <n v="7"/>
    <n v="2005"/>
    <n v="7"/>
  </r>
  <r>
    <x v="7"/>
    <x v="1"/>
    <s v="Travel_Frequently"/>
    <n v="806"/>
    <x v="0"/>
    <n v="1"/>
    <n v="4"/>
    <s v="Life Sciences"/>
    <n v="1"/>
    <n v="710"/>
    <n v="2"/>
    <x v="0"/>
    <n v="76"/>
    <n v="1"/>
    <n v="1"/>
    <s v="Research Scientist"/>
    <n v="4"/>
    <s v="Divorced"/>
    <n v="2720"/>
    <n v="1"/>
    <s v="No"/>
    <n v="18"/>
    <n v="3"/>
    <n v="4"/>
    <n v="80"/>
    <n v="1"/>
    <n v="10"/>
    <n v="5"/>
    <n v="3"/>
    <n v="10"/>
    <n v="7"/>
    <n v="2"/>
    <n v="8"/>
    <d v="2010-05-15T00:00:00"/>
    <s v=""/>
    <x v="15"/>
    <n v="5"/>
    <s v=""/>
    <s v=""/>
  </r>
  <r>
    <x v="21"/>
    <x v="1"/>
    <s v="Travel_Rarely"/>
    <n v="929"/>
    <x v="1"/>
    <n v="10"/>
    <n v="3"/>
    <s v="Marketing"/>
    <n v="1"/>
    <n v="722"/>
    <n v="4"/>
    <x v="0"/>
    <n v="55"/>
    <n v="3"/>
    <n v="2"/>
    <s v="Sales Executive"/>
    <n v="4"/>
    <s v="Single"/>
    <n v="5396"/>
    <n v="1"/>
    <s v="No"/>
    <n v="12"/>
    <n v="3"/>
    <n v="4"/>
    <n v="80"/>
    <n v="0"/>
    <n v="10"/>
    <n v="2"/>
    <n v="2"/>
    <n v="10"/>
    <n v="7"/>
    <n v="0"/>
    <n v="8"/>
    <d v="2010-02-23T00:00:00"/>
    <s v=""/>
    <x v="15"/>
    <n v="2"/>
    <s v=""/>
    <s v=""/>
  </r>
  <r>
    <x v="23"/>
    <x v="1"/>
    <s v="Travel_Rarely"/>
    <n v="832"/>
    <x v="0"/>
    <n v="9"/>
    <n v="3"/>
    <s v="Medical"/>
    <n v="1"/>
    <n v="762"/>
    <n v="3"/>
    <x v="0"/>
    <n v="81"/>
    <n v="3"/>
    <n v="4"/>
    <s v="Healthcare Representative"/>
    <n v="4"/>
    <s v="Married"/>
    <n v="11103"/>
    <n v="7"/>
    <s v="No"/>
    <n v="11"/>
    <n v="3"/>
    <n v="3"/>
    <n v="80"/>
    <n v="0"/>
    <n v="30"/>
    <n v="1"/>
    <n v="2"/>
    <n v="10"/>
    <n v="7"/>
    <n v="1"/>
    <n v="1"/>
    <d v="2010-01-19T00:00:00"/>
    <s v=""/>
    <x v="15"/>
    <n v="1"/>
    <s v=""/>
    <s v=""/>
  </r>
  <r>
    <x v="21"/>
    <x v="1"/>
    <s v="Travel_Frequently"/>
    <n v="430"/>
    <x v="0"/>
    <n v="24"/>
    <n v="4"/>
    <s v="Life Sciences"/>
    <n v="1"/>
    <n v="772"/>
    <n v="1"/>
    <x v="0"/>
    <n v="80"/>
    <n v="3"/>
    <n v="2"/>
    <s v="Laboratory Technician"/>
    <n v="4"/>
    <s v="Married"/>
    <n v="5309"/>
    <n v="1"/>
    <s v="No"/>
    <n v="15"/>
    <n v="3"/>
    <n v="4"/>
    <n v="80"/>
    <n v="2"/>
    <n v="10"/>
    <n v="2"/>
    <n v="3"/>
    <n v="10"/>
    <n v="8"/>
    <n v="4"/>
    <n v="7"/>
    <d v="2010-01-06T00:00:00"/>
    <s v=""/>
    <x v="15"/>
    <n v="1"/>
    <s v=""/>
    <s v=""/>
  </r>
  <r>
    <x v="20"/>
    <x v="0"/>
    <s v="Travel_Rarely"/>
    <n v="527"/>
    <x v="0"/>
    <n v="1"/>
    <n v="4"/>
    <s v="Other"/>
    <n v="1"/>
    <n v="780"/>
    <n v="4"/>
    <x v="0"/>
    <n v="63"/>
    <n v="3"/>
    <n v="1"/>
    <s v="Research Scientist"/>
    <n v="4"/>
    <s v="Single"/>
    <n v="2686"/>
    <n v="1"/>
    <s v="Yes"/>
    <n v="13"/>
    <n v="3"/>
    <n v="3"/>
    <n v="80"/>
    <n v="0"/>
    <n v="10"/>
    <n v="2"/>
    <n v="2"/>
    <n v="10"/>
    <n v="9"/>
    <n v="7"/>
    <n v="8"/>
    <d v="2008-04-08T00:00:00"/>
    <d v="2018-04-19T00:00:00"/>
    <x v="5"/>
    <n v="4"/>
    <n v="2018"/>
    <n v="4"/>
  </r>
  <r>
    <x v="26"/>
    <x v="1"/>
    <s v="Non-Travel"/>
    <n v="1434"/>
    <x v="1"/>
    <n v="8"/>
    <n v="4"/>
    <s v="Life Sciences"/>
    <n v="1"/>
    <n v="789"/>
    <n v="1"/>
    <x v="0"/>
    <n v="76"/>
    <n v="2"/>
    <n v="3"/>
    <s v="Sales Executive"/>
    <n v="1"/>
    <s v="Single"/>
    <n v="7587"/>
    <n v="1"/>
    <s v="No"/>
    <n v="15"/>
    <n v="3"/>
    <n v="2"/>
    <n v="80"/>
    <n v="0"/>
    <n v="10"/>
    <n v="1"/>
    <n v="3"/>
    <n v="10"/>
    <n v="7"/>
    <n v="0"/>
    <n v="9"/>
    <d v="2009-10-18T00:00:00"/>
    <s v=""/>
    <x v="27"/>
    <n v="10"/>
    <s v=""/>
    <s v=""/>
  </r>
  <r>
    <x v="7"/>
    <x v="1"/>
    <s v="Travel_Rarely"/>
    <n v="1252"/>
    <x v="0"/>
    <n v="23"/>
    <n v="2"/>
    <s v="Life Sciences"/>
    <n v="1"/>
    <n v="824"/>
    <n v="3"/>
    <x v="0"/>
    <n v="81"/>
    <n v="4"/>
    <n v="1"/>
    <s v="Research Scientist"/>
    <n v="3"/>
    <s v="Married"/>
    <n v="2700"/>
    <n v="1"/>
    <s v="No"/>
    <n v="24"/>
    <n v="4"/>
    <n v="3"/>
    <n v="80"/>
    <n v="1"/>
    <n v="10"/>
    <n v="3"/>
    <n v="3"/>
    <n v="10"/>
    <n v="7"/>
    <n v="0"/>
    <n v="7"/>
    <d v="2010-07-14T00:00:00"/>
    <s v=""/>
    <x v="15"/>
    <n v="7"/>
    <s v=""/>
    <s v=""/>
  </r>
  <r>
    <x v="27"/>
    <x v="0"/>
    <s v="Travel_Frequently"/>
    <n v="130"/>
    <x v="0"/>
    <n v="25"/>
    <n v="4"/>
    <s v="Life Sciences"/>
    <n v="1"/>
    <n v="881"/>
    <n v="4"/>
    <x v="1"/>
    <n v="96"/>
    <n v="3"/>
    <n v="1"/>
    <s v="Research Scientist"/>
    <n v="2"/>
    <s v="Divorced"/>
    <n v="2022"/>
    <n v="1"/>
    <s v="Yes"/>
    <n v="19"/>
    <n v="3"/>
    <n v="1"/>
    <n v="80"/>
    <n v="1"/>
    <n v="10"/>
    <n v="3"/>
    <n v="2"/>
    <n v="10"/>
    <n v="2"/>
    <n v="7"/>
    <n v="8"/>
    <d v="1990-02-18T00:00:00"/>
    <d v="2000-03-01T00:00:00"/>
    <x v="1"/>
    <n v="2"/>
    <n v="2000"/>
    <n v="3"/>
  </r>
  <r>
    <x v="21"/>
    <x v="1"/>
    <s v="Travel_Frequently"/>
    <n v="379"/>
    <x v="1"/>
    <n v="5"/>
    <n v="2"/>
    <s v="Life Sciences"/>
    <n v="1"/>
    <n v="889"/>
    <n v="2"/>
    <x v="0"/>
    <n v="48"/>
    <n v="3"/>
    <n v="2"/>
    <s v="Sales Executive"/>
    <n v="2"/>
    <s v="Married"/>
    <n v="6524"/>
    <n v="1"/>
    <s v="No"/>
    <n v="14"/>
    <n v="3"/>
    <n v="4"/>
    <n v="80"/>
    <n v="1"/>
    <n v="10"/>
    <n v="3"/>
    <n v="3"/>
    <n v="10"/>
    <n v="8"/>
    <n v="5"/>
    <n v="3"/>
    <d v="2010-08-17T00:00:00"/>
    <s v=""/>
    <x v="15"/>
    <n v="8"/>
    <s v=""/>
    <s v=""/>
  </r>
  <r>
    <x v="0"/>
    <x v="1"/>
    <s v="Non-Travel"/>
    <n v="1252"/>
    <x v="1"/>
    <n v="19"/>
    <n v="2"/>
    <s v="Medical"/>
    <n v="1"/>
    <n v="904"/>
    <n v="1"/>
    <x v="0"/>
    <n v="32"/>
    <n v="3"/>
    <n v="3"/>
    <s v="Sales Executive"/>
    <n v="2"/>
    <s v="Single"/>
    <n v="7642"/>
    <n v="1"/>
    <s v="Yes"/>
    <n v="13"/>
    <n v="3"/>
    <n v="4"/>
    <n v="80"/>
    <n v="0"/>
    <n v="10"/>
    <n v="2"/>
    <n v="3"/>
    <n v="10"/>
    <n v="0"/>
    <n v="0"/>
    <n v="9"/>
    <d v="2010-04-29T00:00:00"/>
    <s v=""/>
    <x v="15"/>
    <n v="4"/>
    <s v=""/>
    <s v=""/>
  </r>
  <r>
    <x v="27"/>
    <x v="1"/>
    <s v="Travel_Rarely"/>
    <n v="1137"/>
    <x v="0"/>
    <n v="21"/>
    <n v="1"/>
    <s v="Life Sciences"/>
    <n v="1"/>
    <n v="942"/>
    <n v="4"/>
    <x v="1"/>
    <n v="51"/>
    <n v="3"/>
    <n v="2"/>
    <s v="Healthcare Representative"/>
    <n v="4"/>
    <s v="Married"/>
    <n v="4014"/>
    <n v="1"/>
    <s v="Yes"/>
    <n v="25"/>
    <n v="4"/>
    <n v="4"/>
    <n v="80"/>
    <n v="1"/>
    <n v="10"/>
    <n v="2"/>
    <n v="1"/>
    <n v="10"/>
    <n v="6"/>
    <n v="0"/>
    <n v="7"/>
    <d v="2010-03-20T00:00:00"/>
    <s v=""/>
    <x v="15"/>
    <n v="3"/>
    <s v=""/>
    <s v=""/>
  </r>
  <r>
    <x v="27"/>
    <x v="1"/>
    <s v="Travel_Rarely"/>
    <n v="882"/>
    <x v="1"/>
    <n v="3"/>
    <n v="4"/>
    <s v="Life Sciences"/>
    <n v="1"/>
    <n v="984"/>
    <n v="4"/>
    <x v="0"/>
    <n v="92"/>
    <n v="3"/>
    <n v="3"/>
    <s v="Sales Executive"/>
    <n v="4"/>
    <s v="Divorced"/>
    <n v="7823"/>
    <n v="6"/>
    <s v="No"/>
    <n v="13"/>
    <n v="3"/>
    <n v="2"/>
    <n v="80"/>
    <n v="1"/>
    <n v="12"/>
    <n v="2"/>
    <n v="3"/>
    <n v="10"/>
    <n v="9"/>
    <n v="0"/>
    <n v="8"/>
    <d v="2010-05-05T00:00:00"/>
    <s v=""/>
    <x v="15"/>
    <n v="5"/>
    <s v=""/>
    <s v=""/>
  </r>
  <r>
    <x v="20"/>
    <x v="1"/>
    <s v="Non-Travel"/>
    <n v="722"/>
    <x v="1"/>
    <n v="17"/>
    <n v="3"/>
    <s v="Life Sciences"/>
    <n v="1"/>
    <n v="992"/>
    <n v="4"/>
    <x v="0"/>
    <n v="38"/>
    <n v="3"/>
    <n v="4"/>
    <s v="Manager"/>
    <n v="3"/>
    <s v="Single"/>
    <n v="17444"/>
    <n v="1"/>
    <s v="No"/>
    <n v="11"/>
    <n v="3"/>
    <n v="4"/>
    <n v="80"/>
    <n v="0"/>
    <n v="10"/>
    <n v="2"/>
    <n v="3"/>
    <n v="10"/>
    <n v="8"/>
    <n v="6"/>
    <n v="0"/>
    <d v="2010-04-13T00:00:00"/>
    <s v=""/>
    <x v="15"/>
    <n v="4"/>
    <s v=""/>
    <s v=""/>
  </r>
  <r>
    <x v="37"/>
    <x v="1"/>
    <s v="Travel_Rarely"/>
    <n v="1441"/>
    <x v="0"/>
    <n v="17"/>
    <n v="3"/>
    <s v="Technical Degree"/>
    <n v="1"/>
    <n v="1013"/>
    <n v="3"/>
    <x v="1"/>
    <n v="56"/>
    <n v="3"/>
    <n v="3"/>
    <s v="Manufacturing Director"/>
    <n v="3"/>
    <s v="Married"/>
    <n v="10739"/>
    <n v="8"/>
    <s v="No"/>
    <n v="11"/>
    <n v="3"/>
    <n v="3"/>
    <n v="80"/>
    <n v="1"/>
    <n v="22"/>
    <n v="2"/>
    <n v="3"/>
    <n v="10"/>
    <n v="7"/>
    <n v="0"/>
    <n v="8"/>
    <d v="2010-07-28T00:00:00"/>
    <s v=""/>
    <x v="15"/>
    <n v="7"/>
    <s v=""/>
    <s v=""/>
  </r>
  <r>
    <x v="31"/>
    <x v="0"/>
    <s v="Travel_Rarely"/>
    <n v="1323"/>
    <x v="0"/>
    <n v="4"/>
    <n v="4"/>
    <s v="Life Sciences"/>
    <n v="1"/>
    <n v="1081"/>
    <n v="1"/>
    <x v="0"/>
    <n v="34"/>
    <n v="3"/>
    <n v="1"/>
    <s v="Research Scientist"/>
    <n v="3"/>
    <s v="Married"/>
    <n v="2461"/>
    <n v="9"/>
    <s v="Yes"/>
    <n v="12"/>
    <n v="3"/>
    <n v="3"/>
    <n v="80"/>
    <n v="3"/>
    <n v="18"/>
    <n v="2"/>
    <n v="4"/>
    <n v="10"/>
    <n v="0"/>
    <n v="2"/>
    <n v="7"/>
    <d v="1995-09-28T00:00:00"/>
    <d v="2005-09-28T00:00:00"/>
    <x v="11"/>
    <n v="9"/>
    <n v="2005"/>
    <n v="9"/>
  </r>
  <r>
    <x v="6"/>
    <x v="0"/>
    <s v="Non-Travel"/>
    <n v="1366"/>
    <x v="0"/>
    <n v="24"/>
    <n v="2"/>
    <s v="Technical Degree"/>
    <n v="1"/>
    <n v="1082"/>
    <n v="2"/>
    <x v="0"/>
    <n v="72"/>
    <n v="2"/>
    <n v="3"/>
    <s v="Healthcare Representative"/>
    <n v="1"/>
    <s v="Single"/>
    <n v="8722"/>
    <n v="1"/>
    <s v="No"/>
    <n v="12"/>
    <n v="3"/>
    <n v="1"/>
    <n v="80"/>
    <n v="0"/>
    <n v="10"/>
    <n v="2"/>
    <n v="2"/>
    <n v="10"/>
    <n v="7"/>
    <n v="1"/>
    <n v="9"/>
    <d v="2001-11-21T00:00:00"/>
    <d v="2011-12-09T00:00:00"/>
    <x v="3"/>
    <n v="11"/>
    <n v="2011"/>
    <n v="12"/>
  </r>
  <r>
    <x v="33"/>
    <x v="1"/>
    <s v="Travel_Rarely"/>
    <n v="509"/>
    <x v="0"/>
    <n v="7"/>
    <n v="2"/>
    <s v="Technical Degree"/>
    <n v="1"/>
    <n v="1085"/>
    <n v="2"/>
    <x v="1"/>
    <n v="43"/>
    <n v="4"/>
    <n v="1"/>
    <s v="Research Scientist"/>
    <n v="3"/>
    <s v="Married"/>
    <n v="3376"/>
    <n v="1"/>
    <s v="No"/>
    <n v="13"/>
    <n v="3"/>
    <n v="3"/>
    <n v="80"/>
    <n v="0"/>
    <n v="10"/>
    <n v="3"/>
    <n v="3"/>
    <n v="10"/>
    <n v="6"/>
    <n v="0"/>
    <n v="8"/>
    <d v="2010-06-23T00:00:00"/>
    <s v=""/>
    <x v="15"/>
    <n v="6"/>
    <s v=""/>
    <s v=""/>
  </r>
  <r>
    <x v="7"/>
    <x v="1"/>
    <s v="Travel_Rarely"/>
    <n v="718"/>
    <x v="0"/>
    <n v="8"/>
    <n v="1"/>
    <s v="Medical"/>
    <n v="1"/>
    <n v="1150"/>
    <n v="2"/>
    <x v="0"/>
    <n v="79"/>
    <n v="2"/>
    <n v="2"/>
    <s v="Manufacturing Director"/>
    <n v="4"/>
    <s v="Married"/>
    <n v="5056"/>
    <n v="1"/>
    <s v="Yes"/>
    <n v="15"/>
    <n v="3"/>
    <n v="3"/>
    <n v="80"/>
    <n v="1"/>
    <n v="10"/>
    <n v="2"/>
    <n v="2"/>
    <n v="10"/>
    <n v="7"/>
    <n v="1"/>
    <n v="2"/>
    <d v="2010-01-17T00:00:00"/>
    <s v=""/>
    <x v="15"/>
    <n v="1"/>
    <s v=""/>
    <s v=""/>
  </r>
  <r>
    <x v="14"/>
    <x v="1"/>
    <s v="Travel_Rarely"/>
    <n v="852"/>
    <x v="1"/>
    <n v="10"/>
    <n v="3"/>
    <s v="Marketing"/>
    <n v="1"/>
    <n v="1179"/>
    <n v="3"/>
    <x v="0"/>
    <n v="72"/>
    <n v="2"/>
    <n v="2"/>
    <s v="Sales Executive"/>
    <n v="3"/>
    <s v="Married"/>
    <n v="6578"/>
    <n v="1"/>
    <s v="No"/>
    <n v="18"/>
    <n v="3"/>
    <n v="1"/>
    <n v="80"/>
    <n v="1"/>
    <n v="10"/>
    <n v="3"/>
    <n v="3"/>
    <n v="10"/>
    <n v="3"/>
    <n v="1"/>
    <n v="4"/>
    <d v="2010-07-24T00:00:00"/>
    <s v=""/>
    <x v="15"/>
    <n v="7"/>
    <s v=""/>
    <s v=""/>
  </r>
  <r>
    <x v="7"/>
    <x v="1"/>
    <s v="Travel_Rarely"/>
    <n v="1401"/>
    <x v="0"/>
    <n v="6"/>
    <n v="1"/>
    <s v="Medical"/>
    <n v="1"/>
    <n v="1192"/>
    <n v="2"/>
    <x v="1"/>
    <n v="54"/>
    <n v="3"/>
    <n v="1"/>
    <s v="Laboratory Technician"/>
    <n v="4"/>
    <s v="Married"/>
    <n v="3131"/>
    <n v="1"/>
    <s v="No"/>
    <n v="13"/>
    <n v="3"/>
    <n v="1"/>
    <n v="80"/>
    <n v="1"/>
    <n v="10"/>
    <n v="5"/>
    <n v="3"/>
    <n v="10"/>
    <n v="8"/>
    <n v="0"/>
    <n v="8"/>
    <d v="2010-08-18T00:00:00"/>
    <s v=""/>
    <x v="15"/>
    <n v="8"/>
    <s v=""/>
    <s v=""/>
  </r>
  <r>
    <x v="20"/>
    <x v="1"/>
    <s v="Travel_Frequently"/>
    <n v="1146"/>
    <x v="1"/>
    <n v="25"/>
    <n v="3"/>
    <s v="Medical"/>
    <n v="1"/>
    <n v="1220"/>
    <n v="2"/>
    <x v="1"/>
    <n v="82"/>
    <n v="3"/>
    <n v="2"/>
    <s v="Sales Executive"/>
    <n v="3"/>
    <s v="Married"/>
    <n v="4539"/>
    <n v="1"/>
    <s v="No"/>
    <n v="12"/>
    <n v="3"/>
    <n v="1"/>
    <n v="80"/>
    <n v="1"/>
    <n v="10"/>
    <n v="3"/>
    <n v="2"/>
    <n v="10"/>
    <n v="7"/>
    <n v="0"/>
    <n v="1"/>
    <d v="2010-01-06T00:00:00"/>
    <s v=""/>
    <x v="15"/>
    <n v="1"/>
    <s v=""/>
    <s v=""/>
  </r>
  <r>
    <x v="14"/>
    <x v="1"/>
    <s v="Travel_Rarely"/>
    <n v="853"/>
    <x v="0"/>
    <n v="7"/>
    <n v="4"/>
    <s v="Life Sciences"/>
    <n v="1"/>
    <n v="1224"/>
    <n v="3"/>
    <x v="0"/>
    <n v="49"/>
    <n v="3"/>
    <n v="2"/>
    <s v="Laboratory Technician"/>
    <n v="3"/>
    <s v="Divorced"/>
    <n v="3491"/>
    <n v="1"/>
    <s v="No"/>
    <n v="13"/>
    <n v="3"/>
    <n v="1"/>
    <n v="80"/>
    <n v="3"/>
    <n v="10"/>
    <n v="4"/>
    <n v="2"/>
    <n v="10"/>
    <n v="7"/>
    <n v="8"/>
    <n v="9"/>
    <d v="2010-02-13T00:00:00"/>
    <s v=""/>
    <x v="15"/>
    <n v="2"/>
    <s v=""/>
    <s v=""/>
  </r>
  <r>
    <x v="17"/>
    <x v="1"/>
    <s v="Travel_Rarely"/>
    <n v="1117"/>
    <x v="0"/>
    <n v="2"/>
    <n v="1"/>
    <s v="Life Sciences"/>
    <n v="1"/>
    <n v="1246"/>
    <n v="1"/>
    <x v="1"/>
    <n v="72"/>
    <n v="4"/>
    <n v="1"/>
    <s v="Research Scientist"/>
    <n v="4"/>
    <s v="Married"/>
    <n v="2011"/>
    <n v="1"/>
    <s v="No"/>
    <n v="13"/>
    <n v="3"/>
    <n v="4"/>
    <n v="80"/>
    <n v="1"/>
    <n v="10"/>
    <n v="5"/>
    <n v="3"/>
    <n v="10"/>
    <n v="5"/>
    <n v="7"/>
    <n v="7"/>
    <d v="2009-11-07T00:00:00"/>
    <s v=""/>
    <x v="27"/>
    <n v="11"/>
    <s v=""/>
    <s v=""/>
  </r>
  <r>
    <x v="37"/>
    <x v="1"/>
    <s v="Travel_Rarely"/>
    <n v="685"/>
    <x v="0"/>
    <n v="3"/>
    <n v="3"/>
    <s v="Life Sciences"/>
    <n v="1"/>
    <n v="1250"/>
    <n v="4"/>
    <x v="0"/>
    <n v="85"/>
    <n v="3"/>
    <n v="4"/>
    <s v="Research Director"/>
    <n v="4"/>
    <s v="Married"/>
    <n v="17779"/>
    <n v="3"/>
    <s v="No"/>
    <n v="14"/>
    <n v="3"/>
    <n v="1"/>
    <n v="80"/>
    <n v="0"/>
    <n v="36"/>
    <n v="2"/>
    <n v="3"/>
    <n v="10"/>
    <n v="9"/>
    <n v="0"/>
    <n v="9"/>
    <d v="2009-10-16T00:00:00"/>
    <s v=""/>
    <x v="27"/>
    <n v="10"/>
    <s v=""/>
    <s v=""/>
  </r>
  <r>
    <x v="28"/>
    <x v="1"/>
    <s v="Travel_Rarely"/>
    <n v="1062"/>
    <x v="0"/>
    <n v="24"/>
    <n v="3"/>
    <s v="Medical"/>
    <n v="1"/>
    <n v="1252"/>
    <n v="3"/>
    <x v="1"/>
    <n v="96"/>
    <n v="2"/>
    <n v="2"/>
    <s v="Healthcare Representative"/>
    <n v="1"/>
    <s v="Single"/>
    <n v="6812"/>
    <n v="1"/>
    <s v="No"/>
    <n v="19"/>
    <n v="3"/>
    <n v="2"/>
    <n v="80"/>
    <n v="0"/>
    <n v="10"/>
    <n v="2"/>
    <n v="3"/>
    <n v="10"/>
    <n v="9"/>
    <n v="1"/>
    <n v="8"/>
    <d v="2009-10-13T00:00:00"/>
    <s v=""/>
    <x v="27"/>
    <n v="10"/>
    <s v=""/>
    <s v=""/>
  </r>
  <r>
    <x v="13"/>
    <x v="1"/>
    <s v="Travel_Frequently"/>
    <n v="648"/>
    <x v="2"/>
    <n v="11"/>
    <n v="3"/>
    <s v="Life Sciences"/>
    <n v="1"/>
    <n v="1289"/>
    <n v="3"/>
    <x v="0"/>
    <n v="56"/>
    <n v="2"/>
    <n v="2"/>
    <s v="HR"/>
    <n v="2"/>
    <s v="Married"/>
    <n v="4490"/>
    <n v="4"/>
    <s v="No"/>
    <n v="11"/>
    <n v="3"/>
    <n v="4"/>
    <n v="80"/>
    <n v="2"/>
    <n v="14"/>
    <n v="5"/>
    <n v="4"/>
    <n v="10"/>
    <n v="9"/>
    <n v="1"/>
    <n v="8"/>
    <d v="2010-07-04T00:00:00"/>
    <s v=""/>
    <x v="15"/>
    <n v="7"/>
    <s v=""/>
    <s v=""/>
  </r>
  <r>
    <x v="17"/>
    <x v="0"/>
    <s v="Travel_Rarely"/>
    <n v="621"/>
    <x v="0"/>
    <n v="15"/>
    <n v="3"/>
    <s v="Medical"/>
    <n v="1"/>
    <n v="1295"/>
    <n v="1"/>
    <x v="1"/>
    <n v="73"/>
    <n v="3"/>
    <n v="3"/>
    <s v="Healthcare Representative"/>
    <n v="4"/>
    <s v="Married"/>
    <n v="7978"/>
    <n v="1"/>
    <s v="No"/>
    <n v="11"/>
    <n v="3"/>
    <n v="4"/>
    <n v="80"/>
    <n v="1"/>
    <n v="10"/>
    <n v="2"/>
    <n v="3"/>
    <n v="10"/>
    <n v="7"/>
    <n v="0"/>
    <n v="5"/>
    <d v="2003-01-05T00:00:00"/>
    <d v="2013-01-19T00:00:00"/>
    <x v="12"/>
    <n v="1"/>
    <n v="2013"/>
    <n v="1"/>
  </r>
  <r>
    <x v="21"/>
    <x v="1"/>
    <s v="Travel_Rarely"/>
    <n v="604"/>
    <x v="1"/>
    <n v="8"/>
    <n v="3"/>
    <s v="Medical"/>
    <n v="1"/>
    <n v="1304"/>
    <n v="3"/>
    <x v="0"/>
    <n v="56"/>
    <n v="4"/>
    <n v="2"/>
    <s v="Sales Executive"/>
    <n v="4"/>
    <s v="Married"/>
    <n v="6209"/>
    <n v="1"/>
    <s v="No"/>
    <n v="15"/>
    <n v="3"/>
    <n v="3"/>
    <n v="80"/>
    <n v="2"/>
    <n v="10"/>
    <n v="4"/>
    <n v="4"/>
    <n v="10"/>
    <n v="7"/>
    <n v="0"/>
    <n v="8"/>
    <d v="2010-07-21T00:00:00"/>
    <s v=""/>
    <x v="15"/>
    <n v="7"/>
    <s v=""/>
    <s v=""/>
  </r>
  <r>
    <x v="21"/>
    <x v="0"/>
    <s v="Travel_Rarely"/>
    <n v="1089"/>
    <x v="0"/>
    <n v="7"/>
    <n v="2"/>
    <s v="Life Sciences"/>
    <n v="1"/>
    <n v="1309"/>
    <n v="4"/>
    <x v="0"/>
    <n v="79"/>
    <n v="3"/>
    <n v="2"/>
    <s v="Laboratory Technician"/>
    <n v="3"/>
    <s v="Married"/>
    <n v="4883"/>
    <n v="1"/>
    <s v="No"/>
    <n v="18"/>
    <n v="3"/>
    <n v="1"/>
    <n v="80"/>
    <n v="1"/>
    <n v="10"/>
    <n v="3"/>
    <n v="3"/>
    <n v="10"/>
    <n v="4"/>
    <n v="1"/>
    <n v="1"/>
    <d v="2010-03-31T00:00:00"/>
    <d v="2020-04-07T00:00:00"/>
    <x v="15"/>
    <n v="3"/>
    <n v="2020"/>
    <n v="4"/>
  </r>
  <r>
    <x v="28"/>
    <x v="1"/>
    <s v="Non-Travel"/>
    <n v="587"/>
    <x v="1"/>
    <n v="2"/>
    <n v="4"/>
    <s v="Life Sciences"/>
    <n v="1"/>
    <n v="1324"/>
    <n v="4"/>
    <x v="1"/>
    <n v="57"/>
    <n v="3"/>
    <n v="3"/>
    <s v="Sales Executive"/>
    <n v="3"/>
    <s v="Divorced"/>
    <n v="9852"/>
    <n v="1"/>
    <s v="Yes"/>
    <n v="19"/>
    <n v="3"/>
    <n v="1"/>
    <n v="80"/>
    <n v="1"/>
    <n v="10"/>
    <n v="5"/>
    <n v="2"/>
    <n v="10"/>
    <n v="8"/>
    <n v="9"/>
    <n v="6"/>
    <d v="2010-05-01T00:00:00"/>
    <s v=""/>
    <x v="15"/>
    <n v="5"/>
    <s v=""/>
    <s v=""/>
  </r>
  <r>
    <x v="13"/>
    <x v="1"/>
    <s v="Travel_Rarely"/>
    <n v="507"/>
    <x v="1"/>
    <n v="15"/>
    <n v="2"/>
    <s v="Medical"/>
    <n v="1"/>
    <n v="1356"/>
    <n v="3"/>
    <x v="1"/>
    <n v="66"/>
    <n v="3"/>
    <n v="2"/>
    <s v="Sales Executive"/>
    <n v="1"/>
    <s v="Single"/>
    <n v="6125"/>
    <n v="1"/>
    <s v="No"/>
    <n v="12"/>
    <n v="3"/>
    <n v="4"/>
    <n v="80"/>
    <n v="0"/>
    <n v="10"/>
    <n v="6"/>
    <n v="4"/>
    <n v="10"/>
    <n v="8"/>
    <n v="9"/>
    <n v="6"/>
    <d v="2010-04-10T00:00:00"/>
    <s v=""/>
    <x v="15"/>
    <n v="4"/>
    <s v=""/>
    <s v=""/>
  </r>
  <r>
    <x v="32"/>
    <x v="0"/>
    <s v="Travel_Rarely"/>
    <n v="601"/>
    <x v="0"/>
    <n v="7"/>
    <n v="4"/>
    <s v="Medical"/>
    <n v="1"/>
    <n v="1360"/>
    <n v="3"/>
    <x v="1"/>
    <n v="53"/>
    <n v="2"/>
    <n v="3"/>
    <s v="Manufacturing Director"/>
    <n v="1"/>
    <s v="Married"/>
    <n v="10008"/>
    <n v="7"/>
    <s v="Yes"/>
    <n v="14"/>
    <n v="3"/>
    <n v="4"/>
    <n v="80"/>
    <n v="0"/>
    <n v="31"/>
    <n v="0"/>
    <n v="2"/>
    <n v="10"/>
    <n v="9"/>
    <n v="5"/>
    <n v="9"/>
    <d v="1991-09-01T00:00:00"/>
    <d v="2001-09-02T00:00:00"/>
    <x v="2"/>
    <n v="9"/>
    <n v="2001"/>
    <n v="9"/>
  </r>
  <r>
    <x v="10"/>
    <x v="1"/>
    <s v="Travel_Rarely"/>
    <n v="855"/>
    <x v="0"/>
    <n v="4"/>
    <n v="3"/>
    <s v="Life Sciences"/>
    <n v="1"/>
    <n v="1363"/>
    <n v="4"/>
    <x v="0"/>
    <n v="54"/>
    <n v="3"/>
    <n v="3"/>
    <s v="Manufacturing Director"/>
    <n v="4"/>
    <s v="Single"/>
    <n v="7898"/>
    <n v="1"/>
    <s v="No"/>
    <n v="11"/>
    <n v="3"/>
    <n v="3"/>
    <n v="80"/>
    <n v="0"/>
    <n v="11"/>
    <n v="2"/>
    <n v="3"/>
    <n v="10"/>
    <n v="9"/>
    <n v="0"/>
    <n v="8"/>
    <d v="2010-04-28T00:00:00"/>
    <s v=""/>
    <x v="15"/>
    <n v="4"/>
    <s v=""/>
    <s v=""/>
  </r>
  <r>
    <x v="28"/>
    <x v="0"/>
    <s v="Travel_Rarely"/>
    <n v="330"/>
    <x v="0"/>
    <n v="22"/>
    <n v="4"/>
    <s v="Medical"/>
    <n v="1"/>
    <n v="1389"/>
    <n v="4"/>
    <x v="0"/>
    <n v="98"/>
    <n v="3"/>
    <n v="2"/>
    <s v="Manufacturing Director"/>
    <n v="3"/>
    <s v="Married"/>
    <n v="6179"/>
    <n v="1"/>
    <s v="Yes"/>
    <n v="15"/>
    <n v="3"/>
    <n v="4"/>
    <n v="80"/>
    <n v="2"/>
    <n v="10"/>
    <n v="3"/>
    <n v="2"/>
    <n v="10"/>
    <n v="2"/>
    <n v="6"/>
    <n v="7"/>
    <d v="1991-05-13T00:00:00"/>
    <d v="2001-05-28T00:00:00"/>
    <x v="2"/>
    <n v="5"/>
    <n v="2001"/>
    <n v="5"/>
  </r>
  <r>
    <x v="7"/>
    <x v="1"/>
    <s v="Travel_Rarely"/>
    <n v="332"/>
    <x v="2"/>
    <n v="17"/>
    <n v="3"/>
    <s v="Other"/>
    <n v="1"/>
    <n v="1419"/>
    <n v="2"/>
    <x v="0"/>
    <n v="51"/>
    <n v="2"/>
    <n v="3"/>
    <s v="HR"/>
    <n v="1"/>
    <s v="Single"/>
    <n v="7988"/>
    <n v="1"/>
    <s v="No"/>
    <n v="13"/>
    <n v="3"/>
    <n v="1"/>
    <n v="80"/>
    <n v="0"/>
    <n v="10"/>
    <n v="3"/>
    <n v="2"/>
    <n v="10"/>
    <n v="9"/>
    <n v="0"/>
    <n v="9"/>
    <d v="2010-04-12T00:00:00"/>
    <s v=""/>
    <x v="15"/>
    <n v="4"/>
    <s v=""/>
    <s v=""/>
  </r>
  <r>
    <x v="26"/>
    <x v="1"/>
    <s v="Travel_Rarely"/>
    <n v="172"/>
    <x v="0"/>
    <n v="4"/>
    <n v="4"/>
    <s v="Life Sciences"/>
    <n v="1"/>
    <n v="1435"/>
    <n v="1"/>
    <x v="0"/>
    <n v="37"/>
    <n v="2"/>
    <n v="2"/>
    <s v="Laboratory Technician"/>
    <n v="4"/>
    <s v="Single"/>
    <n v="5810"/>
    <n v="1"/>
    <s v="No"/>
    <n v="16"/>
    <n v="3"/>
    <n v="3"/>
    <n v="80"/>
    <n v="0"/>
    <n v="10"/>
    <n v="2"/>
    <n v="2"/>
    <n v="10"/>
    <n v="4"/>
    <n v="1"/>
    <n v="8"/>
    <d v="2009-12-30T00:00:00"/>
    <s v=""/>
    <x v="27"/>
    <n v="12"/>
    <s v=""/>
    <s v=""/>
  </r>
  <r>
    <x v="28"/>
    <x v="0"/>
    <s v="Travel_Frequently"/>
    <n v="1445"/>
    <x v="0"/>
    <n v="1"/>
    <n v="5"/>
    <s v="Life Sciences"/>
    <n v="1"/>
    <n v="1459"/>
    <n v="3"/>
    <x v="1"/>
    <n v="100"/>
    <n v="4"/>
    <n v="3"/>
    <s v="Manufacturing Director"/>
    <n v="2"/>
    <s v="Single"/>
    <n v="7446"/>
    <n v="1"/>
    <s v="No"/>
    <n v="11"/>
    <n v="3"/>
    <n v="1"/>
    <n v="80"/>
    <n v="0"/>
    <n v="10"/>
    <n v="2"/>
    <n v="3"/>
    <n v="10"/>
    <n v="8"/>
    <n v="4"/>
    <n v="7"/>
    <d v="1990-09-08T00:00:00"/>
    <d v="2000-09-14T00:00:00"/>
    <x v="1"/>
    <n v="9"/>
    <n v="2000"/>
    <n v="9"/>
  </r>
  <r>
    <x v="7"/>
    <x v="1"/>
    <s v="Travel_Rarely"/>
    <n v="1246"/>
    <x v="1"/>
    <n v="19"/>
    <n v="3"/>
    <s v="Life Sciences"/>
    <n v="1"/>
    <n v="1497"/>
    <n v="3"/>
    <x v="0"/>
    <n v="77"/>
    <n v="2"/>
    <n v="2"/>
    <s v="Sales Executive"/>
    <n v="3"/>
    <s v="Divorced"/>
    <n v="8620"/>
    <n v="1"/>
    <s v="No"/>
    <n v="14"/>
    <n v="3"/>
    <n v="3"/>
    <n v="80"/>
    <n v="2"/>
    <n v="10"/>
    <n v="3"/>
    <n v="3"/>
    <n v="10"/>
    <n v="7"/>
    <n v="0"/>
    <n v="4"/>
    <d v="2010-06-12T00:00:00"/>
    <s v=""/>
    <x v="15"/>
    <n v="6"/>
    <s v=""/>
    <s v=""/>
  </r>
  <r>
    <x v="13"/>
    <x v="1"/>
    <s v="Travel_Rarely"/>
    <n v="971"/>
    <x v="1"/>
    <n v="1"/>
    <n v="3"/>
    <s v="Technical Degree"/>
    <n v="1"/>
    <n v="1535"/>
    <n v="4"/>
    <x v="0"/>
    <n v="64"/>
    <n v="2"/>
    <n v="3"/>
    <s v="Sales Executive"/>
    <n v="3"/>
    <s v="Married"/>
    <n v="7083"/>
    <n v="1"/>
    <s v="Yes"/>
    <n v="14"/>
    <n v="3"/>
    <n v="4"/>
    <n v="80"/>
    <n v="0"/>
    <n v="10"/>
    <n v="3"/>
    <n v="3"/>
    <n v="10"/>
    <n v="9"/>
    <n v="8"/>
    <n v="6"/>
    <d v="2009-10-28T00:00:00"/>
    <s v=""/>
    <x v="27"/>
    <n v="10"/>
    <s v=""/>
    <s v=""/>
  </r>
  <r>
    <x v="0"/>
    <x v="1"/>
    <s v="Travel_Rarely"/>
    <n v="674"/>
    <x v="0"/>
    <n v="13"/>
    <n v="3"/>
    <s v="Medical"/>
    <n v="1"/>
    <n v="1543"/>
    <n v="1"/>
    <x v="0"/>
    <n v="47"/>
    <n v="3"/>
    <n v="2"/>
    <s v="Research Scientist"/>
    <n v="4"/>
    <s v="Married"/>
    <n v="4285"/>
    <n v="1"/>
    <s v="No"/>
    <n v="17"/>
    <n v="3"/>
    <n v="1"/>
    <n v="80"/>
    <n v="0"/>
    <n v="10"/>
    <n v="2"/>
    <n v="3"/>
    <n v="10"/>
    <n v="8"/>
    <n v="3"/>
    <n v="7"/>
    <d v="2009-12-27T00:00:00"/>
    <s v=""/>
    <x v="27"/>
    <n v="12"/>
    <s v=""/>
    <s v=""/>
  </r>
  <r>
    <x v="2"/>
    <x v="1"/>
    <s v="Travel_Rarely"/>
    <n v="538"/>
    <x v="0"/>
    <n v="1"/>
    <n v="4"/>
    <s v="Technical Degree"/>
    <n v="1"/>
    <n v="1553"/>
    <n v="1"/>
    <x v="0"/>
    <n v="66"/>
    <n v="3"/>
    <n v="3"/>
    <s v="Healthcare Representative"/>
    <n v="2"/>
    <s v="Divorced"/>
    <n v="7441"/>
    <n v="1"/>
    <s v="No"/>
    <n v="12"/>
    <n v="3"/>
    <n v="1"/>
    <n v="80"/>
    <n v="3"/>
    <n v="10"/>
    <n v="4"/>
    <n v="3"/>
    <n v="10"/>
    <n v="8"/>
    <n v="7"/>
    <n v="7"/>
    <d v="2009-10-29T00:00:00"/>
    <s v=""/>
    <x v="27"/>
    <n v="10"/>
    <s v=""/>
    <s v=""/>
  </r>
  <r>
    <x v="14"/>
    <x v="0"/>
    <s v="Travel_Rarely"/>
    <n v="740"/>
    <x v="1"/>
    <n v="1"/>
    <n v="3"/>
    <s v="Life Sciences"/>
    <n v="1"/>
    <n v="1562"/>
    <n v="2"/>
    <x v="0"/>
    <n v="64"/>
    <n v="2"/>
    <n v="2"/>
    <s v="Sales Executive"/>
    <n v="1"/>
    <s v="Married"/>
    <n v="9714"/>
    <n v="1"/>
    <s v="No"/>
    <n v="11"/>
    <n v="3"/>
    <n v="4"/>
    <n v="80"/>
    <n v="1"/>
    <n v="10"/>
    <n v="4"/>
    <n v="3"/>
    <n v="10"/>
    <n v="8"/>
    <n v="6"/>
    <n v="7"/>
    <d v="2008-03-25T00:00:00"/>
    <d v="2018-04-12T00:00:00"/>
    <x v="5"/>
    <n v="3"/>
    <n v="2018"/>
    <n v="4"/>
  </r>
  <r>
    <x v="7"/>
    <x v="1"/>
    <s v="Travel_Rarely"/>
    <n v="1370"/>
    <x v="0"/>
    <n v="3"/>
    <n v="1"/>
    <s v="Medical"/>
    <n v="1"/>
    <n v="1586"/>
    <n v="2"/>
    <x v="0"/>
    <n v="87"/>
    <n v="3"/>
    <n v="1"/>
    <s v="Laboratory Technician"/>
    <n v="1"/>
    <s v="Single"/>
    <n v="4723"/>
    <n v="1"/>
    <s v="Yes"/>
    <n v="18"/>
    <n v="3"/>
    <n v="4"/>
    <n v="80"/>
    <n v="0"/>
    <n v="10"/>
    <n v="3"/>
    <n v="3"/>
    <n v="10"/>
    <n v="9"/>
    <n v="1"/>
    <n v="5"/>
    <d v="2010-05-08T00:00:00"/>
    <s v=""/>
    <x v="15"/>
    <n v="5"/>
    <s v=""/>
    <s v=""/>
  </r>
  <r>
    <x v="27"/>
    <x v="1"/>
    <s v="Travel_Rarely"/>
    <n v="750"/>
    <x v="0"/>
    <n v="28"/>
    <n v="3"/>
    <s v="Life Sciences"/>
    <n v="1"/>
    <n v="1596"/>
    <n v="2"/>
    <x v="0"/>
    <n v="46"/>
    <n v="4"/>
    <n v="2"/>
    <s v="Laboratory Technician"/>
    <n v="3"/>
    <s v="Married"/>
    <n v="3407"/>
    <n v="1"/>
    <s v="No"/>
    <n v="17"/>
    <n v="3"/>
    <n v="4"/>
    <n v="80"/>
    <n v="2"/>
    <n v="10"/>
    <n v="3"/>
    <n v="2"/>
    <n v="10"/>
    <n v="9"/>
    <n v="6"/>
    <n v="8"/>
    <d v="2010-06-26T00:00:00"/>
    <s v=""/>
    <x v="15"/>
    <n v="6"/>
    <s v=""/>
    <s v=""/>
  </r>
  <r>
    <x v="2"/>
    <x v="1"/>
    <s v="Travel_Rarely"/>
    <n v="1015"/>
    <x v="0"/>
    <n v="5"/>
    <n v="5"/>
    <s v="Medical"/>
    <n v="1"/>
    <n v="1611"/>
    <n v="3"/>
    <x v="1"/>
    <n v="50"/>
    <n v="1"/>
    <n v="2"/>
    <s v="Laboratory Technician"/>
    <n v="1"/>
    <s v="Single"/>
    <n v="5769"/>
    <n v="1"/>
    <s v="Yes"/>
    <n v="14"/>
    <n v="3"/>
    <n v="1"/>
    <n v="80"/>
    <n v="0"/>
    <n v="10"/>
    <n v="3"/>
    <n v="3"/>
    <n v="10"/>
    <n v="7"/>
    <n v="1"/>
    <n v="4"/>
    <d v="2010-05-28T00:00:00"/>
    <s v=""/>
    <x v="15"/>
    <n v="5"/>
    <s v=""/>
    <s v=""/>
  </r>
  <r>
    <x v="2"/>
    <x v="1"/>
    <s v="Non-Travel"/>
    <n v="336"/>
    <x v="1"/>
    <n v="26"/>
    <n v="3"/>
    <s v="Marketing"/>
    <n v="1"/>
    <n v="1612"/>
    <n v="1"/>
    <x v="0"/>
    <n v="52"/>
    <n v="2"/>
    <n v="2"/>
    <s v="Sales Executive"/>
    <n v="1"/>
    <s v="Married"/>
    <n v="4385"/>
    <n v="1"/>
    <s v="No"/>
    <n v="15"/>
    <n v="3"/>
    <n v="1"/>
    <n v="80"/>
    <n v="1"/>
    <n v="10"/>
    <n v="2"/>
    <n v="3"/>
    <n v="10"/>
    <n v="7"/>
    <n v="4"/>
    <n v="5"/>
    <d v="2010-05-25T00:00:00"/>
    <s v=""/>
    <x v="15"/>
    <n v="5"/>
    <s v=""/>
    <s v=""/>
  </r>
  <r>
    <x v="25"/>
    <x v="1"/>
    <s v="Travel_Rarely"/>
    <n v="170"/>
    <x v="0"/>
    <n v="3"/>
    <n v="2"/>
    <s v="Medical"/>
    <n v="1"/>
    <n v="1627"/>
    <n v="3"/>
    <x v="0"/>
    <n v="76"/>
    <n v="2"/>
    <n v="2"/>
    <s v="Laboratory Technician"/>
    <n v="3"/>
    <s v="Divorced"/>
    <n v="3069"/>
    <n v="0"/>
    <s v="No"/>
    <n v="15"/>
    <n v="3"/>
    <n v="4"/>
    <n v="80"/>
    <n v="1"/>
    <n v="11"/>
    <n v="3"/>
    <n v="3"/>
    <n v="10"/>
    <n v="8"/>
    <n v="0"/>
    <n v="7"/>
    <d v="2010-03-18T00:00:00"/>
    <s v=""/>
    <x v="15"/>
    <n v="3"/>
    <s v=""/>
    <s v=""/>
  </r>
  <r>
    <x v="2"/>
    <x v="1"/>
    <s v="Travel_Rarely"/>
    <n v="1329"/>
    <x v="0"/>
    <n v="2"/>
    <n v="2"/>
    <s v="Other"/>
    <n v="1"/>
    <n v="1635"/>
    <n v="4"/>
    <x v="1"/>
    <n v="59"/>
    <n v="2"/>
    <n v="2"/>
    <s v="Manufacturing Director"/>
    <n v="4"/>
    <s v="Divorced"/>
    <n v="5770"/>
    <n v="1"/>
    <s v="No"/>
    <n v="19"/>
    <n v="3"/>
    <n v="1"/>
    <n v="80"/>
    <n v="2"/>
    <n v="10"/>
    <n v="3"/>
    <n v="3"/>
    <n v="10"/>
    <n v="7"/>
    <n v="3"/>
    <n v="9"/>
    <d v="2009-12-23T00:00:00"/>
    <s v=""/>
    <x v="27"/>
    <n v="12"/>
    <s v=""/>
    <s v=""/>
  </r>
  <r>
    <x v="17"/>
    <x v="1"/>
    <s v="Travel_Frequently"/>
    <n v="602"/>
    <x v="2"/>
    <n v="1"/>
    <n v="5"/>
    <s v="HR"/>
    <n v="1"/>
    <n v="1642"/>
    <n v="1"/>
    <x v="0"/>
    <n v="37"/>
    <n v="3"/>
    <n v="2"/>
    <s v="HR"/>
    <n v="4"/>
    <s v="Married"/>
    <n v="5743"/>
    <n v="4"/>
    <s v="Yes"/>
    <n v="11"/>
    <n v="3"/>
    <n v="3"/>
    <n v="80"/>
    <n v="0"/>
    <n v="14"/>
    <n v="3"/>
    <n v="3"/>
    <n v="10"/>
    <n v="7"/>
    <n v="0"/>
    <n v="2"/>
    <d v="2010-08-23T00:00:00"/>
    <s v=""/>
    <x v="15"/>
    <n v="8"/>
    <s v=""/>
    <s v=""/>
  </r>
  <r>
    <x v="37"/>
    <x v="1"/>
    <s v="Travel_Rarely"/>
    <n v="584"/>
    <x v="0"/>
    <n v="22"/>
    <n v="5"/>
    <s v="Medical"/>
    <n v="1"/>
    <n v="1665"/>
    <n v="2"/>
    <x v="1"/>
    <n v="91"/>
    <n v="3"/>
    <n v="4"/>
    <s v="Manager"/>
    <n v="3"/>
    <s v="Married"/>
    <n v="17426"/>
    <n v="3"/>
    <s v="No"/>
    <n v="25"/>
    <n v="4"/>
    <n v="3"/>
    <n v="80"/>
    <n v="1"/>
    <n v="36"/>
    <n v="6"/>
    <n v="3"/>
    <n v="10"/>
    <n v="8"/>
    <n v="4"/>
    <n v="7"/>
    <d v="2010-03-30T00:00:00"/>
    <s v=""/>
    <x v="15"/>
    <n v="3"/>
    <s v=""/>
    <s v=""/>
  </r>
  <r>
    <x v="7"/>
    <x v="1"/>
    <s v="Travel_Rarely"/>
    <n v="991"/>
    <x v="1"/>
    <n v="5"/>
    <n v="3"/>
    <s v="Medical"/>
    <n v="1"/>
    <n v="1669"/>
    <n v="1"/>
    <x v="0"/>
    <n v="43"/>
    <n v="2"/>
    <n v="2"/>
    <s v="Sales Executive"/>
    <n v="2"/>
    <s v="Divorced"/>
    <n v="4187"/>
    <n v="1"/>
    <s v="Yes"/>
    <n v="13"/>
    <n v="3"/>
    <n v="2"/>
    <n v="80"/>
    <n v="1"/>
    <n v="10"/>
    <n v="3"/>
    <n v="2"/>
    <n v="10"/>
    <n v="0"/>
    <n v="0"/>
    <n v="9"/>
    <d v="2010-02-10T00:00:00"/>
    <s v=""/>
    <x v="15"/>
    <n v="2"/>
    <s v=""/>
    <s v=""/>
  </r>
  <r>
    <x v="28"/>
    <x v="1"/>
    <s v="Travel_Rarely"/>
    <n v="1112"/>
    <x v="1"/>
    <n v="5"/>
    <n v="4"/>
    <s v="Life Sciences"/>
    <n v="1"/>
    <n v="1673"/>
    <n v="1"/>
    <x v="1"/>
    <n v="67"/>
    <n v="3"/>
    <n v="2"/>
    <s v="Sales Executive"/>
    <n v="4"/>
    <s v="Married"/>
    <n v="5476"/>
    <n v="1"/>
    <s v="No"/>
    <n v="11"/>
    <n v="3"/>
    <n v="1"/>
    <n v="80"/>
    <n v="2"/>
    <n v="10"/>
    <n v="2"/>
    <n v="3"/>
    <n v="10"/>
    <n v="0"/>
    <n v="0"/>
    <n v="2"/>
    <d v="2010-09-04T00:00:00"/>
    <s v=""/>
    <x v="15"/>
    <n v="9"/>
    <s v=""/>
    <s v=""/>
  </r>
  <r>
    <x v="13"/>
    <x v="1"/>
    <s v="Travel_Rarely"/>
    <n v="678"/>
    <x v="0"/>
    <n v="19"/>
    <n v="3"/>
    <s v="Life Sciences"/>
    <n v="1"/>
    <n v="1701"/>
    <n v="2"/>
    <x v="1"/>
    <n v="35"/>
    <n v="2"/>
    <n v="1"/>
    <s v="Research Scientist"/>
    <n v="4"/>
    <s v="Married"/>
    <n v="2929"/>
    <n v="1"/>
    <s v="No"/>
    <n v="12"/>
    <n v="3"/>
    <n v="2"/>
    <n v="80"/>
    <n v="0"/>
    <n v="10"/>
    <n v="3"/>
    <n v="3"/>
    <n v="10"/>
    <n v="9"/>
    <n v="8"/>
    <n v="7"/>
    <d v="2010-05-01T00:00:00"/>
    <s v=""/>
    <x v="15"/>
    <n v="5"/>
    <s v=""/>
    <s v=""/>
  </r>
  <r>
    <x v="34"/>
    <x v="1"/>
    <s v="Travel_Rarely"/>
    <n v="1179"/>
    <x v="1"/>
    <n v="2"/>
    <n v="3"/>
    <s v="Medical"/>
    <n v="1"/>
    <n v="1706"/>
    <n v="4"/>
    <x v="0"/>
    <n v="73"/>
    <n v="3"/>
    <n v="2"/>
    <s v="Sales Executive"/>
    <n v="4"/>
    <s v="Married"/>
    <n v="7847"/>
    <n v="1"/>
    <s v="Yes"/>
    <n v="17"/>
    <n v="3"/>
    <n v="1"/>
    <n v="80"/>
    <n v="1"/>
    <n v="10"/>
    <n v="3"/>
    <n v="3"/>
    <n v="10"/>
    <n v="9"/>
    <n v="8"/>
    <n v="8"/>
    <d v="2009-12-08T00:00:00"/>
    <s v=""/>
    <x v="27"/>
    <n v="12"/>
    <s v=""/>
    <s v=""/>
  </r>
  <r>
    <x v="33"/>
    <x v="1"/>
    <s v="Travel_Rarely"/>
    <n v="918"/>
    <x v="1"/>
    <n v="6"/>
    <n v="3"/>
    <s v="Marketing"/>
    <n v="1"/>
    <n v="1708"/>
    <n v="4"/>
    <x v="0"/>
    <n v="35"/>
    <n v="3"/>
    <n v="3"/>
    <s v="Sales Executive"/>
    <n v="3"/>
    <s v="Single"/>
    <n v="9241"/>
    <n v="1"/>
    <s v="No"/>
    <n v="12"/>
    <n v="3"/>
    <n v="2"/>
    <n v="80"/>
    <n v="0"/>
    <n v="10"/>
    <n v="3"/>
    <n v="3"/>
    <n v="10"/>
    <n v="8"/>
    <n v="8"/>
    <n v="7"/>
    <d v="2010-05-27T00:00:00"/>
    <s v=""/>
    <x v="15"/>
    <n v="5"/>
    <s v=""/>
    <s v=""/>
  </r>
  <r>
    <x v="35"/>
    <x v="1"/>
    <s v="Travel_Rarely"/>
    <n v="717"/>
    <x v="0"/>
    <n v="13"/>
    <n v="4"/>
    <s v="Life Sciences"/>
    <n v="1"/>
    <n v="1727"/>
    <n v="3"/>
    <x v="0"/>
    <n v="34"/>
    <n v="3"/>
    <n v="2"/>
    <s v="Healthcare Representative"/>
    <n v="2"/>
    <s v="Single"/>
    <n v="5562"/>
    <n v="6"/>
    <s v="No"/>
    <n v="14"/>
    <n v="3"/>
    <n v="4"/>
    <n v="80"/>
    <n v="0"/>
    <n v="19"/>
    <n v="3"/>
    <n v="3"/>
    <n v="10"/>
    <n v="7"/>
    <n v="0"/>
    <n v="9"/>
    <d v="2010-04-05T00:00:00"/>
    <s v=""/>
    <x v="15"/>
    <n v="4"/>
    <s v=""/>
    <s v=""/>
  </r>
  <r>
    <x v="14"/>
    <x v="1"/>
    <s v="Travel_Rarely"/>
    <n v="793"/>
    <x v="0"/>
    <n v="16"/>
    <n v="1"/>
    <s v="Life Sciences"/>
    <n v="1"/>
    <n v="1729"/>
    <n v="2"/>
    <x v="0"/>
    <n v="33"/>
    <n v="3"/>
    <n v="1"/>
    <s v="Research Scientist"/>
    <n v="4"/>
    <s v="Married"/>
    <n v="2862"/>
    <n v="1"/>
    <s v="No"/>
    <n v="12"/>
    <n v="3"/>
    <n v="2"/>
    <n v="80"/>
    <n v="1"/>
    <n v="10"/>
    <n v="2"/>
    <n v="2"/>
    <n v="10"/>
    <n v="0"/>
    <n v="0"/>
    <n v="8"/>
    <d v="2010-01-05T00:00:00"/>
    <s v=""/>
    <x v="15"/>
    <n v="1"/>
    <s v=""/>
    <s v=""/>
  </r>
  <r>
    <x v="35"/>
    <x v="1"/>
    <s v="Travel_Rarely"/>
    <n v="1277"/>
    <x v="1"/>
    <n v="2"/>
    <n v="3"/>
    <s v="Life Sciences"/>
    <n v="1"/>
    <n v="1732"/>
    <n v="3"/>
    <x v="0"/>
    <n v="74"/>
    <n v="3"/>
    <n v="3"/>
    <s v="Sales Executive"/>
    <n v="4"/>
    <s v="Divorced"/>
    <n v="10368"/>
    <n v="4"/>
    <s v="Yes"/>
    <n v="12"/>
    <n v="3"/>
    <n v="2"/>
    <n v="80"/>
    <n v="1"/>
    <n v="13"/>
    <n v="5"/>
    <n v="2"/>
    <n v="10"/>
    <n v="6"/>
    <n v="0"/>
    <n v="3"/>
    <d v="2009-11-10T00:00:00"/>
    <s v=""/>
    <x v="27"/>
    <n v="11"/>
    <s v=""/>
    <s v=""/>
  </r>
  <r>
    <x v="0"/>
    <x v="1"/>
    <s v="Travel_Rarely"/>
    <n v="1239"/>
    <x v="2"/>
    <n v="8"/>
    <n v="2"/>
    <s v="Other"/>
    <n v="1"/>
    <n v="1794"/>
    <n v="3"/>
    <x v="0"/>
    <n v="89"/>
    <n v="3"/>
    <n v="2"/>
    <s v="HR"/>
    <n v="2"/>
    <s v="Divorced"/>
    <n v="4071"/>
    <n v="2"/>
    <s v="No"/>
    <n v="13"/>
    <n v="3"/>
    <n v="3"/>
    <n v="80"/>
    <n v="0"/>
    <n v="19"/>
    <n v="4"/>
    <n v="2"/>
    <n v="10"/>
    <n v="0"/>
    <n v="4"/>
    <n v="7"/>
    <d v="2010-07-21T00:00:00"/>
    <s v=""/>
    <x v="15"/>
    <n v="7"/>
    <s v=""/>
    <s v=""/>
  </r>
  <r>
    <x v="27"/>
    <x v="0"/>
    <s v="Travel_Rarely"/>
    <n v="303"/>
    <x v="1"/>
    <n v="27"/>
    <n v="3"/>
    <s v="Life Sciences"/>
    <n v="1"/>
    <n v="1797"/>
    <n v="3"/>
    <x v="0"/>
    <n v="84"/>
    <n v="3"/>
    <n v="2"/>
    <s v="Sales Executive"/>
    <n v="4"/>
    <s v="Single"/>
    <n v="5813"/>
    <n v="1"/>
    <s v="Yes"/>
    <n v="18"/>
    <n v="3"/>
    <n v="4"/>
    <n v="80"/>
    <n v="0"/>
    <n v="10"/>
    <n v="2"/>
    <n v="3"/>
    <n v="10"/>
    <n v="7"/>
    <n v="7"/>
    <n v="7"/>
    <d v="1992-05-05T00:00:00"/>
    <d v="2002-05-10T00:00:00"/>
    <x v="17"/>
    <n v="5"/>
    <n v="2002"/>
    <n v="5"/>
  </r>
  <r>
    <x v="20"/>
    <x v="1"/>
    <s v="Travel_Rarely"/>
    <n v="867"/>
    <x v="0"/>
    <n v="8"/>
    <n v="4"/>
    <s v="Life Sciences"/>
    <n v="1"/>
    <n v="1798"/>
    <n v="4"/>
    <x v="0"/>
    <n v="90"/>
    <n v="4"/>
    <n v="1"/>
    <s v="Research Scientist"/>
    <n v="1"/>
    <s v="Married"/>
    <n v="3143"/>
    <n v="6"/>
    <s v="No"/>
    <n v="19"/>
    <n v="3"/>
    <n v="2"/>
    <n v="80"/>
    <n v="1"/>
    <n v="14"/>
    <n v="1"/>
    <n v="3"/>
    <n v="10"/>
    <n v="8"/>
    <n v="7"/>
    <n v="6"/>
    <d v="2010-02-23T00:00:00"/>
    <s v=""/>
    <x v="15"/>
    <n v="2"/>
    <s v=""/>
    <s v=""/>
  </r>
  <r>
    <x v="0"/>
    <x v="0"/>
    <s v="Travel_Rarely"/>
    <n v="370"/>
    <x v="0"/>
    <n v="10"/>
    <n v="4"/>
    <s v="Medical"/>
    <n v="1"/>
    <n v="1809"/>
    <n v="4"/>
    <x v="0"/>
    <n v="58"/>
    <n v="3"/>
    <n v="2"/>
    <s v="Manufacturing Director"/>
    <n v="1"/>
    <s v="Single"/>
    <n v="4213"/>
    <n v="1"/>
    <s v="No"/>
    <n v="15"/>
    <n v="3"/>
    <n v="2"/>
    <n v="80"/>
    <n v="0"/>
    <n v="10"/>
    <n v="4"/>
    <n v="1"/>
    <n v="10"/>
    <n v="3"/>
    <n v="0"/>
    <n v="8"/>
    <d v="2001-08-19T00:00:00"/>
    <d v="2011-08-25T00:00:00"/>
    <x v="3"/>
    <n v="8"/>
    <n v="2011"/>
    <n v="8"/>
  </r>
  <r>
    <x v="13"/>
    <x v="1"/>
    <s v="Travel_Rarely"/>
    <n v="810"/>
    <x v="1"/>
    <n v="8"/>
    <n v="2"/>
    <s v="Technical Degree"/>
    <n v="1"/>
    <n v="1823"/>
    <n v="2"/>
    <x v="0"/>
    <n v="92"/>
    <n v="4"/>
    <n v="2"/>
    <s v="Sales Executive"/>
    <n v="3"/>
    <s v="Married"/>
    <n v="6799"/>
    <n v="1"/>
    <s v="No"/>
    <n v="21"/>
    <n v="4"/>
    <n v="3"/>
    <n v="80"/>
    <n v="2"/>
    <n v="10"/>
    <n v="5"/>
    <n v="3"/>
    <n v="10"/>
    <n v="8"/>
    <n v="4"/>
    <n v="8"/>
    <d v="2010-08-12T00:00:00"/>
    <s v=""/>
    <x v="15"/>
    <n v="8"/>
    <s v=""/>
    <s v=""/>
  </r>
  <r>
    <x v="26"/>
    <x v="1"/>
    <s v="Travel_Rarely"/>
    <n v="1266"/>
    <x v="1"/>
    <n v="10"/>
    <n v="4"/>
    <s v="Technical Degree"/>
    <n v="1"/>
    <n v="1880"/>
    <n v="2"/>
    <x v="1"/>
    <n v="63"/>
    <n v="2"/>
    <n v="2"/>
    <s v="Sales Executive"/>
    <n v="3"/>
    <s v="Married"/>
    <n v="5673"/>
    <n v="1"/>
    <s v="Yes"/>
    <n v="13"/>
    <n v="3"/>
    <n v="1"/>
    <n v="80"/>
    <n v="1"/>
    <n v="10"/>
    <n v="4"/>
    <n v="3"/>
    <n v="10"/>
    <n v="9"/>
    <n v="1"/>
    <n v="7"/>
    <d v="2010-06-30T00:00:00"/>
    <s v=""/>
    <x v="15"/>
    <n v="6"/>
    <s v=""/>
    <s v=""/>
  </r>
  <r>
    <x v="28"/>
    <x v="1"/>
    <s v="Travel_Rarely"/>
    <n v="311"/>
    <x v="0"/>
    <n v="20"/>
    <n v="3"/>
    <s v="Life Sciences"/>
    <n v="1"/>
    <n v="1881"/>
    <n v="2"/>
    <x v="0"/>
    <n v="89"/>
    <n v="3"/>
    <n v="2"/>
    <s v="Laboratory Technician"/>
    <n v="3"/>
    <s v="Divorced"/>
    <n v="4197"/>
    <n v="1"/>
    <s v="No"/>
    <n v="11"/>
    <n v="3"/>
    <n v="1"/>
    <n v="80"/>
    <n v="1"/>
    <n v="10"/>
    <n v="2"/>
    <n v="3"/>
    <n v="10"/>
    <n v="8"/>
    <n v="0"/>
    <n v="2"/>
    <d v="2009-10-14T00:00:00"/>
    <s v=""/>
    <x v="27"/>
    <n v="10"/>
    <s v=""/>
    <s v=""/>
  </r>
  <r>
    <x v="26"/>
    <x v="1"/>
    <s v="Travel_Frequently"/>
    <n v="1213"/>
    <x v="2"/>
    <n v="2"/>
    <n v="1"/>
    <s v="HR"/>
    <n v="1"/>
    <n v="1890"/>
    <n v="2"/>
    <x v="0"/>
    <n v="94"/>
    <n v="2"/>
    <n v="2"/>
    <s v="HR"/>
    <n v="4"/>
    <s v="Single"/>
    <n v="3886"/>
    <n v="1"/>
    <s v="No"/>
    <n v="21"/>
    <n v="4"/>
    <n v="4"/>
    <n v="80"/>
    <n v="0"/>
    <n v="10"/>
    <n v="2"/>
    <n v="2"/>
    <n v="10"/>
    <n v="1"/>
    <n v="0"/>
    <n v="8"/>
    <d v="2010-07-27T00:00:00"/>
    <s v=""/>
    <x v="15"/>
    <n v="7"/>
    <s v=""/>
    <s v=""/>
  </r>
  <r>
    <x v="20"/>
    <x v="1"/>
    <s v="Travel_Rarely"/>
    <n v="217"/>
    <x v="1"/>
    <n v="10"/>
    <n v="4"/>
    <s v="Marketing"/>
    <n v="1"/>
    <n v="1924"/>
    <n v="2"/>
    <x v="0"/>
    <n v="43"/>
    <n v="3"/>
    <n v="2"/>
    <s v="Sales Executive"/>
    <n v="3"/>
    <s v="Single"/>
    <n v="5487"/>
    <n v="1"/>
    <s v="No"/>
    <n v="14"/>
    <n v="3"/>
    <n v="2"/>
    <n v="80"/>
    <n v="0"/>
    <n v="10"/>
    <n v="2"/>
    <n v="2"/>
    <n v="10"/>
    <n v="4"/>
    <n v="0"/>
    <n v="9"/>
    <d v="2010-01-12T00:00:00"/>
    <s v=""/>
    <x v="15"/>
    <n v="1"/>
    <s v=""/>
    <s v=""/>
  </r>
  <r>
    <x v="25"/>
    <x v="1"/>
    <s v="Travel_Rarely"/>
    <n v="867"/>
    <x v="0"/>
    <n v="9"/>
    <n v="2"/>
    <s v="Medical"/>
    <n v="1"/>
    <n v="1936"/>
    <n v="1"/>
    <x v="0"/>
    <n v="87"/>
    <n v="3"/>
    <n v="2"/>
    <s v="Manufacturing Director"/>
    <n v="1"/>
    <s v="Married"/>
    <n v="5151"/>
    <n v="1"/>
    <s v="No"/>
    <n v="25"/>
    <n v="4"/>
    <n v="4"/>
    <n v="80"/>
    <n v="1"/>
    <n v="10"/>
    <n v="3"/>
    <n v="3"/>
    <n v="10"/>
    <n v="0"/>
    <n v="7"/>
    <n v="9"/>
    <d v="2010-05-13T00:00:00"/>
    <s v=""/>
    <x v="15"/>
    <n v="5"/>
    <s v=""/>
    <s v=""/>
  </r>
  <r>
    <x v="28"/>
    <x v="1"/>
    <s v="Travel_Frequently"/>
    <n v="1125"/>
    <x v="0"/>
    <n v="1"/>
    <n v="3"/>
    <s v="Life Sciences"/>
    <n v="1"/>
    <n v="1956"/>
    <n v="4"/>
    <x v="0"/>
    <n v="48"/>
    <n v="1"/>
    <n v="2"/>
    <s v="Research Scientist"/>
    <n v="1"/>
    <s v="Married"/>
    <n v="5003"/>
    <n v="1"/>
    <s v="No"/>
    <n v="21"/>
    <n v="4"/>
    <n v="2"/>
    <n v="80"/>
    <n v="0"/>
    <n v="10"/>
    <n v="6"/>
    <n v="3"/>
    <n v="10"/>
    <n v="8"/>
    <n v="8"/>
    <n v="7"/>
    <d v="2010-02-02T00:00:00"/>
    <s v=""/>
    <x v="15"/>
    <n v="2"/>
    <s v=""/>
    <s v=""/>
  </r>
  <r>
    <x v="27"/>
    <x v="1"/>
    <s v="Travel_Rarely"/>
    <n v="1224"/>
    <x v="1"/>
    <n v="7"/>
    <n v="4"/>
    <s v="Life Sciences"/>
    <n v="1"/>
    <n v="1962"/>
    <n v="3"/>
    <x v="1"/>
    <n v="55"/>
    <n v="3"/>
    <n v="2"/>
    <s v="Sales Executive"/>
    <n v="4"/>
    <s v="Married"/>
    <n v="5204"/>
    <n v="1"/>
    <s v="Yes"/>
    <n v="11"/>
    <n v="3"/>
    <n v="4"/>
    <n v="80"/>
    <n v="0"/>
    <n v="10"/>
    <n v="2"/>
    <n v="3"/>
    <n v="10"/>
    <n v="8"/>
    <n v="0"/>
    <n v="9"/>
    <d v="2010-06-27T00:00:00"/>
    <s v=""/>
    <x v="15"/>
    <n v="6"/>
    <s v=""/>
    <s v=""/>
  </r>
  <r>
    <x v="28"/>
    <x v="0"/>
    <s v="Travel_Frequently"/>
    <n v="754"/>
    <x v="1"/>
    <n v="26"/>
    <n v="4"/>
    <s v="Marketing"/>
    <n v="1"/>
    <n v="1967"/>
    <n v="1"/>
    <x v="0"/>
    <n v="63"/>
    <n v="3"/>
    <n v="2"/>
    <s v="Sales Executive"/>
    <n v="4"/>
    <s v="Married"/>
    <n v="5617"/>
    <n v="1"/>
    <s v="Yes"/>
    <n v="11"/>
    <n v="3"/>
    <n v="3"/>
    <n v="80"/>
    <n v="0"/>
    <n v="10"/>
    <n v="4"/>
    <n v="3"/>
    <n v="10"/>
    <n v="7"/>
    <n v="0"/>
    <n v="8"/>
    <d v="1990-04-29T00:00:00"/>
    <d v="2000-05-07T00:00:00"/>
    <x v="1"/>
    <n v="4"/>
    <n v="2000"/>
    <n v="5"/>
  </r>
  <r>
    <x v="34"/>
    <x v="1"/>
    <s v="Travel_Rarely"/>
    <n v="574"/>
    <x v="0"/>
    <n v="11"/>
    <n v="3"/>
    <s v="Life Sciences"/>
    <n v="1"/>
    <n v="1971"/>
    <n v="1"/>
    <x v="0"/>
    <n v="30"/>
    <n v="3"/>
    <n v="3"/>
    <s v="Healthcare Representative"/>
    <n v="3"/>
    <s v="Married"/>
    <n v="7510"/>
    <n v="1"/>
    <s v="No"/>
    <n v="17"/>
    <n v="3"/>
    <n v="2"/>
    <n v="80"/>
    <n v="1"/>
    <n v="10"/>
    <n v="1"/>
    <n v="3"/>
    <n v="10"/>
    <n v="9"/>
    <n v="0"/>
    <n v="9"/>
    <d v="2009-10-16T00:00:00"/>
    <s v=""/>
    <x v="27"/>
    <n v="10"/>
    <s v=""/>
    <s v=""/>
  </r>
  <r>
    <x v="29"/>
    <x v="1"/>
    <s v="Travel_Rarely"/>
    <n v="189"/>
    <x v="2"/>
    <n v="26"/>
    <n v="4"/>
    <s v="HR"/>
    <n v="1"/>
    <n v="1973"/>
    <n v="3"/>
    <x v="0"/>
    <n v="71"/>
    <n v="4"/>
    <n v="5"/>
    <s v="Manager"/>
    <n v="2"/>
    <s v="Married"/>
    <n v="19636"/>
    <n v="4"/>
    <s v="Yes"/>
    <n v="18"/>
    <n v="3"/>
    <n v="1"/>
    <n v="80"/>
    <n v="1"/>
    <n v="35"/>
    <n v="0"/>
    <n v="3"/>
    <n v="10"/>
    <n v="9"/>
    <n v="1"/>
    <n v="4"/>
    <d v="2009-11-08T00:00:00"/>
    <s v=""/>
    <x v="27"/>
    <n v="11"/>
    <s v=""/>
    <s v=""/>
  </r>
  <r>
    <x v="18"/>
    <x v="1"/>
    <s v="Travel_Frequently"/>
    <n v="692"/>
    <x v="0"/>
    <n v="11"/>
    <n v="3"/>
    <s v="Technical Degree"/>
    <n v="1"/>
    <n v="1985"/>
    <n v="4"/>
    <x v="1"/>
    <n v="73"/>
    <n v="3"/>
    <n v="2"/>
    <s v="Laboratory Technician"/>
    <n v="3"/>
    <s v="Married"/>
    <n v="6323"/>
    <n v="1"/>
    <s v="No"/>
    <n v="11"/>
    <n v="3"/>
    <n v="1"/>
    <n v="80"/>
    <n v="1"/>
    <n v="10"/>
    <n v="2"/>
    <n v="4"/>
    <n v="10"/>
    <n v="9"/>
    <n v="9"/>
    <n v="4"/>
    <d v="2009-10-14T00:00:00"/>
    <s v=""/>
    <x v="27"/>
    <n v="10"/>
    <s v=""/>
    <s v=""/>
  </r>
  <r>
    <x v="27"/>
    <x v="1"/>
    <s v="Travel_Rarely"/>
    <n v="1395"/>
    <x v="0"/>
    <n v="9"/>
    <n v="4"/>
    <s v="Medical"/>
    <n v="1"/>
    <n v="2008"/>
    <n v="2"/>
    <x v="0"/>
    <n v="48"/>
    <n v="3"/>
    <n v="2"/>
    <s v="Research Scientist"/>
    <n v="3"/>
    <s v="Single"/>
    <n v="5098"/>
    <n v="1"/>
    <s v="No"/>
    <n v="19"/>
    <n v="3"/>
    <n v="2"/>
    <n v="80"/>
    <n v="0"/>
    <n v="10"/>
    <n v="5"/>
    <n v="3"/>
    <n v="10"/>
    <n v="7"/>
    <n v="0"/>
    <n v="8"/>
    <d v="2009-12-31T00:00:00"/>
    <s v=""/>
    <x v="27"/>
    <n v="12"/>
    <s v=""/>
    <s v=""/>
  </r>
  <r>
    <x v="23"/>
    <x v="0"/>
    <s v="Travel_Rarely"/>
    <n v="310"/>
    <x v="0"/>
    <n v="7"/>
    <n v="2"/>
    <s v="Technical Degree"/>
    <n v="1"/>
    <n v="2032"/>
    <n v="4"/>
    <x v="0"/>
    <n v="72"/>
    <n v="3"/>
    <n v="1"/>
    <s v="Laboratory Technician"/>
    <n v="3"/>
    <s v="Married"/>
    <n v="2339"/>
    <n v="8"/>
    <s v="No"/>
    <n v="11"/>
    <n v="3"/>
    <n v="4"/>
    <n v="80"/>
    <n v="1"/>
    <n v="14"/>
    <n v="4"/>
    <n v="1"/>
    <n v="10"/>
    <n v="9"/>
    <n v="9"/>
    <n v="8"/>
    <d v="1993-07-03T00:00:00"/>
    <d v="2003-07-06T00:00:00"/>
    <x v="6"/>
    <n v="7"/>
    <n v="2003"/>
    <n v="7"/>
  </r>
  <r>
    <x v="12"/>
    <x v="1"/>
    <s v="Travel_Rarely"/>
    <n v="345"/>
    <x v="1"/>
    <n v="10"/>
    <n v="2"/>
    <s v="Life Sciences"/>
    <n v="1"/>
    <n v="2041"/>
    <n v="1"/>
    <x v="1"/>
    <n v="100"/>
    <n v="3"/>
    <n v="2"/>
    <s v="Sales Executive"/>
    <n v="4"/>
    <s v="Married"/>
    <n v="5343"/>
    <n v="1"/>
    <s v="No"/>
    <n v="11"/>
    <n v="3"/>
    <n v="3"/>
    <n v="80"/>
    <n v="1"/>
    <n v="10"/>
    <n v="1"/>
    <n v="3"/>
    <n v="10"/>
    <n v="7"/>
    <n v="1"/>
    <n v="9"/>
    <d v="2009-10-23T00:00:00"/>
    <s v=""/>
    <x v="27"/>
    <n v="10"/>
    <s v=""/>
    <s v=""/>
  </r>
  <r>
    <x v="27"/>
    <x v="1"/>
    <s v="Travel_Frequently"/>
    <n v="1199"/>
    <x v="0"/>
    <n v="18"/>
    <n v="4"/>
    <s v="Life Sciences"/>
    <n v="1"/>
    <n v="2049"/>
    <n v="3"/>
    <x v="0"/>
    <n v="80"/>
    <n v="3"/>
    <n v="2"/>
    <s v="Healthcare Representative"/>
    <n v="3"/>
    <s v="Married"/>
    <n v="5689"/>
    <n v="1"/>
    <s v="Yes"/>
    <n v="14"/>
    <n v="3"/>
    <n v="4"/>
    <n v="80"/>
    <n v="2"/>
    <n v="10"/>
    <n v="2"/>
    <n v="4"/>
    <n v="10"/>
    <n v="2"/>
    <n v="0"/>
    <n v="2"/>
    <d v="2010-02-17T00:00:00"/>
    <s v=""/>
    <x v="15"/>
    <n v="2"/>
    <s v=""/>
    <s v=""/>
  </r>
  <r>
    <x v="28"/>
    <x v="1"/>
    <s v="Travel_Rarely"/>
    <n v="746"/>
    <x v="0"/>
    <n v="8"/>
    <n v="4"/>
    <s v="Life Sciences"/>
    <n v="1"/>
    <n v="98"/>
    <n v="3"/>
    <x v="1"/>
    <n v="61"/>
    <n v="3"/>
    <n v="2"/>
    <s v="Manufacturing Director"/>
    <n v="4"/>
    <s v="Single"/>
    <n v="4424"/>
    <n v="1"/>
    <s v="No"/>
    <n v="23"/>
    <n v="4"/>
    <n v="4"/>
    <n v="80"/>
    <n v="0"/>
    <n v="11"/>
    <n v="2"/>
    <n v="3"/>
    <n v="11"/>
    <n v="7"/>
    <n v="1"/>
    <n v="8"/>
    <d v="2010-03-06T00:00:00"/>
    <s v=""/>
    <x v="15"/>
    <n v="3"/>
    <s v=""/>
    <s v=""/>
  </r>
  <r>
    <x v="14"/>
    <x v="1"/>
    <s v="Travel_Rarely"/>
    <n v="288"/>
    <x v="0"/>
    <n v="2"/>
    <n v="3"/>
    <s v="Life Sciences"/>
    <n v="1"/>
    <n v="117"/>
    <n v="3"/>
    <x v="0"/>
    <n v="99"/>
    <n v="2"/>
    <n v="2"/>
    <s v="Healthcare Representative"/>
    <n v="4"/>
    <s v="Married"/>
    <n v="4152"/>
    <n v="1"/>
    <s v="No"/>
    <n v="19"/>
    <n v="3"/>
    <n v="1"/>
    <n v="80"/>
    <n v="3"/>
    <n v="11"/>
    <n v="3"/>
    <n v="3"/>
    <n v="11"/>
    <n v="10"/>
    <n v="10"/>
    <n v="8"/>
    <d v="2010-06-24T00:00:00"/>
    <s v=""/>
    <x v="15"/>
    <n v="6"/>
    <s v=""/>
    <s v=""/>
  </r>
  <r>
    <x v="14"/>
    <x v="1"/>
    <s v="Travel_Rarely"/>
    <n v="1334"/>
    <x v="1"/>
    <n v="4"/>
    <n v="2"/>
    <s v="Medical"/>
    <n v="1"/>
    <n v="121"/>
    <n v="3"/>
    <x v="1"/>
    <n v="63"/>
    <n v="2"/>
    <n v="2"/>
    <s v="Sales Executive"/>
    <n v="2"/>
    <s v="Divorced"/>
    <n v="5209"/>
    <n v="1"/>
    <s v="Yes"/>
    <n v="12"/>
    <n v="3"/>
    <n v="2"/>
    <n v="80"/>
    <n v="3"/>
    <n v="11"/>
    <n v="4"/>
    <n v="2"/>
    <n v="11"/>
    <n v="8"/>
    <n v="2"/>
    <n v="7"/>
    <d v="2009-11-07T00:00:00"/>
    <s v=""/>
    <x v="27"/>
    <n v="11"/>
    <s v=""/>
    <s v=""/>
  </r>
  <r>
    <x v="21"/>
    <x v="1"/>
    <s v="Travel_Rarely"/>
    <n v="1093"/>
    <x v="1"/>
    <n v="6"/>
    <n v="4"/>
    <s v="Medical"/>
    <n v="1"/>
    <n v="125"/>
    <n v="2"/>
    <x v="0"/>
    <n v="87"/>
    <n v="3"/>
    <n v="2"/>
    <s v="Sales Executive"/>
    <n v="3"/>
    <s v="Single"/>
    <n v="5010"/>
    <n v="1"/>
    <s v="No"/>
    <n v="16"/>
    <n v="3"/>
    <n v="1"/>
    <n v="80"/>
    <n v="0"/>
    <n v="12"/>
    <n v="0"/>
    <n v="3"/>
    <n v="11"/>
    <n v="8"/>
    <n v="5"/>
    <n v="7"/>
    <d v="2010-08-17T00:00:00"/>
    <s v=""/>
    <x v="15"/>
    <n v="8"/>
    <s v=""/>
    <s v=""/>
  </r>
  <r>
    <x v="13"/>
    <x v="1"/>
    <s v="Travel_Rarely"/>
    <n v="1354"/>
    <x v="0"/>
    <n v="5"/>
    <n v="3"/>
    <s v="Medical"/>
    <n v="1"/>
    <n v="153"/>
    <n v="3"/>
    <x v="1"/>
    <n v="45"/>
    <n v="2"/>
    <n v="3"/>
    <s v="Manager"/>
    <n v="1"/>
    <s v="Single"/>
    <n v="11631"/>
    <n v="2"/>
    <s v="No"/>
    <n v="12"/>
    <n v="3"/>
    <n v="4"/>
    <n v="80"/>
    <n v="0"/>
    <n v="14"/>
    <n v="6"/>
    <n v="3"/>
    <n v="11"/>
    <n v="10"/>
    <n v="5"/>
    <n v="8"/>
    <d v="2010-07-06T00:00:00"/>
    <s v=""/>
    <x v="15"/>
    <n v="7"/>
    <s v=""/>
    <s v=""/>
  </r>
  <r>
    <x v="14"/>
    <x v="1"/>
    <s v="Travel_Rarely"/>
    <n v="1240"/>
    <x v="2"/>
    <n v="9"/>
    <n v="3"/>
    <s v="HR"/>
    <n v="1"/>
    <n v="184"/>
    <n v="3"/>
    <x v="0"/>
    <n v="48"/>
    <n v="3"/>
    <n v="2"/>
    <s v="HR"/>
    <n v="4"/>
    <s v="Married"/>
    <n v="6347"/>
    <n v="0"/>
    <s v="Yes"/>
    <n v="19"/>
    <n v="3"/>
    <n v="4"/>
    <n v="80"/>
    <n v="0"/>
    <n v="12"/>
    <n v="2"/>
    <n v="1"/>
    <n v="11"/>
    <n v="9"/>
    <n v="4"/>
    <n v="7"/>
    <d v="2010-06-05T00:00:00"/>
    <s v=""/>
    <x v="15"/>
    <n v="6"/>
    <s v=""/>
    <s v=""/>
  </r>
  <r>
    <x v="14"/>
    <x v="1"/>
    <s v="Non-Travel"/>
    <n v="829"/>
    <x v="0"/>
    <n v="1"/>
    <n v="1"/>
    <s v="Life Sciences"/>
    <n v="1"/>
    <n v="292"/>
    <n v="3"/>
    <x v="0"/>
    <n v="88"/>
    <n v="2"/>
    <n v="3"/>
    <s v="Manufacturing Director"/>
    <n v="3"/>
    <s v="Single"/>
    <n v="8474"/>
    <n v="1"/>
    <s v="No"/>
    <n v="22"/>
    <n v="4"/>
    <n v="3"/>
    <n v="80"/>
    <n v="0"/>
    <n v="12"/>
    <n v="2"/>
    <n v="3"/>
    <n v="11"/>
    <n v="8"/>
    <n v="5"/>
    <n v="8"/>
    <d v="2010-04-03T00:00:00"/>
    <s v=""/>
    <x v="15"/>
    <n v="4"/>
    <s v=""/>
    <s v=""/>
  </r>
  <r>
    <x v="7"/>
    <x v="1"/>
    <s v="Travel_Frequently"/>
    <n v="1413"/>
    <x v="1"/>
    <n v="1"/>
    <n v="1"/>
    <s v="Medical"/>
    <n v="1"/>
    <n v="312"/>
    <n v="2"/>
    <x v="1"/>
    <n v="42"/>
    <n v="3"/>
    <n v="3"/>
    <s v="Sales Executive"/>
    <n v="4"/>
    <s v="Married"/>
    <n v="7918"/>
    <n v="1"/>
    <s v="No"/>
    <n v="14"/>
    <n v="3"/>
    <n v="4"/>
    <n v="80"/>
    <n v="1"/>
    <n v="11"/>
    <n v="5"/>
    <n v="3"/>
    <n v="11"/>
    <n v="10"/>
    <n v="4"/>
    <n v="1"/>
    <d v="2010-07-13T00:00:00"/>
    <s v=""/>
    <x v="15"/>
    <n v="7"/>
    <s v=""/>
    <s v=""/>
  </r>
  <r>
    <x v="13"/>
    <x v="1"/>
    <s v="Travel_Rarely"/>
    <n v="470"/>
    <x v="0"/>
    <n v="2"/>
    <n v="4"/>
    <s v="Life Sciences"/>
    <n v="1"/>
    <n v="339"/>
    <n v="4"/>
    <x v="0"/>
    <n v="84"/>
    <n v="2"/>
    <n v="2"/>
    <s v="Manufacturing Director"/>
    <n v="1"/>
    <s v="Married"/>
    <n v="5957"/>
    <n v="6"/>
    <s v="No"/>
    <n v="13"/>
    <n v="3"/>
    <n v="2"/>
    <n v="80"/>
    <n v="1"/>
    <n v="13"/>
    <n v="3"/>
    <n v="3"/>
    <n v="11"/>
    <n v="9"/>
    <n v="5"/>
    <n v="9"/>
    <d v="2010-05-06T00:00:00"/>
    <s v=""/>
    <x v="15"/>
    <n v="5"/>
    <s v=""/>
    <s v=""/>
  </r>
  <r>
    <x v="27"/>
    <x v="1"/>
    <s v="Travel_Rarely"/>
    <n v="1232"/>
    <x v="1"/>
    <n v="16"/>
    <n v="3"/>
    <s v="Marketing"/>
    <n v="1"/>
    <n v="406"/>
    <n v="3"/>
    <x v="0"/>
    <n v="96"/>
    <n v="3"/>
    <n v="3"/>
    <s v="Sales Executive"/>
    <n v="2"/>
    <s v="Married"/>
    <n v="8020"/>
    <n v="0"/>
    <s v="No"/>
    <n v="15"/>
    <n v="3"/>
    <n v="3"/>
    <n v="80"/>
    <n v="2"/>
    <n v="12"/>
    <n v="3"/>
    <n v="2"/>
    <n v="11"/>
    <n v="9"/>
    <n v="6"/>
    <n v="9"/>
    <d v="2010-01-06T00:00:00"/>
    <s v=""/>
    <x v="15"/>
    <n v="1"/>
    <s v=""/>
    <s v=""/>
  </r>
  <r>
    <x v="12"/>
    <x v="1"/>
    <s v="Travel_Rarely"/>
    <n v="343"/>
    <x v="0"/>
    <n v="15"/>
    <n v="2"/>
    <s v="Life Sciences"/>
    <n v="1"/>
    <n v="461"/>
    <n v="3"/>
    <x v="0"/>
    <n v="92"/>
    <n v="2"/>
    <n v="3"/>
    <s v="Research Director"/>
    <n v="4"/>
    <s v="Divorced"/>
    <n v="11510"/>
    <n v="0"/>
    <s v="Yes"/>
    <n v="14"/>
    <n v="3"/>
    <n v="2"/>
    <n v="80"/>
    <n v="1"/>
    <n v="12"/>
    <n v="3"/>
    <n v="3"/>
    <n v="11"/>
    <n v="10"/>
    <n v="2"/>
    <n v="9"/>
    <d v="2009-06-03T00:00:00"/>
    <s v=""/>
    <x v="27"/>
    <n v="6"/>
    <s v=""/>
    <s v=""/>
  </r>
  <r>
    <x v="28"/>
    <x v="1"/>
    <s v="Travel_Rarely"/>
    <n v="1232"/>
    <x v="0"/>
    <n v="7"/>
    <n v="4"/>
    <s v="Medical"/>
    <n v="1"/>
    <n v="462"/>
    <n v="3"/>
    <x v="1"/>
    <n v="39"/>
    <n v="3"/>
    <n v="3"/>
    <s v="Manufacturing Director"/>
    <n v="4"/>
    <s v="Single"/>
    <n v="7143"/>
    <n v="1"/>
    <s v="Yes"/>
    <n v="14"/>
    <n v="3"/>
    <n v="3"/>
    <n v="80"/>
    <n v="0"/>
    <n v="11"/>
    <n v="2"/>
    <n v="2"/>
    <n v="11"/>
    <n v="9"/>
    <n v="4"/>
    <n v="10"/>
    <d v="2008-10-23T00:00:00"/>
    <s v=""/>
    <x v="5"/>
    <n v="10"/>
    <s v=""/>
    <s v=""/>
  </r>
  <r>
    <x v="14"/>
    <x v="1"/>
    <s v="Non-Travel"/>
    <n v="1116"/>
    <x v="0"/>
    <n v="2"/>
    <n v="3"/>
    <s v="Medical"/>
    <n v="1"/>
    <n v="571"/>
    <n v="3"/>
    <x v="1"/>
    <n v="49"/>
    <n v="3"/>
    <n v="1"/>
    <s v="Laboratory Technician"/>
    <n v="4"/>
    <s v="Single"/>
    <n v="2564"/>
    <n v="0"/>
    <s v="No"/>
    <n v="14"/>
    <n v="3"/>
    <n v="3"/>
    <n v="80"/>
    <n v="0"/>
    <n v="12"/>
    <n v="2"/>
    <n v="2"/>
    <n v="11"/>
    <n v="7"/>
    <n v="6"/>
    <n v="7"/>
    <d v="2009-01-21T00:00:00"/>
    <s v=""/>
    <x v="27"/>
    <n v="1"/>
    <s v=""/>
    <s v=""/>
  </r>
  <r>
    <x v="27"/>
    <x v="1"/>
    <s v="Travel_Rarely"/>
    <n v="619"/>
    <x v="1"/>
    <n v="1"/>
    <n v="3"/>
    <s v="Marketing"/>
    <n v="1"/>
    <n v="600"/>
    <n v="2"/>
    <x v="0"/>
    <n v="85"/>
    <n v="3"/>
    <n v="2"/>
    <s v="Sales Executive"/>
    <n v="3"/>
    <s v="Married"/>
    <n v="4717"/>
    <n v="9"/>
    <s v="No"/>
    <n v="11"/>
    <n v="3"/>
    <n v="3"/>
    <n v="80"/>
    <n v="0"/>
    <n v="15"/>
    <n v="2"/>
    <n v="3"/>
    <n v="11"/>
    <n v="9"/>
    <n v="6"/>
    <n v="9"/>
    <d v="2009-08-28T00:00:00"/>
    <s v=""/>
    <x v="27"/>
    <n v="8"/>
    <s v=""/>
    <s v=""/>
  </r>
  <r>
    <x v="26"/>
    <x v="1"/>
    <s v="Travel_Rarely"/>
    <n v="938"/>
    <x v="0"/>
    <n v="2"/>
    <n v="4"/>
    <s v="Medical"/>
    <n v="1"/>
    <n v="958"/>
    <n v="3"/>
    <x v="0"/>
    <n v="79"/>
    <n v="3"/>
    <n v="1"/>
    <s v="Laboratory Technician"/>
    <n v="3"/>
    <s v="Single"/>
    <n v="2519"/>
    <n v="4"/>
    <s v="No"/>
    <n v="21"/>
    <n v="4"/>
    <n v="3"/>
    <n v="80"/>
    <n v="0"/>
    <n v="16"/>
    <n v="6"/>
    <n v="3"/>
    <n v="11"/>
    <n v="8"/>
    <n v="3"/>
    <n v="9"/>
    <d v="2009-09-03T00:00:00"/>
    <s v=""/>
    <x v="27"/>
    <n v="9"/>
    <s v=""/>
    <s v=""/>
  </r>
  <r>
    <x v="18"/>
    <x v="1"/>
    <s v="Travel_Rarely"/>
    <n v="1492"/>
    <x v="0"/>
    <n v="20"/>
    <n v="4"/>
    <s v="Technical Degree"/>
    <n v="1"/>
    <n v="1092"/>
    <n v="1"/>
    <x v="0"/>
    <n v="61"/>
    <n v="3"/>
    <n v="3"/>
    <s v="Healthcare Representative"/>
    <n v="4"/>
    <s v="Married"/>
    <n v="10322"/>
    <n v="4"/>
    <s v="No"/>
    <n v="20"/>
    <n v="4"/>
    <n v="4"/>
    <n v="80"/>
    <n v="1"/>
    <n v="14"/>
    <n v="6"/>
    <n v="3"/>
    <n v="11"/>
    <n v="10"/>
    <n v="11"/>
    <n v="1"/>
    <d v="2009-03-24T00:00:00"/>
    <s v=""/>
    <x v="27"/>
    <n v="3"/>
    <s v=""/>
    <s v=""/>
  </r>
  <r>
    <x v="26"/>
    <x v="1"/>
    <s v="Non-Travel"/>
    <n v="217"/>
    <x v="0"/>
    <n v="18"/>
    <n v="4"/>
    <s v="Life Sciences"/>
    <n v="1"/>
    <n v="1133"/>
    <n v="1"/>
    <x v="0"/>
    <n v="78"/>
    <n v="3"/>
    <n v="2"/>
    <s v="Manufacturing Director"/>
    <n v="4"/>
    <s v="Single"/>
    <n v="7779"/>
    <n v="2"/>
    <s v="No"/>
    <n v="20"/>
    <n v="4"/>
    <n v="1"/>
    <n v="80"/>
    <n v="0"/>
    <n v="18"/>
    <n v="0"/>
    <n v="3"/>
    <n v="11"/>
    <n v="9"/>
    <n v="0"/>
    <n v="9"/>
    <d v="2008-10-10T00:00:00"/>
    <s v=""/>
    <x v="5"/>
    <n v="10"/>
    <s v=""/>
    <s v=""/>
  </r>
  <r>
    <x v="7"/>
    <x v="0"/>
    <s v="Travel_Rarely"/>
    <n v="408"/>
    <x v="1"/>
    <n v="23"/>
    <n v="1"/>
    <s v="Life Sciences"/>
    <n v="1"/>
    <n v="1165"/>
    <n v="4"/>
    <x v="1"/>
    <n v="45"/>
    <n v="2"/>
    <n v="3"/>
    <s v="Sales Executive"/>
    <n v="1"/>
    <s v="Married"/>
    <n v="7336"/>
    <n v="1"/>
    <s v="No"/>
    <n v="13"/>
    <n v="3"/>
    <n v="1"/>
    <n v="80"/>
    <n v="1"/>
    <n v="11"/>
    <n v="3"/>
    <n v="1"/>
    <n v="11"/>
    <n v="8"/>
    <n v="3"/>
    <n v="10"/>
    <d v="2008-07-15T00:00:00"/>
    <d v="2019-07-27T00:00:00"/>
    <x v="5"/>
    <n v="7"/>
    <n v="2019"/>
    <n v="7"/>
  </r>
  <r>
    <x v="40"/>
    <x v="1"/>
    <s v="Travel_Rarely"/>
    <n v="696"/>
    <x v="1"/>
    <n v="7"/>
    <n v="4"/>
    <s v="Marketing"/>
    <n v="1"/>
    <n v="1233"/>
    <n v="2"/>
    <x v="0"/>
    <n v="52"/>
    <n v="4"/>
    <n v="2"/>
    <s v="Sales Executive"/>
    <n v="4"/>
    <s v="Divorced"/>
    <n v="5220"/>
    <n v="0"/>
    <s v="Yes"/>
    <n v="18"/>
    <n v="3"/>
    <n v="2"/>
    <n v="80"/>
    <n v="1"/>
    <n v="12"/>
    <n v="3"/>
    <n v="3"/>
    <n v="11"/>
    <n v="7"/>
    <n v="1"/>
    <n v="9"/>
    <d v="2009-01-18T00:00:00"/>
    <s v=""/>
    <x v="27"/>
    <n v="1"/>
    <s v=""/>
    <s v=""/>
  </r>
  <r>
    <x v="14"/>
    <x v="1"/>
    <s v="Travel_Rarely"/>
    <n v="1465"/>
    <x v="0"/>
    <n v="1"/>
    <n v="3"/>
    <s v="Medical"/>
    <n v="1"/>
    <n v="1241"/>
    <n v="4"/>
    <x v="0"/>
    <n v="63"/>
    <n v="3"/>
    <n v="1"/>
    <s v="Research Scientist"/>
    <n v="2"/>
    <s v="Married"/>
    <n v="3579"/>
    <n v="0"/>
    <s v="Yes"/>
    <n v="21"/>
    <n v="4"/>
    <n v="1"/>
    <n v="80"/>
    <n v="1"/>
    <n v="12"/>
    <n v="2"/>
    <n v="3"/>
    <n v="11"/>
    <n v="9"/>
    <n v="5"/>
    <n v="7"/>
    <d v="2008-10-26T00:00:00"/>
    <s v=""/>
    <x v="5"/>
    <n v="10"/>
    <s v=""/>
    <s v=""/>
  </r>
  <r>
    <x v="26"/>
    <x v="1"/>
    <s v="Travel_Frequently"/>
    <n v="469"/>
    <x v="0"/>
    <n v="3"/>
    <n v="3"/>
    <s v="Technical Degree"/>
    <n v="1"/>
    <n v="1257"/>
    <n v="3"/>
    <x v="0"/>
    <n v="46"/>
    <n v="3"/>
    <n v="1"/>
    <s v="Research Scientist"/>
    <n v="2"/>
    <s v="Married"/>
    <n v="3692"/>
    <n v="1"/>
    <s v="No"/>
    <n v="12"/>
    <n v="3"/>
    <n v="3"/>
    <n v="80"/>
    <n v="0"/>
    <n v="12"/>
    <n v="2"/>
    <n v="2"/>
    <n v="11"/>
    <n v="10"/>
    <n v="0"/>
    <n v="7"/>
    <d v="2009-03-31T00:00:00"/>
    <s v=""/>
    <x v="27"/>
    <n v="3"/>
    <s v=""/>
    <s v=""/>
  </r>
  <r>
    <x v="35"/>
    <x v="1"/>
    <s v="Travel_Rarely"/>
    <n v="168"/>
    <x v="1"/>
    <n v="4"/>
    <n v="2"/>
    <s v="Marketing"/>
    <n v="1"/>
    <n v="1280"/>
    <n v="4"/>
    <x v="1"/>
    <n v="33"/>
    <n v="2"/>
    <n v="5"/>
    <s v="Manager"/>
    <n v="2"/>
    <s v="Married"/>
    <n v="18789"/>
    <n v="2"/>
    <s v="No"/>
    <n v="14"/>
    <n v="3"/>
    <n v="3"/>
    <n v="80"/>
    <n v="1"/>
    <n v="26"/>
    <n v="2"/>
    <n v="3"/>
    <n v="11"/>
    <n v="4"/>
    <n v="0"/>
    <n v="8"/>
    <d v="2009-02-22T00:00:00"/>
    <s v=""/>
    <x v="27"/>
    <n v="2"/>
    <s v=""/>
    <s v=""/>
  </r>
  <r>
    <x v="13"/>
    <x v="1"/>
    <s v="Travel_Frequently"/>
    <n v="135"/>
    <x v="0"/>
    <n v="19"/>
    <n v="3"/>
    <s v="Medical"/>
    <n v="1"/>
    <n v="1285"/>
    <n v="3"/>
    <x v="1"/>
    <n v="46"/>
    <n v="3"/>
    <n v="2"/>
    <s v="Laboratory Technician"/>
    <n v="2"/>
    <s v="Divorced"/>
    <n v="4444"/>
    <n v="4"/>
    <s v="No"/>
    <n v="13"/>
    <n v="3"/>
    <n v="3"/>
    <n v="80"/>
    <n v="2"/>
    <n v="15"/>
    <n v="2"/>
    <n v="4"/>
    <n v="11"/>
    <n v="8"/>
    <n v="5"/>
    <n v="10"/>
    <d v="2009-02-17T00:00:00"/>
    <s v=""/>
    <x v="27"/>
    <n v="2"/>
    <s v=""/>
    <s v=""/>
  </r>
  <r>
    <x v="27"/>
    <x v="1"/>
    <s v="Travel_Rarely"/>
    <n v="1029"/>
    <x v="0"/>
    <n v="16"/>
    <n v="3"/>
    <s v="Life Sciences"/>
    <n v="1"/>
    <n v="1529"/>
    <n v="4"/>
    <x v="1"/>
    <n v="91"/>
    <n v="2"/>
    <n v="3"/>
    <s v="Healthcare Representative"/>
    <n v="2"/>
    <s v="Single"/>
    <n v="8606"/>
    <n v="1"/>
    <s v="No"/>
    <n v="19"/>
    <n v="3"/>
    <n v="4"/>
    <n v="80"/>
    <n v="0"/>
    <n v="11"/>
    <n v="3"/>
    <n v="1"/>
    <n v="11"/>
    <n v="8"/>
    <n v="3"/>
    <n v="3"/>
    <d v="2009-02-27T00:00:00"/>
    <s v=""/>
    <x v="27"/>
    <n v="2"/>
    <s v=""/>
    <s v=""/>
  </r>
  <r>
    <x v="13"/>
    <x v="1"/>
    <s v="Travel_Rarely"/>
    <n v="1440"/>
    <x v="1"/>
    <n v="7"/>
    <n v="2"/>
    <s v="Technical Degree"/>
    <n v="1"/>
    <n v="1541"/>
    <n v="2"/>
    <x v="0"/>
    <n v="55"/>
    <n v="3"/>
    <n v="1"/>
    <s v="Sales Representative"/>
    <n v="3"/>
    <s v="Married"/>
    <n v="2308"/>
    <n v="0"/>
    <s v="Yes"/>
    <n v="25"/>
    <n v="4"/>
    <n v="2"/>
    <n v="80"/>
    <n v="1"/>
    <n v="12"/>
    <n v="4"/>
    <n v="3"/>
    <n v="11"/>
    <n v="10"/>
    <n v="5"/>
    <n v="7"/>
    <d v="2009-04-27T00:00:00"/>
    <s v=""/>
    <x v="27"/>
    <n v="4"/>
    <s v=""/>
    <s v=""/>
  </r>
  <r>
    <x v="13"/>
    <x v="1"/>
    <s v="Travel_Rarely"/>
    <n v="1130"/>
    <x v="0"/>
    <n v="3"/>
    <n v="3"/>
    <s v="Life Sciences"/>
    <n v="1"/>
    <n v="1658"/>
    <n v="4"/>
    <x v="1"/>
    <n v="66"/>
    <n v="3"/>
    <n v="2"/>
    <s v="Research Scientist"/>
    <n v="2"/>
    <s v="Divorced"/>
    <n v="5433"/>
    <n v="1"/>
    <s v="No"/>
    <n v="12"/>
    <n v="3"/>
    <n v="3"/>
    <n v="80"/>
    <n v="1"/>
    <n v="11"/>
    <n v="2"/>
    <n v="3"/>
    <n v="11"/>
    <n v="8"/>
    <n v="7"/>
    <n v="9"/>
    <d v="2009-07-25T00:00:00"/>
    <s v=""/>
    <x v="27"/>
    <n v="7"/>
    <s v=""/>
    <s v=""/>
  </r>
  <r>
    <x v="27"/>
    <x v="0"/>
    <s v="Travel_Frequently"/>
    <n v="880"/>
    <x v="1"/>
    <n v="12"/>
    <n v="4"/>
    <s v="Other"/>
    <n v="1"/>
    <n v="1667"/>
    <n v="4"/>
    <x v="0"/>
    <n v="36"/>
    <n v="3"/>
    <n v="2"/>
    <s v="Sales Executive"/>
    <n v="4"/>
    <s v="Single"/>
    <n v="4581"/>
    <n v="3"/>
    <s v="Yes"/>
    <n v="24"/>
    <n v="4"/>
    <n v="1"/>
    <n v="80"/>
    <n v="0"/>
    <n v="13"/>
    <n v="2"/>
    <n v="4"/>
    <n v="11"/>
    <n v="9"/>
    <n v="6"/>
    <n v="7"/>
    <d v="1991-09-28T00:00:00"/>
    <d v="2002-10-08T00:00:00"/>
    <x v="2"/>
    <n v="9"/>
    <n v="2002"/>
    <n v="10"/>
  </r>
  <r>
    <x v="20"/>
    <x v="1"/>
    <s v="Non-Travel"/>
    <n v="1283"/>
    <x v="1"/>
    <n v="2"/>
    <n v="3"/>
    <s v="Marketing"/>
    <n v="1"/>
    <n v="1756"/>
    <n v="4"/>
    <x v="1"/>
    <n v="62"/>
    <n v="3"/>
    <n v="2"/>
    <s v="Sales Executive"/>
    <n v="2"/>
    <s v="Single"/>
    <n v="5147"/>
    <n v="8"/>
    <s v="No"/>
    <n v="15"/>
    <n v="3"/>
    <n v="4"/>
    <n v="80"/>
    <n v="0"/>
    <n v="13"/>
    <n v="2"/>
    <n v="2"/>
    <n v="11"/>
    <n v="7"/>
    <n v="1"/>
    <n v="7"/>
    <d v="2009-05-29T00:00:00"/>
    <s v=""/>
    <x v="27"/>
    <n v="5"/>
    <s v=""/>
    <s v=""/>
  </r>
  <r>
    <x v="12"/>
    <x v="1"/>
    <s v="Non-Travel"/>
    <n v="1336"/>
    <x v="2"/>
    <n v="2"/>
    <n v="3"/>
    <s v="HR"/>
    <n v="1"/>
    <n v="1805"/>
    <n v="1"/>
    <x v="0"/>
    <n v="100"/>
    <n v="3"/>
    <n v="1"/>
    <s v="HR"/>
    <n v="2"/>
    <s v="Divorced"/>
    <n v="2592"/>
    <n v="5"/>
    <s v="No"/>
    <n v="13"/>
    <n v="3"/>
    <n v="4"/>
    <n v="80"/>
    <n v="3"/>
    <n v="13"/>
    <n v="3"/>
    <n v="3"/>
    <n v="11"/>
    <n v="10"/>
    <n v="3"/>
    <n v="8"/>
    <d v="2009-03-17T00:00:00"/>
    <s v=""/>
    <x v="27"/>
    <n v="3"/>
    <s v=""/>
    <s v=""/>
  </r>
  <r>
    <x v="7"/>
    <x v="1"/>
    <s v="Travel_Frequently"/>
    <n v="574"/>
    <x v="0"/>
    <n v="20"/>
    <n v="1"/>
    <s v="Medical"/>
    <n v="1"/>
    <n v="1852"/>
    <n v="4"/>
    <x v="0"/>
    <n v="40"/>
    <n v="3"/>
    <n v="1"/>
    <s v="Laboratory Technician"/>
    <n v="4"/>
    <s v="Married"/>
    <n v="3812"/>
    <n v="1"/>
    <s v="No"/>
    <n v="13"/>
    <n v="3"/>
    <n v="2"/>
    <n v="80"/>
    <n v="0"/>
    <n v="11"/>
    <n v="3"/>
    <n v="4"/>
    <n v="11"/>
    <n v="8"/>
    <n v="3"/>
    <n v="10"/>
    <d v="2009-03-26T00:00:00"/>
    <s v=""/>
    <x v="27"/>
    <n v="3"/>
    <s v=""/>
    <s v=""/>
  </r>
  <r>
    <x v="28"/>
    <x v="1"/>
    <s v="Non-Travel"/>
    <n v="697"/>
    <x v="0"/>
    <n v="10"/>
    <n v="3"/>
    <s v="Medical"/>
    <n v="1"/>
    <n v="1979"/>
    <n v="3"/>
    <x v="1"/>
    <n v="40"/>
    <n v="3"/>
    <n v="3"/>
    <s v="Research Director"/>
    <n v="3"/>
    <s v="Married"/>
    <n v="11031"/>
    <n v="4"/>
    <s v="No"/>
    <n v="20"/>
    <n v="4"/>
    <n v="3"/>
    <n v="80"/>
    <n v="1"/>
    <n v="13"/>
    <n v="2"/>
    <n v="4"/>
    <n v="11"/>
    <n v="7"/>
    <n v="4"/>
    <n v="8"/>
    <d v="2009-01-27T00:00:00"/>
    <s v=""/>
    <x v="27"/>
    <n v="1"/>
    <s v=""/>
    <s v=""/>
  </r>
  <r>
    <x v="18"/>
    <x v="1"/>
    <s v="Travel_Rarely"/>
    <n v="444"/>
    <x v="1"/>
    <n v="2"/>
    <n v="2"/>
    <s v="Marketing"/>
    <n v="1"/>
    <n v="1986"/>
    <n v="2"/>
    <x v="1"/>
    <n v="92"/>
    <n v="3"/>
    <n v="2"/>
    <s v="Sales Executive"/>
    <n v="2"/>
    <s v="Married"/>
    <n v="5677"/>
    <n v="3"/>
    <s v="No"/>
    <n v="14"/>
    <n v="3"/>
    <n v="3"/>
    <n v="80"/>
    <n v="1"/>
    <n v="15"/>
    <n v="4"/>
    <n v="3"/>
    <n v="11"/>
    <n v="8"/>
    <n v="5"/>
    <n v="10"/>
    <d v="2009-01-10T00:00:00"/>
    <s v=""/>
    <x v="27"/>
    <n v="1"/>
    <s v=""/>
    <s v=""/>
  </r>
  <r>
    <x v="13"/>
    <x v="1"/>
    <s v="Travel_Rarely"/>
    <n v="419"/>
    <x v="0"/>
    <n v="7"/>
    <n v="4"/>
    <s v="Life Sciences"/>
    <n v="1"/>
    <n v="28"/>
    <n v="1"/>
    <x v="1"/>
    <n v="53"/>
    <n v="3"/>
    <n v="3"/>
    <s v="Research Director"/>
    <n v="2"/>
    <s v="Single"/>
    <n v="11994"/>
    <n v="0"/>
    <s v="No"/>
    <n v="11"/>
    <n v="3"/>
    <n v="3"/>
    <n v="80"/>
    <n v="0"/>
    <n v="13"/>
    <n v="4"/>
    <n v="3"/>
    <n v="12"/>
    <n v="6"/>
    <n v="2"/>
    <n v="11"/>
    <d v="2009-01-17T00:00:00"/>
    <s v=""/>
    <x v="27"/>
    <n v="1"/>
    <s v=""/>
    <s v=""/>
  </r>
  <r>
    <x v="14"/>
    <x v="1"/>
    <s v="Travel_Frequently"/>
    <n v="721"/>
    <x v="0"/>
    <n v="1"/>
    <n v="2"/>
    <s v="Medical"/>
    <n v="1"/>
    <n v="57"/>
    <n v="3"/>
    <x v="1"/>
    <n v="58"/>
    <n v="3"/>
    <n v="2"/>
    <s v="Laboratory Technician"/>
    <n v="4"/>
    <s v="Single"/>
    <n v="4011"/>
    <n v="1"/>
    <s v="No"/>
    <n v="23"/>
    <n v="4"/>
    <n v="4"/>
    <n v="80"/>
    <n v="0"/>
    <n v="12"/>
    <n v="2"/>
    <n v="3"/>
    <n v="12"/>
    <n v="8"/>
    <n v="3"/>
    <n v="7"/>
    <d v="2009-08-30T00:00:00"/>
    <s v=""/>
    <x v="27"/>
    <n v="8"/>
    <s v=""/>
    <s v=""/>
  </r>
  <r>
    <x v="18"/>
    <x v="1"/>
    <s v="Travel_Rarely"/>
    <n v="630"/>
    <x v="1"/>
    <n v="4"/>
    <n v="4"/>
    <s v="Marketing"/>
    <n v="1"/>
    <n v="215"/>
    <n v="3"/>
    <x v="0"/>
    <n v="67"/>
    <n v="2"/>
    <n v="3"/>
    <s v="Sales Executive"/>
    <n v="4"/>
    <s v="Married"/>
    <n v="10855"/>
    <n v="7"/>
    <s v="No"/>
    <n v="11"/>
    <n v="3"/>
    <n v="1"/>
    <n v="80"/>
    <n v="1"/>
    <n v="15"/>
    <n v="2"/>
    <n v="2"/>
    <n v="12"/>
    <n v="11"/>
    <n v="2"/>
    <n v="11"/>
    <d v="2008-12-31T00:00:00"/>
    <s v=""/>
    <x v="5"/>
    <n v="12"/>
    <s v=""/>
    <s v=""/>
  </r>
  <r>
    <x v="14"/>
    <x v="1"/>
    <s v="Non-Travel"/>
    <n v="111"/>
    <x v="0"/>
    <n v="9"/>
    <n v="3"/>
    <s v="Medical"/>
    <n v="1"/>
    <n v="239"/>
    <n v="3"/>
    <x v="0"/>
    <n v="66"/>
    <n v="3"/>
    <n v="2"/>
    <s v="Laboratory Technician"/>
    <n v="1"/>
    <s v="Divorced"/>
    <n v="3072"/>
    <n v="1"/>
    <s v="No"/>
    <n v="11"/>
    <n v="3"/>
    <n v="3"/>
    <n v="80"/>
    <n v="2"/>
    <n v="12"/>
    <n v="4"/>
    <n v="3"/>
    <n v="12"/>
    <n v="9"/>
    <n v="6"/>
    <n v="10"/>
    <d v="2009-06-18T00:00:00"/>
    <s v=""/>
    <x v="27"/>
    <n v="6"/>
    <s v=""/>
    <s v=""/>
  </r>
  <r>
    <x v="42"/>
    <x v="1"/>
    <s v="Travel_Rarely"/>
    <n v="102"/>
    <x v="0"/>
    <n v="23"/>
    <n v="4"/>
    <s v="Life Sciences"/>
    <n v="1"/>
    <n v="901"/>
    <n v="4"/>
    <x v="1"/>
    <n v="72"/>
    <n v="3"/>
    <n v="4"/>
    <s v="Research Director"/>
    <n v="4"/>
    <s v="Single"/>
    <n v="14275"/>
    <n v="6"/>
    <s v="No"/>
    <n v="18"/>
    <n v="3"/>
    <n v="3"/>
    <n v="80"/>
    <n v="0"/>
    <n v="33"/>
    <n v="0"/>
    <n v="3"/>
    <n v="12"/>
    <n v="9"/>
    <n v="3"/>
    <n v="8"/>
    <d v="2008-10-20T00:00:00"/>
    <s v=""/>
    <x v="5"/>
    <n v="10"/>
    <s v=""/>
    <s v=""/>
  </r>
  <r>
    <x v="16"/>
    <x v="1"/>
    <s v="Travel_Rarely"/>
    <n v="939"/>
    <x v="0"/>
    <n v="24"/>
    <n v="3"/>
    <s v="Life Sciences"/>
    <n v="1"/>
    <n v="1005"/>
    <n v="4"/>
    <x v="0"/>
    <n v="95"/>
    <n v="3"/>
    <n v="4"/>
    <s v="Manufacturing Director"/>
    <n v="3"/>
    <s v="Married"/>
    <n v="13973"/>
    <n v="3"/>
    <s v="Yes"/>
    <n v="18"/>
    <n v="3"/>
    <n v="4"/>
    <n v="80"/>
    <n v="1"/>
    <n v="22"/>
    <n v="2"/>
    <n v="3"/>
    <n v="12"/>
    <n v="11"/>
    <n v="1"/>
    <n v="5"/>
    <d v="2009-04-04T00:00:00"/>
    <s v=""/>
    <x v="27"/>
    <n v="4"/>
    <s v=""/>
    <s v=""/>
  </r>
  <r>
    <x v="17"/>
    <x v="1"/>
    <s v="Travel_Rarely"/>
    <n v="1448"/>
    <x v="1"/>
    <n v="28"/>
    <n v="3"/>
    <s v="Medical"/>
    <n v="1"/>
    <n v="1039"/>
    <n v="4"/>
    <x v="1"/>
    <n v="53"/>
    <n v="4"/>
    <n v="4"/>
    <s v="Sales Executive"/>
    <n v="4"/>
    <s v="Married"/>
    <n v="13320"/>
    <n v="3"/>
    <s v="Yes"/>
    <n v="18"/>
    <n v="3"/>
    <n v="3"/>
    <n v="80"/>
    <n v="1"/>
    <n v="23"/>
    <n v="2"/>
    <n v="3"/>
    <n v="12"/>
    <n v="11"/>
    <n v="11"/>
    <n v="11"/>
    <d v="2009-02-25T00:00:00"/>
    <s v=""/>
    <x v="27"/>
    <n v="2"/>
    <s v=""/>
    <s v=""/>
  </r>
  <r>
    <x v="35"/>
    <x v="1"/>
    <s v="Travel_Rarely"/>
    <n v="406"/>
    <x v="1"/>
    <n v="3"/>
    <n v="1"/>
    <s v="Marketing"/>
    <n v="1"/>
    <n v="1124"/>
    <n v="1"/>
    <x v="0"/>
    <n v="52"/>
    <n v="3"/>
    <n v="4"/>
    <s v="Manager"/>
    <n v="3"/>
    <s v="Married"/>
    <n v="17465"/>
    <n v="3"/>
    <s v="No"/>
    <n v="12"/>
    <n v="3"/>
    <n v="4"/>
    <n v="80"/>
    <n v="1"/>
    <n v="23"/>
    <n v="3"/>
    <n v="3"/>
    <n v="12"/>
    <n v="9"/>
    <n v="4"/>
    <n v="9"/>
    <d v="2009-06-20T00:00:00"/>
    <s v=""/>
    <x v="27"/>
    <n v="6"/>
    <s v=""/>
    <s v=""/>
  </r>
  <r>
    <x v="18"/>
    <x v="1"/>
    <s v="Travel_Rarely"/>
    <n v="1202"/>
    <x v="0"/>
    <n v="2"/>
    <n v="1"/>
    <s v="Medical"/>
    <n v="1"/>
    <n v="1375"/>
    <n v="2"/>
    <x v="1"/>
    <n v="89"/>
    <n v="4"/>
    <n v="2"/>
    <s v="Healthcare Representative"/>
    <n v="3"/>
    <s v="Divorced"/>
    <n v="6377"/>
    <n v="5"/>
    <s v="No"/>
    <n v="20"/>
    <n v="4"/>
    <n v="2"/>
    <n v="80"/>
    <n v="3"/>
    <n v="15"/>
    <n v="0"/>
    <n v="3"/>
    <n v="12"/>
    <n v="11"/>
    <n v="11"/>
    <n v="8"/>
    <d v="2008-06-12T00:00:00"/>
    <s v=""/>
    <x v="5"/>
    <n v="6"/>
    <s v=""/>
    <s v=""/>
  </r>
  <r>
    <x v="22"/>
    <x v="1"/>
    <s v="Travel_Frequently"/>
    <n v="748"/>
    <x v="0"/>
    <n v="9"/>
    <n v="2"/>
    <s v="Medical"/>
    <n v="1"/>
    <n v="1480"/>
    <n v="1"/>
    <x v="1"/>
    <n v="74"/>
    <n v="3"/>
    <n v="1"/>
    <s v="Laboratory Technician"/>
    <n v="4"/>
    <s v="Single"/>
    <n v="3673"/>
    <n v="1"/>
    <s v="No"/>
    <n v="13"/>
    <n v="3"/>
    <n v="3"/>
    <n v="80"/>
    <n v="0"/>
    <n v="12"/>
    <n v="3"/>
    <n v="3"/>
    <n v="12"/>
    <n v="9"/>
    <n v="5"/>
    <n v="8"/>
    <d v="2007-12-26T00:00:00"/>
    <s v=""/>
    <x v="0"/>
    <n v="12"/>
    <s v=""/>
    <s v=""/>
  </r>
  <r>
    <x v="36"/>
    <x v="1"/>
    <s v="Travel_Rarely"/>
    <n v="405"/>
    <x v="0"/>
    <n v="1"/>
    <n v="2"/>
    <s v="Life Sciences"/>
    <n v="1"/>
    <n v="1483"/>
    <n v="2"/>
    <x v="0"/>
    <n v="93"/>
    <n v="4"/>
    <n v="2"/>
    <s v="Research Scientist"/>
    <n v="3"/>
    <s v="Married"/>
    <n v="4900"/>
    <n v="0"/>
    <s v="No"/>
    <n v="24"/>
    <n v="4"/>
    <n v="1"/>
    <n v="80"/>
    <n v="1"/>
    <n v="13"/>
    <n v="2"/>
    <n v="2"/>
    <n v="12"/>
    <n v="9"/>
    <n v="2"/>
    <n v="8"/>
    <d v="2008-07-13T00:00:00"/>
    <s v=""/>
    <x v="5"/>
    <n v="7"/>
    <s v=""/>
    <s v=""/>
  </r>
  <r>
    <x v="28"/>
    <x v="1"/>
    <s v="Travel_Rarely"/>
    <n v="196"/>
    <x v="1"/>
    <n v="29"/>
    <n v="4"/>
    <s v="Marketing"/>
    <n v="1"/>
    <n v="1784"/>
    <n v="1"/>
    <x v="1"/>
    <n v="91"/>
    <n v="2"/>
    <n v="2"/>
    <s v="Sales Executive"/>
    <n v="4"/>
    <s v="Married"/>
    <n v="5468"/>
    <n v="1"/>
    <s v="No"/>
    <n v="14"/>
    <n v="3"/>
    <n v="1"/>
    <n v="80"/>
    <n v="2"/>
    <n v="13"/>
    <n v="3"/>
    <n v="3"/>
    <n v="12"/>
    <n v="7"/>
    <n v="5"/>
    <n v="7"/>
    <d v="2008-03-22T00:00:00"/>
    <s v=""/>
    <x v="5"/>
    <n v="3"/>
    <s v=""/>
    <s v=""/>
  </r>
  <r>
    <x v="26"/>
    <x v="1"/>
    <s v="Travel_Rarely"/>
    <n v="1383"/>
    <x v="0"/>
    <n v="10"/>
    <n v="3"/>
    <s v="Life Sciences"/>
    <n v="1"/>
    <n v="1790"/>
    <n v="4"/>
    <x v="0"/>
    <n v="90"/>
    <n v="3"/>
    <n v="3"/>
    <s v="Healthcare Representative"/>
    <n v="1"/>
    <s v="Married"/>
    <n v="8321"/>
    <n v="7"/>
    <s v="Yes"/>
    <n v="13"/>
    <n v="3"/>
    <n v="4"/>
    <n v="80"/>
    <n v="1"/>
    <n v="15"/>
    <n v="1"/>
    <n v="3"/>
    <n v="12"/>
    <n v="8"/>
    <n v="5"/>
    <n v="7"/>
    <d v="2008-06-20T00:00:00"/>
    <s v=""/>
    <x v="5"/>
    <n v="6"/>
    <s v=""/>
    <s v=""/>
  </r>
  <r>
    <x v="14"/>
    <x v="1"/>
    <s v="Travel_Rarely"/>
    <n v="911"/>
    <x v="0"/>
    <n v="1"/>
    <n v="2"/>
    <s v="Medical"/>
    <n v="1"/>
    <n v="1989"/>
    <n v="4"/>
    <x v="0"/>
    <n v="76"/>
    <n v="3"/>
    <n v="1"/>
    <s v="Laboratory Technician"/>
    <n v="2"/>
    <s v="Married"/>
    <n v="3748"/>
    <n v="1"/>
    <s v="No"/>
    <n v="13"/>
    <n v="3"/>
    <n v="3"/>
    <n v="80"/>
    <n v="0"/>
    <n v="12"/>
    <n v="6"/>
    <n v="2"/>
    <n v="12"/>
    <n v="8"/>
    <n v="1"/>
    <n v="7"/>
    <d v="2008-05-30T00:00:00"/>
    <s v=""/>
    <x v="5"/>
    <n v="5"/>
    <s v=""/>
    <s v=""/>
  </r>
  <r>
    <x v="12"/>
    <x v="1"/>
    <s v="Non-Travel"/>
    <n v="573"/>
    <x v="0"/>
    <n v="6"/>
    <n v="3"/>
    <s v="Medical"/>
    <n v="1"/>
    <n v="107"/>
    <n v="2"/>
    <x v="1"/>
    <n v="79"/>
    <n v="1"/>
    <n v="2"/>
    <s v="Research Scientist"/>
    <n v="4"/>
    <s v="Divorced"/>
    <n v="5329"/>
    <n v="7"/>
    <s v="Yes"/>
    <n v="12"/>
    <n v="3"/>
    <n v="4"/>
    <n v="80"/>
    <n v="3"/>
    <n v="17"/>
    <n v="3"/>
    <n v="3"/>
    <n v="13"/>
    <n v="11"/>
    <n v="1"/>
    <n v="9"/>
    <d v="2008-01-05T00:00:00"/>
    <s v=""/>
    <x v="5"/>
    <n v="1"/>
    <s v=""/>
    <s v=""/>
  </r>
  <r>
    <x v="31"/>
    <x v="1"/>
    <s v="Travel_Frequently"/>
    <n v="1456"/>
    <x v="0"/>
    <n v="1"/>
    <n v="4"/>
    <s v="Medical"/>
    <n v="1"/>
    <n v="145"/>
    <n v="1"/>
    <x v="1"/>
    <n v="30"/>
    <n v="2"/>
    <n v="3"/>
    <s v="Healthcare Representative"/>
    <n v="1"/>
    <s v="Single"/>
    <n v="7484"/>
    <n v="3"/>
    <s v="No"/>
    <n v="20"/>
    <n v="4"/>
    <n v="3"/>
    <n v="80"/>
    <n v="0"/>
    <n v="23"/>
    <n v="1"/>
    <n v="2"/>
    <n v="13"/>
    <n v="12"/>
    <n v="12"/>
    <n v="8"/>
    <d v="2008-05-29T00:00:00"/>
    <s v=""/>
    <x v="5"/>
    <n v="5"/>
    <s v=""/>
    <s v=""/>
  </r>
  <r>
    <x v="26"/>
    <x v="1"/>
    <s v="Travel_Rarely"/>
    <n v="1396"/>
    <x v="0"/>
    <n v="5"/>
    <n v="2"/>
    <s v="Life Sciences"/>
    <n v="1"/>
    <n v="304"/>
    <n v="4"/>
    <x v="0"/>
    <n v="62"/>
    <n v="3"/>
    <n v="2"/>
    <s v="Laboratory Technician"/>
    <n v="2"/>
    <s v="Single"/>
    <n v="5914"/>
    <n v="8"/>
    <s v="No"/>
    <n v="16"/>
    <n v="3"/>
    <n v="4"/>
    <n v="80"/>
    <n v="0"/>
    <n v="16"/>
    <n v="3"/>
    <n v="4"/>
    <n v="13"/>
    <n v="11"/>
    <n v="3"/>
    <n v="7"/>
    <d v="2008-05-27T00:00:00"/>
    <s v=""/>
    <x v="5"/>
    <n v="5"/>
    <s v=""/>
    <s v=""/>
  </r>
  <r>
    <x v="21"/>
    <x v="1"/>
    <s v="Travel_Rarely"/>
    <n v="906"/>
    <x v="1"/>
    <n v="7"/>
    <n v="3"/>
    <s v="Life Sciences"/>
    <n v="1"/>
    <n v="420"/>
    <n v="4"/>
    <x v="0"/>
    <n v="91"/>
    <n v="2"/>
    <n v="2"/>
    <s v="Sales Executive"/>
    <n v="3"/>
    <s v="Married"/>
    <n v="5484"/>
    <n v="1"/>
    <s v="No"/>
    <n v="14"/>
    <n v="3"/>
    <n v="3"/>
    <n v="80"/>
    <n v="1"/>
    <n v="13"/>
    <n v="3"/>
    <n v="2"/>
    <n v="13"/>
    <n v="8"/>
    <n v="4"/>
    <n v="8"/>
    <d v="2008-03-02T00:00:00"/>
    <s v=""/>
    <x v="5"/>
    <n v="3"/>
    <s v=""/>
    <s v=""/>
  </r>
  <r>
    <x v="21"/>
    <x v="1"/>
    <s v="Travel_Rarely"/>
    <n v="588"/>
    <x v="1"/>
    <n v="8"/>
    <n v="2"/>
    <s v="Technical Degree"/>
    <n v="1"/>
    <n v="436"/>
    <n v="3"/>
    <x v="1"/>
    <n v="65"/>
    <n v="2"/>
    <n v="2"/>
    <s v="Sales Executive"/>
    <n v="2"/>
    <s v="Married"/>
    <n v="5228"/>
    <n v="1"/>
    <s v="Yes"/>
    <n v="11"/>
    <n v="3"/>
    <n v="4"/>
    <n v="80"/>
    <n v="0"/>
    <n v="13"/>
    <n v="2"/>
    <n v="3"/>
    <n v="13"/>
    <n v="12"/>
    <n v="11"/>
    <n v="9"/>
    <d v="2008-03-16T00:00:00"/>
    <s v=""/>
    <x v="5"/>
    <n v="3"/>
    <s v=""/>
    <s v=""/>
  </r>
  <r>
    <x v="26"/>
    <x v="1"/>
    <s v="Travel_Frequently"/>
    <n v="541"/>
    <x v="1"/>
    <n v="3"/>
    <n v="4"/>
    <s v="Medical"/>
    <n v="1"/>
    <n v="481"/>
    <n v="1"/>
    <x v="0"/>
    <n v="48"/>
    <n v="2"/>
    <n v="3"/>
    <s v="Sales Executive"/>
    <n v="4"/>
    <s v="Married"/>
    <n v="9699"/>
    <n v="4"/>
    <s v="No"/>
    <n v="11"/>
    <n v="3"/>
    <n v="1"/>
    <n v="80"/>
    <n v="1"/>
    <n v="16"/>
    <n v="2"/>
    <n v="3"/>
    <n v="13"/>
    <n v="9"/>
    <n v="1"/>
    <n v="12"/>
    <d v="2008-04-26T00:00:00"/>
    <s v=""/>
    <x v="5"/>
    <n v="4"/>
    <s v=""/>
    <s v=""/>
  </r>
  <r>
    <x v="28"/>
    <x v="1"/>
    <s v="Travel_Rarely"/>
    <n v="480"/>
    <x v="0"/>
    <n v="7"/>
    <n v="2"/>
    <s v="Medical"/>
    <n v="1"/>
    <n v="524"/>
    <n v="2"/>
    <x v="1"/>
    <n v="31"/>
    <n v="3"/>
    <n v="2"/>
    <s v="Manufacturing Director"/>
    <n v="1"/>
    <s v="Married"/>
    <n v="4306"/>
    <n v="1"/>
    <s v="No"/>
    <n v="12"/>
    <n v="3"/>
    <n v="2"/>
    <n v="80"/>
    <n v="1"/>
    <n v="13"/>
    <n v="5"/>
    <n v="1"/>
    <n v="13"/>
    <n v="10"/>
    <n v="3"/>
    <n v="12"/>
    <d v="2008-05-18T00:00:00"/>
    <s v=""/>
    <x v="5"/>
    <n v="5"/>
    <s v=""/>
    <s v=""/>
  </r>
  <r>
    <x v="0"/>
    <x v="1"/>
    <s v="Non-Travel"/>
    <n v="1063"/>
    <x v="0"/>
    <n v="25"/>
    <n v="5"/>
    <s v="Medical"/>
    <n v="1"/>
    <n v="529"/>
    <n v="2"/>
    <x v="1"/>
    <n v="72"/>
    <n v="3"/>
    <n v="2"/>
    <s v="Research Scientist"/>
    <n v="3"/>
    <s v="Married"/>
    <n v="4449"/>
    <n v="3"/>
    <s v="Yes"/>
    <n v="15"/>
    <n v="3"/>
    <n v="1"/>
    <n v="80"/>
    <n v="2"/>
    <n v="15"/>
    <n v="2"/>
    <n v="3"/>
    <n v="13"/>
    <n v="11"/>
    <n v="10"/>
    <n v="7"/>
    <d v="2007-10-22T00:00:00"/>
    <s v=""/>
    <x v="0"/>
    <n v="10"/>
    <s v=""/>
    <s v=""/>
  </r>
  <r>
    <x v="28"/>
    <x v="1"/>
    <s v="Travel_Rarely"/>
    <n v="1274"/>
    <x v="0"/>
    <n v="9"/>
    <n v="1"/>
    <s v="Life Sciences"/>
    <n v="1"/>
    <n v="581"/>
    <n v="3"/>
    <x v="0"/>
    <n v="33"/>
    <n v="3"/>
    <n v="3"/>
    <s v="Manufacturing Director"/>
    <n v="2"/>
    <s v="Divorced"/>
    <n v="10648"/>
    <n v="1"/>
    <s v="No"/>
    <n v="25"/>
    <n v="4"/>
    <n v="4"/>
    <n v="80"/>
    <n v="1"/>
    <n v="13"/>
    <n v="6"/>
    <n v="4"/>
    <n v="13"/>
    <n v="8"/>
    <n v="0"/>
    <n v="8"/>
    <d v="2006-11-25T00:00:00"/>
    <s v=""/>
    <x v="24"/>
    <n v="11"/>
    <s v=""/>
    <s v=""/>
  </r>
  <r>
    <x v="20"/>
    <x v="1"/>
    <s v="Travel_Frequently"/>
    <n v="1296"/>
    <x v="0"/>
    <n v="6"/>
    <n v="3"/>
    <s v="Life Sciences"/>
    <n v="1"/>
    <n v="692"/>
    <n v="3"/>
    <x v="0"/>
    <n v="30"/>
    <n v="3"/>
    <n v="2"/>
    <s v="Healthcare Representative"/>
    <n v="4"/>
    <s v="Divorced"/>
    <n v="7725"/>
    <n v="3"/>
    <s v="No"/>
    <n v="23"/>
    <n v="4"/>
    <n v="3"/>
    <n v="80"/>
    <n v="1"/>
    <n v="15"/>
    <n v="2"/>
    <n v="1"/>
    <n v="13"/>
    <n v="11"/>
    <n v="4"/>
    <n v="7"/>
    <d v="2007-06-06T00:00:00"/>
    <s v=""/>
    <x v="0"/>
    <n v="6"/>
    <s v=""/>
    <s v=""/>
  </r>
  <r>
    <x v="20"/>
    <x v="1"/>
    <s v="Travel_Rarely"/>
    <n v="213"/>
    <x v="0"/>
    <n v="7"/>
    <n v="3"/>
    <s v="Medical"/>
    <n v="1"/>
    <n v="817"/>
    <n v="3"/>
    <x v="0"/>
    <n v="49"/>
    <n v="3"/>
    <n v="3"/>
    <s v="Research Director"/>
    <n v="3"/>
    <s v="Married"/>
    <n v="11691"/>
    <n v="0"/>
    <s v="No"/>
    <n v="11"/>
    <n v="3"/>
    <n v="4"/>
    <n v="80"/>
    <n v="0"/>
    <n v="14"/>
    <n v="3"/>
    <n v="4"/>
    <n v="13"/>
    <n v="9"/>
    <n v="3"/>
    <n v="7"/>
    <d v="2007-08-28T00:00:00"/>
    <s v=""/>
    <x v="0"/>
    <n v="8"/>
    <s v=""/>
    <s v=""/>
  </r>
  <r>
    <x v="27"/>
    <x v="1"/>
    <s v="Travel_Rarely"/>
    <n v="672"/>
    <x v="0"/>
    <n v="25"/>
    <n v="3"/>
    <s v="Technical Degree"/>
    <n v="1"/>
    <n v="899"/>
    <n v="4"/>
    <x v="0"/>
    <n v="78"/>
    <n v="2"/>
    <n v="3"/>
    <s v="Manufacturing Director"/>
    <n v="2"/>
    <s v="Married"/>
    <n v="10903"/>
    <n v="3"/>
    <s v="No"/>
    <n v="16"/>
    <n v="3"/>
    <n v="1"/>
    <n v="80"/>
    <n v="0"/>
    <n v="16"/>
    <n v="2"/>
    <n v="3"/>
    <n v="13"/>
    <n v="10"/>
    <n v="4"/>
    <n v="8"/>
    <d v="2007-07-02T00:00:00"/>
    <s v=""/>
    <x v="0"/>
    <n v="7"/>
    <s v=""/>
    <s v=""/>
  </r>
  <r>
    <x v="20"/>
    <x v="0"/>
    <s v="Travel_Frequently"/>
    <n v="827"/>
    <x v="0"/>
    <n v="29"/>
    <n v="4"/>
    <s v="Medical"/>
    <n v="1"/>
    <n v="1101"/>
    <n v="1"/>
    <x v="1"/>
    <n v="54"/>
    <n v="2"/>
    <n v="2"/>
    <s v="Research Scientist"/>
    <n v="3"/>
    <s v="Single"/>
    <n v="4508"/>
    <n v="1"/>
    <s v="No"/>
    <n v="22"/>
    <n v="4"/>
    <n v="2"/>
    <n v="80"/>
    <n v="0"/>
    <n v="14"/>
    <n v="4"/>
    <n v="3"/>
    <n v="13"/>
    <n v="7"/>
    <n v="3"/>
    <n v="8"/>
    <d v="1999-07-27T00:00:00"/>
    <d v="2012-07-28T00:00:00"/>
    <x v="19"/>
    <n v="7"/>
    <n v="2012"/>
    <n v="7"/>
  </r>
  <r>
    <x v="13"/>
    <x v="1"/>
    <s v="Travel_Frequently"/>
    <n v="669"/>
    <x v="0"/>
    <n v="1"/>
    <n v="3"/>
    <s v="Medical"/>
    <n v="1"/>
    <n v="1184"/>
    <n v="4"/>
    <x v="0"/>
    <n v="97"/>
    <n v="2"/>
    <n v="2"/>
    <s v="Healthcare Representative"/>
    <n v="1"/>
    <s v="Single"/>
    <n v="5343"/>
    <n v="0"/>
    <s v="No"/>
    <n v="20"/>
    <n v="4"/>
    <n v="3"/>
    <n v="80"/>
    <n v="0"/>
    <n v="14"/>
    <n v="3"/>
    <n v="3"/>
    <n v="13"/>
    <n v="9"/>
    <n v="4"/>
    <n v="9"/>
    <d v="2007-01-05T00:00:00"/>
    <s v=""/>
    <x v="0"/>
    <n v="1"/>
    <s v=""/>
    <s v=""/>
  </r>
  <r>
    <x v="27"/>
    <x v="1"/>
    <s v="Non-Travel"/>
    <n v="1212"/>
    <x v="1"/>
    <n v="8"/>
    <n v="2"/>
    <s v="Marketing"/>
    <n v="1"/>
    <n v="1243"/>
    <n v="3"/>
    <x v="1"/>
    <n v="78"/>
    <n v="2"/>
    <n v="3"/>
    <s v="Sales Executive"/>
    <n v="4"/>
    <s v="Married"/>
    <n v="10377"/>
    <n v="4"/>
    <s v="Yes"/>
    <n v="11"/>
    <n v="3"/>
    <n v="2"/>
    <n v="80"/>
    <n v="1"/>
    <n v="16"/>
    <n v="6"/>
    <n v="2"/>
    <n v="13"/>
    <n v="2"/>
    <n v="4"/>
    <n v="12"/>
    <d v="2007-07-12T00:00:00"/>
    <s v=""/>
    <x v="0"/>
    <n v="7"/>
    <s v=""/>
    <s v=""/>
  </r>
  <r>
    <x v="28"/>
    <x v="1"/>
    <s v="Travel_Rarely"/>
    <n v="326"/>
    <x v="1"/>
    <n v="8"/>
    <n v="2"/>
    <s v="Life Sciences"/>
    <n v="1"/>
    <n v="1453"/>
    <n v="1"/>
    <x v="0"/>
    <n v="31"/>
    <n v="3"/>
    <n v="3"/>
    <s v="Sales Executive"/>
    <n v="4"/>
    <s v="Divorced"/>
    <n v="10793"/>
    <n v="1"/>
    <s v="No"/>
    <n v="18"/>
    <n v="3"/>
    <n v="1"/>
    <n v="80"/>
    <n v="1"/>
    <n v="13"/>
    <n v="5"/>
    <n v="3"/>
    <n v="13"/>
    <n v="7"/>
    <n v="9"/>
    <n v="9"/>
    <d v="2007-02-04T00:00:00"/>
    <s v=""/>
    <x v="0"/>
    <n v="2"/>
    <s v=""/>
    <s v=""/>
  </r>
  <r>
    <x v="13"/>
    <x v="1"/>
    <s v="Travel_Rarely"/>
    <n v="1326"/>
    <x v="1"/>
    <n v="3"/>
    <n v="3"/>
    <s v="Other"/>
    <n v="1"/>
    <n v="1478"/>
    <n v="4"/>
    <x v="0"/>
    <n v="81"/>
    <n v="1"/>
    <n v="2"/>
    <s v="Sales Executive"/>
    <n v="1"/>
    <s v="Single"/>
    <n v="4759"/>
    <n v="3"/>
    <s v="No"/>
    <n v="18"/>
    <n v="3"/>
    <n v="4"/>
    <n v="80"/>
    <n v="0"/>
    <n v="15"/>
    <n v="2"/>
    <n v="3"/>
    <n v="13"/>
    <n v="9"/>
    <n v="3"/>
    <n v="12"/>
    <d v="2006-10-13T00:00:00"/>
    <s v=""/>
    <x v="24"/>
    <n v="10"/>
    <s v=""/>
    <s v=""/>
  </r>
  <r>
    <x v="35"/>
    <x v="1"/>
    <s v="Travel_Rarely"/>
    <n v="228"/>
    <x v="1"/>
    <n v="3"/>
    <n v="3"/>
    <s v="Life Sciences"/>
    <n v="1"/>
    <n v="1527"/>
    <n v="3"/>
    <x v="1"/>
    <n v="51"/>
    <n v="3"/>
    <n v="4"/>
    <s v="Manager"/>
    <n v="2"/>
    <s v="Married"/>
    <n v="16606"/>
    <n v="8"/>
    <s v="No"/>
    <n v="12"/>
    <n v="3"/>
    <n v="4"/>
    <n v="80"/>
    <n v="1"/>
    <n v="23"/>
    <n v="2"/>
    <n v="4"/>
    <n v="13"/>
    <n v="12"/>
    <n v="5"/>
    <n v="1"/>
    <d v="2006-12-08T00:00:00"/>
    <s v=""/>
    <x v="24"/>
    <n v="12"/>
    <s v=""/>
    <s v=""/>
  </r>
  <r>
    <x v="27"/>
    <x v="0"/>
    <s v="Travel_Rarely"/>
    <n v="737"/>
    <x v="1"/>
    <n v="10"/>
    <n v="3"/>
    <s v="Medical"/>
    <n v="1"/>
    <n v="1639"/>
    <n v="4"/>
    <x v="0"/>
    <n v="55"/>
    <n v="2"/>
    <n v="3"/>
    <s v="Sales Executive"/>
    <n v="1"/>
    <s v="Married"/>
    <n v="10306"/>
    <n v="9"/>
    <s v="No"/>
    <n v="17"/>
    <n v="3"/>
    <n v="3"/>
    <n v="80"/>
    <n v="0"/>
    <n v="15"/>
    <n v="3"/>
    <n v="3"/>
    <n v="13"/>
    <n v="12"/>
    <n v="6"/>
    <n v="0"/>
    <d v="1999-12-22T00:00:00"/>
    <d v="2013-01-05T00:00:00"/>
    <x v="19"/>
    <n v="12"/>
    <n v="2013"/>
    <n v="1"/>
  </r>
  <r>
    <x v="12"/>
    <x v="1"/>
    <s v="Travel_Frequently"/>
    <n v="1189"/>
    <x v="0"/>
    <n v="1"/>
    <n v="3"/>
    <s v="Life Sciences"/>
    <n v="1"/>
    <n v="1668"/>
    <n v="4"/>
    <x v="0"/>
    <n v="90"/>
    <n v="3"/>
    <n v="2"/>
    <s v="Research Scientist"/>
    <n v="4"/>
    <s v="Married"/>
    <n v="4735"/>
    <n v="7"/>
    <s v="No"/>
    <n v="15"/>
    <n v="3"/>
    <n v="4"/>
    <n v="80"/>
    <n v="2"/>
    <n v="19"/>
    <n v="4"/>
    <n v="4"/>
    <n v="13"/>
    <n v="11"/>
    <n v="2"/>
    <n v="9"/>
    <d v="2007-05-06T00:00:00"/>
    <s v=""/>
    <x v="0"/>
    <n v="5"/>
    <s v=""/>
    <s v=""/>
  </r>
  <r>
    <x v="26"/>
    <x v="1"/>
    <s v="Travel_Rarely"/>
    <n v="530"/>
    <x v="1"/>
    <n v="2"/>
    <n v="4"/>
    <s v="Life Sciences"/>
    <n v="1"/>
    <n v="1710"/>
    <n v="3"/>
    <x v="1"/>
    <n v="51"/>
    <n v="3"/>
    <n v="2"/>
    <s v="Sales Representative"/>
    <n v="4"/>
    <s v="Single"/>
    <n v="4502"/>
    <n v="3"/>
    <s v="No"/>
    <n v="15"/>
    <n v="3"/>
    <n v="3"/>
    <n v="80"/>
    <n v="0"/>
    <n v="17"/>
    <n v="2"/>
    <n v="2"/>
    <n v="13"/>
    <n v="7"/>
    <n v="6"/>
    <n v="7"/>
    <d v="2007-07-24T00:00:00"/>
    <s v=""/>
    <x v="0"/>
    <n v="7"/>
    <s v=""/>
    <s v=""/>
  </r>
  <r>
    <x v="22"/>
    <x v="1"/>
    <s v="Travel_Rarely"/>
    <n v="1396"/>
    <x v="0"/>
    <n v="6"/>
    <n v="3"/>
    <s v="Medical"/>
    <n v="1"/>
    <n v="1911"/>
    <n v="3"/>
    <x v="0"/>
    <n v="83"/>
    <n v="3"/>
    <n v="3"/>
    <s v="Research Director"/>
    <n v="1"/>
    <s v="Married"/>
    <n v="13348"/>
    <n v="9"/>
    <s v="No"/>
    <n v="13"/>
    <n v="3"/>
    <n v="2"/>
    <n v="80"/>
    <n v="1"/>
    <n v="18"/>
    <n v="3"/>
    <n v="4"/>
    <n v="13"/>
    <n v="7"/>
    <n v="5"/>
    <n v="7"/>
    <d v="2007-01-12T00:00:00"/>
    <s v=""/>
    <x v="0"/>
    <n v="1"/>
    <s v=""/>
    <s v=""/>
  </r>
  <r>
    <x v="9"/>
    <x v="1"/>
    <s v="Non-Travel"/>
    <n v="1162"/>
    <x v="0"/>
    <n v="1"/>
    <n v="1"/>
    <s v="Medical"/>
    <n v="1"/>
    <n v="2000"/>
    <n v="3"/>
    <x v="1"/>
    <n v="98"/>
    <n v="3"/>
    <n v="3"/>
    <s v="Research Director"/>
    <n v="2"/>
    <s v="Married"/>
    <n v="11957"/>
    <n v="0"/>
    <s v="No"/>
    <n v="18"/>
    <n v="3"/>
    <n v="1"/>
    <n v="80"/>
    <n v="2"/>
    <n v="14"/>
    <n v="3"/>
    <n v="1"/>
    <n v="13"/>
    <n v="8"/>
    <n v="5"/>
    <n v="12"/>
    <d v="2007-03-26T00:00:00"/>
    <s v=""/>
    <x v="0"/>
    <n v="3"/>
    <s v=""/>
    <s v=""/>
  </r>
  <r>
    <x v="23"/>
    <x v="1"/>
    <s v="Non-Travel"/>
    <n v="667"/>
    <x v="0"/>
    <n v="1"/>
    <n v="4"/>
    <s v="Life Sciences"/>
    <n v="1"/>
    <n v="2026"/>
    <n v="3"/>
    <x v="0"/>
    <n v="57"/>
    <n v="3"/>
    <n v="2"/>
    <s v="Healthcare Representative"/>
    <n v="3"/>
    <s v="Divorced"/>
    <n v="6306"/>
    <n v="1"/>
    <s v="No"/>
    <n v="21"/>
    <n v="4"/>
    <n v="1"/>
    <n v="80"/>
    <n v="1"/>
    <n v="13"/>
    <n v="2"/>
    <n v="2"/>
    <n v="13"/>
    <n v="12"/>
    <n v="1"/>
    <n v="9"/>
    <d v="2006-12-15T00:00:00"/>
    <s v=""/>
    <x v="24"/>
    <n v="12"/>
    <s v=""/>
    <s v=""/>
  </r>
  <r>
    <x v="42"/>
    <x v="1"/>
    <s v="Travel_Rarely"/>
    <n v="1282"/>
    <x v="0"/>
    <n v="5"/>
    <n v="3"/>
    <s v="Other"/>
    <n v="1"/>
    <n v="32"/>
    <n v="3"/>
    <x v="1"/>
    <n v="58"/>
    <n v="3"/>
    <n v="5"/>
    <s v="Manager"/>
    <n v="3"/>
    <s v="Divorced"/>
    <n v="19094"/>
    <n v="4"/>
    <s v="No"/>
    <n v="11"/>
    <n v="3"/>
    <n v="4"/>
    <n v="80"/>
    <n v="1"/>
    <n v="26"/>
    <n v="3"/>
    <n v="2"/>
    <n v="14"/>
    <n v="13"/>
    <n v="4"/>
    <n v="8"/>
    <d v="2007-04-03T00:00:00"/>
    <s v=""/>
    <x v="0"/>
    <n v="4"/>
    <s v=""/>
    <s v=""/>
  </r>
  <r>
    <x v="21"/>
    <x v="0"/>
    <s v="Travel_Rarely"/>
    <n v="1045"/>
    <x v="1"/>
    <n v="4"/>
    <n v="4"/>
    <s v="Medical"/>
    <n v="1"/>
    <n v="291"/>
    <n v="4"/>
    <x v="0"/>
    <n v="32"/>
    <n v="1"/>
    <n v="3"/>
    <s v="Sales Executive"/>
    <n v="4"/>
    <s v="Married"/>
    <n v="10400"/>
    <n v="1"/>
    <s v="No"/>
    <n v="11"/>
    <n v="3"/>
    <n v="3"/>
    <n v="80"/>
    <n v="0"/>
    <n v="14"/>
    <n v="2"/>
    <n v="2"/>
    <n v="14"/>
    <n v="8"/>
    <n v="9"/>
    <n v="8"/>
    <d v="1997-05-02T00:00:00"/>
    <d v="2011-05-05T00:00:00"/>
    <x v="13"/>
    <n v="5"/>
    <n v="2011"/>
    <n v="5"/>
  </r>
  <r>
    <x v="33"/>
    <x v="1"/>
    <s v="Non-Travel"/>
    <n v="267"/>
    <x v="1"/>
    <n v="10"/>
    <n v="2"/>
    <s v="Life Sciences"/>
    <n v="1"/>
    <n v="599"/>
    <n v="4"/>
    <x v="0"/>
    <n v="56"/>
    <n v="3"/>
    <n v="2"/>
    <s v="Sales Executive"/>
    <n v="4"/>
    <s v="Single"/>
    <n v="6230"/>
    <n v="7"/>
    <s v="No"/>
    <n v="14"/>
    <n v="3"/>
    <n v="4"/>
    <n v="80"/>
    <n v="0"/>
    <n v="16"/>
    <n v="3"/>
    <n v="3"/>
    <n v="14"/>
    <n v="3"/>
    <n v="1"/>
    <n v="10"/>
    <d v="2007-05-23T00:00:00"/>
    <s v=""/>
    <x v="0"/>
    <n v="5"/>
    <s v=""/>
    <s v=""/>
  </r>
  <r>
    <x v="42"/>
    <x v="1"/>
    <s v="Travel_Rarely"/>
    <n v="238"/>
    <x v="1"/>
    <n v="1"/>
    <n v="1"/>
    <s v="Medical"/>
    <n v="1"/>
    <n v="682"/>
    <n v="4"/>
    <x v="1"/>
    <n v="34"/>
    <n v="3"/>
    <n v="2"/>
    <s v="Sales Executive"/>
    <n v="1"/>
    <s v="Single"/>
    <n v="8381"/>
    <n v="7"/>
    <s v="No"/>
    <n v="20"/>
    <n v="4"/>
    <n v="4"/>
    <n v="80"/>
    <n v="0"/>
    <n v="18"/>
    <n v="2"/>
    <n v="4"/>
    <n v="14"/>
    <n v="7"/>
    <n v="8"/>
    <n v="10"/>
    <d v="2007-04-09T00:00:00"/>
    <s v=""/>
    <x v="0"/>
    <n v="4"/>
    <s v=""/>
    <s v=""/>
  </r>
  <r>
    <x v="21"/>
    <x v="1"/>
    <s v="Travel_Rarely"/>
    <n v="859"/>
    <x v="0"/>
    <n v="4"/>
    <n v="3"/>
    <s v="Life Sciences"/>
    <n v="1"/>
    <n v="830"/>
    <n v="3"/>
    <x v="1"/>
    <n v="98"/>
    <n v="2"/>
    <n v="2"/>
    <s v="Manufacturing Director"/>
    <n v="3"/>
    <s v="Married"/>
    <n v="6162"/>
    <n v="1"/>
    <s v="No"/>
    <n v="12"/>
    <n v="3"/>
    <n v="3"/>
    <n v="80"/>
    <n v="1"/>
    <n v="14"/>
    <n v="3"/>
    <n v="3"/>
    <n v="14"/>
    <n v="13"/>
    <n v="6"/>
    <n v="8"/>
    <d v="2007-07-13T00:00:00"/>
    <s v=""/>
    <x v="0"/>
    <n v="7"/>
    <s v=""/>
    <s v=""/>
  </r>
  <r>
    <x v="0"/>
    <x v="0"/>
    <s v="Travel_Rarely"/>
    <n v="625"/>
    <x v="1"/>
    <n v="1"/>
    <n v="4"/>
    <s v="Life Sciences"/>
    <n v="1"/>
    <n v="970"/>
    <n v="1"/>
    <x v="0"/>
    <n v="46"/>
    <n v="2"/>
    <n v="3"/>
    <s v="Sales Executive"/>
    <n v="3"/>
    <s v="Married"/>
    <n v="10609"/>
    <n v="5"/>
    <s v="No"/>
    <n v="11"/>
    <n v="3"/>
    <n v="3"/>
    <n v="80"/>
    <n v="0"/>
    <n v="17"/>
    <n v="2"/>
    <n v="1"/>
    <n v="14"/>
    <n v="1"/>
    <n v="11"/>
    <n v="7"/>
    <d v="2004-11-28T00:00:00"/>
    <d v="2018-12-16T00:00:00"/>
    <x v="21"/>
    <n v="11"/>
    <n v="2018"/>
    <n v="12"/>
  </r>
  <r>
    <x v="26"/>
    <x v="1"/>
    <s v="Travel_Rarely"/>
    <n v="796"/>
    <x v="0"/>
    <n v="12"/>
    <n v="5"/>
    <s v="Medical"/>
    <n v="1"/>
    <n v="1073"/>
    <n v="4"/>
    <x v="1"/>
    <n v="51"/>
    <n v="2"/>
    <n v="3"/>
    <s v="Manufacturing Director"/>
    <n v="4"/>
    <s v="Single"/>
    <n v="8858"/>
    <n v="0"/>
    <s v="No"/>
    <n v="11"/>
    <n v="3"/>
    <n v="2"/>
    <n v="80"/>
    <n v="0"/>
    <n v="15"/>
    <n v="2"/>
    <n v="2"/>
    <n v="14"/>
    <n v="8"/>
    <n v="7"/>
    <n v="8"/>
    <d v="2006-07-19T00:00:00"/>
    <s v=""/>
    <x v="24"/>
    <n v="7"/>
    <s v=""/>
    <s v=""/>
  </r>
  <r>
    <x v="0"/>
    <x v="1"/>
    <s v="Travel_Rarely"/>
    <n v="977"/>
    <x v="0"/>
    <n v="1"/>
    <n v="3"/>
    <s v="Life Sciences"/>
    <n v="1"/>
    <n v="1196"/>
    <n v="4"/>
    <x v="1"/>
    <n v="56"/>
    <n v="2"/>
    <n v="2"/>
    <s v="Manufacturing Director"/>
    <n v="4"/>
    <s v="Married"/>
    <n v="6474"/>
    <n v="1"/>
    <s v="No"/>
    <n v="13"/>
    <n v="3"/>
    <n v="2"/>
    <n v="80"/>
    <n v="1"/>
    <n v="14"/>
    <n v="2"/>
    <n v="2"/>
    <n v="14"/>
    <n v="8"/>
    <n v="3"/>
    <n v="11"/>
    <d v="2006-07-13T00:00:00"/>
    <s v=""/>
    <x v="24"/>
    <n v="7"/>
    <s v=""/>
    <s v=""/>
  </r>
  <r>
    <x v="20"/>
    <x v="1"/>
    <s v="Travel_Rarely"/>
    <n v="117"/>
    <x v="0"/>
    <n v="9"/>
    <n v="3"/>
    <s v="Medical"/>
    <n v="1"/>
    <n v="1238"/>
    <n v="1"/>
    <x v="0"/>
    <n v="60"/>
    <n v="3"/>
    <n v="1"/>
    <s v="Research Scientist"/>
    <n v="4"/>
    <s v="Married"/>
    <n v="2781"/>
    <n v="0"/>
    <s v="No"/>
    <n v="13"/>
    <n v="3"/>
    <n v="2"/>
    <n v="80"/>
    <n v="1"/>
    <n v="15"/>
    <n v="5"/>
    <n v="3"/>
    <n v="14"/>
    <n v="10"/>
    <n v="4"/>
    <n v="10"/>
    <d v="2006-07-20T00:00:00"/>
    <s v=""/>
    <x v="24"/>
    <n v="7"/>
    <s v=""/>
    <s v=""/>
  </r>
  <r>
    <x v="13"/>
    <x v="1"/>
    <s v="Travel_Rarely"/>
    <n v="404"/>
    <x v="0"/>
    <n v="2"/>
    <n v="4"/>
    <s v="Technical Degree"/>
    <n v="1"/>
    <n v="1383"/>
    <n v="3"/>
    <x v="1"/>
    <n v="98"/>
    <n v="3"/>
    <n v="2"/>
    <s v="Healthcare Representative"/>
    <n v="4"/>
    <s v="Single"/>
    <n v="6687"/>
    <n v="1"/>
    <s v="No"/>
    <n v="11"/>
    <n v="3"/>
    <n v="4"/>
    <n v="80"/>
    <n v="0"/>
    <n v="14"/>
    <n v="2"/>
    <n v="4"/>
    <n v="14"/>
    <n v="11"/>
    <n v="4"/>
    <n v="11"/>
    <d v="2006-02-21T00:00:00"/>
    <s v=""/>
    <x v="24"/>
    <n v="2"/>
    <s v=""/>
    <s v=""/>
  </r>
  <r>
    <x v="13"/>
    <x v="1"/>
    <s v="Travel_Frequently"/>
    <n v="829"/>
    <x v="0"/>
    <n v="15"/>
    <n v="3"/>
    <s v="Medical"/>
    <n v="1"/>
    <n v="1485"/>
    <n v="2"/>
    <x v="0"/>
    <n v="71"/>
    <n v="3"/>
    <n v="4"/>
    <s v="Research Director"/>
    <n v="1"/>
    <s v="Divorced"/>
    <n v="17007"/>
    <n v="7"/>
    <s v="No"/>
    <n v="14"/>
    <n v="3"/>
    <n v="4"/>
    <n v="80"/>
    <n v="2"/>
    <n v="16"/>
    <n v="3"/>
    <n v="2"/>
    <n v="14"/>
    <n v="8"/>
    <n v="6"/>
    <n v="9"/>
    <d v="2006-03-09T00:00:00"/>
    <s v=""/>
    <x v="24"/>
    <n v="3"/>
    <s v=""/>
    <s v=""/>
  </r>
  <r>
    <x v="37"/>
    <x v="1"/>
    <s v="Travel_Frequently"/>
    <n v="1050"/>
    <x v="0"/>
    <n v="11"/>
    <n v="4"/>
    <s v="Medical"/>
    <n v="1"/>
    <n v="1520"/>
    <n v="2"/>
    <x v="1"/>
    <n v="87"/>
    <n v="3"/>
    <n v="4"/>
    <s v="Manager"/>
    <n v="4"/>
    <s v="Divorced"/>
    <n v="16032"/>
    <n v="3"/>
    <s v="No"/>
    <n v="20"/>
    <n v="4"/>
    <n v="1"/>
    <n v="80"/>
    <n v="1"/>
    <n v="26"/>
    <n v="2"/>
    <n v="3"/>
    <n v="14"/>
    <n v="9"/>
    <n v="1"/>
    <n v="12"/>
    <d v="2006-06-10T00:00:00"/>
    <s v=""/>
    <x v="24"/>
    <n v="6"/>
    <s v=""/>
    <s v=""/>
  </r>
  <r>
    <x v="27"/>
    <x v="1"/>
    <s v="Non-Travel"/>
    <n v="208"/>
    <x v="0"/>
    <n v="8"/>
    <n v="4"/>
    <s v="Life Sciences"/>
    <n v="1"/>
    <n v="1630"/>
    <n v="3"/>
    <x v="1"/>
    <n v="52"/>
    <n v="3"/>
    <n v="2"/>
    <s v="Healthcare Representative"/>
    <n v="3"/>
    <s v="Married"/>
    <n v="4148"/>
    <n v="1"/>
    <s v="No"/>
    <n v="12"/>
    <n v="3"/>
    <n v="4"/>
    <n v="80"/>
    <n v="1"/>
    <n v="15"/>
    <n v="5"/>
    <n v="3"/>
    <n v="14"/>
    <n v="11"/>
    <n v="2"/>
    <n v="9"/>
    <d v="2006-05-08T00:00:00"/>
    <s v=""/>
    <x v="24"/>
    <n v="5"/>
    <s v=""/>
    <s v=""/>
  </r>
  <r>
    <x v="16"/>
    <x v="1"/>
    <s v="Travel_Rarely"/>
    <n v="813"/>
    <x v="0"/>
    <n v="17"/>
    <n v="5"/>
    <s v="Life Sciences"/>
    <n v="1"/>
    <n v="1656"/>
    <n v="4"/>
    <x v="1"/>
    <n v="50"/>
    <n v="2"/>
    <n v="3"/>
    <s v="Research Director"/>
    <n v="1"/>
    <s v="Divorced"/>
    <n v="13269"/>
    <n v="5"/>
    <s v="No"/>
    <n v="15"/>
    <n v="3"/>
    <n v="3"/>
    <n v="80"/>
    <n v="3"/>
    <n v="19"/>
    <n v="3"/>
    <n v="3"/>
    <n v="14"/>
    <n v="11"/>
    <n v="1"/>
    <n v="11"/>
    <d v="2005-11-09T00:00:00"/>
    <s v=""/>
    <x v="28"/>
    <n v="11"/>
    <s v=""/>
    <s v=""/>
  </r>
  <r>
    <x v="34"/>
    <x v="1"/>
    <s v="Travel_Rarely"/>
    <n v="1291"/>
    <x v="0"/>
    <n v="15"/>
    <n v="2"/>
    <s v="Life Sciences"/>
    <n v="1"/>
    <n v="1666"/>
    <n v="3"/>
    <x v="0"/>
    <n v="65"/>
    <n v="2"/>
    <n v="4"/>
    <s v="Research Director"/>
    <n v="3"/>
    <s v="Married"/>
    <n v="17603"/>
    <n v="1"/>
    <s v="No"/>
    <n v="24"/>
    <n v="4"/>
    <n v="1"/>
    <n v="80"/>
    <n v="1"/>
    <n v="14"/>
    <n v="3"/>
    <n v="3"/>
    <n v="14"/>
    <n v="10"/>
    <n v="6"/>
    <n v="11"/>
    <d v="2006-09-05T00:00:00"/>
    <s v=""/>
    <x v="24"/>
    <n v="9"/>
    <s v=""/>
    <s v=""/>
  </r>
  <r>
    <x v="20"/>
    <x v="1"/>
    <s v="Travel_Rarely"/>
    <n v="267"/>
    <x v="0"/>
    <n v="21"/>
    <n v="3"/>
    <s v="Medical"/>
    <n v="1"/>
    <n v="1698"/>
    <n v="2"/>
    <x v="0"/>
    <n v="79"/>
    <n v="4"/>
    <n v="1"/>
    <s v="Laboratory Technician"/>
    <n v="2"/>
    <s v="Married"/>
    <n v="2028"/>
    <n v="1"/>
    <s v="No"/>
    <n v="18"/>
    <n v="3"/>
    <n v="4"/>
    <n v="80"/>
    <n v="3"/>
    <n v="14"/>
    <n v="6"/>
    <n v="3"/>
    <n v="14"/>
    <n v="11"/>
    <n v="2"/>
    <n v="13"/>
    <d v="2006-01-11T00:00:00"/>
    <s v=""/>
    <x v="24"/>
    <n v="1"/>
    <s v=""/>
    <s v=""/>
  </r>
  <r>
    <x v="13"/>
    <x v="1"/>
    <s v="Travel_Rarely"/>
    <n v="937"/>
    <x v="1"/>
    <n v="1"/>
    <n v="3"/>
    <s v="Marketing"/>
    <n v="1"/>
    <n v="1950"/>
    <n v="1"/>
    <x v="0"/>
    <n v="32"/>
    <n v="3"/>
    <n v="3"/>
    <s v="Sales Executive"/>
    <n v="4"/>
    <s v="Single"/>
    <n v="9888"/>
    <n v="1"/>
    <s v="No"/>
    <n v="21"/>
    <n v="4"/>
    <n v="1"/>
    <n v="80"/>
    <n v="0"/>
    <n v="14"/>
    <n v="3"/>
    <n v="2"/>
    <n v="14"/>
    <n v="8"/>
    <n v="2"/>
    <n v="1"/>
    <d v="2006-08-17T00:00:00"/>
    <s v=""/>
    <x v="24"/>
    <n v="8"/>
    <s v=""/>
    <s v=""/>
  </r>
  <r>
    <x v="21"/>
    <x v="1"/>
    <s v="Travel_Rarely"/>
    <n v="801"/>
    <x v="1"/>
    <n v="1"/>
    <n v="4"/>
    <s v="Marketing"/>
    <n v="1"/>
    <n v="2016"/>
    <n v="3"/>
    <x v="1"/>
    <n v="48"/>
    <n v="3"/>
    <n v="3"/>
    <s v="Sales Executive"/>
    <n v="4"/>
    <s v="Married"/>
    <n v="10422"/>
    <n v="1"/>
    <s v="No"/>
    <n v="19"/>
    <n v="3"/>
    <n v="3"/>
    <n v="80"/>
    <n v="2"/>
    <n v="14"/>
    <n v="3"/>
    <n v="3"/>
    <n v="14"/>
    <n v="10"/>
    <n v="5"/>
    <n v="7"/>
    <d v="2005-12-17T00:00:00"/>
    <s v=""/>
    <x v="28"/>
    <n v="12"/>
    <s v=""/>
    <s v=""/>
  </r>
  <r>
    <x v="20"/>
    <x v="1"/>
    <s v="Travel_Frequently"/>
    <n v="515"/>
    <x v="0"/>
    <n v="1"/>
    <n v="2"/>
    <s v="Life Sciences"/>
    <n v="1"/>
    <n v="73"/>
    <n v="1"/>
    <x v="1"/>
    <n v="98"/>
    <n v="3"/>
    <n v="3"/>
    <s v="Research Director"/>
    <n v="4"/>
    <s v="Single"/>
    <n v="13458"/>
    <n v="1"/>
    <s v="Yes"/>
    <n v="12"/>
    <n v="3"/>
    <n v="3"/>
    <n v="80"/>
    <n v="0"/>
    <n v="15"/>
    <n v="1"/>
    <n v="3"/>
    <n v="15"/>
    <n v="14"/>
    <n v="8"/>
    <n v="12"/>
    <d v="2006-01-19T00:00:00"/>
    <s v=""/>
    <x v="24"/>
    <n v="1"/>
    <s v=""/>
    <s v=""/>
  </r>
  <r>
    <x v="27"/>
    <x v="1"/>
    <s v="Travel_Rarely"/>
    <n v="776"/>
    <x v="1"/>
    <n v="1"/>
    <n v="4"/>
    <s v="Marketing"/>
    <n v="1"/>
    <n v="100"/>
    <n v="3"/>
    <x v="0"/>
    <n v="32"/>
    <n v="2"/>
    <n v="2"/>
    <s v="Sales Executive"/>
    <n v="1"/>
    <s v="Single"/>
    <n v="4312"/>
    <n v="0"/>
    <s v="No"/>
    <n v="14"/>
    <n v="3"/>
    <n v="2"/>
    <n v="80"/>
    <n v="0"/>
    <n v="16"/>
    <n v="2"/>
    <n v="3"/>
    <n v="15"/>
    <n v="13"/>
    <n v="2"/>
    <n v="8"/>
    <d v="2006-02-09T00:00:00"/>
    <s v=""/>
    <x v="24"/>
    <n v="2"/>
    <s v=""/>
    <s v=""/>
  </r>
  <r>
    <x v="39"/>
    <x v="1"/>
    <s v="Travel_Rarely"/>
    <n v="470"/>
    <x v="0"/>
    <n v="20"/>
    <n v="4"/>
    <s v="Medical"/>
    <n v="1"/>
    <n v="170"/>
    <n v="3"/>
    <x v="1"/>
    <n v="96"/>
    <n v="3"/>
    <n v="2"/>
    <s v="Manufacturing Director"/>
    <n v="1"/>
    <s v="Married"/>
    <n v="6567"/>
    <n v="1"/>
    <s v="No"/>
    <n v="14"/>
    <n v="3"/>
    <n v="3"/>
    <n v="80"/>
    <n v="0"/>
    <n v="16"/>
    <n v="2"/>
    <n v="2"/>
    <n v="15"/>
    <n v="11"/>
    <n v="5"/>
    <n v="11"/>
    <d v="2006-08-25T00:00:00"/>
    <s v=""/>
    <x v="24"/>
    <n v="8"/>
    <s v=""/>
    <s v=""/>
  </r>
  <r>
    <x v="25"/>
    <x v="1"/>
    <s v="Travel_Rarely"/>
    <n v="1329"/>
    <x v="1"/>
    <n v="4"/>
    <n v="4"/>
    <s v="Life Sciences"/>
    <n v="1"/>
    <n v="182"/>
    <n v="4"/>
    <x v="1"/>
    <n v="47"/>
    <n v="2"/>
    <n v="2"/>
    <s v="Sales Executive"/>
    <n v="3"/>
    <s v="Married"/>
    <n v="5902"/>
    <n v="4"/>
    <s v="No"/>
    <n v="14"/>
    <n v="3"/>
    <n v="3"/>
    <n v="80"/>
    <n v="1"/>
    <n v="17"/>
    <n v="1"/>
    <n v="4"/>
    <n v="15"/>
    <n v="11"/>
    <n v="5"/>
    <n v="9"/>
    <d v="2005-10-23T00:00:00"/>
    <s v=""/>
    <x v="28"/>
    <n v="10"/>
    <s v=""/>
    <s v=""/>
  </r>
  <r>
    <x v="26"/>
    <x v="1"/>
    <s v="Travel_Rarely"/>
    <n v="1403"/>
    <x v="0"/>
    <n v="6"/>
    <n v="3"/>
    <s v="Life Sciences"/>
    <n v="1"/>
    <n v="373"/>
    <n v="4"/>
    <x v="0"/>
    <n v="47"/>
    <n v="3"/>
    <n v="1"/>
    <s v="Laboratory Technician"/>
    <n v="4"/>
    <s v="Married"/>
    <n v="3210"/>
    <n v="0"/>
    <s v="No"/>
    <n v="11"/>
    <n v="3"/>
    <n v="3"/>
    <n v="80"/>
    <n v="1"/>
    <n v="16"/>
    <n v="4"/>
    <n v="3"/>
    <n v="15"/>
    <n v="13"/>
    <n v="10"/>
    <n v="11"/>
    <d v="2005-02-04T00:00:00"/>
    <s v=""/>
    <x v="28"/>
    <n v="2"/>
    <s v=""/>
    <s v=""/>
  </r>
  <r>
    <x v="12"/>
    <x v="1"/>
    <s v="Travel_Frequently"/>
    <n v="240"/>
    <x v="0"/>
    <n v="2"/>
    <n v="4"/>
    <s v="Life Sciences"/>
    <n v="1"/>
    <n v="803"/>
    <n v="1"/>
    <x v="1"/>
    <n v="75"/>
    <n v="4"/>
    <n v="2"/>
    <s v="Manufacturing Director"/>
    <n v="1"/>
    <s v="Single"/>
    <n v="5980"/>
    <n v="6"/>
    <s v="Yes"/>
    <n v="12"/>
    <n v="3"/>
    <n v="4"/>
    <n v="80"/>
    <n v="0"/>
    <n v="17"/>
    <n v="2"/>
    <n v="3"/>
    <n v="15"/>
    <n v="7"/>
    <n v="4"/>
    <n v="12"/>
    <d v="2004-12-03T00:00:00"/>
    <s v=""/>
    <x v="21"/>
    <n v="12"/>
    <s v=""/>
    <s v=""/>
  </r>
  <r>
    <x v="12"/>
    <x v="1"/>
    <s v="Travel_Rarely"/>
    <n v="1333"/>
    <x v="0"/>
    <n v="1"/>
    <n v="3"/>
    <s v="Technical Degree"/>
    <n v="1"/>
    <n v="950"/>
    <n v="4"/>
    <x v="1"/>
    <n v="80"/>
    <n v="3"/>
    <n v="3"/>
    <s v="Research Director"/>
    <n v="1"/>
    <s v="Married"/>
    <n v="13582"/>
    <n v="1"/>
    <s v="No"/>
    <n v="13"/>
    <n v="3"/>
    <n v="2"/>
    <n v="80"/>
    <n v="1"/>
    <n v="15"/>
    <n v="3"/>
    <n v="3"/>
    <n v="15"/>
    <n v="12"/>
    <n v="5"/>
    <n v="11"/>
    <d v="2005-06-09T00:00:00"/>
    <s v=""/>
    <x v="28"/>
    <n v="6"/>
    <s v=""/>
    <s v=""/>
  </r>
  <r>
    <x v="10"/>
    <x v="1"/>
    <s v="Travel_Rarely"/>
    <n v="1355"/>
    <x v="0"/>
    <n v="4"/>
    <n v="4"/>
    <s v="Life Sciences"/>
    <n v="1"/>
    <n v="1024"/>
    <n v="3"/>
    <x v="0"/>
    <n v="78"/>
    <n v="2"/>
    <n v="3"/>
    <s v="Healthcare Representative"/>
    <n v="3"/>
    <s v="Single"/>
    <n v="10999"/>
    <n v="7"/>
    <s v="No"/>
    <n v="14"/>
    <n v="3"/>
    <n v="2"/>
    <n v="80"/>
    <n v="0"/>
    <n v="27"/>
    <n v="3"/>
    <n v="3"/>
    <n v="15"/>
    <n v="11"/>
    <n v="4"/>
    <n v="8"/>
    <d v="2005-01-01T00:00:00"/>
    <s v=""/>
    <x v="28"/>
    <n v="1"/>
    <s v=""/>
    <s v=""/>
  </r>
  <r>
    <x v="13"/>
    <x v="1"/>
    <s v="Travel_Rarely"/>
    <n v="216"/>
    <x v="1"/>
    <n v="1"/>
    <n v="4"/>
    <s v="Marketing"/>
    <n v="1"/>
    <n v="1047"/>
    <n v="2"/>
    <x v="0"/>
    <n v="75"/>
    <n v="4"/>
    <n v="2"/>
    <s v="Sales Executive"/>
    <n v="4"/>
    <s v="Divorced"/>
    <n v="9725"/>
    <n v="0"/>
    <s v="No"/>
    <n v="11"/>
    <n v="3"/>
    <n v="4"/>
    <n v="80"/>
    <n v="1"/>
    <n v="16"/>
    <n v="2"/>
    <n v="2"/>
    <n v="15"/>
    <n v="1"/>
    <n v="0"/>
    <n v="9"/>
    <d v="2005-04-13T00:00:00"/>
    <s v=""/>
    <x v="28"/>
    <n v="4"/>
    <s v=""/>
    <s v=""/>
  </r>
  <r>
    <x v="42"/>
    <x v="1"/>
    <s v="Travel_Frequently"/>
    <n v="124"/>
    <x v="1"/>
    <n v="2"/>
    <n v="3"/>
    <s v="Marketing"/>
    <n v="1"/>
    <n v="1050"/>
    <n v="3"/>
    <x v="1"/>
    <n v="38"/>
    <n v="2"/>
    <n v="3"/>
    <s v="Sales Executive"/>
    <n v="2"/>
    <s v="Married"/>
    <n v="7525"/>
    <n v="2"/>
    <s v="No"/>
    <n v="12"/>
    <n v="3"/>
    <n v="1"/>
    <n v="80"/>
    <n v="1"/>
    <n v="30"/>
    <n v="2"/>
    <n v="3"/>
    <n v="15"/>
    <n v="7"/>
    <n v="6"/>
    <n v="12"/>
    <d v="2005-07-11T00:00:00"/>
    <s v=""/>
    <x v="28"/>
    <n v="7"/>
    <s v=""/>
    <s v=""/>
  </r>
  <r>
    <x v="2"/>
    <x v="1"/>
    <s v="Non-Travel"/>
    <n v="1050"/>
    <x v="1"/>
    <n v="9"/>
    <n v="4"/>
    <s v="Life Sciences"/>
    <n v="1"/>
    <n v="1117"/>
    <n v="2"/>
    <x v="1"/>
    <n v="65"/>
    <n v="2"/>
    <n v="2"/>
    <s v="Sales Executive"/>
    <n v="3"/>
    <s v="Married"/>
    <n v="5593"/>
    <n v="1"/>
    <s v="No"/>
    <n v="13"/>
    <n v="3"/>
    <n v="4"/>
    <n v="80"/>
    <n v="1"/>
    <n v="15"/>
    <n v="2"/>
    <n v="3"/>
    <n v="15"/>
    <n v="10"/>
    <n v="4"/>
    <n v="12"/>
    <d v="2005-02-02T00:00:00"/>
    <s v=""/>
    <x v="28"/>
    <n v="2"/>
    <s v=""/>
    <s v=""/>
  </r>
  <r>
    <x v="26"/>
    <x v="1"/>
    <s v="Travel_Frequently"/>
    <n v="607"/>
    <x v="1"/>
    <n v="7"/>
    <n v="3"/>
    <s v="Marketing"/>
    <n v="1"/>
    <n v="1362"/>
    <n v="1"/>
    <x v="1"/>
    <n v="83"/>
    <n v="4"/>
    <n v="2"/>
    <s v="Sales Executive"/>
    <n v="1"/>
    <s v="Married"/>
    <n v="4639"/>
    <n v="2"/>
    <s v="No"/>
    <n v="16"/>
    <n v="3"/>
    <n v="4"/>
    <n v="80"/>
    <n v="1"/>
    <n v="17"/>
    <n v="2"/>
    <n v="2"/>
    <n v="15"/>
    <n v="7"/>
    <n v="6"/>
    <n v="13"/>
    <d v="2004-11-13T00:00:00"/>
    <s v=""/>
    <x v="21"/>
    <n v="11"/>
    <s v=""/>
    <s v=""/>
  </r>
  <r>
    <x v="13"/>
    <x v="0"/>
    <s v="Travel_Rarely"/>
    <n v="790"/>
    <x v="1"/>
    <n v="24"/>
    <n v="4"/>
    <s v="Medical"/>
    <n v="1"/>
    <n v="1489"/>
    <n v="1"/>
    <x v="1"/>
    <n v="40"/>
    <n v="2"/>
    <n v="2"/>
    <s v="Sales Executive"/>
    <n v="2"/>
    <s v="Single"/>
    <n v="4599"/>
    <n v="0"/>
    <s v="Yes"/>
    <n v="23"/>
    <n v="4"/>
    <n v="3"/>
    <n v="80"/>
    <n v="0"/>
    <n v="16"/>
    <n v="2"/>
    <n v="4"/>
    <n v="15"/>
    <n v="9"/>
    <n v="10"/>
    <n v="10"/>
    <d v="1993-09-05T00:00:00"/>
    <d v="2008-09-05T00:00:00"/>
    <x v="6"/>
    <n v="9"/>
    <n v="2008"/>
    <n v="9"/>
  </r>
  <r>
    <x v="20"/>
    <x v="1"/>
    <s v="Travel_Rarely"/>
    <n v="589"/>
    <x v="0"/>
    <n v="28"/>
    <n v="4"/>
    <s v="Life Sciences"/>
    <n v="1"/>
    <n v="1549"/>
    <n v="2"/>
    <x v="0"/>
    <n v="79"/>
    <n v="3"/>
    <n v="2"/>
    <s v="Laboratory Technician"/>
    <n v="3"/>
    <s v="Married"/>
    <n v="5207"/>
    <n v="1"/>
    <s v="Yes"/>
    <n v="12"/>
    <n v="3"/>
    <n v="2"/>
    <n v="80"/>
    <n v="1"/>
    <n v="15"/>
    <n v="3"/>
    <n v="3"/>
    <n v="15"/>
    <n v="14"/>
    <n v="5"/>
    <n v="7"/>
    <d v="2005-01-16T00:00:00"/>
    <s v=""/>
    <x v="28"/>
    <n v="1"/>
    <s v=""/>
    <s v=""/>
  </r>
  <r>
    <x v="39"/>
    <x v="1"/>
    <s v="Travel_Rarely"/>
    <n v="465"/>
    <x v="0"/>
    <n v="6"/>
    <n v="1"/>
    <s v="Life Sciences"/>
    <n v="1"/>
    <n v="1661"/>
    <n v="3"/>
    <x v="1"/>
    <n v="41"/>
    <n v="2"/>
    <n v="4"/>
    <s v="Healthcare Representative"/>
    <n v="3"/>
    <s v="Married"/>
    <n v="13966"/>
    <n v="2"/>
    <s v="Yes"/>
    <n v="19"/>
    <n v="3"/>
    <n v="2"/>
    <n v="80"/>
    <n v="1"/>
    <n v="30"/>
    <n v="3"/>
    <n v="3"/>
    <n v="15"/>
    <n v="11"/>
    <n v="2"/>
    <n v="12"/>
    <d v="2005-07-30T00:00:00"/>
    <s v=""/>
    <x v="28"/>
    <n v="7"/>
    <s v=""/>
    <s v=""/>
  </r>
  <r>
    <x v="13"/>
    <x v="1"/>
    <s v="Travel_Rarely"/>
    <n v="1157"/>
    <x v="0"/>
    <n v="5"/>
    <n v="2"/>
    <s v="Medical"/>
    <n v="1"/>
    <n v="1696"/>
    <n v="2"/>
    <x v="0"/>
    <n v="57"/>
    <n v="2"/>
    <n v="2"/>
    <s v="Laboratory Technician"/>
    <n v="4"/>
    <s v="Married"/>
    <n v="3986"/>
    <n v="1"/>
    <s v="No"/>
    <n v="14"/>
    <n v="3"/>
    <n v="3"/>
    <n v="80"/>
    <n v="1"/>
    <n v="15"/>
    <n v="3"/>
    <n v="4"/>
    <n v="15"/>
    <n v="10"/>
    <n v="4"/>
    <n v="13"/>
    <d v="2005-01-25T00:00:00"/>
    <s v=""/>
    <x v="28"/>
    <n v="1"/>
    <s v=""/>
    <s v=""/>
  </r>
  <r>
    <x v="13"/>
    <x v="1"/>
    <s v="Non-Travel"/>
    <n v="1375"/>
    <x v="1"/>
    <n v="10"/>
    <n v="3"/>
    <s v="Life Sciences"/>
    <n v="1"/>
    <n v="1774"/>
    <n v="4"/>
    <x v="0"/>
    <n v="87"/>
    <n v="3"/>
    <n v="2"/>
    <s v="Sales Executive"/>
    <n v="3"/>
    <s v="Divorced"/>
    <n v="4001"/>
    <n v="1"/>
    <s v="Yes"/>
    <n v="14"/>
    <n v="3"/>
    <n v="3"/>
    <n v="80"/>
    <n v="1"/>
    <n v="15"/>
    <n v="3"/>
    <n v="3"/>
    <n v="15"/>
    <n v="14"/>
    <n v="0"/>
    <n v="7"/>
    <d v="2004-12-24T00:00:00"/>
    <s v=""/>
    <x v="21"/>
    <n v="12"/>
    <s v=""/>
    <s v=""/>
  </r>
  <r>
    <x v="13"/>
    <x v="1"/>
    <s v="Travel_Frequently"/>
    <n v="735"/>
    <x v="0"/>
    <n v="22"/>
    <n v="4"/>
    <s v="Other"/>
    <n v="1"/>
    <n v="1932"/>
    <n v="3"/>
    <x v="0"/>
    <n v="86"/>
    <n v="2"/>
    <n v="2"/>
    <s v="Research Scientist"/>
    <n v="4"/>
    <s v="Married"/>
    <n v="5747"/>
    <n v="1"/>
    <s v="Yes"/>
    <n v="15"/>
    <n v="3"/>
    <n v="2"/>
    <n v="80"/>
    <n v="0"/>
    <n v="16"/>
    <n v="3"/>
    <n v="3"/>
    <n v="15"/>
    <n v="10"/>
    <n v="6"/>
    <n v="11"/>
    <d v="2005-08-14T00:00:00"/>
    <s v=""/>
    <x v="28"/>
    <n v="8"/>
    <s v=""/>
    <s v=""/>
  </r>
  <r>
    <x v="12"/>
    <x v="1"/>
    <s v="Travel_Rarely"/>
    <n v="1321"/>
    <x v="1"/>
    <n v="1"/>
    <n v="4"/>
    <s v="Life Sciences"/>
    <n v="1"/>
    <n v="1995"/>
    <n v="4"/>
    <x v="0"/>
    <n v="86"/>
    <n v="3"/>
    <n v="2"/>
    <s v="Sales Executive"/>
    <n v="2"/>
    <s v="Married"/>
    <n v="4440"/>
    <n v="0"/>
    <s v="No"/>
    <n v="15"/>
    <n v="3"/>
    <n v="1"/>
    <n v="80"/>
    <n v="2"/>
    <n v="16"/>
    <n v="3"/>
    <n v="3"/>
    <n v="15"/>
    <n v="13"/>
    <n v="5"/>
    <n v="8"/>
    <d v="2004-10-19T00:00:00"/>
    <s v=""/>
    <x v="21"/>
    <n v="10"/>
    <s v=""/>
    <s v=""/>
  </r>
  <r>
    <x v="26"/>
    <x v="1"/>
    <s v="Non-Travel"/>
    <n v="301"/>
    <x v="1"/>
    <n v="15"/>
    <n v="4"/>
    <s v="Marketing"/>
    <n v="1"/>
    <n v="2036"/>
    <n v="4"/>
    <x v="0"/>
    <n v="88"/>
    <n v="1"/>
    <n v="2"/>
    <s v="Sales Executive"/>
    <n v="4"/>
    <s v="Divorced"/>
    <n v="5406"/>
    <n v="1"/>
    <s v="No"/>
    <n v="24"/>
    <n v="4"/>
    <n v="1"/>
    <n v="80"/>
    <n v="1"/>
    <n v="15"/>
    <n v="4"/>
    <n v="2"/>
    <n v="15"/>
    <n v="12"/>
    <n v="11"/>
    <n v="11"/>
    <d v="2005-08-18T00:00:00"/>
    <s v=""/>
    <x v="28"/>
    <n v="8"/>
    <s v=""/>
    <s v=""/>
  </r>
  <r>
    <x v="13"/>
    <x v="1"/>
    <s v="Travel_Rarely"/>
    <n v="665"/>
    <x v="0"/>
    <n v="6"/>
    <n v="4"/>
    <s v="Other"/>
    <n v="1"/>
    <n v="138"/>
    <n v="1"/>
    <x v="1"/>
    <n v="41"/>
    <n v="3"/>
    <n v="2"/>
    <s v="Research Scientist"/>
    <n v="3"/>
    <s v="Single"/>
    <n v="4809"/>
    <n v="1"/>
    <s v="No"/>
    <n v="14"/>
    <n v="3"/>
    <n v="3"/>
    <n v="80"/>
    <n v="0"/>
    <n v="16"/>
    <n v="3"/>
    <n v="3"/>
    <n v="16"/>
    <n v="13"/>
    <n v="2"/>
    <n v="10"/>
    <d v="2005-02-08T00:00:00"/>
    <s v=""/>
    <x v="28"/>
    <n v="2"/>
    <s v=""/>
    <s v=""/>
  </r>
  <r>
    <x v="12"/>
    <x v="1"/>
    <s v="Travel_Rarely"/>
    <n v="119"/>
    <x v="1"/>
    <n v="3"/>
    <n v="3"/>
    <s v="Life Sciences"/>
    <n v="1"/>
    <n v="307"/>
    <n v="1"/>
    <x v="0"/>
    <n v="76"/>
    <n v="3"/>
    <n v="3"/>
    <s v="Sales Executive"/>
    <n v="3"/>
    <s v="Divorced"/>
    <n v="10609"/>
    <n v="0"/>
    <s v="No"/>
    <n v="12"/>
    <n v="3"/>
    <n v="3"/>
    <n v="80"/>
    <n v="2"/>
    <n v="17"/>
    <n v="6"/>
    <n v="2"/>
    <n v="16"/>
    <n v="10"/>
    <n v="5"/>
    <n v="13"/>
    <d v="2005-04-11T00:00:00"/>
    <s v=""/>
    <x v="28"/>
    <n v="4"/>
    <s v=""/>
    <s v=""/>
  </r>
  <r>
    <x v="27"/>
    <x v="1"/>
    <s v="Travel_Rarely"/>
    <n v="1296"/>
    <x v="0"/>
    <n v="5"/>
    <n v="4"/>
    <s v="Technical Degree"/>
    <n v="1"/>
    <n v="464"/>
    <n v="3"/>
    <x v="0"/>
    <n v="62"/>
    <n v="3"/>
    <n v="3"/>
    <s v="Manufacturing Director"/>
    <n v="2"/>
    <s v="Single"/>
    <n v="8095"/>
    <n v="0"/>
    <s v="No"/>
    <n v="13"/>
    <n v="3"/>
    <n v="4"/>
    <n v="80"/>
    <n v="0"/>
    <n v="17"/>
    <n v="5"/>
    <n v="3"/>
    <n v="16"/>
    <n v="6"/>
    <n v="0"/>
    <n v="13"/>
    <d v="2005-08-05T00:00:00"/>
    <s v=""/>
    <x v="28"/>
    <n v="8"/>
    <s v=""/>
    <s v=""/>
  </r>
  <r>
    <x v="26"/>
    <x v="1"/>
    <s v="Travel_Rarely"/>
    <n v="1425"/>
    <x v="0"/>
    <n v="14"/>
    <n v="1"/>
    <s v="Life Sciences"/>
    <n v="1"/>
    <n v="924"/>
    <n v="3"/>
    <x v="0"/>
    <n v="68"/>
    <n v="3"/>
    <n v="2"/>
    <s v="Healthcare Representative"/>
    <n v="4"/>
    <s v="Married"/>
    <n v="6586"/>
    <n v="0"/>
    <s v="Yes"/>
    <n v="17"/>
    <n v="3"/>
    <n v="1"/>
    <n v="80"/>
    <n v="1"/>
    <n v="17"/>
    <n v="2"/>
    <n v="2"/>
    <n v="16"/>
    <n v="8"/>
    <n v="4"/>
    <n v="11"/>
    <d v="2004-07-02T00:00:00"/>
    <s v=""/>
    <x v="21"/>
    <n v="7"/>
    <s v=""/>
    <s v=""/>
  </r>
  <r>
    <x v="26"/>
    <x v="0"/>
    <s v="Travel_Rarely"/>
    <n v="530"/>
    <x v="1"/>
    <n v="3"/>
    <n v="1"/>
    <s v="Life Sciences"/>
    <n v="1"/>
    <n v="967"/>
    <n v="3"/>
    <x v="0"/>
    <n v="51"/>
    <n v="2"/>
    <n v="3"/>
    <s v="Sales Executive"/>
    <n v="4"/>
    <s v="Married"/>
    <n v="10325"/>
    <n v="1"/>
    <s v="Yes"/>
    <n v="11"/>
    <n v="3"/>
    <n v="1"/>
    <n v="80"/>
    <n v="1"/>
    <n v="16"/>
    <n v="6"/>
    <n v="3"/>
    <n v="16"/>
    <n v="7"/>
    <n v="3"/>
    <n v="7"/>
    <d v="2001-06-22T00:00:00"/>
    <d v="2017-06-24T00:00:00"/>
    <x v="3"/>
    <n v="6"/>
    <n v="2017"/>
    <n v="6"/>
  </r>
  <r>
    <x v="27"/>
    <x v="1"/>
    <s v="Travel_Rarely"/>
    <n v="583"/>
    <x v="0"/>
    <n v="25"/>
    <n v="4"/>
    <s v="Medical"/>
    <n v="1"/>
    <n v="1014"/>
    <n v="3"/>
    <x v="1"/>
    <n v="57"/>
    <n v="3"/>
    <n v="3"/>
    <s v="Healthcare Representative"/>
    <n v="3"/>
    <s v="Divorced"/>
    <n v="10388"/>
    <n v="1"/>
    <s v="Yes"/>
    <n v="11"/>
    <n v="3"/>
    <n v="3"/>
    <n v="80"/>
    <n v="1"/>
    <n v="16"/>
    <n v="3"/>
    <n v="2"/>
    <n v="16"/>
    <n v="10"/>
    <n v="10"/>
    <n v="1"/>
    <d v="2004-01-03T00:00:00"/>
    <s v=""/>
    <x v="21"/>
    <n v="1"/>
    <s v=""/>
    <s v=""/>
  </r>
  <r>
    <x v="35"/>
    <x v="1"/>
    <s v="Travel_Rarely"/>
    <n v="1003"/>
    <x v="0"/>
    <n v="8"/>
    <n v="4"/>
    <s v="Life Sciences"/>
    <n v="1"/>
    <n v="1080"/>
    <n v="4"/>
    <x v="1"/>
    <n v="74"/>
    <n v="2"/>
    <n v="2"/>
    <s v="Research Scientist"/>
    <n v="1"/>
    <s v="Divorced"/>
    <n v="4615"/>
    <n v="8"/>
    <s v="Yes"/>
    <n v="23"/>
    <n v="4"/>
    <n v="1"/>
    <n v="80"/>
    <n v="3"/>
    <n v="19"/>
    <n v="2"/>
    <n v="3"/>
    <n v="16"/>
    <n v="13"/>
    <n v="1"/>
    <n v="7"/>
    <d v="2003-10-16T00:00:00"/>
    <s v=""/>
    <x v="12"/>
    <n v="10"/>
    <s v=""/>
    <s v=""/>
  </r>
  <r>
    <x v="26"/>
    <x v="1"/>
    <s v="Travel_Rarely"/>
    <n v="429"/>
    <x v="0"/>
    <n v="2"/>
    <n v="4"/>
    <s v="Life Sciences"/>
    <n v="1"/>
    <n v="1294"/>
    <n v="3"/>
    <x v="1"/>
    <n v="53"/>
    <n v="3"/>
    <n v="2"/>
    <s v="Manufacturing Director"/>
    <n v="2"/>
    <s v="Single"/>
    <n v="5410"/>
    <n v="9"/>
    <s v="Yes"/>
    <n v="11"/>
    <n v="3"/>
    <n v="4"/>
    <n v="80"/>
    <n v="0"/>
    <n v="18"/>
    <n v="2"/>
    <n v="3"/>
    <n v="16"/>
    <n v="14"/>
    <n v="5"/>
    <n v="12"/>
    <d v="2004-05-23T00:00:00"/>
    <s v=""/>
    <x v="21"/>
    <n v="5"/>
    <s v=""/>
    <s v=""/>
  </r>
  <r>
    <x v="27"/>
    <x v="1"/>
    <s v="Travel_Rarely"/>
    <n v="819"/>
    <x v="0"/>
    <n v="18"/>
    <n v="5"/>
    <s v="Life Sciences"/>
    <n v="1"/>
    <n v="1621"/>
    <n v="2"/>
    <x v="0"/>
    <n v="48"/>
    <n v="4"/>
    <n v="2"/>
    <s v="Research Scientist"/>
    <n v="1"/>
    <s v="Married"/>
    <n v="5208"/>
    <n v="1"/>
    <s v="No"/>
    <n v="11"/>
    <n v="3"/>
    <n v="4"/>
    <n v="80"/>
    <n v="0"/>
    <n v="16"/>
    <n v="2"/>
    <n v="3"/>
    <n v="16"/>
    <n v="15"/>
    <n v="1"/>
    <n v="10"/>
    <d v="2003-11-01T00:00:00"/>
    <s v=""/>
    <x v="12"/>
    <n v="11"/>
    <s v=""/>
    <s v=""/>
  </r>
  <r>
    <x v="32"/>
    <x v="1"/>
    <s v="Non-Travel"/>
    <n v="350"/>
    <x v="1"/>
    <n v="2"/>
    <n v="3"/>
    <s v="Medical"/>
    <n v="1"/>
    <n v="1824"/>
    <n v="2"/>
    <x v="0"/>
    <n v="52"/>
    <n v="3"/>
    <n v="4"/>
    <s v="Manager"/>
    <n v="2"/>
    <s v="Divorced"/>
    <n v="16291"/>
    <n v="4"/>
    <s v="No"/>
    <n v="22"/>
    <n v="4"/>
    <n v="4"/>
    <n v="80"/>
    <n v="1"/>
    <n v="37"/>
    <n v="0"/>
    <n v="2"/>
    <n v="16"/>
    <n v="9"/>
    <n v="14"/>
    <n v="14"/>
    <d v="2004-05-02T00:00:00"/>
    <s v=""/>
    <x v="21"/>
    <n v="5"/>
    <s v=""/>
    <s v=""/>
  </r>
  <r>
    <x v="34"/>
    <x v="1"/>
    <s v="Travel_Rarely"/>
    <n v="823"/>
    <x v="0"/>
    <n v="6"/>
    <n v="3"/>
    <s v="Medical"/>
    <n v="1"/>
    <n v="1866"/>
    <n v="1"/>
    <x v="1"/>
    <n v="81"/>
    <n v="2"/>
    <n v="5"/>
    <s v="Manager"/>
    <n v="3"/>
    <s v="Married"/>
    <n v="19392"/>
    <n v="7"/>
    <s v="No"/>
    <n v="13"/>
    <n v="3"/>
    <n v="4"/>
    <n v="80"/>
    <n v="0"/>
    <n v="21"/>
    <n v="2"/>
    <n v="3"/>
    <n v="16"/>
    <n v="12"/>
    <n v="6"/>
    <n v="14"/>
    <d v="2003-12-02T00:00:00"/>
    <s v=""/>
    <x v="12"/>
    <n v="12"/>
    <s v=""/>
    <s v=""/>
  </r>
  <r>
    <x v="0"/>
    <x v="1"/>
    <s v="Travel_Rarely"/>
    <n v="161"/>
    <x v="0"/>
    <n v="10"/>
    <n v="3"/>
    <s v="Life Sciences"/>
    <n v="1"/>
    <n v="2017"/>
    <n v="3"/>
    <x v="1"/>
    <n v="42"/>
    <n v="4"/>
    <n v="3"/>
    <s v="Research Director"/>
    <n v="4"/>
    <s v="Married"/>
    <n v="13744"/>
    <n v="1"/>
    <s v="Yes"/>
    <n v="25"/>
    <n v="4"/>
    <n v="1"/>
    <n v="80"/>
    <n v="1"/>
    <n v="16"/>
    <n v="2"/>
    <n v="3"/>
    <n v="16"/>
    <n v="11"/>
    <n v="6"/>
    <n v="8"/>
    <d v="2003-11-24T00:00:00"/>
    <s v=""/>
    <x v="12"/>
    <n v="11"/>
    <s v=""/>
    <s v=""/>
  </r>
  <r>
    <x v="26"/>
    <x v="1"/>
    <s v="Travel_Rarely"/>
    <n v="1223"/>
    <x v="0"/>
    <n v="8"/>
    <n v="3"/>
    <s v="Technical Degree"/>
    <n v="1"/>
    <n v="83"/>
    <n v="3"/>
    <x v="1"/>
    <n v="59"/>
    <n v="3"/>
    <n v="3"/>
    <s v="Healthcare Representative"/>
    <n v="3"/>
    <s v="Divorced"/>
    <n v="10096"/>
    <n v="1"/>
    <s v="No"/>
    <n v="13"/>
    <n v="3"/>
    <n v="2"/>
    <n v="80"/>
    <n v="3"/>
    <n v="17"/>
    <n v="2"/>
    <n v="3"/>
    <n v="17"/>
    <n v="14"/>
    <n v="12"/>
    <n v="8"/>
    <d v="2004-05-30T00:00:00"/>
    <s v=""/>
    <x v="21"/>
    <n v="5"/>
    <s v=""/>
    <s v=""/>
  </r>
  <r>
    <x v="2"/>
    <x v="1"/>
    <s v="Travel_Rarely"/>
    <n v="194"/>
    <x v="0"/>
    <n v="9"/>
    <n v="3"/>
    <s v="Life Sciences"/>
    <n v="1"/>
    <n v="206"/>
    <n v="2"/>
    <x v="0"/>
    <n v="60"/>
    <n v="3"/>
    <n v="2"/>
    <s v="Laboratory Technician"/>
    <n v="2"/>
    <s v="Divorced"/>
    <n v="2348"/>
    <n v="8"/>
    <s v="No"/>
    <n v="18"/>
    <n v="3"/>
    <n v="3"/>
    <n v="80"/>
    <n v="1"/>
    <n v="20"/>
    <n v="2"/>
    <n v="1"/>
    <n v="17"/>
    <n v="9"/>
    <n v="0"/>
    <n v="15"/>
    <d v="2004-01-09T00:00:00"/>
    <s v=""/>
    <x v="21"/>
    <n v="1"/>
    <s v=""/>
    <s v=""/>
  </r>
  <r>
    <x v="34"/>
    <x v="1"/>
    <s v="Travel_Rarely"/>
    <n v="1034"/>
    <x v="1"/>
    <n v="16"/>
    <n v="3"/>
    <s v="Marketing"/>
    <n v="1"/>
    <n v="327"/>
    <n v="4"/>
    <x v="1"/>
    <n v="80"/>
    <n v="3"/>
    <n v="4"/>
    <s v="Manager"/>
    <n v="4"/>
    <s v="Married"/>
    <n v="16064"/>
    <n v="5"/>
    <s v="Yes"/>
    <n v="22"/>
    <n v="4"/>
    <n v="3"/>
    <n v="80"/>
    <n v="1"/>
    <n v="22"/>
    <n v="3"/>
    <n v="3"/>
    <n v="17"/>
    <n v="13"/>
    <n v="1"/>
    <n v="9"/>
    <d v="2002-10-27T00:00:00"/>
    <s v=""/>
    <x v="20"/>
    <n v="10"/>
    <s v=""/>
    <s v=""/>
  </r>
  <r>
    <x v="0"/>
    <x v="1"/>
    <s v="Travel_Rarely"/>
    <n v="1372"/>
    <x v="0"/>
    <n v="1"/>
    <n v="3"/>
    <s v="Life Sciences"/>
    <n v="1"/>
    <n v="391"/>
    <n v="4"/>
    <x v="1"/>
    <n v="42"/>
    <n v="3"/>
    <n v="1"/>
    <s v="Research Scientist"/>
    <n v="4"/>
    <s v="Single"/>
    <n v="2115"/>
    <n v="1"/>
    <s v="No"/>
    <n v="12"/>
    <n v="3"/>
    <n v="2"/>
    <n v="80"/>
    <n v="0"/>
    <n v="17"/>
    <n v="3"/>
    <n v="3"/>
    <n v="17"/>
    <n v="12"/>
    <n v="5"/>
    <n v="7"/>
    <d v="2003-05-26T00:00:00"/>
    <s v=""/>
    <x v="12"/>
    <n v="5"/>
    <s v=""/>
    <s v=""/>
  </r>
  <r>
    <x v="27"/>
    <x v="1"/>
    <s v="Travel_Rarely"/>
    <n v="1017"/>
    <x v="0"/>
    <n v="6"/>
    <n v="4"/>
    <s v="Life Sciences"/>
    <n v="1"/>
    <n v="691"/>
    <n v="2"/>
    <x v="0"/>
    <n v="82"/>
    <n v="1"/>
    <n v="2"/>
    <s v="Research Scientist"/>
    <n v="4"/>
    <s v="Single"/>
    <n v="6646"/>
    <n v="1"/>
    <s v="No"/>
    <n v="13"/>
    <n v="3"/>
    <n v="2"/>
    <n v="80"/>
    <n v="0"/>
    <n v="17"/>
    <n v="3"/>
    <n v="3"/>
    <n v="17"/>
    <n v="11"/>
    <n v="11"/>
    <n v="8"/>
    <d v="2003-04-09T00:00:00"/>
    <s v=""/>
    <x v="12"/>
    <n v="4"/>
    <s v=""/>
    <s v=""/>
  </r>
  <r>
    <x v="27"/>
    <x v="1"/>
    <s v="Travel_Rarely"/>
    <n v="607"/>
    <x v="0"/>
    <n v="9"/>
    <n v="3"/>
    <s v="Life Sciences"/>
    <n v="1"/>
    <n v="880"/>
    <n v="4"/>
    <x v="1"/>
    <n v="66"/>
    <n v="2"/>
    <n v="3"/>
    <s v="Manufacturing Director"/>
    <n v="3"/>
    <s v="Married"/>
    <n v="10685"/>
    <n v="1"/>
    <s v="Yes"/>
    <n v="20"/>
    <n v="4"/>
    <n v="2"/>
    <n v="80"/>
    <n v="1"/>
    <n v="17"/>
    <n v="2"/>
    <n v="3"/>
    <n v="17"/>
    <n v="14"/>
    <n v="5"/>
    <n v="15"/>
    <d v="2003-03-24T00:00:00"/>
    <s v=""/>
    <x v="12"/>
    <n v="3"/>
    <s v=""/>
    <s v=""/>
  </r>
  <r>
    <x v="42"/>
    <x v="1"/>
    <s v="Travel_Rarely"/>
    <n v="1376"/>
    <x v="1"/>
    <n v="2"/>
    <n v="2"/>
    <s v="Medical"/>
    <n v="1"/>
    <n v="981"/>
    <n v="3"/>
    <x v="0"/>
    <n v="45"/>
    <n v="3"/>
    <n v="4"/>
    <s v="Manager"/>
    <n v="3"/>
    <s v="Divorced"/>
    <n v="14852"/>
    <n v="6"/>
    <s v="No"/>
    <n v="13"/>
    <n v="3"/>
    <n v="3"/>
    <n v="80"/>
    <n v="1"/>
    <n v="22"/>
    <n v="3"/>
    <n v="4"/>
    <n v="17"/>
    <n v="13"/>
    <n v="15"/>
    <n v="2"/>
    <d v="2002-12-27T00:00:00"/>
    <s v=""/>
    <x v="20"/>
    <n v="12"/>
    <s v=""/>
    <s v=""/>
  </r>
  <r>
    <x v="26"/>
    <x v="0"/>
    <s v="Travel_Rarely"/>
    <n v="885"/>
    <x v="0"/>
    <n v="16"/>
    <n v="4"/>
    <s v="Life Sciences"/>
    <n v="1"/>
    <n v="1042"/>
    <n v="3"/>
    <x v="1"/>
    <n v="43"/>
    <n v="4"/>
    <n v="1"/>
    <s v="Laboratory Technician"/>
    <n v="1"/>
    <s v="Single"/>
    <n v="2743"/>
    <n v="1"/>
    <s v="No"/>
    <n v="16"/>
    <n v="3"/>
    <n v="3"/>
    <n v="80"/>
    <n v="0"/>
    <n v="18"/>
    <n v="1"/>
    <n v="3"/>
    <n v="17"/>
    <n v="13"/>
    <n v="15"/>
    <n v="14"/>
    <d v="1993-04-13T00:00:00"/>
    <d v="2010-04-17T00:00:00"/>
    <x v="6"/>
    <n v="4"/>
    <n v="2010"/>
    <n v="4"/>
  </r>
  <r>
    <x v="9"/>
    <x v="1"/>
    <s v="Travel_Rarely"/>
    <n v="1180"/>
    <x v="0"/>
    <n v="25"/>
    <n v="3"/>
    <s v="Medical"/>
    <n v="1"/>
    <n v="1993"/>
    <n v="1"/>
    <x v="0"/>
    <n v="84"/>
    <n v="3"/>
    <n v="3"/>
    <s v="Healthcare Representative"/>
    <n v="3"/>
    <s v="Single"/>
    <n v="8633"/>
    <n v="2"/>
    <s v="No"/>
    <n v="23"/>
    <n v="4"/>
    <n v="2"/>
    <n v="80"/>
    <n v="0"/>
    <n v="25"/>
    <n v="3"/>
    <n v="3"/>
    <n v="17"/>
    <n v="14"/>
    <n v="12"/>
    <n v="11"/>
    <d v="2003-05-27T00:00:00"/>
    <s v=""/>
    <x v="12"/>
    <n v="5"/>
    <s v=""/>
    <s v=""/>
  </r>
  <r>
    <x v="25"/>
    <x v="1"/>
    <s v="Travel_Rarely"/>
    <n v="1132"/>
    <x v="0"/>
    <n v="1"/>
    <n v="3"/>
    <s v="Medical"/>
    <n v="1"/>
    <n v="417"/>
    <n v="3"/>
    <x v="0"/>
    <n v="48"/>
    <n v="4"/>
    <n v="3"/>
    <s v="Healthcare Representative"/>
    <n v="4"/>
    <s v="Divorced"/>
    <n v="9613"/>
    <n v="0"/>
    <s v="No"/>
    <n v="17"/>
    <n v="3"/>
    <n v="1"/>
    <n v="80"/>
    <n v="3"/>
    <n v="19"/>
    <n v="5"/>
    <n v="2"/>
    <n v="18"/>
    <n v="10"/>
    <n v="3"/>
    <n v="7"/>
    <d v="2003-08-17T00:00:00"/>
    <s v=""/>
    <x v="12"/>
    <n v="8"/>
    <s v=""/>
    <s v=""/>
  </r>
  <r>
    <x v="0"/>
    <x v="1"/>
    <s v="Travel_Rarely"/>
    <n v="1107"/>
    <x v="0"/>
    <n v="14"/>
    <n v="3"/>
    <s v="Life Sciences"/>
    <n v="1"/>
    <n v="515"/>
    <n v="4"/>
    <x v="1"/>
    <n v="95"/>
    <n v="3"/>
    <n v="1"/>
    <s v="Laboratory Technician"/>
    <n v="1"/>
    <s v="Divorced"/>
    <n v="3034"/>
    <n v="1"/>
    <s v="No"/>
    <n v="12"/>
    <n v="3"/>
    <n v="3"/>
    <n v="80"/>
    <n v="1"/>
    <n v="18"/>
    <n v="2"/>
    <n v="2"/>
    <n v="18"/>
    <n v="7"/>
    <n v="12"/>
    <n v="17"/>
    <d v="2002-04-02T00:00:00"/>
    <s v=""/>
    <x v="20"/>
    <n v="4"/>
    <s v=""/>
    <s v=""/>
  </r>
  <r>
    <x v="40"/>
    <x v="1"/>
    <s v="Travel_Frequently"/>
    <n v="1499"/>
    <x v="1"/>
    <n v="28"/>
    <n v="3"/>
    <s v="Marketing"/>
    <n v="1"/>
    <n v="573"/>
    <n v="3"/>
    <x v="1"/>
    <n v="80"/>
    <n v="2"/>
    <n v="3"/>
    <s v="Sales Executive"/>
    <n v="1"/>
    <s v="Married"/>
    <n v="10266"/>
    <n v="4"/>
    <s v="No"/>
    <n v="19"/>
    <n v="3"/>
    <n v="4"/>
    <n v="80"/>
    <n v="0"/>
    <n v="22"/>
    <n v="5"/>
    <n v="4"/>
    <n v="18"/>
    <n v="13"/>
    <n v="13"/>
    <n v="11"/>
    <d v="2002-08-11T00:00:00"/>
    <s v=""/>
    <x v="20"/>
    <n v="8"/>
    <s v=""/>
    <s v=""/>
  </r>
  <r>
    <x v="33"/>
    <x v="1"/>
    <s v="Travel_Rarely"/>
    <n v="1276"/>
    <x v="1"/>
    <n v="2"/>
    <n v="5"/>
    <s v="Life Sciences"/>
    <n v="1"/>
    <n v="625"/>
    <n v="2"/>
    <x v="1"/>
    <n v="91"/>
    <n v="3"/>
    <n v="4"/>
    <s v="Manager"/>
    <n v="1"/>
    <s v="Married"/>
    <n v="16595"/>
    <n v="7"/>
    <s v="No"/>
    <n v="16"/>
    <n v="3"/>
    <n v="2"/>
    <n v="80"/>
    <n v="1"/>
    <n v="22"/>
    <n v="2"/>
    <n v="3"/>
    <n v="18"/>
    <n v="16"/>
    <n v="11"/>
    <n v="8"/>
    <d v="2002-05-02T00:00:00"/>
    <s v=""/>
    <x v="20"/>
    <n v="5"/>
    <s v=""/>
    <s v=""/>
  </r>
  <r>
    <x v="18"/>
    <x v="1"/>
    <s v="Travel_Frequently"/>
    <n v="580"/>
    <x v="1"/>
    <n v="5"/>
    <n v="4"/>
    <s v="Life Sciences"/>
    <n v="1"/>
    <n v="729"/>
    <n v="4"/>
    <x v="0"/>
    <n v="48"/>
    <n v="2"/>
    <n v="3"/>
    <s v="Sales Executive"/>
    <n v="1"/>
    <s v="Married"/>
    <n v="10475"/>
    <n v="5"/>
    <s v="Yes"/>
    <n v="21"/>
    <n v="4"/>
    <n v="3"/>
    <n v="80"/>
    <n v="1"/>
    <n v="20"/>
    <n v="2"/>
    <n v="3"/>
    <n v="18"/>
    <n v="13"/>
    <n v="1"/>
    <n v="12"/>
    <d v="2001-10-31T00:00:00"/>
    <s v=""/>
    <x v="3"/>
    <n v="10"/>
    <s v=""/>
    <s v=""/>
  </r>
  <r>
    <x v="26"/>
    <x v="1"/>
    <s v="Travel_Rarely"/>
    <n v="928"/>
    <x v="1"/>
    <n v="1"/>
    <n v="2"/>
    <s v="Life Sciences"/>
    <n v="1"/>
    <n v="857"/>
    <n v="2"/>
    <x v="0"/>
    <n v="56"/>
    <n v="3"/>
    <n v="2"/>
    <s v="Sales Executive"/>
    <n v="4"/>
    <s v="Married"/>
    <n v="6201"/>
    <n v="1"/>
    <s v="Yes"/>
    <n v="14"/>
    <n v="3"/>
    <n v="4"/>
    <n v="80"/>
    <n v="1"/>
    <n v="18"/>
    <n v="1"/>
    <n v="2"/>
    <n v="18"/>
    <n v="14"/>
    <n v="4"/>
    <n v="11"/>
    <d v="2002-05-07T00:00:00"/>
    <s v=""/>
    <x v="20"/>
    <n v="5"/>
    <s v=""/>
    <s v=""/>
  </r>
  <r>
    <x v="33"/>
    <x v="1"/>
    <s v="Travel_Rarely"/>
    <n v="263"/>
    <x v="0"/>
    <n v="6"/>
    <n v="3"/>
    <s v="Medical"/>
    <n v="1"/>
    <n v="957"/>
    <n v="4"/>
    <x v="0"/>
    <n v="59"/>
    <n v="3"/>
    <n v="1"/>
    <s v="Laboratory Technician"/>
    <n v="1"/>
    <s v="Single"/>
    <n v="4721"/>
    <n v="2"/>
    <s v="Yes"/>
    <n v="13"/>
    <n v="3"/>
    <n v="3"/>
    <n v="80"/>
    <n v="0"/>
    <n v="20"/>
    <n v="3"/>
    <n v="3"/>
    <n v="18"/>
    <n v="13"/>
    <n v="2"/>
    <n v="17"/>
    <d v="2002-08-23T00:00:00"/>
    <s v=""/>
    <x v="20"/>
    <n v="8"/>
    <s v=""/>
    <s v=""/>
  </r>
  <r>
    <x v="33"/>
    <x v="1"/>
    <s v="Travel_Frequently"/>
    <n v="840"/>
    <x v="0"/>
    <n v="9"/>
    <n v="3"/>
    <s v="Medical"/>
    <n v="1"/>
    <n v="999"/>
    <n v="1"/>
    <x v="0"/>
    <n v="64"/>
    <n v="3"/>
    <n v="5"/>
    <s v="Research Director"/>
    <n v="3"/>
    <s v="Divorced"/>
    <n v="19419"/>
    <n v="2"/>
    <s v="No"/>
    <n v="17"/>
    <n v="3"/>
    <n v="2"/>
    <n v="80"/>
    <n v="1"/>
    <n v="21"/>
    <n v="2"/>
    <n v="4"/>
    <n v="18"/>
    <n v="16"/>
    <n v="0"/>
    <n v="11"/>
    <d v="2002-07-25T00:00:00"/>
    <s v=""/>
    <x v="20"/>
    <n v="7"/>
    <s v=""/>
    <s v=""/>
  </r>
  <r>
    <x v="16"/>
    <x v="1"/>
    <s v="Non-Travel"/>
    <n v="145"/>
    <x v="1"/>
    <n v="1"/>
    <n v="3"/>
    <s v="Life Sciences"/>
    <n v="1"/>
    <n v="1040"/>
    <n v="4"/>
    <x v="1"/>
    <n v="95"/>
    <n v="3"/>
    <n v="2"/>
    <s v="Sales Executive"/>
    <n v="3"/>
    <s v="Married"/>
    <n v="6347"/>
    <n v="0"/>
    <s v="No"/>
    <n v="12"/>
    <n v="3"/>
    <n v="1"/>
    <n v="80"/>
    <n v="1"/>
    <n v="19"/>
    <n v="3"/>
    <n v="3"/>
    <n v="18"/>
    <n v="7"/>
    <n v="0"/>
    <n v="13"/>
    <d v="2002-02-08T00:00:00"/>
    <s v=""/>
    <x v="20"/>
    <n v="2"/>
    <s v=""/>
    <s v=""/>
  </r>
  <r>
    <x v="25"/>
    <x v="0"/>
    <s v="Travel_Frequently"/>
    <n v="203"/>
    <x v="0"/>
    <n v="2"/>
    <n v="3"/>
    <s v="Life Sciences"/>
    <n v="1"/>
    <n v="1127"/>
    <n v="1"/>
    <x v="0"/>
    <n v="84"/>
    <n v="3"/>
    <n v="4"/>
    <s v="Healthcare Representative"/>
    <n v="4"/>
    <s v="Divorced"/>
    <n v="12169"/>
    <n v="7"/>
    <s v="No"/>
    <n v="11"/>
    <n v="3"/>
    <n v="4"/>
    <n v="80"/>
    <n v="3"/>
    <n v="21"/>
    <n v="4"/>
    <n v="3"/>
    <n v="18"/>
    <n v="7"/>
    <n v="11"/>
    <n v="5"/>
    <d v="1992-08-12T00:00:00"/>
    <d v="2010-08-27T00:00:00"/>
    <x v="17"/>
    <n v="8"/>
    <n v="2010"/>
    <n v="8"/>
  </r>
  <r>
    <x v="18"/>
    <x v="1"/>
    <s v="Travel_Frequently"/>
    <n v="593"/>
    <x v="0"/>
    <n v="9"/>
    <n v="4"/>
    <s v="Medical"/>
    <n v="1"/>
    <n v="1166"/>
    <n v="2"/>
    <x v="1"/>
    <n v="88"/>
    <n v="3"/>
    <n v="3"/>
    <s v="Research Director"/>
    <n v="3"/>
    <s v="Single"/>
    <n v="13499"/>
    <n v="9"/>
    <s v="No"/>
    <n v="17"/>
    <n v="3"/>
    <n v="3"/>
    <n v="80"/>
    <n v="0"/>
    <n v="20"/>
    <n v="3"/>
    <n v="2"/>
    <n v="18"/>
    <n v="7"/>
    <n v="2"/>
    <n v="13"/>
    <d v="2002-05-11T00:00:00"/>
    <s v=""/>
    <x v="20"/>
    <n v="5"/>
    <s v=""/>
    <s v=""/>
  </r>
  <r>
    <x v="18"/>
    <x v="1"/>
    <s v="Travel_Rarely"/>
    <n v="884"/>
    <x v="0"/>
    <n v="15"/>
    <n v="3"/>
    <s v="Life Sciences"/>
    <n v="1"/>
    <n v="1628"/>
    <n v="1"/>
    <x v="1"/>
    <n v="80"/>
    <n v="2"/>
    <n v="3"/>
    <s v="Manufacturing Director"/>
    <n v="3"/>
    <s v="Married"/>
    <n v="10435"/>
    <n v="1"/>
    <s v="No"/>
    <n v="13"/>
    <n v="3"/>
    <n v="4"/>
    <n v="80"/>
    <n v="2"/>
    <n v="18"/>
    <n v="2"/>
    <n v="3"/>
    <n v="18"/>
    <n v="15"/>
    <n v="14"/>
    <n v="12"/>
    <d v="2001-11-14T00:00:00"/>
    <s v=""/>
    <x v="3"/>
    <n v="11"/>
    <s v=""/>
    <s v=""/>
  </r>
  <r>
    <x v="12"/>
    <x v="1"/>
    <s v="Travel_Rarely"/>
    <n v="201"/>
    <x v="0"/>
    <n v="10"/>
    <n v="3"/>
    <s v="Medical"/>
    <n v="1"/>
    <n v="2015"/>
    <n v="2"/>
    <x v="1"/>
    <n v="99"/>
    <n v="1"/>
    <n v="3"/>
    <s v="Research Director"/>
    <n v="3"/>
    <s v="Married"/>
    <n v="13206"/>
    <n v="3"/>
    <s v="No"/>
    <n v="12"/>
    <n v="3"/>
    <n v="1"/>
    <n v="80"/>
    <n v="1"/>
    <n v="20"/>
    <n v="3"/>
    <n v="3"/>
    <n v="18"/>
    <n v="16"/>
    <n v="1"/>
    <n v="11"/>
    <d v="2002-01-16T00:00:00"/>
    <s v=""/>
    <x v="20"/>
    <n v="1"/>
    <s v=""/>
    <s v=""/>
  </r>
  <r>
    <x v="2"/>
    <x v="1"/>
    <s v="Non-Travel"/>
    <n v="1052"/>
    <x v="1"/>
    <n v="6"/>
    <n v="3"/>
    <s v="Medical"/>
    <n v="1"/>
    <n v="302"/>
    <n v="4"/>
    <x v="1"/>
    <n v="57"/>
    <n v="2"/>
    <n v="3"/>
    <s v="Sales Executive"/>
    <n v="4"/>
    <s v="Single"/>
    <n v="8865"/>
    <n v="6"/>
    <s v="No"/>
    <n v="12"/>
    <n v="3"/>
    <n v="4"/>
    <n v="80"/>
    <n v="0"/>
    <n v="23"/>
    <n v="2"/>
    <n v="3"/>
    <n v="19"/>
    <n v="7"/>
    <n v="12"/>
    <n v="8"/>
    <d v="2000-12-26T00:00:00"/>
    <s v=""/>
    <x v="18"/>
    <n v="12"/>
    <s v=""/>
    <s v=""/>
  </r>
  <r>
    <x v="25"/>
    <x v="1"/>
    <s v="Travel_Frequently"/>
    <n v="505"/>
    <x v="0"/>
    <n v="2"/>
    <n v="4"/>
    <s v="Technical Degree"/>
    <n v="1"/>
    <n v="343"/>
    <n v="3"/>
    <x v="1"/>
    <n v="64"/>
    <n v="3"/>
    <n v="3"/>
    <s v="Healthcare Representative"/>
    <n v="3"/>
    <s v="Single"/>
    <n v="10938"/>
    <n v="0"/>
    <s v="No"/>
    <n v="25"/>
    <n v="4"/>
    <n v="4"/>
    <n v="80"/>
    <n v="0"/>
    <n v="20"/>
    <n v="1"/>
    <n v="3"/>
    <n v="19"/>
    <n v="6"/>
    <n v="11"/>
    <n v="8"/>
    <d v="2001-02-12T00:00:00"/>
    <s v=""/>
    <x v="3"/>
    <n v="2"/>
    <s v=""/>
    <s v=""/>
  </r>
  <r>
    <x v="9"/>
    <x v="1"/>
    <s v="Travel_Frequently"/>
    <n v="1379"/>
    <x v="0"/>
    <n v="16"/>
    <n v="4"/>
    <s v="Medical"/>
    <n v="1"/>
    <n v="987"/>
    <n v="3"/>
    <x v="0"/>
    <n v="64"/>
    <n v="4"/>
    <n v="2"/>
    <s v="Manufacturing Director"/>
    <n v="3"/>
    <s v="Divorced"/>
    <n v="5067"/>
    <n v="1"/>
    <s v="Yes"/>
    <n v="19"/>
    <n v="3"/>
    <n v="3"/>
    <n v="80"/>
    <n v="0"/>
    <n v="20"/>
    <n v="3"/>
    <n v="4"/>
    <n v="19"/>
    <n v="10"/>
    <n v="2"/>
    <n v="7"/>
    <d v="2001-05-16T00:00:00"/>
    <s v=""/>
    <x v="3"/>
    <n v="5"/>
    <s v=""/>
    <s v=""/>
  </r>
  <r>
    <x v="12"/>
    <x v="1"/>
    <s v="Travel_Rarely"/>
    <n v="330"/>
    <x v="0"/>
    <n v="17"/>
    <n v="1"/>
    <s v="Life Sciences"/>
    <n v="1"/>
    <n v="1088"/>
    <n v="3"/>
    <x v="1"/>
    <n v="65"/>
    <n v="2"/>
    <n v="3"/>
    <s v="Healthcare Representative"/>
    <n v="3"/>
    <s v="Married"/>
    <n v="8823"/>
    <n v="0"/>
    <s v="No"/>
    <n v="18"/>
    <n v="3"/>
    <n v="1"/>
    <n v="80"/>
    <n v="1"/>
    <n v="20"/>
    <n v="4"/>
    <n v="2"/>
    <n v="19"/>
    <n v="9"/>
    <n v="1"/>
    <n v="9"/>
    <d v="2000-10-17T00:00:00"/>
    <s v=""/>
    <x v="18"/>
    <n v="10"/>
    <s v=""/>
    <s v=""/>
  </r>
  <r>
    <x v="25"/>
    <x v="1"/>
    <s v="Travel_Rarely"/>
    <n v="412"/>
    <x v="0"/>
    <n v="13"/>
    <n v="4"/>
    <s v="Medical"/>
    <n v="1"/>
    <n v="1307"/>
    <n v="3"/>
    <x v="1"/>
    <n v="94"/>
    <n v="2"/>
    <n v="4"/>
    <s v="Manager"/>
    <n v="2"/>
    <s v="Divorced"/>
    <n v="17123"/>
    <n v="6"/>
    <s v="Yes"/>
    <n v="13"/>
    <n v="3"/>
    <n v="4"/>
    <n v="80"/>
    <n v="2"/>
    <n v="21"/>
    <n v="4"/>
    <n v="3"/>
    <n v="19"/>
    <n v="9"/>
    <n v="15"/>
    <m/>
    <d v="2001-04-17T00:00:00"/>
    <s v=""/>
    <x v="3"/>
    <n v="4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B30572-C896-42F1-8B07-597AAE2C1377}" name="pvtNewStart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D25" firstHeaderRow="1" firstDataRow="2" firstDataCol="1"/>
  <pivotFields count="4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axis="axisRow" showAll="0">
      <items count="32">
        <item x="1"/>
        <item x="2"/>
        <item x="17"/>
        <item x="6"/>
        <item x="8"/>
        <item x="11"/>
        <item x="9"/>
        <item x="13"/>
        <item x="4"/>
        <item x="19"/>
        <item x="18"/>
        <item x="3"/>
        <item x="20"/>
        <item x="12"/>
        <item x="21"/>
        <item x="28"/>
        <item x="24"/>
        <item x="0"/>
        <item x="5"/>
        <item x="27"/>
        <item x="15"/>
        <item x="14"/>
        <item x="10"/>
        <item x="25"/>
        <item x="16"/>
        <item x="7"/>
        <item x="23"/>
        <item x="22"/>
        <item x="29"/>
        <item x="26"/>
        <item x="30"/>
        <item t="default"/>
      </items>
    </pivotField>
    <pivotField showAll="0"/>
    <pivotField showAll="0"/>
    <pivotField showAll="0"/>
    <pivotField dragToRow="0" dragToCol="0" dragToPage="0" showAll="0" defaultSubtotal="0"/>
  </pivotFields>
  <rowFields count="1">
    <field x="35"/>
  </rowFields>
  <rowItems count="21"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JobRole" fld="15" subtotal="count" baseField="0" baseItem="0"/>
  </dataFields>
  <chartFormats count="2"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5" type="captionBetween" evalOrder="-1" id="1" stringValue1="2000" stringValue2="2019">
      <autoFilter ref="A1">
        <filterColumn colId="0">
          <customFilters and="1">
            <customFilter operator="greaterThanOrEqual" val="2000"/>
            <customFilter operator="lessThanOrEqual" val="2019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4F75ED-1364-4344-914B-B00B3334D959}" name="pvtLeavers" cacheId="3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3:B5" firstHeaderRow="1" firstDataRow="1" firstDataCol="1"/>
  <pivotFields count="40">
    <pivotField showAll="0">
      <items count="44">
        <item x="8"/>
        <item x="5"/>
        <item x="30"/>
        <item x="1"/>
        <item x="4"/>
        <item x="3"/>
        <item x="19"/>
        <item x="38"/>
        <item x="11"/>
        <item x="15"/>
        <item x="6"/>
        <item x="7"/>
        <item x="14"/>
        <item x="28"/>
        <item x="21"/>
        <item x="20"/>
        <item x="13"/>
        <item x="27"/>
        <item x="26"/>
        <item x="0"/>
        <item x="12"/>
        <item x="25"/>
        <item x="18"/>
        <item x="33"/>
        <item x="22"/>
        <item x="34"/>
        <item x="17"/>
        <item x="2"/>
        <item x="35"/>
        <item x="9"/>
        <item x="10"/>
        <item x="39"/>
        <item x="16"/>
        <item x="31"/>
        <item x="41"/>
        <item x="42"/>
        <item x="37"/>
        <item x="29"/>
        <item x="23"/>
        <item x="36"/>
        <item x="32"/>
        <item x="24"/>
        <item x="40"/>
        <item t="default"/>
      </items>
    </pivotField>
    <pivotField axis="axisRow" dataField="1" multipleItemSelectionAllowed="1" showAll="0">
      <items count="3">
        <item x="1"/>
        <item x="0"/>
        <item t="default"/>
      </items>
    </pivotField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1"/>
  </rowFields>
  <rowItems count="2">
    <i>
      <x/>
    </i>
    <i>
      <x v="1"/>
    </i>
  </rowItems>
  <colItems count="1">
    <i/>
  </colItems>
  <dataFields count="1">
    <dataField name="Count of Attrition" fld="1" subtotal="count" showDataAs="percentOfTotal" baseField="0" baseItem="0" numFmtId="10"/>
  </dataFields>
  <formats count="2">
    <format dxfId="1">
      <pivotArea grandRow="1" outline="0" collapsedLevelsAreSubtotals="1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chartFormats count="3"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646FAD-3547-44BA-90FB-02359C2E2371}" name="pvtPension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Departments">
  <location ref="A3:E7" firstHeaderRow="1" firstDataRow="2" firstDataCol="1"/>
  <pivotFields count="40">
    <pivotField showAll="0"/>
    <pivotField showAll="0"/>
    <pivotField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dataField="1" dragToRow="0" dragToCol="0" dragToPage="0" showAll="0" defaultSubtotal="0"/>
  </pivotFields>
  <rowFields count="1">
    <field x="11"/>
  </rowFields>
  <rowItems count="3">
    <i>
      <x/>
    </i>
    <i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Pension" fld="39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AM1374" totalsRowShown="0">
  <autoFilter ref="A3:AM1374" xr:uid="{00000000-0009-0000-0100-000001000000}"/>
  <tableColumns count="39">
    <tableColumn id="1" xr3:uid="{00000000-0010-0000-0000-000001000000}" name="Age"/>
    <tableColumn id="2" xr3:uid="{00000000-0010-0000-0000-000002000000}" name="Attrition"/>
    <tableColumn id="3" xr3:uid="{00000000-0010-0000-0000-000003000000}" name="BusinessTravel"/>
    <tableColumn id="4" xr3:uid="{00000000-0010-0000-0000-000004000000}" name="DailyRate"/>
    <tableColumn id="5" xr3:uid="{00000000-0010-0000-0000-000005000000}" name="Department"/>
    <tableColumn id="6" xr3:uid="{00000000-0010-0000-0000-000006000000}" name="DistanceFromHome"/>
    <tableColumn id="7" xr3:uid="{00000000-0010-0000-0000-000007000000}" name="Education"/>
    <tableColumn id="8" xr3:uid="{00000000-0010-0000-0000-000008000000}" name="EducationField"/>
    <tableColumn id="9" xr3:uid="{00000000-0010-0000-0000-000009000000}" name="EmployeeCount"/>
    <tableColumn id="10" xr3:uid="{00000000-0010-0000-0000-00000A000000}" name="EmployeeNumber"/>
    <tableColumn id="11" xr3:uid="{00000000-0010-0000-0000-00000B000000}" name="EnvironmentSatisfaction"/>
    <tableColumn id="12" xr3:uid="{00000000-0010-0000-0000-00000C000000}" name="Gender"/>
    <tableColumn id="13" xr3:uid="{00000000-0010-0000-0000-00000D000000}" name="HourlyRate"/>
    <tableColumn id="14" xr3:uid="{00000000-0010-0000-0000-00000E000000}" name="JobInvolvement"/>
    <tableColumn id="15" xr3:uid="{00000000-0010-0000-0000-00000F000000}" name="JobLevel"/>
    <tableColumn id="16" xr3:uid="{00000000-0010-0000-0000-000010000000}" name="JobRole"/>
    <tableColumn id="17" xr3:uid="{00000000-0010-0000-0000-000011000000}" name="JobSatisfaction"/>
    <tableColumn id="18" xr3:uid="{00000000-0010-0000-0000-000012000000}" name="MaritalStatus"/>
    <tableColumn id="19" xr3:uid="{00000000-0010-0000-0000-000013000000}" name="MonthlyIncome"/>
    <tableColumn id="21" xr3:uid="{00000000-0010-0000-0000-000015000000}" name="NumCompaniesWorked"/>
    <tableColumn id="23" xr3:uid="{00000000-0010-0000-0000-000017000000}" name="OverTime"/>
    <tableColumn id="24" xr3:uid="{00000000-0010-0000-0000-000018000000}" name="PercentSalaryHike"/>
    <tableColumn id="25" xr3:uid="{00000000-0010-0000-0000-000019000000}" name="PerformanceRating"/>
    <tableColumn id="26" xr3:uid="{00000000-0010-0000-0000-00001A000000}" name="RelationshipSatisfaction"/>
    <tableColumn id="27" xr3:uid="{00000000-0010-0000-0000-00001B000000}" name="StandardHours"/>
    <tableColumn id="28" xr3:uid="{00000000-0010-0000-0000-00001C000000}" name="StockOptionLevel"/>
    <tableColumn id="29" xr3:uid="{00000000-0010-0000-0000-00001D000000}" name="TotalWorkingYears"/>
    <tableColumn id="30" xr3:uid="{00000000-0010-0000-0000-00001E000000}" name="TrainingTimesLastYear"/>
    <tableColumn id="31" xr3:uid="{00000000-0010-0000-0000-00001F000000}" name="WorkLifeBalance"/>
    <tableColumn id="32" xr3:uid="{00000000-0010-0000-0000-000020000000}" name="YearsAtCompany" dataDxfId="5"/>
    <tableColumn id="33" xr3:uid="{00000000-0010-0000-0000-000021000000}" name="YearsInCurrentRole"/>
    <tableColumn id="34" xr3:uid="{00000000-0010-0000-0000-000022000000}" name="YearsSinceLastPromotion"/>
    <tableColumn id="35" xr3:uid="{00000000-0010-0000-0000-000023000000}" name="YearsWithCurrManager"/>
    <tableColumn id="36" xr3:uid="{00000000-0010-0000-0000-000024000000}" name="Start Date" dataDxfId="4"/>
    <tableColumn id="39" xr3:uid="{00000000-0010-0000-0000-000027000000}" name="Leave Date" dataDxfId="3"/>
    <tableColumn id="37" xr3:uid="{00000000-0010-0000-0000-000025000000}" name="Start Year">
      <calculatedColumnFormula>IFERROR(YEAR(AH4),"")</calculatedColumnFormula>
    </tableColumn>
    <tableColumn id="38" xr3:uid="{00000000-0010-0000-0000-000026000000}" name="Start Month">
      <calculatedColumnFormula>IFERROR(MONTH(AH4),"")</calculatedColumnFormula>
    </tableColumn>
    <tableColumn id="40" xr3:uid="{00000000-0010-0000-0000-000028000000}" name="Leave Year">
      <calculatedColumnFormula>IFERROR(YEAR(AI4),"")</calculatedColumnFormula>
    </tableColumn>
    <tableColumn id="41" xr3:uid="{00000000-0010-0000-0000-000029000000}" name="Leave Month">
      <calculatedColumnFormula>IFERROR(MONTH(AI4),"")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etropolitan">
  <a:themeElements>
    <a:clrScheme name="Greec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6699FF"/>
      </a:accent4>
      <a:accent5>
        <a:srgbClr val="FF99FF"/>
      </a:accent5>
      <a:accent6>
        <a:srgbClr val="A5C249"/>
      </a:accent6>
      <a:hlink>
        <a:srgbClr val="17406D"/>
      </a:hlink>
      <a:folHlink>
        <a:srgbClr val="17406D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showGridLines="0" tabSelected="1" zoomScale="54" zoomScaleNormal="80" workbookViewId="0">
      <selection activeCell="T31" sqref="T31"/>
    </sheetView>
  </sheetViews>
  <sheetFormatPr defaultRowHeight="15" x14ac:dyDescent="0.25"/>
  <cols>
    <col min="1" max="1" width="1" customWidth="1"/>
    <col min="2" max="2" width="7.25" customWidth="1"/>
    <col min="6" max="6" width="11.5" customWidth="1"/>
    <col min="7" max="7" width="9.125" customWidth="1"/>
  </cols>
  <sheetData>
    <row r="1" spans="1:4" s="3" customFormat="1" ht="33" customHeight="1" x14ac:dyDescent="0.25">
      <c r="A1" s="4"/>
      <c r="C1" s="4" t="s">
        <v>73</v>
      </c>
    </row>
    <row r="2" spans="1:4" ht="6.4" customHeight="1" x14ac:dyDescent="0.25"/>
    <row r="9" spans="1:4" x14ac:dyDescent="0.25">
      <c r="D9" s="15" t="s">
        <v>91</v>
      </c>
    </row>
    <row r="16" spans="1:4" ht="3" customHeight="1" x14ac:dyDescent="0.25"/>
    <row r="20" spans="11:17" x14ac:dyDescent="0.25">
      <c r="Q20" s="15" t="s">
        <v>93</v>
      </c>
    </row>
    <row r="21" spans="11:17" x14ac:dyDescent="0.25">
      <c r="Q21" s="15" t="s">
        <v>94</v>
      </c>
    </row>
    <row r="25" spans="11:17" x14ac:dyDescent="0.25">
      <c r="K25" t="s">
        <v>92</v>
      </c>
    </row>
    <row r="32" spans="11:17" x14ac:dyDescent="0.25">
      <c r="Q32" s="15" t="s">
        <v>95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374"/>
  <sheetViews>
    <sheetView topLeftCell="A4" workbookViewId="0">
      <selection activeCell="E6" sqref="E6"/>
    </sheetView>
  </sheetViews>
  <sheetFormatPr defaultRowHeight="15" x14ac:dyDescent="0.25"/>
  <cols>
    <col min="1" max="1" width="5.875" customWidth="1"/>
    <col min="2" max="2" width="9.5" customWidth="1"/>
    <col min="3" max="3" width="14.875" customWidth="1"/>
    <col min="4" max="4" width="10.25" customWidth="1"/>
    <col min="5" max="5" width="20.75" customWidth="1"/>
    <col min="6" max="6" width="18.625" customWidth="1"/>
    <col min="7" max="7" width="10.625" customWidth="1"/>
    <col min="8" max="8" width="14.75" customWidth="1"/>
    <col min="9" max="9" width="15.5" customWidth="1"/>
    <col min="10" max="10" width="17.375" customWidth="1"/>
    <col min="11" max="11" width="22.5" customWidth="1"/>
    <col min="13" max="13" width="11.625" customWidth="1"/>
    <col min="14" max="14" width="15.75" customWidth="1"/>
    <col min="15" max="15" width="9.625" customWidth="1"/>
    <col min="16" max="16" width="21.75" customWidth="1"/>
    <col min="17" max="17" width="14.75" customWidth="1"/>
    <col min="18" max="18" width="13.5" customWidth="1"/>
    <col min="19" max="19" width="15.625" customWidth="1"/>
    <col min="20" max="20" width="22" customWidth="1"/>
    <col min="21" max="21" width="10.5" customWidth="1"/>
    <col min="22" max="22" width="17.25" customWidth="1"/>
    <col min="23" max="23" width="18.125" customWidth="1"/>
    <col min="24" max="24" width="22.125" customWidth="1"/>
    <col min="25" max="25" width="14.75" customWidth="1"/>
    <col min="26" max="26" width="16.875" customWidth="1"/>
    <col min="27" max="27" width="17.875" customWidth="1"/>
    <col min="28" max="28" width="20.75" customWidth="1"/>
    <col min="29" max="29" width="16.125" customWidth="1"/>
    <col min="30" max="30" width="16.5" customWidth="1"/>
    <col min="31" max="31" width="18.375" customWidth="1"/>
    <col min="32" max="32" width="23.125" customWidth="1"/>
    <col min="33" max="33" width="21.5" customWidth="1"/>
    <col min="34" max="36" width="10.25" customWidth="1"/>
    <col min="37" max="37" width="13.875" customWidth="1"/>
    <col min="38" max="38" width="9.25" customWidth="1"/>
    <col min="40" max="40" width="9.25" bestFit="1" customWidth="1"/>
    <col min="41" max="41" width="10.25" bestFit="1" customWidth="1"/>
    <col min="42" max="42" width="9.25" bestFit="1" customWidth="1"/>
    <col min="43" max="43" width="10.25" bestFit="1" customWidth="1"/>
    <col min="44" max="44" width="10.25" style="1" bestFit="1" customWidth="1"/>
    <col min="46" max="46" width="10.25" bestFit="1" customWidth="1"/>
  </cols>
  <sheetData>
    <row r="1" spans="1:46" s="3" customFormat="1" ht="33" customHeight="1" x14ac:dyDescent="0.25">
      <c r="A1" s="4"/>
      <c r="B1" s="4" t="s">
        <v>72</v>
      </c>
      <c r="AR1" s="14"/>
    </row>
    <row r="3" spans="1:4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57</v>
      </c>
      <c r="AI3" t="s">
        <v>59</v>
      </c>
      <c r="AJ3" t="s">
        <v>58</v>
      </c>
      <c r="AK3" t="s">
        <v>63</v>
      </c>
      <c r="AL3" t="s">
        <v>61</v>
      </c>
      <c r="AM3" t="s">
        <v>62</v>
      </c>
      <c r="AN3" s="1"/>
      <c r="AO3" s="1"/>
      <c r="AQ3" s="1" t="s">
        <v>57</v>
      </c>
      <c r="AR3" s="1" t="s">
        <v>59</v>
      </c>
    </row>
    <row r="4" spans="1:46" x14ac:dyDescent="0.25">
      <c r="A4">
        <v>37</v>
      </c>
      <c r="B4" t="s">
        <v>33</v>
      </c>
      <c r="C4" t="s">
        <v>34</v>
      </c>
      <c r="D4">
        <v>1373</v>
      </c>
      <c r="E4" t="s">
        <v>89</v>
      </c>
      <c r="F4">
        <v>2</v>
      </c>
      <c r="G4">
        <v>2</v>
      </c>
      <c r="H4" t="s">
        <v>45</v>
      </c>
      <c r="I4">
        <v>1</v>
      </c>
      <c r="J4">
        <v>4</v>
      </c>
      <c r="K4">
        <v>4</v>
      </c>
      <c r="L4" t="s">
        <v>42</v>
      </c>
      <c r="M4">
        <v>92</v>
      </c>
      <c r="N4">
        <v>2</v>
      </c>
      <c r="O4">
        <v>1</v>
      </c>
      <c r="P4" t="s">
        <v>46</v>
      </c>
      <c r="Q4">
        <v>3</v>
      </c>
      <c r="R4" t="s">
        <v>39</v>
      </c>
      <c r="S4">
        <v>2090</v>
      </c>
      <c r="T4">
        <v>6</v>
      </c>
      <c r="U4" t="s">
        <v>33</v>
      </c>
      <c r="V4">
        <v>15</v>
      </c>
      <c r="W4">
        <v>3</v>
      </c>
      <c r="X4">
        <v>2</v>
      </c>
      <c r="Y4">
        <v>80</v>
      </c>
      <c r="Z4">
        <v>0</v>
      </c>
      <c r="AA4">
        <v>7</v>
      </c>
      <c r="AB4">
        <v>3</v>
      </c>
      <c r="AC4">
        <v>3</v>
      </c>
      <c r="AD4">
        <v>0</v>
      </c>
      <c r="AE4">
        <v>0</v>
      </c>
      <c r="AF4">
        <v>0</v>
      </c>
      <c r="AG4">
        <v>0</v>
      </c>
      <c r="AH4" s="1">
        <v>39093</v>
      </c>
      <c r="AI4" s="1">
        <v>39105</v>
      </c>
      <c r="AJ4">
        <f t="shared" ref="AJ4:AJ67" si="0">IFERROR(YEAR(AH4),"")</f>
        <v>2007</v>
      </c>
      <c r="AK4">
        <f t="shared" ref="AK4:AK67" si="1">IFERROR(MONTH(AH4),"")</f>
        <v>1</v>
      </c>
      <c r="AL4">
        <f t="shared" ref="AL4:AL67" si="2">IFERROR(YEAR(AI4),"")</f>
        <v>2007</v>
      </c>
      <c r="AM4">
        <f t="shared" ref="AM4:AM67" si="3">IFERROR(MONTH(AI4),"")</f>
        <v>1</v>
      </c>
      <c r="AQ4" s="1">
        <v>32950</v>
      </c>
      <c r="AR4" s="1">
        <v>32973</v>
      </c>
      <c r="AT4" s="1"/>
    </row>
    <row r="5" spans="1:46" x14ac:dyDescent="0.25">
      <c r="A5">
        <v>21</v>
      </c>
      <c r="B5" t="s">
        <v>40</v>
      </c>
      <c r="C5" t="s">
        <v>34</v>
      </c>
      <c r="D5">
        <v>391</v>
      </c>
      <c r="E5" t="s">
        <v>89</v>
      </c>
      <c r="F5">
        <v>15</v>
      </c>
      <c r="G5">
        <v>2</v>
      </c>
      <c r="H5" t="s">
        <v>36</v>
      </c>
      <c r="I5">
        <v>1</v>
      </c>
      <c r="J5">
        <v>30</v>
      </c>
      <c r="K5">
        <v>3</v>
      </c>
      <c r="L5" t="s">
        <v>42</v>
      </c>
      <c r="M5">
        <v>96</v>
      </c>
      <c r="N5">
        <v>3</v>
      </c>
      <c r="O5">
        <v>1</v>
      </c>
      <c r="P5" t="s">
        <v>43</v>
      </c>
      <c r="Q5">
        <v>4</v>
      </c>
      <c r="R5" t="s">
        <v>39</v>
      </c>
      <c r="S5">
        <v>1232</v>
      </c>
      <c r="T5">
        <v>1</v>
      </c>
      <c r="U5" t="s">
        <v>40</v>
      </c>
      <c r="V5">
        <v>14</v>
      </c>
      <c r="W5">
        <v>3</v>
      </c>
      <c r="X5">
        <v>4</v>
      </c>
      <c r="Y5">
        <v>80</v>
      </c>
      <c r="Z5">
        <v>0</v>
      </c>
      <c r="AA5">
        <v>0</v>
      </c>
      <c r="AB5">
        <v>6</v>
      </c>
      <c r="AC5">
        <v>3</v>
      </c>
      <c r="AD5">
        <v>0</v>
      </c>
      <c r="AE5">
        <v>0</v>
      </c>
      <c r="AF5">
        <v>0</v>
      </c>
      <c r="AG5">
        <v>0</v>
      </c>
      <c r="AH5" s="1">
        <v>33127</v>
      </c>
      <c r="AI5" s="1" t="s">
        <v>60</v>
      </c>
      <c r="AJ5">
        <f t="shared" si="0"/>
        <v>1990</v>
      </c>
      <c r="AK5">
        <f t="shared" si="1"/>
        <v>9</v>
      </c>
      <c r="AL5" t="str">
        <f t="shared" si="2"/>
        <v/>
      </c>
      <c r="AM5" t="str">
        <f t="shared" si="3"/>
        <v/>
      </c>
      <c r="AO5" s="1"/>
      <c r="AP5" s="1"/>
      <c r="AQ5" s="1">
        <v>33127</v>
      </c>
      <c r="AR5" s="1">
        <v>33535</v>
      </c>
    </row>
    <row r="6" spans="1:46" x14ac:dyDescent="0.25">
      <c r="A6">
        <v>45</v>
      </c>
      <c r="B6" t="s">
        <v>40</v>
      </c>
      <c r="C6" t="s">
        <v>34</v>
      </c>
      <c r="D6">
        <v>193</v>
      </c>
      <c r="E6" t="s">
        <v>89</v>
      </c>
      <c r="F6">
        <v>6</v>
      </c>
      <c r="G6">
        <v>4</v>
      </c>
      <c r="H6" t="s">
        <v>45</v>
      </c>
      <c r="I6">
        <v>1</v>
      </c>
      <c r="J6">
        <v>101</v>
      </c>
      <c r="K6">
        <v>4</v>
      </c>
      <c r="L6" t="s">
        <v>42</v>
      </c>
      <c r="M6">
        <v>52</v>
      </c>
      <c r="N6">
        <v>3</v>
      </c>
      <c r="O6">
        <v>3</v>
      </c>
      <c r="P6" t="s">
        <v>54</v>
      </c>
      <c r="Q6">
        <v>1</v>
      </c>
      <c r="R6" t="s">
        <v>44</v>
      </c>
      <c r="S6">
        <v>13245</v>
      </c>
      <c r="T6">
        <v>4</v>
      </c>
      <c r="U6" t="s">
        <v>33</v>
      </c>
      <c r="V6">
        <v>14</v>
      </c>
      <c r="W6">
        <v>3</v>
      </c>
      <c r="X6">
        <v>2</v>
      </c>
      <c r="Y6">
        <v>80</v>
      </c>
      <c r="Z6">
        <v>0</v>
      </c>
      <c r="AA6">
        <v>17</v>
      </c>
      <c r="AB6">
        <v>3</v>
      </c>
      <c r="AC6">
        <v>4</v>
      </c>
      <c r="AD6">
        <v>0</v>
      </c>
      <c r="AE6">
        <v>0</v>
      </c>
      <c r="AF6">
        <v>0</v>
      </c>
      <c r="AG6">
        <v>0</v>
      </c>
      <c r="AH6" s="1">
        <v>33476</v>
      </c>
      <c r="AI6" s="1" t="s">
        <v>60</v>
      </c>
      <c r="AJ6">
        <f t="shared" si="0"/>
        <v>1991</v>
      </c>
      <c r="AK6">
        <f t="shared" si="1"/>
        <v>8</v>
      </c>
      <c r="AL6" t="str">
        <f t="shared" si="2"/>
        <v/>
      </c>
      <c r="AM6" t="str">
        <f t="shared" si="3"/>
        <v/>
      </c>
      <c r="AQ6" s="1">
        <v>33476</v>
      </c>
      <c r="AR6" s="1">
        <v>33854</v>
      </c>
    </row>
    <row r="7" spans="1:46" x14ac:dyDescent="0.25">
      <c r="A7">
        <v>23</v>
      </c>
      <c r="B7" t="s">
        <v>40</v>
      </c>
      <c r="C7" t="s">
        <v>34</v>
      </c>
      <c r="D7">
        <v>541</v>
      </c>
      <c r="E7" t="s">
        <v>35</v>
      </c>
      <c r="F7">
        <v>2</v>
      </c>
      <c r="G7">
        <v>1</v>
      </c>
      <c r="H7" t="s">
        <v>56</v>
      </c>
      <c r="I7">
        <v>1</v>
      </c>
      <c r="J7">
        <v>113</v>
      </c>
      <c r="K7">
        <v>3</v>
      </c>
      <c r="L7" t="s">
        <v>42</v>
      </c>
      <c r="M7">
        <v>62</v>
      </c>
      <c r="N7">
        <v>3</v>
      </c>
      <c r="O7">
        <v>1</v>
      </c>
      <c r="P7" t="s">
        <v>53</v>
      </c>
      <c r="Q7">
        <v>1</v>
      </c>
      <c r="R7" t="s">
        <v>48</v>
      </c>
      <c r="S7">
        <v>2322</v>
      </c>
      <c r="T7">
        <v>3</v>
      </c>
      <c r="U7" t="s">
        <v>40</v>
      </c>
      <c r="V7">
        <v>13</v>
      </c>
      <c r="W7">
        <v>3</v>
      </c>
      <c r="X7">
        <v>3</v>
      </c>
      <c r="Y7">
        <v>80</v>
      </c>
      <c r="Z7">
        <v>1</v>
      </c>
      <c r="AA7">
        <v>3</v>
      </c>
      <c r="AB7">
        <v>3</v>
      </c>
      <c r="AC7">
        <v>3</v>
      </c>
      <c r="AD7">
        <v>0</v>
      </c>
      <c r="AE7">
        <v>0</v>
      </c>
      <c r="AF7">
        <v>0</v>
      </c>
      <c r="AG7">
        <v>0</v>
      </c>
      <c r="AH7" s="1">
        <v>33290</v>
      </c>
      <c r="AI7" s="1" t="s">
        <v>60</v>
      </c>
      <c r="AJ7">
        <f t="shared" si="0"/>
        <v>1991</v>
      </c>
      <c r="AK7">
        <f t="shared" si="1"/>
        <v>2</v>
      </c>
      <c r="AL7" t="str">
        <f t="shared" si="2"/>
        <v/>
      </c>
      <c r="AM7" t="str">
        <f t="shared" si="3"/>
        <v/>
      </c>
      <c r="AQ7" s="1">
        <v>33290</v>
      </c>
      <c r="AR7" s="1">
        <v>33684</v>
      </c>
    </row>
    <row r="8" spans="1:46" x14ac:dyDescent="0.25">
      <c r="A8">
        <v>22</v>
      </c>
      <c r="B8" t="s">
        <v>40</v>
      </c>
      <c r="C8" t="s">
        <v>34</v>
      </c>
      <c r="D8">
        <v>534</v>
      </c>
      <c r="E8" t="s">
        <v>89</v>
      </c>
      <c r="F8">
        <v>15</v>
      </c>
      <c r="G8">
        <v>3</v>
      </c>
      <c r="H8" t="s">
        <v>47</v>
      </c>
      <c r="I8">
        <v>1</v>
      </c>
      <c r="J8">
        <v>144</v>
      </c>
      <c r="K8">
        <v>2</v>
      </c>
      <c r="L8" t="s">
        <v>37</v>
      </c>
      <c r="M8">
        <v>59</v>
      </c>
      <c r="N8">
        <v>3</v>
      </c>
      <c r="O8">
        <v>1</v>
      </c>
      <c r="P8" t="s">
        <v>46</v>
      </c>
      <c r="Q8">
        <v>4</v>
      </c>
      <c r="R8" t="s">
        <v>39</v>
      </c>
      <c r="S8">
        <v>2871</v>
      </c>
      <c r="T8">
        <v>1</v>
      </c>
      <c r="U8" t="s">
        <v>40</v>
      </c>
      <c r="V8">
        <v>15</v>
      </c>
      <c r="W8">
        <v>3</v>
      </c>
      <c r="X8">
        <v>3</v>
      </c>
      <c r="Y8">
        <v>80</v>
      </c>
      <c r="Z8">
        <v>0</v>
      </c>
      <c r="AA8">
        <v>1</v>
      </c>
      <c r="AB8">
        <v>5</v>
      </c>
      <c r="AC8">
        <v>3</v>
      </c>
      <c r="AD8">
        <v>0</v>
      </c>
      <c r="AE8">
        <v>0</v>
      </c>
      <c r="AF8">
        <v>0</v>
      </c>
      <c r="AG8">
        <v>0</v>
      </c>
      <c r="AH8" s="1">
        <v>33148</v>
      </c>
      <c r="AI8" s="1" t="s">
        <v>60</v>
      </c>
      <c r="AJ8">
        <f t="shared" si="0"/>
        <v>1990</v>
      </c>
      <c r="AK8">
        <f t="shared" si="1"/>
        <v>10</v>
      </c>
      <c r="AL8" t="str">
        <f t="shared" si="2"/>
        <v/>
      </c>
      <c r="AM8" t="str">
        <f t="shared" si="3"/>
        <v/>
      </c>
      <c r="AQ8" s="1">
        <v>33148</v>
      </c>
      <c r="AR8" s="1">
        <v>33901</v>
      </c>
    </row>
    <row r="9" spans="1:46" x14ac:dyDescent="0.25">
      <c r="A9">
        <v>19</v>
      </c>
      <c r="B9" t="s">
        <v>33</v>
      </c>
      <c r="C9" t="s">
        <v>34</v>
      </c>
      <c r="D9">
        <v>528</v>
      </c>
      <c r="E9" t="s">
        <v>35</v>
      </c>
      <c r="F9">
        <v>22</v>
      </c>
      <c r="G9">
        <v>1</v>
      </c>
      <c r="H9" t="s">
        <v>55</v>
      </c>
      <c r="I9">
        <v>1</v>
      </c>
      <c r="J9">
        <v>167</v>
      </c>
      <c r="K9">
        <v>4</v>
      </c>
      <c r="L9" t="s">
        <v>42</v>
      </c>
      <c r="M9">
        <v>50</v>
      </c>
      <c r="N9">
        <v>3</v>
      </c>
      <c r="O9">
        <v>1</v>
      </c>
      <c r="P9" t="s">
        <v>53</v>
      </c>
      <c r="Q9">
        <v>3</v>
      </c>
      <c r="R9" t="s">
        <v>39</v>
      </c>
      <c r="S9">
        <v>1675</v>
      </c>
      <c r="T9">
        <v>1</v>
      </c>
      <c r="U9" t="s">
        <v>33</v>
      </c>
      <c r="V9">
        <v>19</v>
      </c>
      <c r="W9">
        <v>3</v>
      </c>
      <c r="X9">
        <v>4</v>
      </c>
      <c r="Y9">
        <v>80</v>
      </c>
      <c r="Z9">
        <v>0</v>
      </c>
      <c r="AA9">
        <v>0</v>
      </c>
      <c r="AB9">
        <v>2</v>
      </c>
      <c r="AC9">
        <v>2</v>
      </c>
      <c r="AD9">
        <v>0</v>
      </c>
      <c r="AE9">
        <v>0</v>
      </c>
      <c r="AF9">
        <v>0</v>
      </c>
      <c r="AG9">
        <v>0</v>
      </c>
      <c r="AH9" s="1">
        <v>37027</v>
      </c>
      <c r="AI9" s="1">
        <v>37040</v>
      </c>
      <c r="AJ9">
        <f t="shared" si="0"/>
        <v>2001</v>
      </c>
      <c r="AK9">
        <f t="shared" si="1"/>
        <v>5</v>
      </c>
      <c r="AL9">
        <f t="shared" si="2"/>
        <v>2001</v>
      </c>
      <c r="AM9">
        <f t="shared" si="3"/>
        <v>5</v>
      </c>
      <c r="AQ9" s="1">
        <v>34210</v>
      </c>
      <c r="AR9" s="1">
        <v>34617</v>
      </c>
    </row>
    <row r="10" spans="1:46" x14ac:dyDescent="0.25">
      <c r="A10">
        <v>19</v>
      </c>
      <c r="B10" t="s">
        <v>33</v>
      </c>
      <c r="C10" t="s">
        <v>41</v>
      </c>
      <c r="D10">
        <v>602</v>
      </c>
      <c r="E10" t="s">
        <v>35</v>
      </c>
      <c r="F10">
        <v>1</v>
      </c>
      <c r="G10">
        <v>1</v>
      </c>
      <c r="H10" t="s">
        <v>56</v>
      </c>
      <c r="I10">
        <v>1</v>
      </c>
      <c r="J10">
        <v>235</v>
      </c>
      <c r="K10">
        <v>3</v>
      </c>
      <c r="L10" t="s">
        <v>37</v>
      </c>
      <c r="M10">
        <v>100</v>
      </c>
      <c r="N10">
        <v>1</v>
      </c>
      <c r="O10">
        <v>1</v>
      </c>
      <c r="P10" t="s">
        <v>53</v>
      </c>
      <c r="Q10">
        <v>1</v>
      </c>
      <c r="R10" t="s">
        <v>39</v>
      </c>
      <c r="S10">
        <v>2325</v>
      </c>
      <c r="T10">
        <v>0</v>
      </c>
      <c r="U10" t="s">
        <v>40</v>
      </c>
      <c r="V10">
        <v>21</v>
      </c>
      <c r="W10">
        <v>4</v>
      </c>
      <c r="X10">
        <v>1</v>
      </c>
      <c r="Y10">
        <v>80</v>
      </c>
      <c r="Z10">
        <v>0</v>
      </c>
      <c r="AA10">
        <v>1</v>
      </c>
      <c r="AB10">
        <v>5</v>
      </c>
      <c r="AC10">
        <v>4</v>
      </c>
      <c r="AD10">
        <v>0</v>
      </c>
      <c r="AE10">
        <v>0</v>
      </c>
      <c r="AF10">
        <v>0</v>
      </c>
      <c r="AG10">
        <v>0</v>
      </c>
      <c r="AH10" s="1">
        <v>35800</v>
      </c>
      <c r="AI10" s="1">
        <v>35820</v>
      </c>
      <c r="AJ10">
        <f t="shared" si="0"/>
        <v>1998</v>
      </c>
      <c r="AK10">
        <f t="shared" si="1"/>
        <v>1</v>
      </c>
      <c r="AL10">
        <f t="shared" si="2"/>
        <v>1998</v>
      </c>
      <c r="AM10">
        <f t="shared" si="3"/>
        <v>1</v>
      </c>
      <c r="AQ10" s="1">
        <v>34216</v>
      </c>
      <c r="AR10" s="1">
        <v>34619</v>
      </c>
    </row>
    <row r="11" spans="1:46" x14ac:dyDescent="0.25">
      <c r="A11">
        <v>28</v>
      </c>
      <c r="B11" t="s">
        <v>33</v>
      </c>
      <c r="C11" t="s">
        <v>34</v>
      </c>
      <c r="D11">
        <v>529</v>
      </c>
      <c r="E11" t="s">
        <v>89</v>
      </c>
      <c r="F11">
        <v>2</v>
      </c>
      <c r="G11">
        <v>4</v>
      </c>
      <c r="H11" t="s">
        <v>36</v>
      </c>
      <c r="I11">
        <v>1</v>
      </c>
      <c r="J11">
        <v>364</v>
      </c>
      <c r="K11">
        <v>1</v>
      </c>
      <c r="L11" t="s">
        <v>42</v>
      </c>
      <c r="M11">
        <v>79</v>
      </c>
      <c r="N11">
        <v>3</v>
      </c>
      <c r="O11">
        <v>1</v>
      </c>
      <c r="P11" t="s">
        <v>46</v>
      </c>
      <c r="Q11">
        <v>3</v>
      </c>
      <c r="R11" t="s">
        <v>39</v>
      </c>
      <c r="S11">
        <v>3485</v>
      </c>
      <c r="T11">
        <v>2</v>
      </c>
      <c r="U11" t="s">
        <v>40</v>
      </c>
      <c r="V11">
        <v>11</v>
      </c>
      <c r="W11">
        <v>3</v>
      </c>
      <c r="X11">
        <v>3</v>
      </c>
      <c r="Y11">
        <v>80</v>
      </c>
      <c r="Z11">
        <v>0</v>
      </c>
      <c r="AA11">
        <v>5</v>
      </c>
      <c r="AB11">
        <v>5</v>
      </c>
      <c r="AC11">
        <v>1</v>
      </c>
      <c r="AD11">
        <v>0</v>
      </c>
      <c r="AE11">
        <v>0</v>
      </c>
      <c r="AF11">
        <v>0</v>
      </c>
      <c r="AG11">
        <v>0</v>
      </c>
      <c r="AH11" s="1">
        <v>39537</v>
      </c>
      <c r="AI11" s="1">
        <v>39541</v>
      </c>
      <c r="AJ11">
        <f t="shared" si="0"/>
        <v>2008</v>
      </c>
      <c r="AK11">
        <f t="shared" si="1"/>
        <v>3</v>
      </c>
      <c r="AL11">
        <f t="shared" si="2"/>
        <v>2008</v>
      </c>
      <c r="AM11">
        <f t="shared" si="3"/>
        <v>4</v>
      </c>
      <c r="AQ11" s="1">
        <v>34103</v>
      </c>
      <c r="AR11" s="1">
        <v>34503</v>
      </c>
    </row>
    <row r="12" spans="1:46" x14ac:dyDescent="0.25">
      <c r="A12">
        <v>29</v>
      </c>
      <c r="B12" t="s">
        <v>40</v>
      </c>
      <c r="C12" t="s">
        <v>34</v>
      </c>
      <c r="D12">
        <v>1210</v>
      </c>
      <c r="E12" t="s">
        <v>35</v>
      </c>
      <c r="F12">
        <v>2</v>
      </c>
      <c r="G12">
        <v>3</v>
      </c>
      <c r="H12" t="s">
        <v>47</v>
      </c>
      <c r="I12">
        <v>1</v>
      </c>
      <c r="J12">
        <v>366</v>
      </c>
      <c r="K12">
        <v>1</v>
      </c>
      <c r="L12" t="s">
        <v>42</v>
      </c>
      <c r="M12">
        <v>78</v>
      </c>
      <c r="N12">
        <v>2</v>
      </c>
      <c r="O12">
        <v>2</v>
      </c>
      <c r="P12" t="s">
        <v>38</v>
      </c>
      <c r="Q12">
        <v>2</v>
      </c>
      <c r="R12" t="s">
        <v>44</v>
      </c>
      <c r="S12">
        <v>6644</v>
      </c>
      <c r="T12">
        <v>2</v>
      </c>
      <c r="U12" t="s">
        <v>40</v>
      </c>
      <c r="V12">
        <v>19</v>
      </c>
      <c r="W12">
        <v>3</v>
      </c>
      <c r="X12">
        <v>2</v>
      </c>
      <c r="Y12">
        <v>80</v>
      </c>
      <c r="Z12">
        <v>2</v>
      </c>
      <c r="AA12">
        <v>10</v>
      </c>
      <c r="AB12">
        <v>2</v>
      </c>
      <c r="AC12">
        <v>3</v>
      </c>
      <c r="AD12">
        <v>0</v>
      </c>
      <c r="AE12">
        <v>0</v>
      </c>
      <c r="AF12">
        <v>0</v>
      </c>
      <c r="AG12">
        <v>0</v>
      </c>
      <c r="AH12" s="1">
        <v>34125</v>
      </c>
      <c r="AI12" s="1" t="s">
        <v>60</v>
      </c>
      <c r="AJ12">
        <f t="shared" si="0"/>
        <v>1993</v>
      </c>
      <c r="AK12">
        <f t="shared" si="1"/>
        <v>6</v>
      </c>
      <c r="AL12" t="str">
        <f t="shared" si="2"/>
        <v/>
      </c>
      <c r="AM12" t="str">
        <f t="shared" si="3"/>
        <v/>
      </c>
      <c r="AQ12" s="1">
        <v>34125</v>
      </c>
      <c r="AR12" s="1">
        <v>34521</v>
      </c>
    </row>
    <row r="13" spans="1:46" x14ac:dyDescent="0.25">
      <c r="A13">
        <v>18</v>
      </c>
      <c r="B13" t="s">
        <v>33</v>
      </c>
      <c r="C13" t="s">
        <v>34</v>
      </c>
      <c r="D13">
        <v>230</v>
      </c>
      <c r="E13" t="s">
        <v>89</v>
      </c>
      <c r="F13">
        <v>3</v>
      </c>
      <c r="G13">
        <v>3</v>
      </c>
      <c r="H13" t="s">
        <v>36</v>
      </c>
      <c r="I13">
        <v>1</v>
      </c>
      <c r="J13">
        <v>405</v>
      </c>
      <c r="K13">
        <v>3</v>
      </c>
      <c r="L13" t="s">
        <v>42</v>
      </c>
      <c r="M13">
        <v>54</v>
      </c>
      <c r="N13">
        <v>3</v>
      </c>
      <c r="O13">
        <v>1</v>
      </c>
      <c r="P13" t="s">
        <v>46</v>
      </c>
      <c r="Q13">
        <v>3</v>
      </c>
      <c r="R13" t="s">
        <v>39</v>
      </c>
      <c r="S13">
        <v>1420</v>
      </c>
      <c r="T13">
        <v>1</v>
      </c>
      <c r="U13" t="s">
        <v>40</v>
      </c>
      <c r="V13">
        <v>13</v>
      </c>
      <c r="W13">
        <v>3</v>
      </c>
      <c r="X13">
        <v>3</v>
      </c>
      <c r="Y13">
        <v>80</v>
      </c>
      <c r="Z13">
        <v>0</v>
      </c>
      <c r="AA13">
        <v>0</v>
      </c>
      <c r="AB13">
        <v>2</v>
      </c>
      <c r="AC13">
        <v>3</v>
      </c>
      <c r="AD13">
        <v>0</v>
      </c>
      <c r="AE13">
        <v>0</v>
      </c>
      <c r="AF13">
        <v>0</v>
      </c>
      <c r="AG13">
        <v>0</v>
      </c>
      <c r="AH13" s="1">
        <v>42233</v>
      </c>
      <c r="AI13" s="1">
        <v>42239</v>
      </c>
      <c r="AJ13">
        <f t="shared" si="0"/>
        <v>2015</v>
      </c>
      <c r="AK13">
        <f t="shared" si="1"/>
        <v>8</v>
      </c>
      <c r="AL13">
        <f t="shared" si="2"/>
        <v>2015</v>
      </c>
      <c r="AM13">
        <f t="shared" si="3"/>
        <v>8</v>
      </c>
      <c r="AQ13" s="1">
        <v>34119</v>
      </c>
      <c r="AR13" s="1">
        <v>34517</v>
      </c>
    </row>
    <row r="14" spans="1:46" x14ac:dyDescent="0.25">
      <c r="A14">
        <v>18</v>
      </c>
      <c r="B14" t="s">
        <v>40</v>
      </c>
      <c r="C14" t="s">
        <v>34</v>
      </c>
      <c r="D14">
        <v>812</v>
      </c>
      <c r="E14" t="s">
        <v>35</v>
      </c>
      <c r="F14">
        <v>10</v>
      </c>
      <c r="G14">
        <v>3</v>
      </c>
      <c r="H14" t="s">
        <v>47</v>
      </c>
      <c r="I14">
        <v>1</v>
      </c>
      <c r="J14">
        <v>411</v>
      </c>
      <c r="K14">
        <v>4</v>
      </c>
      <c r="L14" t="s">
        <v>37</v>
      </c>
      <c r="M14">
        <v>69</v>
      </c>
      <c r="N14">
        <v>2</v>
      </c>
      <c r="O14">
        <v>1</v>
      </c>
      <c r="P14" t="s">
        <v>53</v>
      </c>
      <c r="Q14">
        <v>3</v>
      </c>
      <c r="R14" t="s">
        <v>39</v>
      </c>
      <c r="S14">
        <v>1200</v>
      </c>
      <c r="T14">
        <v>1</v>
      </c>
      <c r="U14" t="s">
        <v>40</v>
      </c>
      <c r="V14">
        <v>12</v>
      </c>
      <c r="W14">
        <v>3</v>
      </c>
      <c r="X14">
        <v>1</v>
      </c>
      <c r="Y14">
        <v>80</v>
      </c>
      <c r="Z14">
        <v>0</v>
      </c>
      <c r="AA14">
        <v>0</v>
      </c>
      <c r="AB14">
        <v>2</v>
      </c>
      <c r="AC14">
        <v>3</v>
      </c>
      <c r="AD14">
        <v>0</v>
      </c>
      <c r="AE14">
        <v>0</v>
      </c>
      <c r="AF14">
        <v>0</v>
      </c>
      <c r="AG14">
        <v>0</v>
      </c>
      <c r="AH14" s="1">
        <v>34309</v>
      </c>
      <c r="AI14" s="1" t="s">
        <v>60</v>
      </c>
      <c r="AJ14">
        <f t="shared" si="0"/>
        <v>1993</v>
      </c>
      <c r="AK14">
        <f t="shared" si="1"/>
        <v>12</v>
      </c>
      <c r="AL14" t="str">
        <f t="shared" si="2"/>
        <v/>
      </c>
      <c r="AM14" t="str">
        <f t="shared" si="3"/>
        <v/>
      </c>
      <c r="AQ14" s="1">
        <v>34309</v>
      </c>
      <c r="AR14" s="1">
        <v>34697</v>
      </c>
    </row>
    <row r="15" spans="1:46" x14ac:dyDescent="0.25">
      <c r="A15">
        <v>47</v>
      </c>
      <c r="B15" t="s">
        <v>40</v>
      </c>
      <c r="C15" t="s">
        <v>41</v>
      </c>
      <c r="D15">
        <v>1309</v>
      </c>
      <c r="E15" t="s">
        <v>35</v>
      </c>
      <c r="F15">
        <v>4</v>
      </c>
      <c r="G15">
        <v>1</v>
      </c>
      <c r="H15" t="s">
        <v>47</v>
      </c>
      <c r="I15">
        <v>1</v>
      </c>
      <c r="J15">
        <v>467</v>
      </c>
      <c r="K15">
        <v>2</v>
      </c>
      <c r="L15" t="s">
        <v>42</v>
      </c>
      <c r="M15">
        <v>99</v>
      </c>
      <c r="N15">
        <v>3</v>
      </c>
      <c r="O15">
        <v>2</v>
      </c>
      <c r="P15" t="s">
        <v>53</v>
      </c>
      <c r="Q15">
        <v>3</v>
      </c>
      <c r="R15" t="s">
        <v>39</v>
      </c>
      <c r="S15">
        <v>2976</v>
      </c>
      <c r="T15">
        <v>3</v>
      </c>
      <c r="U15" t="s">
        <v>40</v>
      </c>
      <c r="V15">
        <v>19</v>
      </c>
      <c r="W15">
        <v>3</v>
      </c>
      <c r="X15">
        <v>1</v>
      </c>
      <c r="Y15">
        <v>80</v>
      </c>
      <c r="Z15">
        <v>0</v>
      </c>
      <c r="AA15">
        <v>5</v>
      </c>
      <c r="AB15">
        <v>3</v>
      </c>
      <c r="AC15">
        <v>3</v>
      </c>
      <c r="AD15">
        <v>0</v>
      </c>
      <c r="AE15">
        <v>0</v>
      </c>
      <c r="AF15">
        <v>0</v>
      </c>
      <c r="AG15">
        <v>0</v>
      </c>
      <c r="AH15" s="1">
        <v>34663</v>
      </c>
      <c r="AI15" s="1" t="s">
        <v>60</v>
      </c>
      <c r="AJ15">
        <f t="shared" si="0"/>
        <v>1994</v>
      </c>
      <c r="AK15">
        <f t="shared" si="1"/>
        <v>11</v>
      </c>
      <c r="AL15" t="str">
        <f t="shared" si="2"/>
        <v/>
      </c>
      <c r="AM15" t="str">
        <f t="shared" si="3"/>
        <v/>
      </c>
      <c r="AQ15" s="1">
        <v>34663</v>
      </c>
      <c r="AR15" s="1">
        <v>35041</v>
      </c>
    </row>
    <row r="16" spans="1:46" x14ac:dyDescent="0.25">
      <c r="A16">
        <v>48</v>
      </c>
      <c r="B16" t="s">
        <v>40</v>
      </c>
      <c r="C16" t="s">
        <v>34</v>
      </c>
      <c r="D16">
        <v>530</v>
      </c>
      <c r="E16" t="s">
        <v>35</v>
      </c>
      <c r="F16">
        <v>29</v>
      </c>
      <c r="G16">
        <v>1</v>
      </c>
      <c r="H16" t="s">
        <v>47</v>
      </c>
      <c r="I16">
        <v>1</v>
      </c>
      <c r="J16">
        <v>473</v>
      </c>
      <c r="K16">
        <v>1</v>
      </c>
      <c r="L16" t="s">
        <v>37</v>
      </c>
      <c r="M16">
        <v>91</v>
      </c>
      <c r="N16">
        <v>3</v>
      </c>
      <c r="O16">
        <v>3</v>
      </c>
      <c r="P16" t="s">
        <v>52</v>
      </c>
      <c r="Q16">
        <v>3</v>
      </c>
      <c r="R16" t="s">
        <v>44</v>
      </c>
      <c r="S16">
        <v>12504</v>
      </c>
      <c r="T16">
        <v>3</v>
      </c>
      <c r="U16" t="s">
        <v>40</v>
      </c>
      <c r="V16">
        <v>21</v>
      </c>
      <c r="W16">
        <v>4</v>
      </c>
      <c r="X16">
        <v>2</v>
      </c>
      <c r="Y16">
        <v>80</v>
      </c>
      <c r="Z16">
        <v>1</v>
      </c>
      <c r="AA16">
        <v>15</v>
      </c>
      <c r="AB16">
        <v>3</v>
      </c>
      <c r="AC16">
        <v>1</v>
      </c>
      <c r="AD16">
        <v>0</v>
      </c>
      <c r="AE16">
        <v>0</v>
      </c>
      <c r="AF16">
        <v>0</v>
      </c>
      <c r="AG16">
        <v>0</v>
      </c>
      <c r="AH16" s="1">
        <v>35163</v>
      </c>
      <c r="AI16" s="1" t="s">
        <v>60</v>
      </c>
      <c r="AJ16">
        <f t="shared" si="0"/>
        <v>1996</v>
      </c>
      <c r="AK16">
        <f t="shared" si="1"/>
        <v>4</v>
      </c>
      <c r="AL16" t="str">
        <f t="shared" si="2"/>
        <v/>
      </c>
      <c r="AM16" t="str">
        <f t="shared" si="3"/>
        <v/>
      </c>
      <c r="AQ16" s="1">
        <v>35163</v>
      </c>
      <c r="AR16" s="1">
        <v>35205</v>
      </c>
    </row>
    <row r="17" spans="1:44" x14ac:dyDescent="0.25">
      <c r="A17">
        <v>18</v>
      </c>
      <c r="B17" t="s">
        <v>33</v>
      </c>
      <c r="C17" t="s">
        <v>41</v>
      </c>
      <c r="D17">
        <v>1306</v>
      </c>
      <c r="E17" t="s">
        <v>35</v>
      </c>
      <c r="F17">
        <v>5</v>
      </c>
      <c r="G17">
        <v>3</v>
      </c>
      <c r="H17" t="s">
        <v>55</v>
      </c>
      <c r="I17">
        <v>1</v>
      </c>
      <c r="J17">
        <v>614</v>
      </c>
      <c r="K17">
        <v>2</v>
      </c>
      <c r="L17" t="s">
        <v>42</v>
      </c>
      <c r="M17">
        <v>69</v>
      </c>
      <c r="N17">
        <v>3</v>
      </c>
      <c r="O17">
        <v>1</v>
      </c>
      <c r="P17" t="s">
        <v>53</v>
      </c>
      <c r="Q17">
        <v>2</v>
      </c>
      <c r="R17" t="s">
        <v>39</v>
      </c>
      <c r="S17">
        <v>1878</v>
      </c>
      <c r="T17">
        <v>1</v>
      </c>
      <c r="U17" t="s">
        <v>33</v>
      </c>
      <c r="V17">
        <v>14</v>
      </c>
      <c r="W17">
        <v>3</v>
      </c>
      <c r="X17">
        <v>4</v>
      </c>
      <c r="Y17">
        <v>80</v>
      </c>
      <c r="Z17">
        <v>0</v>
      </c>
      <c r="AA17">
        <v>0</v>
      </c>
      <c r="AB17">
        <v>3</v>
      </c>
      <c r="AC17">
        <v>3</v>
      </c>
      <c r="AD17">
        <v>0</v>
      </c>
      <c r="AE17">
        <v>0</v>
      </c>
      <c r="AF17">
        <v>0</v>
      </c>
      <c r="AG17">
        <v>0</v>
      </c>
      <c r="AH17" s="1">
        <v>41007</v>
      </c>
      <c r="AI17" s="1">
        <v>41025</v>
      </c>
      <c r="AJ17">
        <f t="shared" si="0"/>
        <v>2012</v>
      </c>
      <c r="AK17">
        <f t="shared" si="1"/>
        <v>4</v>
      </c>
      <c r="AL17">
        <f t="shared" si="2"/>
        <v>2012</v>
      </c>
      <c r="AM17">
        <f t="shared" si="3"/>
        <v>4</v>
      </c>
      <c r="AQ17" s="1">
        <v>35208</v>
      </c>
      <c r="AR17" s="1">
        <v>35240</v>
      </c>
    </row>
    <row r="18" spans="1:44" x14ac:dyDescent="0.25">
      <c r="A18">
        <v>26</v>
      </c>
      <c r="B18" t="s">
        <v>40</v>
      </c>
      <c r="C18" t="s">
        <v>34</v>
      </c>
      <c r="D18">
        <v>775</v>
      </c>
      <c r="E18" t="s">
        <v>35</v>
      </c>
      <c r="F18">
        <v>29</v>
      </c>
      <c r="G18">
        <v>2</v>
      </c>
      <c r="H18" t="s">
        <v>47</v>
      </c>
      <c r="I18">
        <v>1</v>
      </c>
      <c r="J18">
        <v>618</v>
      </c>
      <c r="K18">
        <v>1</v>
      </c>
      <c r="L18" t="s">
        <v>42</v>
      </c>
      <c r="M18">
        <v>45</v>
      </c>
      <c r="N18">
        <v>3</v>
      </c>
      <c r="O18">
        <v>2</v>
      </c>
      <c r="P18" t="s">
        <v>38</v>
      </c>
      <c r="Q18">
        <v>3</v>
      </c>
      <c r="R18" t="s">
        <v>48</v>
      </c>
      <c r="S18">
        <v>4306</v>
      </c>
      <c r="T18">
        <v>5</v>
      </c>
      <c r="U18" t="s">
        <v>40</v>
      </c>
      <c r="V18">
        <v>12</v>
      </c>
      <c r="W18">
        <v>3</v>
      </c>
      <c r="X18">
        <v>1</v>
      </c>
      <c r="Y18">
        <v>80</v>
      </c>
      <c r="Z18">
        <v>2</v>
      </c>
      <c r="AA18">
        <v>8</v>
      </c>
      <c r="AB18">
        <v>5</v>
      </c>
      <c r="AC18">
        <v>3</v>
      </c>
      <c r="AD18">
        <v>0</v>
      </c>
      <c r="AE18">
        <v>0</v>
      </c>
      <c r="AF18">
        <v>0</v>
      </c>
      <c r="AG18">
        <v>0</v>
      </c>
      <c r="AH18" s="1">
        <v>34787</v>
      </c>
      <c r="AI18" s="1" t="s">
        <v>60</v>
      </c>
      <c r="AJ18">
        <f t="shared" si="0"/>
        <v>1995</v>
      </c>
      <c r="AK18">
        <f t="shared" si="1"/>
        <v>3</v>
      </c>
      <c r="AL18" t="str">
        <f t="shared" si="2"/>
        <v/>
      </c>
      <c r="AM18" t="str">
        <f t="shared" si="3"/>
        <v/>
      </c>
      <c r="AQ18" s="1">
        <v>34787</v>
      </c>
      <c r="AR18" s="1">
        <v>35177</v>
      </c>
    </row>
    <row r="19" spans="1:44" x14ac:dyDescent="0.25">
      <c r="A19">
        <v>38</v>
      </c>
      <c r="B19" t="s">
        <v>40</v>
      </c>
      <c r="C19" t="s">
        <v>34</v>
      </c>
      <c r="D19">
        <v>362</v>
      </c>
      <c r="E19" t="s">
        <v>89</v>
      </c>
      <c r="F19">
        <v>1</v>
      </c>
      <c r="G19">
        <v>1</v>
      </c>
      <c r="H19" t="s">
        <v>36</v>
      </c>
      <c r="I19">
        <v>1</v>
      </c>
      <c r="J19">
        <v>662</v>
      </c>
      <c r="K19">
        <v>3</v>
      </c>
      <c r="L19" t="s">
        <v>37</v>
      </c>
      <c r="M19">
        <v>43</v>
      </c>
      <c r="N19">
        <v>3</v>
      </c>
      <c r="O19">
        <v>1</v>
      </c>
      <c r="P19" t="s">
        <v>43</v>
      </c>
      <c r="Q19">
        <v>1</v>
      </c>
      <c r="R19" t="s">
        <v>39</v>
      </c>
      <c r="S19">
        <v>2619</v>
      </c>
      <c r="T19">
        <v>3</v>
      </c>
      <c r="U19" t="s">
        <v>40</v>
      </c>
      <c r="V19">
        <v>17</v>
      </c>
      <c r="W19">
        <v>3</v>
      </c>
      <c r="X19">
        <v>4</v>
      </c>
      <c r="Y19">
        <v>80</v>
      </c>
      <c r="Z19">
        <v>0</v>
      </c>
      <c r="AA19">
        <v>8</v>
      </c>
      <c r="AB19">
        <v>3</v>
      </c>
      <c r="AC19">
        <v>2</v>
      </c>
      <c r="AD19">
        <v>0</v>
      </c>
      <c r="AE19">
        <v>0</v>
      </c>
      <c r="AF19">
        <v>0</v>
      </c>
      <c r="AG19">
        <v>0</v>
      </c>
      <c r="AH19" s="1">
        <v>34687</v>
      </c>
      <c r="AI19" s="1" t="s">
        <v>60</v>
      </c>
      <c r="AJ19">
        <f t="shared" si="0"/>
        <v>1994</v>
      </c>
      <c r="AK19">
        <f t="shared" si="1"/>
        <v>12</v>
      </c>
      <c r="AL19" t="str">
        <f t="shared" si="2"/>
        <v/>
      </c>
      <c r="AM19" t="str">
        <f t="shared" si="3"/>
        <v/>
      </c>
      <c r="AQ19" s="1">
        <v>34687</v>
      </c>
      <c r="AR19" s="1">
        <v>35429</v>
      </c>
    </row>
    <row r="20" spans="1:44" x14ac:dyDescent="0.25">
      <c r="A20">
        <v>34</v>
      </c>
      <c r="B20" t="s">
        <v>40</v>
      </c>
      <c r="C20" t="s">
        <v>34</v>
      </c>
      <c r="D20">
        <v>167</v>
      </c>
      <c r="E20" t="s">
        <v>89</v>
      </c>
      <c r="F20">
        <v>8</v>
      </c>
      <c r="G20">
        <v>5</v>
      </c>
      <c r="H20" t="s">
        <v>36</v>
      </c>
      <c r="I20">
        <v>1</v>
      </c>
      <c r="J20">
        <v>775</v>
      </c>
      <c r="K20">
        <v>2</v>
      </c>
      <c r="L20" t="s">
        <v>37</v>
      </c>
      <c r="M20">
        <v>32</v>
      </c>
      <c r="N20">
        <v>3</v>
      </c>
      <c r="O20">
        <v>2</v>
      </c>
      <c r="P20" t="s">
        <v>49</v>
      </c>
      <c r="Q20">
        <v>1</v>
      </c>
      <c r="R20" t="s">
        <v>48</v>
      </c>
      <c r="S20">
        <v>5121</v>
      </c>
      <c r="T20">
        <v>3</v>
      </c>
      <c r="U20" t="s">
        <v>40</v>
      </c>
      <c r="V20">
        <v>14</v>
      </c>
      <c r="W20">
        <v>3</v>
      </c>
      <c r="X20">
        <v>3</v>
      </c>
      <c r="Y20">
        <v>80</v>
      </c>
      <c r="Z20">
        <v>1</v>
      </c>
      <c r="AA20">
        <v>7</v>
      </c>
      <c r="AB20">
        <v>3</v>
      </c>
      <c r="AC20">
        <v>3</v>
      </c>
      <c r="AD20">
        <v>0</v>
      </c>
      <c r="AE20">
        <v>0</v>
      </c>
      <c r="AF20">
        <v>0</v>
      </c>
      <c r="AG20">
        <v>0</v>
      </c>
      <c r="AH20" s="1">
        <v>33153</v>
      </c>
      <c r="AI20" s="1" t="s">
        <v>60</v>
      </c>
      <c r="AJ20">
        <f t="shared" si="0"/>
        <v>1990</v>
      </c>
      <c r="AK20">
        <f t="shared" si="1"/>
        <v>10</v>
      </c>
      <c r="AL20" t="str">
        <f t="shared" si="2"/>
        <v/>
      </c>
      <c r="AM20" t="str">
        <f t="shared" si="3"/>
        <v/>
      </c>
      <c r="AQ20" s="1">
        <v>33153</v>
      </c>
      <c r="AR20" s="1">
        <v>35379</v>
      </c>
    </row>
    <row r="21" spans="1:44" x14ac:dyDescent="0.25">
      <c r="A21">
        <v>23</v>
      </c>
      <c r="B21" t="s">
        <v>33</v>
      </c>
      <c r="C21" t="s">
        <v>34</v>
      </c>
      <c r="D21">
        <v>1243</v>
      </c>
      <c r="E21" t="s">
        <v>89</v>
      </c>
      <c r="F21">
        <v>6</v>
      </c>
      <c r="G21">
        <v>3</v>
      </c>
      <c r="H21" t="s">
        <v>36</v>
      </c>
      <c r="I21">
        <v>1</v>
      </c>
      <c r="J21">
        <v>811</v>
      </c>
      <c r="K21">
        <v>3</v>
      </c>
      <c r="L21" t="s">
        <v>42</v>
      </c>
      <c r="M21">
        <v>63</v>
      </c>
      <c r="N21">
        <v>4</v>
      </c>
      <c r="O21">
        <v>1</v>
      </c>
      <c r="P21" t="s">
        <v>46</v>
      </c>
      <c r="Q21">
        <v>1</v>
      </c>
      <c r="R21" t="s">
        <v>44</v>
      </c>
      <c r="S21">
        <v>1601</v>
      </c>
      <c r="T21">
        <v>1</v>
      </c>
      <c r="U21" t="s">
        <v>33</v>
      </c>
      <c r="V21">
        <v>21</v>
      </c>
      <c r="W21">
        <v>4</v>
      </c>
      <c r="X21">
        <v>3</v>
      </c>
      <c r="Y21">
        <v>80</v>
      </c>
      <c r="Z21">
        <v>2</v>
      </c>
      <c r="AA21">
        <v>1</v>
      </c>
      <c r="AB21">
        <v>2</v>
      </c>
      <c r="AC21">
        <v>3</v>
      </c>
      <c r="AD21">
        <v>0</v>
      </c>
      <c r="AE21">
        <v>0</v>
      </c>
      <c r="AF21">
        <v>0</v>
      </c>
      <c r="AG21">
        <v>0</v>
      </c>
      <c r="AH21" s="1">
        <v>37811</v>
      </c>
      <c r="AI21" s="1">
        <v>37815</v>
      </c>
      <c r="AJ21">
        <f t="shared" si="0"/>
        <v>2003</v>
      </c>
      <c r="AK21">
        <f t="shared" si="1"/>
        <v>7</v>
      </c>
      <c r="AL21">
        <f t="shared" si="2"/>
        <v>2003</v>
      </c>
      <c r="AM21">
        <f t="shared" si="3"/>
        <v>7</v>
      </c>
      <c r="AQ21" s="1">
        <v>35581</v>
      </c>
      <c r="AR21" s="1">
        <v>35608</v>
      </c>
    </row>
    <row r="22" spans="1:44" x14ac:dyDescent="0.25">
      <c r="A22">
        <v>30</v>
      </c>
      <c r="B22" t="s">
        <v>40</v>
      </c>
      <c r="C22" t="s">
        <v>34</v>
      </c>
      <c r="D22">
        <v>946</v>
      </c>
      <c r="E22" t="s">
        <v>89</v>
      </c>
      <c r="F22">
        <v>2</v>
      </c>
      <c r="G22">
        <v>3</v>
      </c>
      <c r="H22" t="s">
        <v>47</v>
      </c>
      <c r="I22">
        <v>1</v>
      </c>
      <c r="J22">
        <v>833</v>
      </c>
      <c r="K22">
        <v>3</v>
      </c>
      <c r="L22" t="s">
        <v>37</v>
      </c>
      <c r="M22">
        <v>52</v>
      </c>
      <c r="N22">
        <v>2</v>
      </c>
      <c r="O22">
        <v>2</v>
      </c>
      <c r="P22" t="s">
        <v>49</v>
      </c>
      <c r="Q22">
        <v>4</v>
      </c>
      <c r="R22" t="s">
        <v>39</v>
      </c>
      <c r="S22">
        <v>6877</v>
      </c>
      <c r="T22">
        <v>5</v>
      </c>
      <c r="U22" t="s">
        <v>33</v>
      </c>
      <c r="V22">
        <v>24</v>
      </c>
      <c r="W22">
        <v>4</v>
      </c>
      <c r="X22">
        <v>2</v>
      </c>
      <c r="Y22">
        <v>80</v>
      </c>
      <c r="Z22">
        <v>0</v>
      </c>
      <c r="AA22">
        <v>12</v>
      </c>
      <c r="AB22">
        <v>4</v>
      </c>
      <c r="AC22">
        <v>2</v>
      </c>
      <c r="AD22">
        <v>0</v>
      </c>
      <c r="AE22">
        <v>0</v>
      </c>
      <c r="AF22">
        <v>0</v>
      </c>
      <c r="AG22">
        <v>0</v>
      </c>
      <c r="AH22" s="1">
        <v>35594</v>
      </c>
      <c r="AI22" s="1" t="s">
        <v>60</v>
      </c>
      <c r="AJ22">
        <f t="shared" si="0"/>
        <v>1997</v>
      </c>
      <c r="AK22">
        <f t="shared" si="1"/>
        <v>6</v>
      </c>
      <c r="AL22" t="str">
        <f t="shared" si="2"/>
        <v/>
      </c>
      <c r="AM22" t="str">
        <f t="shared" si="3"/>
        <v/>
      </c>
      <c r="AQ22" s="1">
        <v>35594</v>
      </c>
      <c r="AR22" s="1">
        <v>35633</v>
      </c>
    </row>
    <row r="23" spans="1:44" x14ac:dyDescent="0.25">
      <c r="A23">
        <v>27</v>
      </c>
      <c r="B23" t="s">
        <v>40</v>
      </c>
      <c r="C23" t="s">
        <v>51</v>
      </c>
      <c r="D23">
        <v>443</v>
      </c>
      <c r="E23" t="s">
        <v>89</v>
      </c>
      <c r="F23">
        <v>3</v>
      </c>
      <c r="G23">
        <v>3</v>
      </c>
      <c r="H23" t="s">
        <v>47</v>
      </c>
      <c r="I23">
        <v>1</v>
      </c>
      <c r="J23">
        <v>850</v>
      </c>
      <c r="K23">
        <v>4</v>
      </c>
      <c r="L23" t="s">
        <v>42</v>
      </c>
      <c r="M23">
        <v>50</v>
      </c>
      <c r="N23">
        <v>3</v>
      </c>
      <c r="O23">
        <v>1</v>
      </c>
      <c r="P23" t="s">
        <v>43</v>
      </c>
      <c r="Q23">
        <v>4</v>
      </c>
      <c r="R23" t="s">
        <v>44</v>
      </c>
      <c r="S23">
        <v>1706</v>
      </c>
      <c r="T23">
        <v>1</v>
      </c>
      <c r="U23" t="s">
        <v>40</v>
      </c>
      <c r="V23">
        <v>11</v>
      </c>
      <c r="W23">
        <v>3</v>
      </c>
      <c r="X23">
        <v>3</v>
      </c>
      <c r="Y23">
        <v>80</v>
      </c>
      <c r="Z23">
        <v>3</v>
      </c>
      <c r="AA23">
        <v>0</v>
      </c>
      <c r="AB23">
        <v>6</v>
      </c>
      <c r="AC23">
        <v>2</v>
      </c>
      <c r="AD23">
        <v>0</v>
      </c>
      <c r="AE23">
        <v>0</v>
      </c>
      <c r="AF23">
        <v>0</v>
      </c>
      <c r="AG23">
        <v>0</v>
      </c>
      <c r="AH23" s="1">
        <v>35393</v>
      </c>
      <c r="AI23" s="1" t="s">
        <v>60</v>
      </c>
      <c r="AJ23">
        <f t="shared" si="0"/>
        <v>1996</v>
      </c>
      <c r="AK23">
        <f t="shared" si="1"/>
        <v>11</v>
      </c>
      <c r="AL23" t="str">
        <f t="shared" si="2"/>
        <v/>
      </c>
      <c r="AM23" t="str">
        <f t="shared" si="3"/>
        <v/>
      </c>
      <c r="AQ23" s="1">
        <v>35393</v>
      </c>
      <c r="AR23" s="1">
        <v>35780</v>
      </c>
    </row>
    <row r="24" spans="1:44" x14ac:dyDescent="0.25">
      <c r="A24">
        <v>48</v>
      </c>
      <c r="B24" t="s">
        <v>40</v>
      </c>
      <c r="C24" t="s">
        <v>34</v>
      </c>
      <c r="D24">
        <v>1469</v>
      </c>
      <c r="E24" t="s">
        <v>89</v>
      </c>
      <c r="F24">
        <v>20</v>
      </c>
      <c r="G24">
        <v>4</v>
      </c>
      <c r="H24" t="s">
        <v>47</v>
      </c>
      <c r="I24">
        <v>1</v>
      </c>
      <c r="J24">
        <v>945</v>
      </c>
      <c r="K24">
        <v>4</v>
      </c>
      <c r="L24" t="s">
        <v>42</v>
      </c>
      <c r="M24">
        <v>51</v>
      </c>
      <c r="N24">
        <v>3</v>
      </c>
      <c r="O24">
        <v>1</v>
      </c>
      <c r="P24" t="s">
        <v>43</v>
      </c>
      <c r="Q24">
        <v>3</v>
      </c>
      <c r="R24" t="s">
        <v>44</v>
      </c>
      <c r="S24">
        <v>2259</v>
      </c>
      <c r="T24">
        <v>4</v>
      </c>
      <c r="U24" t="s">
        <v>40</v>
      </c>
      <c r="V24">
        <v>17</v>
      </c>
      <c r="W24">
        <v>3</v>
      </c>
      <c r="X24">
        <v>1</v>
      </c>
      <c r="Y24">
        <v>80</v>
      </c>
      <c r="Z24">
        <v>2</v>
      </c>
      <c r="AA24">
        <v>13</v>
      </c>
      <c r="AB24">
        <v>2</v>
      </c>
      <c r="AC24">
        <v>2</v>
      </c>
      <c r="AD24">
        <v>0</v>
      </c>
      <c r="AE24">
        <v>0</v>
      </c>
      <c r="AF24">
        <v>0</v>
      </c>
      <c r="AG24">
        <v>0</v>
      </c>
      <c r="AH24" s="1">
        <v>35007</v>
      </c>
      <c r="AI24" s="1" t="s">
        <v>60</v>
      </c>
      <c r="AJ24">
        <f t="shared" si="0"/>
        <v>1995</v>
      </c>
      <c r="AK24">
        <f t="shared" si="1"/>
        <v>11</v>
      </c>
      <c r="AL24" t="str">
        <f t="shared" si="2"/>
        <v/>
      </c>
      <c r="AM24" t="str">
        <f t="shared" si="3"/>
        <v/>
      </c>
      <c r="AQ24" s="1">
        <v>35007</v>
      </c>
      <c r="AR24" s="1">
        <v>35759</v>
      </c>
    </row>
    <row r="25" spans="1:44" x14ac:dyDescent="0.25">
      <c r="A25">
        <v>29</v>
      </c>
      <c r="B25" t="s">
        <v>33</v>
      </c>
      <c r="C25" t="s">
        <v>34</v>
      </c>
      <c r="D25">
        <v>906</v>
      </c>
      <c r="E25" t="s">
        <v>89</v>
      </c>
      <c r="F25">
        <v>10</v>
      </c>
      <c r="G25">
        <v>3</v>
      </c>
      <c r="H25" t="s">
        <v>36</v>
      </c>
      <c r="I25">
        <v>1</v>
      </c>
      <c r="J25">
        <v>994</v>
      </c>
      <c r="K25">
        <v>4</v>
      </c>
      <c r="L25" t="s">
        <v>37</v>
      </c>
      <c r="M25">
        <v>92</v>
      </c>
      <c r="N25">
        <v>2</v>
      </c>
      <c r="O25">
        <v>1</v>
      </c>
      <c r="P25" t="s">
        <v>43</v>
      </c>
      <c r="Q25">
        <v>1</v>
      </c>
      <c r="R25" t="s">
        <v>39</v>
      </c>
      <c r="S25">
        <v>2404</v>
      </c>
      <c r="T25">
        <v>6</v>
      </c>
      <c r="U25" t="s">
        <v>33</v>
      </c>
      <c r="V25">
        <v>20</v>
      </c>
      <c r="W25">
        <v>4</v>
      </c>
      <c r="X25">
        <v>3</v>
      </c>
      <c r="Y25">
        <v>80</v>
      </c>
      <c r="Z25">
        <v>0</v>
      </c>
      <c r="AA25">
        <v>3</v>
      </c>
      <c r="AB25">
        <v>5</v>
      </c>
      <c r="AC25">
        <v>3</v>
      </c>
      <c r="AD25">
        <v>0</v>
      </c>
      <c r="AE25">
        <v>0</v>
      </c>
      <c r="AF25">
        <v>0</v>
      </c>
      <c r="AG25">
        <v>0</v>
      </c>
      <c r="AH25" s="1">
        <v>42019</v>
      </c>
      <c r="AI25" s="1">
        <v>42039</v>
      </c>
      <c r="AJ25">
        <f t="shared" si="0"/>
        <v>2015</v>
      </c>
      <c r="AK25">
        <f t="shared" si="1"/>
        <v>1</v>
      </c>
      <c r="AL25">
        <f t="shared" si="2"/>
        <v>2015</v>
      </c>
      <c r="AM25">
        <f t="shared" si="3"/>
        <v>2</v>
      </c>
      <c r="AQ25" s="1">
        <v>34543</v>
      </c>
      <c r="AR25" s="1">
        <v>35667</v>
      </c>
    </row>
    <row r="26" spans="1:44" x14ac:dyDescent="0.25">
      <c r="A26">
        <v>18</v>
      </c>
      <c r="B26" t="s">
        <v>40</v>
      </c>
      <c r="C26" t="s">
        <v>51</v>
      </c>
      <c r="D26">
        <v>287</v>
      </c>
      <c r="E26" t="s">
        <v>89</v>
      </c>
      <c r="F26">
        <v>5</v>
      </c>
      <c r="G26">
        <v>2</v>
      </c>
      <c r="H26" t="s">
        <v>36</v>
      </c>
      <c r="I26">
        <v>1</v>
      </c>
      <c r="J26">
        <v>1012</v>
      </c>
      <c r="K26">
        <v>2</v>
      </c>
      <c r="L26" t="s">
        <v>42</v>
      </c>
      <c r="M26">
        <v>73</v>
      </c>
      <c r="N26">
        <v>3</v>
      </c>
      <c r="O26">
        <v>1</v>
      </c>
      <c r="P26" t="s">
        <v>43</v>
      </c>
      <c r="Q26">
        <v>4</v>
      </c>
      <c r="R26" t="s">
        <v>39</v>
      </c>
      <c r="S26">
        <v>1051</v>
      </c>
      <c r="T26">
        <v>1</v>
      </c>
      <c r="U26" t="s">
        <v>40</v>
      </c>
      <c r="V26">
        <v>15</v>
      </c>
      <c r="W26">
        <v>3</v>
      </c>
      <c r="X26">
        <v>4</v>
      </c>
      <c r="Y26">
        <v>80</v>
      </c>
      <c r="Z26">
        <v>0</v>
      </c>
      <c r="AA26">
        <v>0</v>
      </c>
      <c r="AB26">
        <v>2</v>
      </c>
      <c r="AC26">
        <v>3</v>
      </c>
      <c r="AD26">
        <v>0</v>
      </c>
      <c r="AE26">
        <v>0</v>
      </c>
      <c r="AF26">
        <v>0</v>
      </c>
      <c r="AG26">
        <v>0</v>
      </c>
      <c r="AH26" s="1">
        <v>36026</v>
      </c>
      <c r="AI26" s="1" t="s">
        <v>60</v>
      </c>
      <c r="AJ26">
        <f t="shared" si="0"/>
        <v>1998</v>
      </c>
      <c r="AK26">
        <f t="shared" si="1"/>
        <v>8</v>
      </c>
      <c r="AL26" t="str">
        <f t="shared" si="2"/>
        <v/>
      </c>
      <c r="AM26" t="str">
        <f t="shared" si="3"/>
        <v/>
      </c>
      <c r="AQ26" s="1">
        <v>36026</v>
      </c>
      <c r="AR26" s="1">
        <v>36041</v>
      </c>
    </row>
    <row r="27" spans="1:44" x14ac:dyDescent="0.25">
      <c r="A27">
        <v>50</v>
      </c>
      <c r="B27" t="s">
        <v>33</v>
      </c>
      <c r="C27" t="s">
        <v>41</v>
      </c>
      <c r="D27">
        <v>959</v>
      </c>
      <c r="E27" t="s">
        <v>35</v>
      </c>
      <c r="F27">
        <v>1</v>
      </c>
      <c r="G27">
        <v>4</v>
      </c>
      <c r="H27" t="s">
        <v>45</v>
      </c>
      <c r="I27">
        <v>1</v>
      </c>
      <c r="J27">
        <v>1113</v>
      </c>
      <c r="K27">
        <v>4</v>
      </c>
      <c r="L27" t="s">
        <v>42</v>
      </c>
      <c r="M27">
        <v>81</v>
      </c>
      <c r="N27">
        <v>3</v>
      </c>
      <c r="O27">
        <v>2</v>
      </c>
      <c r="P27" t="s">
        <v>38</v>
      </c>
      <c r="Q27">
        <v>3</v>
      </c>
      <c r="R27" t="s">
        <v>39</v>
      </c>
      <c r="S27">
        <v>4728</v>
      </c>
      <c r="T27">
        <v>3</v>
      </c>
      <c r="U27" t="s">
        <v>33</v>
      </c>
      <c r="V27">
        <v>14</v>
      </c>
      <c r="W27">
        <v>3</v>
      </c>
      <c r="X27">
        <v>4</v>
      </c>
      <c r="Y27">
        <v>80</v>
      </c>
      <c r="Z27">
        <v>0</v>
      </c>
      <c r="AA27">
        <v>5</v>
      </c>
      <c r="AB27">
        <v>4</v>
      </c>
      <c r="AC27">
        <v>3</v>
      </c>
      <c r="AD27">
        <v>0</v>
      </c>
      <c r="AE27">
        <v>0</v>
      </c>
      <c r="AF27">
        <v>0</v>
      </c>
      <c r="AG27">
        <v>0</v>
      </c>
      <c r="AH27" s="1">
        <v>40632</v>
      </c>
      <c r="AI27" s="1">
        <v>40640</v>
      </c>
      <c r="AJ27">
        <f t="shared" si="0"/>
        <v>2011</v>
      </c>
      <c r="AK27">
        <f t="shared" si="1"/>
        <v>3</v>
      </c>
      <c r="AL27">
        <f t="shared" si="2"/>
        <v>2011</v>
      </c>
      <c r="AM27">
        <f t="shared" si="3"/>
        <v>4</v>
      </c>
      <c r="AQ27" s="1">
        <v>35649</v>
      </c>
      <c r="AR27" s="1">
        <v>36056</v>
      </c>
    </row>
    <row r="28" spans="1:44" x14ac:dyDescent="0.25">
      <c r="A28">
        <v>34</v>
      </c>
      <c r="B28" t="s">
        <v>40</v>
      </c>
      <c r="C28" t="s">
        <v>51</v>
      </c>
      <c r="D28">
        <v>697</v>
      </c>
      <c r="E28" t="s">
        <v>89</v>
      </c>
      <c r="F28">
        <v>3</v>
      </c>
      <c r="G28">
        <v>4</v>
      </c>
      <c r="H28" t="s">
        <v>36</v>
      </c>
      <c r="I28">
        <v>1</v>
      </c>
      <c r="J28">
        <v>1115</v>
      </c>
      <c r="K28">
        <v>3</v>
      </c>
      <c r="L28" t="s">
        <v>42</v>
      </c>
      <c r="M28">
        <v>40</v>
      </c>
      <c r="N28">
        <v>2</v>
      </c>
      <c r="O28">
        <v>1</v>
      </c>
      <c r="P28" t="s">
        <v>43</v>
      </c>
      <c r="Q28">
        <v>4</v>
      </c>
      <c r="R28" t="s">
        <v>44</v>
      </c>
      <c r="S28">
        <v>2979</v>
      </c>
      <c r="T28">
        <v>3</v>
      </c>
      <c r="U28" t="s">
        <v>40</v>
      </c>
      <c r="V28">
        <v>17</v>
      </c>
      <c r="W28">
        <v>3</v>
      </c>
      <c r="X28">
        <v>4</v>
      </c>
      <c r="Y28">
        <v>80</v>
      </c>
      <c r="Z28">
        <v>3</v>
      </c>
      <c r="AA28">
        <v>6</v>
      </c>
      <c r="AB28">
        <v>2</v>
      </c>
      <c r="AC28">
        <v>3</v>
      </c>
      <c r="AD28">
        <v>0</v>
      </c>
      <c r="AE28">
        <v>0</v>
      </c>
      <c r="AF28">
        <v>0</v>
      </c>
      <c r="AG28">
        <v>0</v>
      </c>
      <c r="AH28" s="1">
        <v>35265</v>
      </c>
      <c r="AI28" s="1" t="s">
        <v>60</v>
      </c>
      <c r="AJ28">
        <f t="shared" si="0"/>
        <v>1996</v>
      </c>
      <c r="AK28">
        <f t="shared" si="1"/>
        <v>7</v>
      </c>
      <c r="AL28" t="str">
        <f t="shared" si="2"/>
        <v/>
      </c>
      <c r="AM28" t="str">
        <f t="shared" si="3"/>
        <v/>
      </c>
      <c r="AQ28" s="1">
        <v>35265</v>
      </c>
      <c r="AR28" s="1">
        <v>36026</v>
      </c>
    </row>
    <row r="29" spans="1:44" x14ac:dyDescent="0.25">
      <c r="A29">
        <v>18</v>
      </c>
      <c r="B29" t="s">
        <v>33</v>
      </c>
      <c r="C29" t="s">
        <v>51</v>
      </c>
      <c r="D29">
        <v>247</v>
      </c>
      <c r="E29" t="s">
        <v>89</v>
      </c>
      <c r="F29">
        <v>8</v>
      </c>
      <c r="G29">
        <v>1</v>
      </c>
      <c r="H29" t="s">
        <v>47</v>
      </c>
      <c r="I29">
        <v>1</v>
      </c>
      <c r="J29">
        <v>1156</v>
      </c>
      <c r="K29">
        <v>3</v>
      </c>
      <c r="L29" t="s">
        <v>42</v>
      </c>
      <c r="M29">
        <v>80</v>
      </c>
      <c r="N29">
        <v>3</v>
      </c>
      <c r="O29">
        <v>1</v>
      </c>
      <c r="P29" t="s">
        <v>46</v>
      </c>
      <c r="Q29">
        <v>3</v>
      </c>
      <c r="R29" t="s">
        <v>39</v>
      </c>
      <c r="S29">
        <v>1904</v>
      </c>
      <c r="T29">
        <v>1</v>
      </c>
      <c r="U29" t="s">
        <v>40</v>
      </c>
      <c r="V29">
        <v>12</v>
      </c>
      <c r="W29">
        <v>3</v>
      </c>
      <c r="X29">
        <v>4</v>
      </c>
      <c r="Y29">
        <v>80</v>
      </c>
      <c r="Z29">
        <v>0</v>
      </c>
      <c r="AA29">
        <v>0</v>
      </c>
      <c r="AB29">
        <v>0</v>
      </c>
      <c r="AC29">
        <v>3</v>
      </c>
      <c r="AD29">
        <v>0</v>
      </c>
      <c r="AE29">
        <v>0</v>
      </c>
      <c r="AF29">
        <v>0</v>
      </c>
      <c r="AG29">
        <v>0</v>
      </c>
      <c r="AH29" s="1">
        <v>40229</v>
      </c>
      <c r="AI29" s="1">
        <v>40243</v>
      </c>
      <c r="AJ29">
        <f t="shared" si="0"/>
        <v>2010</v>
      </c>
      <c r="AK29">
        <f t="shared" si="1"/>
        <v>2</v>
      </c>
      <c r="AL29">
        <f t="shared" si="2"/>
        <v>2010</v>
      </c>
      <c r="AM29">
        <f t="shared" si="3"/>
        <v>3</v>
      </c>
      <c r="AQ29" s="1">
        <v>35176</v>
      </c>
      <c r="AR29" s="1">
        <v>35942</v>
      </c>
    </row>
    <row r="30" spans="1:44" x14ac:dyDescent="0.25">
      <c r="A30">
        <v>22</v>
      </c>
      <c r="B30" t="s">
        <v>33</v>
      </c>
      <c r="C30" t="s">
        <v>41</v>
      </c>
      <c r="D30">
        <v>1256</v>
      </c>
      <c r="E30" t="s">
        <v>89</v>
      </c>
      <c r="F30">
        <v>3</v>
      </c>
      <c r="G30">
        <v>4</v>
      </c>
      <c r="H30" t="s">
        <v>36</v>
      </c>
      <c r="I30">
        <v>1</v>
      </c>
      <c r="J30">
        <v>1203</v>
      </c>
      <c r="K30">
        <v>3</v>
      </c>
      <c r="L30" t="s">
        <v>42</v>
      </c>
      <c r="M30">
        <v>48</v>
      </c>
      <c r="N30">
        <v>2</v>
      </c>
      <c r="O30">
        <v>1</v>
      </c>
      <c r="P30" t="s">
        <v>43</v>
      </c>
      <c r="Q30">
        <v>4</v>
      </c>
      <c r="R30" t="s">
        <v>44</v>
      </c>
      <c r="S30">
        <v>2853</v>
      </c>
      <c r="T30">
        <v>0</v>
      </c>
      <c r="U30" t="s">
        <v>33</v>
      </c>
      <c r="V30">
        <v>11</v>
      </c>
      <c r="W30">
        <v>3</v>
      </c>
      <c r="X30">
        <v>2</v>
      </c>
      <c r="Y30">
        <v>80</v>
      </c>
      <c r="Z30">
        <v>1</v>
      </c>
      <c r="AA30">
        <v>1</v>
      </c>
      <c r="AB30">
        <v>5</v>
      </c>
      <c r="AC30">
        <v>3</v>
      </c>
      <c r="AD30">
        <v>0</v>
      </c>
      <c r="AE30">
        <v>0</v>
      </c>
      <c r="AF30">
        <v>0</v>
      </c>
      <c r="AG30">
        <v>0</v>
      </c>
      <c r="AH30" s="1">
        <v>42297</v>
      </c>
      <c r="AI30" s="1">
        <v>42304</v>
      </c>
      <c r="AJ30">
        <f t="shared" si="0"/>
        <v>2015</v>
      </c>
      <c r="AK30">
        <f t="shared" si="1"/>
        <v>10</v>
      </c>
      <c r="AL30">
        <f t="shared" si="2"/>
        <v>2015</v>
      </c>
      <c r="AM30">
        <f t="shared" si="3"/>
        <v>10</v>
      </c>
      <c r="AQ30" s="1">
        <v>34839</v>
      </c>
      <c r="AR30" s="1">
        <v>35949</v>
      </c>
    </row>
    <row r="31" spans="1:44" x14ac:dyDescent="0.25">
      <c r="A31">
        <v>44</v>
      </c>
      <c r="B31" t="s">
        <v>40</v>
      </c>
      <c r="C31" t="s">
        <v>51</v>
      </c>
      <c r="D31">
        <v>111</v>
      </c>
      <c r="E31" t="s">
        <v>89</v>
      </c>
      <c r="F31">
        <v>17</v>
      </c>
      <c r="G31">
        <v>3</v>
      </c>
      <c r="H31" t="s">
        <v>36</v>
      </c>
      <c r="I31">
        <v>1</v>
      </c>
      <c r="J31">
        <v>1206</v>
      </c>
      <c r="K31">
        <v>4</v>
      </c>
      <c r="L31" t="s">
        <v>42</v>
      </c>
      <c r="M31">
        <v>74</v>
      </c>
      <c r="N31">
        <v>1</v>
      </c>
      <c r="O31">
        <v>1</v>
      </c>
      <c r="P31" t="s">
        <v>43</v>
      </c>
      <c r="Q31">
        <v>3</v>
      </c>
      <c r="R31" t="s">
        <v>39</v>
      </c>
      <c r="S31">
        <v>2290</v>
      </c>
      <c r="T31">
        <v>2</v>
      </c>
      <c r="U31" t="s">
        <v>40</v>
      </c>
      <c r="V31">
        <v>13</v>
      </c>
      <c r="W31">
        <v>3</v>
      </c>
      <c r="X31">
        <v>4</v>
      </c>
      <c r="Y31">
        <v>80</v>
      </c>
      <c r="Z31">
        <v>0</v>
      </c>
      <c r="AA31">
        <v>6</v>
      </c>
      <c r="AB31">
        <v>3</v>
      </c>
      <c r="AC31">
        <v>3</v>
      </c>
      <c r="AD31">
        <v>0</v>
      </c>
      <c r="AE31">
        <v>0</v>
      </c>
      <c r="AF31">
        <v>0</v>
      </c>
      <c r="AG31">
        <v>0</v>
      </c>
      <c r="AH31" s="1">
        <v>34881</v>
      </c>
      <c r="AI31" s="1" t="s">
        <v>60</v>
      </c>
      <c r="AJ31">
        <f t="shared" si="0"/>
        <v>1995</v>
      </c>
      <c r="AK31">
        <f t="shared" si="1"/>
        <v>7</v>
      </c>
      <c r="AL31" t="str">
        <f t="shared" si="2"/>
        <v/>
      </c>
      <c r="AM31" t="str">
        <f t="shared" si="3"/>
        <v/>
      </c>
      <c r="AQ31" s="1">
        <v>34881</v>
      </c>
      <c r="AR31" s="1">
        <v>35981</v>
      </c>
    </row>
    <row r="32" spans="1:44" x14ac:dyDescent="0.25">
      <c r="A32">
        <v>40</v>
      </c>
      <c r="B32" t="s">
        <v>40</v>
      </c>
      <c r="C32" t="s">
        <v>41</v>
      </c>
      <c r="D32">
        <v>1184</v>
      </c>
      <c r="E32" t="s">
        <v>35</v>
      </c>
      <c r="F32">
        <v>2</v>
      </c>
      <c r="G32">
        <v>4</v>
      </c>
      <c r="H32" t="s">
        <v>47</v>
      </c>
      <c r="I32">
        <v>1</v>
      </c>
      <c r="J32">
        <v>1212</v>
      </c>
      <c r="K32">
        <v>2</v>
      </c>
      <c r="L32" t="s">
        <v>42</v>
      </c>
      <c r="M32">
        <v>62</v>
      </c>
      <c r="N32">
        <v>3</v>
      </c>
      <c r="O32">
        <v>2</v>
      </c>
      <c r="P32" t="s">
        <v>38</v>
      </c>
      <c r="Q32">
        <v>2</v>
      </c>
      <c r="R32" t="s">
        <v>44</v>
      </c>
      <c r="S32">
        <v>4327</v>
      </c>
      <c r="T32">
        <v>5</v>
      </c>
      <c r="U32" t="s">
        <v>40</v>
      </c>
      <c r="V32">
        <v>12</v>
      </c>
      <c r="W32">
        <v>3</v>
      </c>
      <c r="X32">
        <v>4</v>
      </c>
      <c r="Y32">
        <v>80</v>
      </c>
      <c r="Z32">
        <v>3</v>
      </c>
      <c r="AA32">
        <v>5</v>
      </c>
      <c r="AB32">
        <v>2</v>
      </c>
      <c r="AC32">
        <v>3</v>
      </c>
      <c r="AD32">
        <v>0</v>
      </c>
      <c r="AE32">
        <v>0</v>
      </c>
      <c r="AF32">
        <v>0</v>
      </c>
      <c r="AG32">
        <v>0</v>
      </c>
      <c r="AH32" s="1">
        <v>34925</v>
      </c>
      <c r="AI32" s="1" t="s">
        <v>60</v>
      </c>
      <c r="AJ32">
        <f t="shared" si="0"/>
        <v>1995</v>
      </c>
      <c r="AK32">
        <f t="shared" si="1"/>
        <v>8</v>
      </c>
      <c r="AL32" t="str">
        <f t="shared" si="2"/>
        <v/>
      </c>
      <c r="AM32" t="str">
        <f t="shared" si="3"/>
        <v/>
      </c>
      <c r="AQ32" s="1">
        <v>34925</v>
      </c>
      <c r="AR32" s="1">
        <v>36046</v>
      </c>
    </row>
    <row r="33" spans="1:44" x14ac:dyDescent="0.25">
      <c r="A33">
        <v>45</v>
      </c>
      <c r="B33" t="s">
        <v>40</v>
      </c>
      <c r="C33" t="s">
        <v>41</v>
      </c>
      <c r="D33">
        <v>364</v>
      </c>
      <c r="E33" t="s">
        <v>89</v>
      </c>
      <c r="F33">
        <v>25</v>
      </c>
      <c r="G33">
        <v>3</v>
      </c>
      <c r="H33" t="s">
        <v>47</v>
      </c>
      <c r="I33">
        <v>1</v>
      </c>
      <c r="J33">
        <v>1306</v>
      </c>
      <c r="K33">
        <v>2</v>
      </c>
      <c r="L33" t="s">
        <v>37</v>
      </c>
      <c r="M33">
        <v>83</v>
      </c>
      <c r="N33">
        <v>3</v>
      </c>
      <c r="O33">
        <v>5</v>
      </c>
      <c r="P33" t="s">
        <v>52</v>
      </c>
      <c r="Q33">
        <v>2</v>
      </c>
      <c r="R33" t="s">
        <v>39</v>
      </c>
      <c r="S33">
        <v>18061</v>
      </c>
      <c r="T33">
        <v>3</v>
      </c>
      <c r="U33" t="s">
        <v>40</v>
      </c>
      <c r="V33">
        <v>22</v>
      </c>
      <c r="W33">
        <v>4</v>
      </c>
      <c r="X33">
        <v>3</v>
      </c>
      <c r="Y33">
        <v>80</v>
      </c>
      <c r="Z33">
        <v>0</v>
      </c>
      <c r="AA33">
        <v>22</v>
      </c>
      <c r="AB33">
        <v>4</v>
      </c>
      <c r="AC33">
        <v>3</v>
      </c>
      <c r="AD33">
        <v>0</v>
      </c>
      <c r="AE33">
        <v>0</v>
      </c>
      <c r="AF33">
        <v>0</v>
      </c>
      <c r="AG33">
        <v>0</v>
      </c>
      <c r="AH33" s="1">
        <v>34656</v>
      </c>
      <c r="AI33" s="1" t="s">
        <v>60</v>
      </c>
      <c r="AJ33">
        <f t="shared" si="0"/>
        <v>1994</v>
      </c>
      <c r="AK33">
        <f t="shared" si="1"/>
        <v>11</v>
      </c>
      <c r="AL33" t="str">
        <f t="shared" si="2"/>
        <v/>
      </c>
      <c r="AM33" t="str">
        <f t="shared" si="3"/>
        <v/>
      </c>
      <c r="AQ33" s="1">
        <v>34656</v>
      </c>
      <c r="AR33" s="1">
        <v>36142</v>
      </c>
    </row>
    <row r="34" spans="1:44" x14ac:dyDescent="0.25">
      <c r="A34">
        <v>18</v>
      </c>
      <c r="B34" t="s">
        <v>40</v>
      </c>
      <c r="C34" t="s">
        <v>51</v>
      </c>
      <c r="D34">
        <v>1124</v>
      </c>
      <c r="E34" t="s">
        <v>89</v>
      </c>
      <c r="F34">
        <v>1</v>
      </c>
      <c r="G34">
        <v>3</v>
      </c>
      <c r="H34" t="s">
        <v>36</v>
      </c>
      <c r="I34">
        <v>1</v>
      </c>
      <c r="J34">
        <v>1368</v>
      </c>
      <c r="K34">
        <v>4</v>
      </c>
      <c r="L34" t="s">
        <v>37</v>
      </c>
      <c r="M34">
        <v>97</v>
      </c>
      <c r="N34">
        <v>3</v>
      </c>
      <c r="O34">
        <v>1</v>
      </c>
      <c r="P34" t="s">
        <v>46</v>
      </c>
      <c r="Q34">
        <v>4</v>
      </c>
      <c r="R34" t="s">
        <v>39</v>
      </c>
      <c r="S34">
        <v>1611</v>
      </c>
      <c r="T34">
        <v>1</v>
      </c>
      <c r="U34" t="s">
        <v>40</v>
      </c>
      <c r="V34">
        <v>15</v>
      </c>
      <c r="W34">
        <v>3</v>
      </c>
      <c r="X34">
        <v>3</v>
      </c>
      <c r="Y34">
        <v>80</v>
      </c>
      <c r="Z34">
        <v>0</v>
      </c>
      <c r="AA34">
        <v>0</v>
      </c>
      <c r="AB34">
        <v>5</v>
      </c>
      <c r="AC34">
        <v>4</v>
      </c>
      <c r="AD34">
        <v>0</v>
      </c>
      <c r="AE34">
        <v>0</v>
      </c>
      <c r="AF34">
        <v>0</v>
      </c>
      <c r="AG34">
        <v>0</v>
      </c>
      <c r="AH34" s="1">
        <v>34179</v>
      </c>
      <c r="AI34" s="1" t="s">
        <v>60</v>
      </c>
      <c r="AJ34">
        <f t="shared" si="0"/>
        <v>1993</v>
      </c>
      <c r="AK34">
        <f t="shared" si="1"/>
        <v>7</v>
      </c>
      <c r="AL34" t="str">
        <f t="shared" si="2"/>
        <v/>
      </c>
      <c r="AM34" t="str">
        <f t="shared" si="3"/>
        <v/>
      </c>
      <c r="AQ34" s="1">
        <v>34179</v>
      </c>
      <c r="AR34" s="1">
        <v>36023</v>
      </c>
    </row>
    <row r="35" spans="1:44" x14ac:dyDescent="0.25">
      <c r="A35">
        <v>24</v>
      </c>
      <c r="B35" t="s">
        <v>33</v>
      </c>
      <c r="C35" t="s">
        <v>41</v>
      </c>
      <c r="D35">
        <v>381</v>
      </c>
      <c r="E35" t="s">
        <v>89</v>
      </c>
      <c r="F35">
        <v>9</v>
      </c>
      <c r="G35">
        <v>3</v>
      </c>
      <c r="H35" t="s">
        <v>47</v>
      </c>
      <c r="I35">
        <v>1</v>
      </c>
      <c r="J35">
        <v>1494</v>
      </c>
      <c r="K35">
        <v>2</v>
      </c>
      <c r="L35" t="s">
        <v>42</v>
      </c>
      <c r="M35">
        <v>89</v>
      </c>
      <c r="N35">
        <v>3</v>
      </c>
      <c r="O35">
        <v>1</v>
      </c>
      <c r="P35" t="s">
        <v>46</v>
      </c>
      <c r="Q35">
        <v>1</v>
      </c>
      <c r="R35" t="s">
        <v>39</v>
      </c>
      <c r="S35">
        <v>3172</v>
      </c>
      <c r="T35">
        <v>2</v>
      </c>
      <c r="U35" t="s">
        <v>33</v>
      </c>
      <c r="V35">
        <v>11</v>
      </c>
      <c r="W35">
        <v>3</v>
      </c>
      <c r="X35">
        <v>3</v>
      </c>
      <c r="Y35">
        <v>80</v>
      </c>
      <c r="Z35">
        <v>0</v>
      </c>
      <c r="AA35">
        <v>4</v>
      </c>
      <c r="AB35">
        <v>2</v>
      </c>
      <c r="AC35">
        <v>2</v>
      </c>
      <c r="AD35">
        <v>0</v>
      </c>
      <c r="AE35">
        <v>0</v>
      </c>
      <c r="AF35">
        <v>0</v>
      </c>
      <c r="AG35">
        <v>0</v>
      </c>
      <c r="AH35" s="1">
        <v>40411</v>
      </c>
      <c r="AI35" s="1">
        <v>40428</v>
      </c>
      <c r="AJ35">
        <f t="shared" si="0"/>
        <v>2010</v>
      </c>
      <c r="AK35">
        <f t="shared" si="1"/>
        <v>8</v>
      </c>
      <c r="AL35">
        <f t="shared" si="2"/>
        <v>2010</v>
      </c>
      <c r="AM35">
        <f t="shared" si="3"/>
        <v>9</v>
      </c>
      <c r="AQ35" s="1">
        <v>36102</v>
      </c>
      <c r="AR35" s="1">
        <v>36474</v>
      </c>
    </row>
    <row r="36" spans="1:44" x14ac:dyDescent="0.25">
      <c r="A36">
        <v>28</v>
      </c>
      <c r="B36" t="s">
        <v>33</v>
      </c>
      <c r="C36" t="s">
        <v>41</v>
      </c>
      <c r="D36">
        <v>289</v>
      </c>
      <c r="E36" t="s">
        <v>89</v>
      </c>
      <c r="F36">
        <v>2</v>
      </c>
      <c r="G36">
        <v>2</v>
      </c>
      <c r="H36" t="s">
        <v>47</v>
      </c>
      <c r="I36">
        <v>1</v>
      </c>
      <c r="J36">
        <v>1504</v>
      </c>
      <c r="K36">
        <v>3</v>
      </c>
      <c r="L36" t="s">
        <v>42</v>
      </c>
      <c r="M36">
        <v>38</v>
      </c>
      <c r="N36">
        <v>2</v>
      </c>
      <c r="O36">
        <v>1</v>
      </c>
      <c r="P36" t="s">
        <v>46</v>
      </c>
      <c r="Q36">
        <v>1</v>
      </c>
      <c r="R36" t="s">
        <v>39</v>
      </c>
      <c r="S36">
        <v>2561</v>
      </c>
      <c r="T36">
        <v>7</v>
      </c>
      <c r="U36" t="s">
        <v>40</v>
      </c>
      <c r="V36">
        <v>11</v>
      </c>
      <c r="W36">
        <v>3</v>
      </c>
      <c r="X36">
        <v>3</v>
      </c>
      <c r="Y36">
        <v>80</v>
      </c>
      <c r="Z36">
        <v>0</v>
      </c>
      <c r="AA36">
        <v>8</v>
      </c>
      <c r="AB36">
        <v>2</v>
      </c>
      <c r="AC36">
        <v>2</v>
      </c>
      <c r="AD36">
        <v>0</v>
      </c>
      <c r="AE36">
        <v>0</v>
      </c>
      <c r="AF36">
        <v>0</v>
      </c>
      <c r="AG36">
        <v>0</v>
      </c>
      <c r="AH36" s="1">
        <v>41761</v>
      </c>
      <c r="AI36" s="1">
        <v>41770</v>
      </c>
      <c r="AJ36">
        <f t="shared" si="0"/>
        <v>2014</v>
      </c>
      <c r="AK36">
        <f t="shared" si="1"/>
        <v>5</v>
      </c>
      <c r="AL36">
        <f t="shared" si="2"/>
        <v>2014</v>
      </c>
      <c r="AM36">
        <f t="shared" si="3"/>
        <v>5</v>
      </c>
      <c r="AQ36" s="1">
        <v>36130</v>
      </c>
      <c r="AR36" s="1">
        <v>36521</v>
      </c>
    </row>
    <row r="37" spans="1:44" x14ac:dyDescent="0.25">
      <c r="A37">
        <v>33</v>
      </c>
      <c r="B37" t="s">
        <v>40</v>
      </c>
      <c r="C37" t="s">
        <v>34</v>
      </c>
      <c r="D37">
        <v>516</v>
      </c>
      <c r="E37" t="s">
        <v>89</v>
      </c>
      <c r="F37">
        <v>8</v>
      </c>
      <c r="G37">
        <v>5</v>
      </c>
      <c r="H37" t="s">
        <v>36</v>
      </c>
      <c r="I37">
        <v>1</v>
      </c>
      <c r="J37">
        <v>1515</v>
      </c>
      <c r="K37">
        <v>4</v>
      </c>
      <c r="L37" t="s">
        <v>42</v>
      </c>
      <c r="M37">
        <v>69</v>
      </c>
      <c r="N37">
        <v>3</v>
      </c>
      <c r="O37">
        <v>2</v>
      </c>
      <c r="P37" t="s">
        <v>50</v>
      </c>
      <c r="Q37">
        <v>3</v>
      </c>
      <c r="R37" t="s">
        <v>39</v>
      </c>
      <c r="S37">
        <v>6388</v>
      </c>
      <c r="T37">
        <v>2</v>
      </c>
      <c r="U37" t="s">
        <v>33</v>
      </c>
      <c r="V37">
        <v>17</v>
      </c>
      <c r="W37">
        <v>3</v>
      </c>
      <c r="X37">
        <v>1</v>
      </c>
      <c r="Y37">
        <v>80</v>
      </c>
      <c r="Z37">
        <v>0</v>
      </c>
      <c r="AA37">
        <v>14</v>
      </c>
      <c r="AB37">
        <v>6</v>
      </c>
      <c r="AC37">
        <v>3</v>
      </c>
      <c r="AD37">
        <v>0</v>
      </c>
      <c r="AE37">
        <v>0</v>
      </c>
      <c r="AF37">
        <v>0</v>
      </c>
      <c r="AG37">
        <v>0</v>
      </c>
      <c r="AH37" s="1">
        <v>35929</v>
      </c>
      <c r="AI37" s="1" t="s">
        <v>60</v>
      </c>
      <c r="AJ37">
        <f t="shared" si="0"/>
        <v>1998</v>
      </c>
      <c r="AK37">
        <f t="shared" si="1"/>
        <v>5</v>
      </c>
      <c r="AL37" t="str">
        <f t="shared" si="2"/>
        <v/>
      </c>
      <c r="AM37" t="str">
        <f t="shared" si="3"/>
        <v/>
      </c>
      <c r="AQ37" s="1">
        <v>35929</v>
      </c>
      <c r="AR37" s="1">
        <v>36324</v>
      </c>
    </row>
    <row r="38" spans="1:44" x14ac:dyDescent="0.25">
      <c r="A38">
        <v>18</v>
      </c>
      <c r="B38" t="s">
        <v>33</v>
      </c>
      <c r="C38" t="s">
        <v>41</v>
      </c>
      <c r="D38">
        <v>544</v>
      </c>
      <c r="E38" t="s">
        <v>35</v>
      </c>
      <c r="F38">
        <v>3</v>
      </c>
      <c r="G38">
        <v>2</v>
      </c>
      <c r="H38" t="s">
        <v>47</v>
      </c>
      <c r="I38">
        <v>1</v>
      </c>
      <c r="J38">
        <v>1624</v>
      </c>
      <c r="K38">
        <v>2</v>
      </c>
      <c r="L38" t="s">
        <v>37</v>
      </c>
      <c r="M38">
        <v>70</v>
      </c>
      <c r="N38">
        <v>3</v>
      </c>
      <c r="O38">
        <v>1</v>
      </c>
      <c r="P38" t="s">
        <v>53</v>
      </c>
      <c r="Q38">
        <v>4</v>
      </c>
      <c r="R38" t="s">
        <v>39</v>
      </c>
      <c r="S38">
        <v>1569</v>
      </c>
      <c r="T38">
        <v>1</v>
      </c>
      <c r="U38" t="s">
        <v>33</v>
      </c>
      <c r="V38">
        <v>12</v>
      </c>
      <c r="W38">
        <v>3</v>
      </c>
      <c r="X38">
        <v>3</v>
      </c>
      <c r="Y38">
        <v>80</v>
      </c>
      <c r="Z38">
        <v>0</v>
      </c>
      <c r="AA38">
        <v>0</v>
      </c>
      <c r="AB38">
        <v>2</v>
      </c>
      <c r="AC38">
        <v>4</v>
      </c>
      <c r="AD38">
        <v>0</v>
      </c>
      <c r="AE38">
        <v>0</v>
      </c>
      <c r="AF38">
        <v>0</v>
      </c>
      <c r="AG38">
        <v>0</v>
      </c>
      <c r="AH38" s="1">
        <v>41857</v>
      </c>
      <c r="AI38" s="1">
        <v>41876</v>
      </c>
      <c r="AJ38">
        <f t="shared" si="0"/>
        <v>2014</v>
      </c>
      <c r="AK38">
        <f t="shared" si="1"/>
        <v>8</v>
      </c>
      <c r="AL38">
        <f t="shared" si="2"/>
        <v>2014</v>
      </c>
      <c r="AM38">
        <f t="shared" si="3"/>
        <v>8</v>
      </c>
      <c r="AQ38" s="1">
        <v>35436</v>
      </c>
      <c r="AR38" s="1">
        <v>36200</v>
      </c>
    </row>
    <row r="39" spans="1:44" x14ac:dyDescent="0.25">
      <c r="A39">
        <v>38</v>
      </c>
      <c r="B39" t="s">
        <v>40</v>
      </c>
      <c r="C39" t="s">
        <v>34</v>
      </c>
      <c r="D39">
        <v>1495</v>
      </c>
      <c r="E39" t="s">
        <v>89</v>
      </c>
      <c r="F39">
        <v>4</v>
      </c>
      <c r="G39">
        <v>2</v>
      </c>
      <c r="H39" t="s">
        <v>47</v>
      </c>
      <c r="I39">
        <v>1</v>
      </c>
      <c r="J39">
        <v>1687</v>
      </c>
      <c r="K39">
        <v>4</v>
      </c>
      <c r="L39" t="s">
        <v>37</v>
      </c>
      <c r="M39">
        <v>87</v>
      </c>
      <c r="N39">
        <v>3</v>
      </c>
      <c r="O39">
        <v>1</v>
      </c>
      <c r="P39" t="s">
        <v>46</v>
      </c>
      <c r="Q39">
        <v>3</v>
      </c>
      <c r="R39" t="s">
        <v>44</v>
      </c>
      <c r="S39">
        <v>3306</v>
      </c>
      <c r="T39">
        <v>7</v>
      </c>
      <c r="U39" t="s">
        <v>40</v>
      </c>
      <c r="V39">
        <v>19</v>
      </c>
      <c r="W39">
        <v>3</v>
      </c>
      <c r="X39">
        <v>4</v>
      </c>
      <c r="Y39">
        <v>80</v>
      </c>
      <c r="Z39">
        <v>1</v>
      </c>
      <c r="AA39">
        <v>7</v>
      </c>
      <c r="AB39">
        <v>5</v>
      </c>
      <c r="AC39">
        <v>2</v>
      </c>
      <c r="AD39">
        <v>0</v>
      </c>
      <c r="AE39">
        <v>0</v>
      </c>
      <c r="AF39">
        <v>0</v>
      </c>
      <c r="AG39">
        <v>0</v>
      </c>
      <c r="AH39" s="1">
        <v>35534</v>
      </c>
      <c r="AI39" s="1" t="s">
        <v>60</v>
      </c>
      <c r="AJ39">
        <f t="shared" si="0"/>
        <v>1997</v>
      </c>
      <c r="AK39">
        <f t="shared" si="1"/>
        <v>4</v>
      </c>
      <c r="AL39" t="str">
        <f t="shared" si="2"/>
        <v/>
      </c>
      <c r="AM39" t="str">
        <f t="shared" si="3"/>
        <v/>
      </c>
      <c r="AQ39" s="1">
        <v>35534</v>
      </c>
      <c r="AR39" s="1">
        <v>36292</v>
      </c>
    </row>
    <row r="40" spans="1:44" x14ac:dyDescent="0.25">
      <c r="A40">
        <v>32</v>
      </c>
      <c r="B40" t="s">
        <v>33</v>
      </c>
      <c r="C40" t="s">
        <v>34</v>
      </c>
      <c r="D40">
        <v>964</v>
      </c>
      <c r="E40" t="s">
        <v>35</v>
      </c>
      <c r="F40">
        <v>1</v>
      </c>
      <c r="G40">
        <v>2</v>
      </c>
      <c r="H40" t="s">
        <v>36</v>
      </c>
      <c r="I40">
        <v>1</v>
      </c>
      <c r="J40">
        <v>1734</v>
      </c>
      <c r="K40">
        <v>1</v>
      </c>
      <c r="L40" t="s">
        <v>42</v>
      </c>
      <c r="M40">
        <v>34</v>
      </c>
      <c r="N40">
        <v>1</v>
      </c>
      <c r="O40">
        <v>2</v>
      </c>
      <c r="P40" t="s">
        <v>38</v>
      </c>
      <c r="Q40">
        <v>2</v>
      </c>
      <c r="R40" t="s">
        <v>39</v>
      </c>
      <c r="S40">
        <v>6735</v>
      </c>
      <c r="T40">
        <v>6</v>
      </c>
      <c r="U40" t="s">
        <v>40</v>
      </c>
      <c r="V40">
        <v>15</v>
      </c>
      <c r="W40">
        <v>3</v>
      </c>
      <c r="X40">
        <v>2</v>
      </c>
      <c r="Y40">
        <v>80</v>
      </c>
      <c r="Z40">
        <v>0</v>
      </c>
      <c r="AA40">
        <v>10</v>
      </c>
      <c r="AB40">
        <v>2</v>
      </c>
      <c r="AC40">
        <v>3</v>
      </c>
      <c r="AD40">
        <v>0</v>
      </c>
      <c r="AE40">
        <v>0</v>
      </c>
      <c r="AF40">
        <v>0</v>
      </c>
      <c r="AG40">
        <v>0</v>
      </c>
      <c r="AH40" s="1">
        <v>36977</v>
      </c>
      <c r="AI40" s="1">
        <v>36989</v>
      </c>
      <c r="AJ40">
        <f t="shared" si="0"/>
        <v>2001</v>
      </c>
      <c r="AK40">
        <f t="shared" si="1"/>
        <v>3</v>
      </c>
      <c r="AL40">
        <f t="shared" si="2"/>
        <v>2001</v>
      </c>
      <c r="AM40">
        <f t="shared" si="3"/>
        <v>4</v>
      </c>
      <c r="AQ40" s="1">
        <v>34546</v>
      </c>
      <c r="AR40" s="1">
        <v>36402</v>
      </c>
    </row>
    <row r="41" spans="1:44" x14ac:dyDescent="0.25">
      <c r="A41">
        <v>33</v>
      </c>
      <c r="B41" t="s">
        <v>33</v>
      </c>
      <c r="C41" t="s">
        <v>34</v>
      </c>
      <c r="D41">
        <v>211</v>
      </c>
      <c r="E41" t="s">
        <v>35</v>
      </c>
      <c r="F41">
        <v>16</v>
      </c>
      <c r="G41">
        <v>3</v>
      </c>
      <c r="H41" t="s">
        <v>36</v>
      </c>
      <c r="I41">
        <v>1</v>
      </c>
      <c r="J41">
        <v>1758</v>
      </c>
      <c r="K41">
        <v>1</v>
      </c>
      <c r="L41" t="s">
        <v>37</v>
      </c>
      <c r="M41">
        <v>74</v>
      </c>
      <c r="N41">
        <v>3</v>
      </c>
      <c r="O41">
        <v>3</v>
      </c>
      <c r="P41" t="s">
        <v>38</v>
      </c>
      <c r="Q41">
        <v>1</v>
      </c>
      <c r="R41" t="s">
        <v>39</v>
      </c>
      <c r="S41">
        <v>8564</v>
      </c>
      <c r="T41">
        <v>2</v>
      </c>
      <c r="U41" t="s">
        <v>33</v>
      </c>
      <c r="V41">
        <v>20</v>
      </c>
      <c r="W41">
        <v>4</v>
      </c>
      <c r="X41">
        <v>3</v>
      </c>
      <c r="Y41">
        <v>80</v>
      </c>
      <c r="Z41">
        <v>0</v>
      </c>
      <c r="AA41">
        <v>11</v>
      </c>
      <c r="AB41">
        <v>2</v>
      </c>
      <c r="AC41">
        <v>2</v>
      </c>
      <c r="AD41">
        <v>0</v>
      </c>
      <c r="AE41">
        <v>0</v>
      </c>
      <c r="AF41">
        <v>0</v>
      </c>
      <c r="AG41">
        <v>0</v>
      </c>
      <c r="AH41" s="1">
        <v>39751</v>
      </c>
      <c r="AI41" s="1">
        <v>39769</v>
      </c>
      <c r="AJ41">
        <f t="shared" si="0"/>
        <v>2008</v>
      </c>
      <c r="AK41">
        <f t="shared" si="1"/>
        <v>10</v>
      </c>
      <c r="AL41">
        <f t="shared" si="2"/>
        <v>2008</v>
      </c>
      <c r="AM41">
        <f t="shared" si="3"/>
        <v>11</v>
      </c>
      <c r="AQ41" s="1">
        <v>36497</v>
      </c>
      <c r="AR41" s="1">
        <v>36883</v>
      </c>
    </row>
    <row r="42" spans="1:44" x14ac:dyDescent="0.25">
      <c r="A42">
        <v>42</v>
      </c>
      <c r="B42" t="s">
        <v>40</v>
      </c>
      <c r="C42" t="s">
        <v>34</v>
      </c>
      <c r="D42">
        <v>1128</v>
      </c>
      <c r="E42" t="s">
        <v>89</v>
      </c>
      <c r="F42">
        <v>13</v>
      </c>
      <c r="G42">
        <v>3</v>
      </c>
      <c r="H42" t="s">
        <v>47</v>
      </c>
      <c r="I42">
        <v>1</v>
      </c>
      <c r="J42">
        <v>1803</v>
      </c>
      <c r="K42">
        <v>2</v>
      </c>
      <c r="L42" t="s">
        <v>42</v>
      </c>
      <c r="M42">
        <v>95</v>
      </c>
      <c r="N42">
        <v>4</v>
      </c>
      <c r="O42">
        <v>2</v>
      </c>
      <c r="P42" t="s">
        <v>50</v>
      </c>
      <c r="Q42">
        <v>1</v>
      </c>
      <c r="R42" t="s">
        <v>44</v>
      </c>
      <c r="S42">
        <v>5538</v>
      </c>
      <c r="T42">
        <v>5</v>
      </c>
      <c r="U42" t="s">
        <v>40</v>
      </c>
      <c r="V42">
        <v>18</v>
      </c>
      <c r="W42">
        <v>3</v>
      </c>
      <c r="X42">
        <v>3</v>
      </c>
      <c r="Y42">
        <v>80</v>
      </c>
      <c r="Z42">
        <v>2</v>
      </c>
      <c r="AA42">
        <v>10</v>
      </c>
      <c r="AB42">
        <v>2</v>
      </c>
      <c r="AC42">
        <v>2</v>
      </c>
      <c r="AD42">
        <v>0</v>
      </c>
      <c r="AE42">
        <v>0</v>
      </c>
      <c r="AF42">
        <v>0</v>
      </c>
      <c r="AG42">
        <v>0</v>
      </c>
      <c r="AH42" s="1">
        <v>36156</v>
      </c>
      <c r="AI42" s="1" t="s">
        <v>60</v>
      </c>
      <c r="AJ42">
        <f t="shared" si="0"/>
        <v>1998</v>
      </c>
      <c r="AK42">
        <f t="shared" si="1"/>
        <v>12</v>
      </c>
      <c r="AL42" t="str">
        <f t="shared" si="2"/>
        <v/>
      </c>
      <c r="AM42" t="str">
        <f t="shared" si="3"/>
        <v/>
      </c>
      <c r="AQ42" s="1">
        <v>36156</v>
      </c>
      <c r="AR42" s="1">
        <v>36548</v>
      </c>
    </row>
    <row r="43" spans="1:44" x14ac:dyDescent="0.25">
      <c r="A43">
        <v>18</v>
      </c>
      <c r="B43" t="s">
        <v>40</v>
      </c>
      <c r="C43" t="s">
        <v>51</v>
      </c>
      <c r="D43">
        <v>1431</v>
      </c>
      <c r="E43" t="s">
        <v>89</v>
      </c>
      <c r="F43">
        <v>14</v>
      </c>
      <c r="G43">
        <v>3</v>
      </c>
      <c r="H43" t="s">
        <v>47</v>
      </c>
      <c r="I43">
        <v>1</v>
      </c>
      <c r="J43">
        <v>1839</v>
      </c>
      <c r="K43">
        <v>2</v>
      </c>
      <c r="L43" t="s">
        <v>37</v>
      </c>
      <c r="M43">
        <v>33</v>
      </c>
      <c r="N43">
        <v>3</v>
      </c>
      <c r="O43">
        <v>1</v>
      </c>
      <c r="P43" t="s">
        <v>43</v>
      </c>
      <c r="Q43">
        <v>3</v>
      </c>
      <c r="R43" t="s">
        <v>39</v>
      </c>
      <c r="S43">
        <v>1514</v>
      </c>
      <c r="T43">
        <v>1</v>
      </c>
      <c r="U43" t="s">
        <v>40</v>
      </c>
      <c r="V43">
        <v>16</v>
      </c>
      <c r="W43">
        <v>3</v>
      </c>
      <c r="X43">
        <v>3</v>
      </c>
      <c r="Y43">
        <v>80</v>
      </c>
      <c r="Z43">
        <v>0</v>
      </c>
      <c r="AA43">
        <v>0</v>
      </c>
      <c r="AB43">
        <v>4</v>
      </c>
      <c r="AC43">
        <v>1</v>
      </c>
      <c r="AD43">
        <v>0</v>
      </c>
      <c r="AE43">
        <v>0</v>
      </c>
      <c r="AF43">
        <v>0</v>
      </c>
      <c r="AG43">
        <v>0</v>
      </c>
      <c r="AH43" s="1">
        <v>36102</v>
      </c>
      <c r="AI43" s="1" t="s">
        <v>60</v>
      </c>
      <c r="AJ43">
        <f t="shared" si="0"/>
        <v>1998</v>
      </c>
      <c r="AK43">
        <f t="shared" si="1"/>
        <v>11</v>
      </c>
      <c r="AL43" t="str">
        <f t="shared" si="2"/>
        <v/>
      </c>
      <c r="AM43" t="str">
        <f t="shared" si="3"/>
        <v/>
      </c>
      <c r="AQ43" s="1">
        <v>36102</v>
      </c>
      <c r="AR43" s="1">
        <v>36837</v>
      </c>
    </row>
    <row r="44" spans="1:44" x14ac:dyDescent="0.25">
      <c r="A44">
        <v>32</v>
      </c>
      <c r="B44" t="s">
        <v>40</v>
      </c>
      <c r="C44" t="s">
        <v>41</v>
      </c>
      <c r="D44">
        <v>1318</v>
      </c>
      <c r="E44" t="s">
        <v>35</v>
      </c>
      <c r="F44">
        <v>10</v>
      </c>
      <c r="G44">
        <v>4</v>
      </c>
      <c r="H44" t="s">
        <v>55</v>
      </c>
      <c r="I44">
        <v>1</v>
      </c>
      <c r="J44">
        <v>1853</v>
      </c>
      <c r="K44">
        <v>4</v>
      </c>
      <c r="L44" t="s">
        <v>42</v>
      </c>
      <c r="M44">
        <v>79</v>
      </c>
      <c r="N44">
        <v>3</v>
      </c>
      <c r="O44">
        <v>2</v>
      </c>
      <c r="P44" t="s">
        <v>38</v>
      </c>
      <c r="Q44">
        <v>4</v>
      </c>
      <c r="R44" t="s">
        <v>39</v>
      </c>
      <c r="S44">
        <v>4648</v>
      </c>
      <c r="T44">
        <v>8</v>
      </c>
      <c r="U44" t="s">
        <v>40</v>
      </c>
      <c r="V44">
        <v>13</v>
      </c>
      <c r="W44">
        <v>3</v>
      </c>
      <c r="X44">
        <v>3</v>
      </c>
      <c r="Y44">
        <v>80</v>
      </c>
      <c r="Z44">
        <v>0</v>
      </c>
      <c r="AA44">
        <v>4</v>
      </c>
      <c r="AB44">
        <v>2</v>
      </c>
      <c r="AC44">
        <v>4</v>
      </c>
      <c r="AD44">
        <v>0</v>
      </c>
      <c r="AE44">
        <v>0</v>
      </c>
      <c r="AF44">
        <v>0</v>
      </c>
      <c r="AG44">
        <v>0</v>
      </c>
      <c r="AH44" s="1">
        <v>33915</v>
      </c>
      <c r="AI44" s="1" t="s">
        <v>60</v>
      </c>
      <c r="AJ44">
        <f t="shared" si="0"/>
        <v>1992</v>
      </c>
      <c r="AK44">
        <f t="shared" si="1"/>
        <v>11</v>
      </c>
      <c r="AL44" t="str">
        <f t="shared" si="2"/>
        <v/>
      </c>
      <c r="AM44" t="str">
        <f t="shared" si="3"/>
        <v/>
      </c>
      <c r="AQ44" s="1">
        <v>33915</v>
      </c>
      <c r="AR44" s="1">
        <v>36848</v>
      </c>
    </row>
    <row r="45" spans="1:44" x14ac:dyDescent="0.25">
      <c r="A45">
        <v>42</v>
      </c>
      <c r="B45" t="s">
        <v>40</v>
      </c>
      <c r="C45" t="s">
        <v>34</v>
      </c>
      <c r="D45">
        <v>1142</v>
      </c>
      <c r="E45" t="s">
        <v>89</v>
      </c>
      <c r="F45">
        <v>8</v>
      </c>
      <c r="G45">
        <v>3</v>
      </c>
      <c r="H45" t="s">
        <v>36</v>
      </c>
      <c r="I45">
        <v>1</v>
      </c>
      <c r="J45">
        <v>1860</v>
      </c>
      <c r="K45">
        <v>4</v>
      </c>
      <c r="L45" t="s">
        <v>42</v>
      </c>
      <c r="M45">
        <v>81</v>
      </c>
      <c r="N45">
        <v>3</v>
      </c>
      <c r="O45">
        <v>1</v>
      </c>
      <c r="P45" t="s">
        <v>46</v>
      </c>
      <c r="Q45">
        <v>3</v>
      </c>
      <c r="R45" t="s">
        <v>39</v>
      </c>
      <c r="S45">
        <v>3968</v>
      </c>
      <c r="T45">
        <v>4</v>
      </c>
      <c r="U45" t="s">
        <v>40</v>
      </c>
      <c r="V45">
        <v>13</v>
      </c>
      <c r="W45">
        <v>3</v>
      </c>
      <c r="X45">
        <v>4</v>
      </c>
      <c r="Y45">
        <v>80</v>
      </c>
      <c r="Z45">
        <v>0</v>
      </c>
      <c r="AA45">
        <v>8</v>
      </c>
      <c r="AB45">
        <v>3</v>
      </c>
      <c r="AC45">
        <v>3</v>
      </c>
      <c r="AD45">
        <v>0</v>
      </c>
      <c r="AE45">
        <v>0</v>
      </c>
      <c r="AF45">
        <v>0</v>
      </c>
      <c r="AG45">
        <v>0</v>
      </c>
      <c r="AH45" s="1">
        <v>33301</v>
      </c>
      <c r="AI45" s="1" t="s">
        <v>60</v>
      </c>
      <c r="AJ45">
        <f t="shared" si="0"/>
        <v>1991</v>
      </c>
      <c r="AK45">
        <f t="shared" si="1"/>
        <v>3</v>
      </c>
      <c r="AL45" t="str">
        <f t="shared" si="2"/>
        <v/>
      </c>
      <c r="AM45" t="str">
        <f t="shared" si="3"/>
        <v/>
      </c>
      <c r="AQ45" s="1">
        <v>33301</v>
      </c>
      <c r="AR45" s="1">
        <v>36613</v>
      </c>
    </row>
    <row r="46" spans="1:44" x14ac:dyDescent="0.25">
      <c r="A46">
        <v>56</v>
      </c>
      <c r="B46" t="s">
        <v>40</v>
      </c>
      <c r="C46" t="s">
        <v>34</v>
      </c>
      <c r="D46">
        <v>1443</v>
      </c>
      <c r="E46" t="s">
        <v>35</v>
      </c>
      <c r="F46">
        <v>11</v>
      </c>
      <c r="G46">
        <v>5</v>
      </c>
      <c r="H46" t="s">
        <v>55</v>
      </c>
      <c r="I46">
        <v>1</v>
      </c>
      <c r="J46">
        <v>1935</v>
      </c>
      <c r="K46">
        <v>4</v>
      </c>
      <c r="L46" t="s">
        <v>37</v>
      </c>
      <c r="M46">
        <v>89</v>
      </c>
      <c r="N46">
        <v>2</v>
      </c>
      <c r="O46">
        <v>2</v>
      </c>
      <c r="P46" t="s">
        <v>38</v>
      </c>
      <c r="Q46">
        <v>1</v>
      </c>
      <c r="R46" t="s">
        <v>44</v>
      </c>
      <c r="S46">
        <v>5380</v>
      </c>
      <c r="T46">
        <v>4</v>
      </c>
      <c r="U46" t="s">
        <v>40</v>
      </c>
      <c r="V46">
        <v>16</v>
      </c>
      <c r="W46">
        <v>3</v>
      </c>
      <c r="X46">
        <v>3</v>
      </c>
      <c r="Y46">
        <v>80</v>
      </c>
      <c r="Z46">
        <v>1</v>
      </c>
      <c r="AA46">
        <v>6</v>
      </c>
      <c r="AB46">
        <v>3</v>
      </c>
      <c r="AC46">
        <v>3</v>
      </c>
      <c r="AD46">
        <v>0</v>
      </c>
      <c r="AE46">
        <v>0</v>
      </c>
      <c r="AF46">
        <v>0</v>
      </c>
      <c r="AG46">
        <v>0</v>
      </c>
      <c r="AH46" s="1">
        <v>32963</v>
      </c>
      <c r="AI46" s="1" t="s">
        <v>60</v>
      </c>
      <c r="AJ46">
        <f t="shared" si="0"/>
        <v>1990</v>
      </c>
      <c r="AK46">
        <f t="shared" si="1"/>
        <v>3</v>
      </c>
      <c r="AL46" t="str">
        <f t="shared" si="2"/>
        <v/>
      </c>
      <c r="AM46" t="str">
        <f t="shared" si="3"/>
        <v/>
      </c>
      <c r="AQ46" s="1">
        <v>32963</v>
      </c>
      <c r="AR46" s="1">
        <v>36639</v>
      </c>
    </row>
    <row r="47" spans="1:44" x14ac:dyDescent="0.25">
      <c r="A47">
        <v>42</v>
      </c>
      <c r="B47" t="s">
        <v>40</v>
      </c>
      <c r="C47" t="s">
        <v>34</v>
      </c>
      <c r="D47">
        <v>419</v>
      </c>
      <c r="E47" t="s">
        <v>35</v>
      </c>
      <c r="F47">
        <v>12</v>
      </c>
      <c r="G47">
        <v>4</v>
      </c>
      <c r="H47" t="s">
        <v>55</v>
      </c>
      <c r="I47">
        <v>1</v>
      </c>
      <c r="J47">
        <v>1943</v>
      </c>
      <c r="K47">
        <v>2</v>
      </c>
      <c r="L47" t="s">
        <v>42</v>
      </c>
      <c r="M47">
        <v>77</v>
      </c>
      <c r="N47">
        <v>3</v>
      </c>
      <c r="O47">
        <v>2</v>
      </c>
      <c r="P47" t="s">
        <v>38</v>
      </c>
      <c r="Q47">
        <v>4</v>
      </c>
      <c r="R47" t="s">
        <v>48</v>
      </c>
      <c r="S47">
        <v>5087</v>
      </c>
      <c r="T47">
        <v>3</v>
      </c>
      <c r="U47" t="s">
        <v>33</v>
      </c>
      <c r="V47">
        <v>12</v>
      </c>
      <c r="W47">
        <v>3</v>
      </c>
      <c r="X47">
        <v>3</v>
      </c>
      <c r="Y47">
        <v>80</v>
      </c>
      <c r="Z47">
        <v>2</v>
      </c>
      <c r="AA47">
        <v>14</v>
      </c>
      <c r="AB47">
        <v>4</v>
      </c>
      <c r="AC47">
        <v>3</v>
      </c>
      <c r="AD47">
        <v>0</v>
      </c>
      <c r="AE47">
        <v>0</v>
      </c>
      <c r="AF47">
        <v>0</v>
      </c>
      <c r="AG47">
        <v>0</v>
      </c>
      <c r="AH47" s="1">
        <v>36967</v>
      </c>
      <c r="AI47" s="1" t="s">
        <v>60</v>
      </c>
      <c r="AJ47">
        <f t="shared" si="0"/>
        <v>2001</v>
      </c>
      <c r="AK47">
        <f t="shared" si="1"/>
        <v>3</v>
      </c>
      <c r="AL47" t="str">
        <f t="shared" si="2"/>
        <v/>
      </c>
      <c r="AM47" t="str">
        <f t="shared" si="3"/>
        <v/>
      </c>
      <c r="AQ47" s="1">
        <v>36967</v>
      </c>
      <c r="AR47" s="1">
        <v>36978</v>
      </c>
    </row>
    <row r="48" spans="1:44" x14ac:dyDescent="0.25">
      <c r="A48">
        <v>59</v>
      </c>
      <c r="B48" t="s">
        <v>40</v>
      </c>
      <c r="C48" t="s">
        <v>34</v>
      </c>
      <c r="D48">
        <v>1324</v>
      </c>
      <c r="E48" t="s">
        <v>89</v>
      </c>
      <c r="F48">
        <v>3</v>
      </c>
      <c r="G48">
        <v>3</v>
      </c>
      <c r="H48" t="s">
        <v>47</v>
      </c>
      <c r="I48">
        <v>1</v>
      </c>
      <c r="J48">
        <v>10</v>
      </c>
      <c r="K48">
        <v>3</v>
      </c>
      <c r="L48" t="s">
        <v>37</v>
      </c>
      <c r="M48">
        <v>81</v>
      </c>
      <c r="N48">
        <v>4</v>
      </c>
      <c r="O48">
        <v>1</v>
      </c>
      <c r="P48" t="s">
        <v>46</v>
      </c>
      <c r="Q48">
        <v>1</v>
      </c>
      <c r="R48" t="s">
        <v>44</v>
      </c>
      <c r="S48">
        <v>2670</v>
      </c>
      <c r="T48">
        <v>4</v>
      </c>
      <c r="U48" t="s">
        <v>33</v>
      </c>
      <c r="V48">
        <v>20</v>
      </c>
      <c r="W48">
        <v>4</v>
      </c>
      <c r="X48">
        <v>1</v>
      </c>
      <c r="Y48">
        <v>80</v>
      </c>
      <c r="Z48">
        <v>3</v>
      </c>
      <c r="AA48">
        <v>12</v>
      </c>
      <c r="AB48">
        <v>3</v>
      </c>
      <c r="AC48">
        <v>2</v>
      </c>
      <c r="AD48">
        <v>1</v>
      </c>
      <c r="AE48">
        <v>0</v>
      </c>
      <c r="AF48">
        <v>0</v>
      </c>
      <c r="AG48">
        <v>0</v>
      </c>
      <c r="AH48" s="1">
        <v>36601</v>
      </c>
      <c r="AI48" s="1" t="s">
        <v>60</v>
      </c>
      <c r="AJ48">
        <f t="shared" si="0"/>
        <v>2000</v>
      </c>
      <c r="AK48">
        <f t="shared" si="1"/>
        <v>3</v>
      </c>
      <c r="AL48" t="str">
        <f t="shared" si="2"/>
        <v/>
      </c>
      <c r="AM48" t="str">
        <f t="shared" si="3"/>
        <v/>
      </c>
      <c r="AQ48" s="1">
        <v>36601</v>
      </c>
      <c r="AR48" s="1">
        <v>37003</v>
      </c>
    </row>
    <row r="49" spans="1:44" x14ac:dyDescent="0.25">
      <c r="A49">
        <v>30</v>
      </c>
      <c r="B49" t="s">
        <v>40</v>
      </c>
      <c r="C49" t="s">
        <v>34</v>
      </c>
      <c r="D49">
        <v>1358</v>
      </c>
      <c r="E49" t="s">
        <v>89</v>
      </c>
      <c r="F49">
        <v>24</v>
      </c>
      <c r="G49">
        <v>1</v>
      </c>
      <c r="H49" t="s">
        <v>36</v>
      </c>
      <c r="I49">
        <v>1</v>
      </c>
      <c r="J49">
        <v>11</v>
      </c>
      <c r="K49">
        <v>4</v>
      </c>
      <c r="L49" t="s">
        <v>42</v>
      </c>
      <c r="M49">
        <v>67</v>
      </c>
      <c r="N49">
        <v>3</v>
      </c>
      <c r="O49">
        <v>1</v>
      </c>
      <c r="P49" t="s">
        <v>46</v>
      </c>
      <c r="Q49">
        <v>3</v>
      </c>
      <c r="R49" t="s">
        <v>48</v>
      </c>
      <c r="S49">
        <v>2693</v>
      </c>
      <c r="T49">
        <v>1</v>
      </c>
      <c r="U49" t="s">
        <v>40</v>
      </c>
      <c r="V49">
        <v>22</v>
      </c>
      <c r="W49">
        <v>4</v>
      </c>
      <c r="X49">
        <v>2</v>
      </c>
      <c r="Y49">
        <v>80</v>
      </c>
      <c r="Z49">
        <v>1</v>
      </c>
      <c r="AA49">
        <v>1</v>
      </c>
      <c r="AB49">
        <v>2</v>
      </c>
      <c r="AC49">
        <v>3</v>
      </c>
      <c r="AD49">
        <v>1</v>
      </c>
      <c r="AE49">
        <v>0</v>
      </c>
      <c r="AF49">
        <v>0</v>
      </c>
      <c r="AG49">
        <v>0</v>
      </c>
      <c r="AH49" s="1">
        <v>36630</v>
      </c>
      <c r="AI49" s="1" t="s">
        <v>60</v>
      </c>
      <c r="AJ49">
        <f t="shared" si="0"/>
        <v>2000</v>
      </c>
      <c r="AK49">
        <f t="shared" si="1"/>
        <v>4</v>
      </c>
      <c r="AL49" t="str">
        <f t="shared" si="2"/>
        <v/>
      </c>
      <c r="AM49" t="str">
        <f t="shared" si="3"/>
        <v/>
      </c>
      <c r="AQ49" s="1">
        <v>36630</v>
      </c>
      <c r="AR49" s="1">
        <v>37026</v>
      </c>
    </row>
    <row r="50" spans="1:44" x14ac:dyDescent="0.25">
      <c r="A50">
        <v>22</v>
      </c>
      <c r="B50" t="s">
        <v>40</v>
      </c>
      <c r="C50" t="s">
        <v>51</v>
      </c>
      <c r="D50">
        <v>1123</v>
      </c>
      <c r="E50" t="s">
        <v>89</v>
      </c>
      <c r="F50">
        <v>16</v>
      </c>
      <c r="G50">
        <v>2</v>
      </c>
      <c r="H50" t="s">
        <v>47</v>
      </c>
      <c r="I50">
        <v>1</v>
      </c>
      <c r="J50">
        <v>22</v>
      </c>
      <c r="K50">
        <v>4</v>
      </c>
      <c r="L50" t="s">
        <v>42</v>
      </c>
      <c r="M50">
        <v>96</v>
      </c>
      <c r="N50">
        <v>4</v>
      </c>
      <c r="O50">
        <v>1</v>
      </c>
      <c r="P50" t="s">
        <v>46</v>
      </c>
      <c r="Q50">
        <v>4</v>
      </c>
      <c r="R50" t="s">
        <v>48</v>
      </c>
      <c r="S50">
        <v>2935</v>
      </c>
      <c r="T50">
        <v>1</v>
      </c>
      <c r="U50" t="s">
        <v>33</v>
      </c>
      <c r="V50">
        <v>13</v>
      </c>
      <c r="W50">
        <v>3</v>
      </c>
      <c r="X50">
        <v>2</v>
      </c>
      <c r="Y50">
        <v>80</v>
      </c>
      <c r="Z50">
        <v>2</v>
      </c>
      <c r="AA50">
        <v>1</v>
      </c>
      <c r="AB50">
        <v>2</v>
      </c>
      <c r="AC50">
        <v>2</v>
      </c>
      <c r="AD50">
        <v>1</v>
      </c>
      <c r="AE50">
        <v>0</v>
      </c>
      <c r="AF50">
        <v>0</v>
      </c>
      <c r="AG50">
        <v>0</v>
      </c>
      <c r="AH50" s="1">
        <v>36471</v>
      </c>
      <c r="AI50" s="1" t="s">
        <v>60</v>
      </c>
      <c r="AJ50">
        <f t="shared" si="0"/>
        <v>1999</v>
      </c>
      <c r="AK50">
        <f t="shared" si="1"/>
        <v>11</v>
      </c>
      <c r="AL50" t="str">
        <f t="shared" si="2"/>
        <v/>
      </c>
      <c r="AM50" t="str">
        <f t="shared" si="3"/>
        <v/>
      </c>
      <c r="AQ50" s="1">
        <v>36471</v>
      </c>
      <c r="AR50" s="1">
        <v>37236</v>
      </c>
    </row>
    <row r="51" spans="1:44" x14ac:dyDescent="0.25">
      <c r="A51">
        <v>33</v>
      </c>
      <c r="B51" t="s">
        <v>40</v>
      </c>
      <c r="C51" t="s">
        <v>34</v>
      </c>
      <c r="D51">
        <v>924</v>
      </c>
      <c r="E51" t="s">
        <v>89</v>
      </c>
      <c r="F51">
        <v>2</v>
      </c>
      <c r="G51">
        <v>3</v>
      </c>
      <c r="H51" t="s">
        <v>47</v>
      </c>
      <c r="I51">
        <v>1</v>
      </c>
      <c r="J51">
        <v>39</v>
      </c>
      <c r="K51">
        <v>3</v>
      </c>
      <c r="L51" t="s">
        <v>42</v>
      </c>
      <c r="M51">
        <v>78</v>
      </c>
      <c r="N51">
        <v>3</v>
      </c>
      <c r="O51">
        <v>1</v>
      </c>
      <c r="P51" t="s">
        <v>46</v>
      </c>
      <c r="Q51">
        <v>4</v>
      </c>
      <c r="R51" t="s">
        <v>39</v>
      </c>
      <c r="S51">
        <v>2496</v>
      </c>
      <c r="T51">
        <v>4</v>
      </c>
      <c r="U51" t="s">
        <v>40</v>
      </c>
      <c r="V51">
        <v>11</v>
      </c>
      <c r="W51">
        <v>3</v>
      </c>
      <c r="X51">
        <v>4</v>
      </c>
      <c r="Y51">
        <v>80</v>
      </c>
      <c r="Z51">
        <v>0</v>
      </c>
      <c r="AA51">
        <v>7</v>
      </c>
      <c r="AB51">
        <v>3</v>
      </c>
      <c r="AC51">
        <v>3</v>
      </c>
      <c r="AD51">
        <v>1</v>
      </c>
      <c r="AE51">
        <v>1</v>
      </c>
      <c r="AF51">
        <v>0</v>
      </c>
      <c r="AG51">
        <v>0</v>
      </c>
      <c r="AH51" s="1">
        <v>36302</v>
      </c>
      <c r="AI51" s="1" t="s">
        <v>60</v>
      </c>
      <c r="AJ51">
        <f t="shared" si="0"/>
        <v>1999</v>
      </c>
      <c r="AK51">
        <f t="shared" si="1"/>
        <v>5</v>
      </c>
      <c r="AL51" t="str">
        <f t="shared" si="2"/>
        <v/>
      </c>
      <c r="AM51" t="str">
        <f t="shared" si="3"/>
        <v/>
      </c>
      <c r="AQ51" s="1">
        <v>36302</v>
      </c>
      <c r="AR51" s="1">
        <v>37054</v>
      </c>
    </row>
    <row r="52" spans="1:44" x14ac:dyDescent="0.25">
      <c r="A52">
        <v>39</v>
      </c>
      <c r="B52" t="s">
        <v>33</v>
      </c>
      <c r="C52" t="s">
        <v>34</v>
      </c>
      <c r="D52">
        <v>895</v>
      </c>
      <c r="E52" t="s">
        <v>35</v>
      </c>
      <c r="F52">
        <v>5</v>
      </c>
      <c r="G52">
        <v>3</v>
      </c>
      <c r="H52" t="s">
        <v>56</v>
      </c>
      <c r="I52">
        <v>1</v>
      </c>
      <c r="J52">
        <v>42</v>
      </c>
      <c r="K52">
        <v>4</v>
      </c>
      <c r="L52" t="s">
        <v>42</v>
      </c>
      <c r="M52">
        <v>56</v>
      </c>
      <c r="N52">
        <v>3</v>
      </c>
      <c r="O52">
        <v>2</v>
      </c>
      <c r="P52" t="s">
        <v>53</v>
      </c>
      <c r="Q52">
        <v>4</v>
      </c>
      <c r="R52" t="s">
        <v>44</v>
      </c>
      <c r="S52">
        <v>2086</v>
      </c>
      <c r="T52">
        <v>3</v>
      </c>
      <c r="U52" t="s">
        <v>40</v>
      </c>
      <c r="V52">
        <v>14</v>
      </c>
      <c r="W52">
        <v>3</v>
      </c>
      <c r="X52">
        <v>3</v>
      </c>
      <c r="Y52">
        <v>80</v>
      </c>
      <c r="Z52">
        <v>1</v>
      </c>
      <c r="AA52">
        <v>19</v>
      </c>
      <c r="AB52">
        <v>6</v>
      </c>
      <c r="AC52">
        <v>4</v>
      </c>
      <c r="AD52">
        <v>1</v>
      </c>
      <c r="AE52">
        <v>0</v>
      </c>
      <c r="AF52">
        <v>0</v>
      </c>
      <c r="AG52">
        <v>0</v>
      </c>
      <c r="AH52" s="1">
        <v>36239</v>
      </c>
      <c r="AI52" s="1">
        <v>36611</v>
      </c>
      <c r="AJ52">
        <f t="shared" si="0"/>
        <v>1999</v>
      </c>
      <c r="AK52">
        <f t="shared" si="1"/>
        <v>3</v>
      </c>
      <c r="AL52">
        <f t="shared" si="2"/>
        <v>2000</v>
      </c>
      <c r="AM52">
        <f t="shared" si="3"/>
        <v>3</v>
      </c>
      <c r="AQ52" s="1">
        <v>36073</v>
      </c>
      <c r="AR52" s="1">
        <v>37191</v>
      </c>
    </row>
    <row r="53" spans="1:44" x14ac:dyDescent="0.25">
      <c r="A53">
        <v>36</v>
      </c>
      <c r="B53" t="s">
        <v>40</v>
      </c>
      <c r="C53" t="s">
        <v>34</v>
      </c>
      <c r="D53">
        <v>852</v>
      </c>
      <c r="E53" t="s">
        <v>89</v>
      </c>
      <c r="F53">
        <v>5</v>
      </c>
      <c r="G53">
        <v>4</v>
      </c>
      <c r="H53" t="s">
        <v>36</v>
      </c>
      <c r="I53">
        <v>1</v>
      </c>
      <c r="J53">
        <v>51</v>
      </c>
      <c r="K53">
        <v>2</v>
      </c>
      <c r="L53" t="s">
        <v>37</v>
      </c>
      <c r="M53">
        <v>82</v>
      </c>
      <c r="N53">
        <v>2</v>
      </c>
      <c r="O53">
        <v>1</v>
      </c>
      <c r="P53" t="s">
        <v>43</v>
      </c>
      <c r="Q53">
        <v>1</v>
      </c>
      <c r="R53" t="s">
        <v>44</v>
      </c>
      <c r="S53">
        <v>3419</v>
      </c>
      <c r="T53">
        <v>9</v>
      </c>
      <c r="U53" t="s">
        <v>33</v>
      </c>
      <c r="V53">
        <v>14</v>
      </c>
      <c r="W53">
        <v>3</v>
      </c>
      <c r="X53">
        <v>4</v>
      </c>
      <c r="Y53">
        <v>80</v>
      </c>
      <c r="Z53">
        <v>1</v>
      </c>
      <c r="AA53">
        <v>6</v>
      </c>
      <c r="AB53">
        <v>3</v>
      </c>
      <c r="AC53">
        <v>4</v>
      </c>
      <c r="AD53">
        <v>1</v>
      </c>
      <c r="AE53">
        <v>1</v>
      </c>
      <c r="AF53">
        <v>0</v>
      </c>
      <c r="AG53">
        <v>0</v>
      </c>
      <c r="AH53" s="1">
        <v>35732</v>
      </c>
      <c r="AI53" s="1" t="s">
        <v>60</v>
      </c>
      <c r="AJ53">
        <f t="shared" si="0"/>
        <v>1997</v>
      </c>
      <c r="AK53">
        <f t="shared" si="1"/>
        <v>10</v>
      </c>
      <c r="AL53" t="str">
        <f t="shared" si="2"/>
        <v/>
      </c>
      <c r="AM53" t="str">
        <f t="shared" si="3"/>
        <v/>
      </c>
      <c r="AQ53" s="1">
        <v>35732</v>
      </c>
      <c r="AR53" s="1">
        <v>37212</v>
      </c>
    </row>
    <row r="54" spans="1:44" x14ac:dyDescent="0.25">
      <c r="A54">
        <v>35</v>
      </c>
      <c r="B54" t="s">
        <v>40</v>
      </c>
      <c r="C54" t="s">
        <v>34</v>
      </c>
      <c r="D54">
        <v>464</v>
      </c>
      <c r="E54" t="s">
        <v>89</v>
      </c>
      <c r="F54">
        <v>4</v>
      </c>
      <c r="G54">
        <v>2</v>
      </c>
      <c r="H54" t="s">
        <v>45</v>
      </c>
      <c r="I54">
        <v>1</v>
      </c>
      <c r="J54">
        <v>53</v>
      </c>
      <c r="K54">
        <v>3</v>
      </c>
      <c r="L54" t="s">
        <v>42</v>
      </c>
      <c r="M54">
        <v>75</v>
      </c>
      <c r="N54">
        <v>3</v>
      </c>
      <c r="O54">
        <v>1</v>
      </c>
      <c r="P54" t="s">
        <v>46</v>
      </c>
      <c r="Q54">
        <v>4</v>
      </c>
      <c r="R54" t="s">
        <v>48</v>
      </c>
      <c r="S54">
        <v>1951</v>
      </c>
      <c r="T54">
        <v>1</v>
      </c>
      <c r="U54" t="s">
        <v>40</v>
      </c>
      <c r="V54">
        <v>12</v>
      </c>
      <c r="W54">
        <v>3</v>
      </c>
      <c r="X54">
        <v>3</v>
      </c>
      <c r="Y54">
        <v>80</v>
      </c>
      <c r="Z54">
        <v>1</v>
      </c>
      <c r="AA54">
        <v>1</v>
      </c>
      <c r="AB54">
        <v>3</v>
      </c>
      <c r="AC54">
        <v>3</v>
      </c>
      <c r="AD54">
        <v>1</v>
      </c>
      <c r="AE54">
        <v>0</v>
      </c>
      <c r="AF54">
        <v>0</v>
      </c>
      <c r="AG54">
        <v>0</v>
      </c>
      <c r="AH54" s="1">
        <v>35585</v>
      </c>
      <c r="AI54" s="1" t="s">
        <v>60</v>
      </c>
      <c r="AJ54">
        <f t="shared" si="0"/>
        <v>1997</v>
      </c>
      <c r="AK54">
        <f t="shared" si="1"/>
        <v>6</v>
      </c>
      <c r="AL54" t="str">
        <f t="shared" si="2"/>
        <v/>
      </c>
      <c r="AM54" t="str">
        <f t="shared" si="3"/>
        <v/>
      </c>
      <c r="AQ54" s="1">
        <v>35585</v>
      </c>
      <c r="AR54" s="1">
        <v>37081</v>
      </c>
    </row>
    <row r="55" spans="1:44" x14ac:dyDescent="0.25">
      <c r="A55">
        <v>27</v>
      </c>
      <c r="B55" t="s">
        <v>40</v>
      </c>
      <c r="C55" t="s">
        <v>34</v>
      </c>
      <c r="D55">
        <v>1240</v>
      </c>
      <c r="E55" t="s">
        <v>89</v>
      </c>
      <c r="F55">
        <v>2</v>
      </c>
      <c r="G55">
        <v>4</v>
      </c>
      <c r="H55" t="s">
        <v>36</v>
      </c>
      <c r="I55">
        <v>1</v>
      </c>
      <c r="J55">
        <v>54</v>
      </c>
      <c r="K55">
        <v>4</v>
      </c>
      <c r="L55" t="s">
        <v>37</v>
      </c>
      <c r="M55">
        <v>33</v>
      </c>
      <c r="N55">
        <v>3</v>
      </c>
      <c r="O55">
        <v>1</v>
      </c>
      <c r="P55" t="s">
        <v>46</v>
      </c>
      <c r="Q55">
        <v>1</v>
      </c>
      <c r="R55" t="s">
        <v>48</v>
      </c>
      <c r="S55">
        <v>2341</v>
      </c>
      <c r="T55">
        <v>1</v>
      </c>
      <c r="U55" t="s">
        <v>40</v>
      </c>
      <c r="V55">
        <v>13</v>
      </c>
      <c r="W55">
        <v>3</v>
      </c>
      <c r="X55">
        <v>4</v>
      </c>
      <c r="Y55">
        <v>80</v>
      </c>
      <c r="Z55">
        <v>1</v>
      </c>
      <c r="AA55">
        <v>1</v>
      </c>
      <c r="AB55">
        <v>6</v>
      </c>
      <c r="AC55">
        <v>3</v>
      </c>
      <c r="AD55">
        <v>1</v>
      </c>
      <c r="AE55">
        <v>0</v>
      </c>
      <c r="AF55">
        <v>0</v>
      </c>
      <c r="AG55">
        <v>0</v>
      </c>
      <c r="AH55" s="1">
        <v>35250</v>
      </c>
      <c r="AI55" s="1" t="s">
        <v>60</v>
      </c>
      <c r="AJ55">
        <f t="shared" si="0"/>
        <v>1996</v>
      </c>
      <c r="AK55">
        <f t="shared" si="1"/>
        <v>7</v>
      </c>
      <c r="AL55" t="str">
        <f t="shared" si="2"/>
        <v/>
      </c>
      <c r="AM55" t="str">
        <f t="shared" si="3"/>
        <v/>
      </c>
      <c r="AQ55" s="1">
        <v>35250</v>
      </c>
      <c r="AR55" s="1">
        <v>37085</v>
      </c>
    </row>
    <row r="56" spans="1:44" x14ac:dyDescent="0.25">
      <c r="A56">
        <v>26</v>
      </c>
      <c r="B56" t="s">
        <v>33</v>
      </c>
      <c r="C56" t="s">
        <v>34</v>
      </c>
      <c r="D56">
        <v>1357</v>
      </c>
      <c r="E56" t="s">
        <v>89</v>
      </c>
      <c r="F56">
        <v>25</v>
      </c>
      <c r="G56">
        <v>3</v>
      </c>
      <c r="H56" t="s">
        <v>36</v>
      </c>
      <c r="I56">
        <v>1</v>
      </c>
      <c r="J56">
        <v>55</v>
      </c>
      <c r="K56">
        <v>1</v>
      </c>
      <c r="L56" t="s">
        <v>42</v>
      </c>
      <c r="M56">
        <v>48</v>
      </c>
      <c r="N56">
        <v>1</v>
      </c>
      <c r="O56">
        <v>1</v>
      </c>
      <c r="P56" t="s">
        <v>46</v>
      </c>
      <c r="Q56">
        <v>3</v>
      </c>
      <c r="R56" t="s">
        <v>39</v>
      </c>
      <c r="S56">
        <v>2293</v>
      </c>
      <c r="T56">
        <v>1</v>
      </c>
      <c r="U56" t="s">
        <v>40</v>
      </c>
      <c r="V56">
        <v>12</v>
      </c>
      <c r="W56">
        <v>3</v>
      </c>
      <c r="X56">
        <v>3</v>
      </c>
      <c r="Y56">
        <v>80</v>
      </c>
      <c r="Z56">
        <v>0</v>
      </c>
      <c r="AA56">
        <v>1</v>
      </c>
      <c r="AB56">
        <v>2</v>
      </c>
      <c r="AC56">
        <v>2</v>
      </c>
      <c r="AD56">
        <v>1</v>
      </c>
      <c r="AE56">
        <v>0</v>
      </c>
      <c r="AF56">
        <v>0</v>
      </c>
      <c r="AG56">
        <v>1</v>
      </c>
      <c r="AH56" s="1">
        <v>37553</v>
      </c>
      <c r="AI56" s="1">
        <v>37935</v>
      </c>
      <c r="AJ56">
        <f t="shared" si="0"/>
        <v>2002</v>
      </c>
      <c r="AK56">
        <f t="shared" si="1"/>
        <v>10</v>
      </c>
      <c r="AL56">
        <f t="shared" si="2"/>
        <v>2003</v>
      </c>
      <c r="AM56">
        <f t="shared" si="3"/>
        <v>11</v>
      </c>
      <c r="AQ56" s="1">
        <v>35188</v>
      </c>
      <c r="AR56" s="1">
        <v>37022</v>
      </c>
    </row>
    <row r="57" spans="1:44" x14ac:dyDescent="0.25">
      <c r="A57">
        <v>37</v>
      </c>
      <c r="B57" t="s">
        <v>40</v>
      </c>
      <c r="C57" t="s">
        <v>34</v>
      </c>
      <c r="D57">
        <v>408</v>
      </c>
      <c r="E57" t="s">
        <v>89</v>
      </c>
      <c r="F57">
        <v>19</v>
      </c>
      <c r="G57">
        <v>2</v>
      </c>
      <c r="H57" t="s">
        <v>36</v>
      </c>
      <c r="I57">
        <v>1</v>
      </c>
      <c r="J57">
        <v>61</v>
      </c>
      <c r="K57">
        <v>2</v>
      </c>
      <c r="L57" t="s">
        <v>42</v>
      </c>
      <c r="M57">
        <v>73</v>
      </c>
      <c r="N57">
        <v>3</v>
      </c>
      <c r="O57">
        <v>1</v>
      </c>
      <c r="P57" t="s">
        <v>43</v>
      </c>
      <c r="Q57">
        <v>2</v>
      </c>
      <c r="R57" t="s">
        <v>44</v>
      </c>
      <c r="S57">
        <v>3022</v>
      </c>
      <c r="T57">
        <v>4</v>
      </c>
      <c r="U57" t="s">
        <v>40</v>
      </c>
      <c r="V57">
        <v>21</v>
      </c>
      <c r="W57">
        <v>4</v>
      </c>
      <c r="X57">
        <v>1</v>
      </c>
      <c r="Y57">
        <v>80</v>
      </c>
      <c r="Z57">
        <v>0</v>
      </c>
      <c r="AA57">
        <v>8</v>
      </c>
      <c r="AB57">
        <v>1</v>
      </c>
      <c r="AC57">
        <v>3</v>
      </c>
      <c r="AD57">
        <v>1</v>
      </c>
      <c r="AE57">
        <v>0</v>
      </c>
      <c r="AF57">
        <v>0</v>
      </c>
      <c r="AG57">
        <v>0</v>
      </c>
      <c r="AH57" s="1">
        <v>35346</v>
      </c>
      <c r="AI57" s="1" t="s">
        <v>60</v>
      </c>
      <c r="AJ57">
        <f t="shared" si="0"/>
        <v>1996</v>
      </c>
      <c r="AK57">
        <f t="shared" si="1"/>
        <v>10</v>
      </c>
      <c r="AL57" t="str">
        <f t="shared" si="2"/>
        <v/>
      </c>
      <c r="AM57" t="str">
        <f t="shared" si="3"/>
        <v/>
      </c>
      <c r="AQ57" s="1">
        <v>35346</v>
      </c>
      <c r="AR57" s="1">
        <v>37216</v>
      </c>
    </row>
    <row r="58" spans="1:44" x14ac:dyDescent="0.25">
      <c r="A58">
        <v>35</v>
      </c>
      <c r="B58" t="s">
        <v>40</v>
      </c>
      <c r="C58" t="s">
        <v>34</v>
      </c>
      <c r="D58">
        <v>1229</v>
      </c>
      <c r="E58" t="s">
        <v>89</v>
      </c>
      <c r="F58">
        <v>8</v>
      </c>
      <c r="G58">
        <v>1</v>
      </c>
      <c r="H58" t="s">
        <v>36</v>
      </c>
      <c r="I58">
        <v>1</v>
      </c>
      <c r="J58">
        <v>63</v>
      </c>
      <c r="K58">
        <v>4</v>
      </c>
      <c r="L58" t="s">
        <v>42</v>
      </c>
      <c r="M58">
        <v>36</v>
      </c>
      <c r="N58">
        <v>4</v>
      </c>
      <c r="O58">
        <v>1</v>
      </c>
      <c r="P58" t="s">
        <v>46</v>
      </c>
      <c r="Q58">
        <v>4</v>
      </c>
      <c r="R58" t="s">
        <v>44</v>
      </c>
      <c r="S58">
        <v>2269</v>
      </c>
      <c r="T58">
        <v>1</v>
      </c>
      <c r="U58" t="s">
        <v>40</v>
      </c>
      <c r="V58">
        <v>19</v>
      </c>
      <c r="W58">
        <v>3</v>
      </c>
      <c r="X58">
        <v>4</v>
      </c>
      <c r="Y58">
        <v>80</v>
      </c>
      <c r="Z58">
        <v>0</v>
      </c>
      <c r="AA58">
        <v>1</v>
      </c>
      <c r="AB58">
        <v>2</v>
      </c>
      <c r="AC58">
        <v>3</v>
      </c>
      <c r="AD58">
        <v>1</v>
      </c>
      <c r="AE58">
        <v>0</v>
      </c>
      <c r="AF58">
        <v>0</v>
      </c>
      <c r="AG58">
        <v>1</v>
      </c>
      <c r="AH58" s="1">
        <v>34348</v>
      </c>
      <c r="AI58" s="1" t="s">
        <v>60</v>
      </c>
      <c r="AJ58">
        <f t="shared" si="0"/>
        <v>1994</v>
      </c>
      <c r="AK58">
        <f t="shared" si="1"/>
        <v>1</v>
      </c>
      <c r="AL58" t="str">
        <f t="shared" si="2"/>
        <v/>
      </c>
      <c r="AM58" t="str">
        <f t="shared" si="3"/>
        <v/>
      </c>
      <c r="AQ58" s="1">
        <v>34348</v>
      </c>
      <c r="AR58" s="1">
        <v>36939</v>
      </c>
    </row>
    <row r="59" spans="1:44" x14ac:dyDescent="0.25">
      <c r="A59">
        <v>48</v>
      </c>
      <c r="B59" t="s">
        <v>33</v>
      </c>
      <c r="C59" t="s">
        <v>34</v>
      </c>
      <c r="D59">
        <v>626</v>
      </c>
      <c r="E59" t="s">
        <v>89</v>
      </c>
      <c r="F59">
        <v>1</v>
      </c>
      <c r="G59">
        <v>2</v>
      </c>
      <c r="H59" t="s">
        <v>36</v>
      </c>
      <c r="I59">
        <v>1</v>
      </c>
      <c r="J59">
        <v>64</v>
      </c>
      <c r="K59">
        <v>1</v>
      </c>
      <c r="L59" t="s">
        <v>42</v>
      </c>
      <c r="M59">
        <v>98</v>
      </c>
      <c r="N59">
        <v>2</v>
      </c>
      <c r="O59">
        <v>3</v>
      </c>
      <c r="P59" t="s">
        <v>46</v>
      </c>
      <c r="Q59">
        <v>3</v>
      </c>
      <c r="R59" t="s">
        <v>39</v>
      </c>
      <c r="S59">
        <v>5381</v>
      </c>
      <c r="T59">
        <v>9</v>
      </c>
      <c r="U59" t="s">
        <v>33</v>
      </c>
      <c r="V59">
        <v>13</v>
      </c>
      <c r="W59">
        <v>3</v>
      </c>
      <c r="X59">
        <v>4</v>
      </c>
      <c r="Y59">
        <v>80</v>
      </c>
      <c r="Z59">
        <v>0</v>
      </c>
      <c r="AA59">
        <v>23</v>
      </c>
      <c r="AB59">
        <v>2</v>
      </c>
      <c r="AC59">
        <v>3</v>
      </c>
      <c r="AD59">
        <v>1</v>
      </c>
      <c r="AE59">
        <v>0</v>
      </c>
      <c r="AF59">
        <v>0</v>
      </c>
      <c r="AG59">
        <v>0</v>
      </c>
      <c r="AH59" s="1">
        <v>39357</v>
      </c>
      <c r="AI59" s="1">
        <v>39730</v>
      </c>
      <c r="AJ59">
        <f t="shared" si="0"/>
        <v>2007</v>
      </c>
      <c r="AK59">
        <f t="shared" si="1"/>
        <v>10</v>
      </c>
      <c r="AL59">
        <f t="shared" si="2"/>
        <v>2008</v>
      </c>
      <c r="AM59">
        <f t="shared" si="3"/>
        <v>10</v>
      </c>
      <c r="AQ59" s="1">
        <v>36895</v>
      </c>
      <c r="AR59" s="1">
        <v>37285</v>
      </c>
    </row>
    <row r="60" spans="1:44" x14ac:dyDescent="0.25">
      <c r="A60">
        <v>45</v>
      </c>
      <c r="B60" t="s">
        <v>40</v>
      </c>
      <c r="C60" t="s">
        <v>34</v>
      </c>
      <c r="D60">
        <v>1339</v>
      </c>
      <c r="E60" t="s">
        <v>89</v>
      </c>
      <c r="F60">
        <v>7</v>
      </c>
      <c r="G60">
        <v>3</v>
      </c>
      <c r="H60" t="s">
        <v>36</v>
      </c>
      <c r="I60">
        <v>1</v>
      </c>
      <c r="J60">
        <v>86</v>
      </c>
      <c r="K60">
        <v>2</v>
      </c>
      <c r="L60" t="s">
        <v>42</v>
      </c>
      <c r="M60">
        <v>59</v>
      </c>
      <c r="N60">
        <v>3</v>
      </c>
      <c r="O60">
        <v>3</v>
      </c>
      <c r="P60" t="s">
        <v>43</v>
      </c>
      <c r="Q60">
        <v>1</v>
      </c>
      <c r="R60" t="s">
        <v>48</v>
      </c>
      <c r="S60">
        <v>9724</v>
      </c>
      <c r="T60">
        <v>2</v>
      </c>
      <c r="U60" t="s">
        <v>40</v>
      </c>
      <c r="V60">
        <v>17</v>
      </c>
      <c r="W60">
        <v>3</v>
      </c>
      <c r="X60">
        <v>3</v>
      </c>
      <c r="Y60">
        <v>80</v>
      </c>
      <c r="Z60">
        <v>1</v>
      </c>
      <c r="AA60">
        <v>25</v>
      </c>
      <c r="AB60">
        <v>2</v>
      </c>
      <c r="AC60">
        <v>3</v>
      </c>
      <c r="AD60">
        <v>1</v>
      </c>
      <c r="AE60">
        <v>0</v>
      </c>
      <c r="AF60">
        <v>0</v>
      </c>
      <c r="AG60">
        <v>0</v>
      </c>
      <c r="AH60" s="1">
        <v>37178</v>
      </c>
      <c r="AI60" s="1" t="s">
        <v>60</v>
      </c>
      <c r="AJ60">
        <f t="shared" si="0"/>
        <v>2001</v>
      </c>
      <c r="AK60">
        <f t="shared" si="1"/>
        <v>10</v>
      </c>
      <c r="AL60" t="str">
        <f t="shared" si="2"/>
        <v/>
      </c>
      <c r="AM60" t="str">
        <f t="shared" si="3"/>
        <v/>
      </c>
      <c r="AQ60" s="1">
        <v>37178</v>
      </c>
      <c r="AR60" s="1">
        <v>37572</v>
      </c>
    </row>
    <row r="61" spans="1:44" x14ac:dyDescent="0.25">
      <c r="A61">
        <v>36</v>
      </c>
      <c r="B61" t="s">
        <v>33</v>
      </c>
      <c r="C61" t="s">
        <v>34</v>
      </c>
      <c r="D61">
        <v>318</v>
      </c>
      <c r="E61" t="s">
        <v>89</v>
      </c>
      <c r="F61">
        <v>9</v>
      </c>
      <c r="G61">
        <v>3</v>
      </c>
      <c r="H61" t="s">
        <v>47</v>
      </c>
      <c r="I61">
        <v>1</v>
      </c>
      <c r="J61">
        <v>90</v>
      </c>
      <c r="K61">
        <v>4</v>
      </c>
      <c r="L61" t="s">
        <v>42</v>
      </c>
      <c r="M61">
        <v>79</v>
      </c>
      <c r="N61">
        <v>2</v>
      </c>
      <c r="O61">
        <v>1</v>
      </c>
      <c r="P61" t="s">
        <v>43</v>
      </c>
      <c r="Q61">
        <v>3</v>
      </c>
      <c r="R61" t="s">
        <v>44</v>
      </c>
      <c r="S61">
        <v>3388</v>
      </c>
      <c r="T61">
        <v>0</v>
      </c>
      <c r="U61" t="s">
        <v>33</v>
      </c>
      <c r="V61">
        <v>17</v>
      </c>
      <c r="W61">
        <v>3</v>
      </c>
      <c r="X61">
        <v>1</v>
      </c>
      <c r="Y61">
        <v>80</v>
      </c>
      <c r="Z61">
        <v>1</v>
      </c>
      <c r="AA61">
        <v>2</v>
      </c>
      <c r="AB61">
        <v>0</v>
      </c>
      <c r="AC61">
        <v>2</v>
      </c>
      <c r="AD61">
        <v>1</v>
      </c>
      <c r="AE61">
        <v>0</v>
      </c>
      <c r="AF61">
        <v>0</v>
      </c>
      <c r="AG61">
        <v>0</v>
      </c>
      <c r="AH61" s="1">
        <v>40423</v>
      </c>
      <c r="AI61" s="1">
        <v>40799</v>
      </c>
      <c r="AJ61">
        <f t="shared" si="0"/>
        <v>2010</v>
      </c>
      <c r="AK61">
        <f t="shared" si="1"/>
        <v>9</v>
      </c>
      <c r="AL61">
        <f t="shared" si="2"/>
        <v>2011</v>
      </c>
      <c r="AM61">
        <f t="shared" si="3"/>
        <v>9</v>
      </c>
      <c r="AQ61" s="1">
        <v>36429</v>
      </c>
      <c r="AR61" s="1">
        <v>37558</v>
      </c>
    </row>
    <row r="62" spans="1:44" x14ac:dyDescent="0.25">
      <c r="A62">
        <v>31</v>
      </c>
      <c r="B62" t="s">
        <v>40</v>
      </c>
      <c r="C62" t="s">
        <v>34</v>
      </c>
      <c r="D62">
        <v>1082</v>
      </c>
      <c r="E62" t="s">
        <v>89</v>
      </c>
      <c r="F62">
        <v>1</v>
      </c>
      <c r="G62">
        <v>4</v>
      </c>
      <c r="H62" t="s">
        <v>47</v>
      </c>
      <c r="I62">
        <v>1</v>
      </c>
      <c r="J62">
        <v>95</v>
      </c>
      <c r="K62">
        <v>3</v>
      </c>
      <c r="L62" t="s">
        <v>42</v>
      </c>
      <c r="M62">
        <v>87</v>
      </c>
      <c r="N62">
        <v>3</v>
      </c>
      <c r="O62">
        <v>1</v>
      </c>
      <c r="P62" t="s">
        <v>43</v>
      </c>
      <c r="Q62">
        <v>2</v>
      </c>
      <c r="R62" t="s">
        <v>39</v>
      </c>
      <c r="S62">
        <v>2501</v>
      </c>
      <c r="T62">
        <v>1</v>
      </c>
      <c r="U62" t="s">
        <v>40</v>
      </c>
      <c r="V62">
        <v>17</v>
      </c>
      <c r="W62">
        <v>3</v>
      </c>
      <c r="X62">
        <v>2</v>
      </c>
      <c r="Y62">
        <v>80</v>
      </c>
      <c r="Z62">
        <v>0</v>
      </c>
      <c r="AA62">
        <v>1</v>
      </c>
      <c r="AB62">
        <v>4</v>
      </c>
      <c r="AC62">
        <v>3</v>
      </c>
      <c r="AD62">
        <v>1</v>
      </c>
      <c r="AE62">
        <v>1</v>
      </c>
      <c r="AF62">
        <v>1</v>
      </c>
      <c r="AG62">
        <v>0</v>
      </c>
      <c r="AH62" s="1">
        <v>35975</v>
      </c>
      <c r="AI62" s="1" t="s">
        <v>60</v>
      </c>
      <c r="AJ62">
        <f t="shared" si="0"/>
        <v>1998</v>
      </c>
      <c r="AK62">
        <f t="shared" si="1"/>
        <v>6</v>
      </c>
      <c r="AL62" t="str">
        <f t="shared" si="2"/>
        <v/>
      </c>
      <c r="AM62" t="str">
        <f t="shared" si="3"/>
        <v/>
      </c>
      <c r="AQ62" s="1">
        <v>35975</v>
      </c>
      <c r="AR62" s="1">
        <v>37450</v>
      </c>
    </row>
    <row r="63" spans="1:44" x14ac:dyDescent="0.25">
      <c r="A63">
        <v>36</v>
      </c>
      <c r="B63" t="s">
        <v>40</v>
      </c>
      <c r="C63" t="s">
        <v>34</v>
      </c>
      <c r="D63">
        <v>132</v>
      </c>
      <c r="E63" t="s">
        <v>89</v>
      </c>
      <c r="F63">
        <v>6</v>
      </c>
      <c r="G63">
        <v>3</v>
      </c>
      <c r="H63" t="s">
        <v>36</v>
      </c>
      <c r="I63">
        <v>1</v>
      </c>
      <c r="J63">
        <v>97</v>
      </c>
      <c r="K63">
        <v>2</v>
      </c>
      <c r="L63" t="s">
        <v>37</v>
      </c>
      <c r="M63">
        <v>55</v>
      </c>
      <c r="N63">
        <v>4</v>
      </c>
      <c r="O63">
        <v>1</v>
      </c>
      <c r="P63" t="s">
        <v>46</v>
      </c>
      <c r="Q63">
        <v>4</v>
      </c>
      <c r="R63" t="s">
        <v>44</v>
      </c>
      <c r="S63">
        <v>3038</v>
      </c>
      <c r="T63">
        <v>3</v>
      </c>
      <c r="U63" t="s">
        <v>40</v>
      </c>
      <c r="V63">
        <v>12</v>
      </c>
      <c r="W63">
        <v>3</v>
      </c>
      <c r="X63">
        <v>2</v>
      </c>
      <c r="Y63">
        <v>80</v>
      </c>
      <c r="Z63">
        <v>0</v>
      </c>
      <c r="AA63">
        <v>5</v>
      </c>
      <c r="AB63">
        <v>3</v>
      </c>
      <c r="AC63">
        <v>3</v>
      </c>
      <c r="AD63">
        <v>1</v>
      </c>
      <c r="AE63">
        <v>0</v>
      </c>
      <c r="AF63">
        <v>0</v>
      </c>
      <c r="AG63">
        <v>0</v>
      </c>
      <c r="AH63" s="1">
        <v>35893</v>
      </c>
      <c r="AI63" s="1" t="s">
        <v>60</v>
      </c>
      <c r="AJ63">
        <f t="shared" si="0"/>
        <v>1998</v>
      </c>
      <c r="AK63">
        <f t="shared" si="1"/>
        <v>4</v>
      </c>
      <c r="AL63" t="str">
        <f t="shared" si="2"/>
        <v/>
      </c>
      <c r="AM63" t="str">
        <f t="shared" si="3"/>
        <v/>
      </c>
      <c r="AQ63" s="1">
        <v>35893</v>
      </c>
      <c r="AR63" s="1">
        <v>37385</v>
      </c>
    </row>
    <row r="64" spans="1:44" x14ac:dyDescent="0.25">
      <c r="A64">
        <v>55</v>
      </c>
      <c r="B64" t="s">
        <v>40</v>
      </c>
      <c r="C64" t="s">
        <v>34</v>
      </c>
      <c r="D64">
        <v>111</v>
      </c>
      <c r="E64" t="s">
        <v>35</v>
      </c>
      <c r="F64">
        <v>1</v>
      </c>
      <c r="G64">
        <v>2</v>
      </c>
      <c r="H64" t="s">
        <v>36</v>
      </c>
      <c r="I64">
        <v>1</v>
      </c>
      <c r="J64">
        <v>106</v>
      </c>
      <c r="K64">
        <v>1</v>
      </c>
      <c r="L64" t="s">
        <v>42</v>
      </c>
      <c r="M64">
        <v>70</v>
      </c>
      <c r="N64">
        <v>3</v>
      </c>
      <c r="O64">
        <v>3</v>
      </c>
      <c r="P64" t="s">
        <v>38</v>
      </c>
      <c r="Q64">
        <v>4</v>
      </c>
      <c r="R64" t="s">
        <v>44</v>
      </c>
      <c r="S64">
        <v>10239</v>
      </c>
      <c r="T64">
        <v>3</v>
      </c>
      <c r="U64" t="s">
        <v>40</v>
      </c>
      <c r="V64">
        <v>14</v>
      </c>
      <c r="W64">
        <v>3</v>
      </c>
      <c r="X64">
        <v>4</v>
      </c>
      <c r="Y64">
        <v>80</v>
      </c>
      <c r="Z64">
        <v>1</v>
      </c>
      <c r="AA64">
        <v>24</v>
      </c>
      <c r="AB64">
        <v>4</v>
      </c>
      <c r="AC64">
        <v>3</v>
      </c>
      <c r="AD64">
        <v>1</v>
      </c>
      <c r="AE64">
        <v>0</v>
      </c>
      <c r="AF64">
        <v>1</v>
      </c>
      <c r="AG64">
        <v>0</v>
      </c>
      <c r="AH64" s="1">
        <v>34618</v>
      </c>
      <c r="AI64" s="1" t="s">
        <v>60</v>
      </c>
      <c r="AJ64">
        <f t="shared" si="0"/>
        <v>1994</v>
      </c>
      <c r="AK64">
        <f t="shared" si="1"/>
        <v>10</v>
      </c>
      <c r="AL64" t="str">
        <f t="shared" si="2"/>
        <v/>
      </c>
      <c r="AM64" t="str">
        <f t="shared" si="3"/>
        <v/>
      </c>
      <c r="AQ64" s="1">
        <v>34618</v>
      </c>
      <c r="AR64" s="1">
        <v>37544</v>
      </c>
    </row>
    <row r="65" spans="1:44" x14ac:dyDescent="0.25">
      <c r="A65">
        <v>32</v>
      </c>
      <c r="B65" t="s">
        <v>40</v>
      </c>
      <c r="C65" t="s">
        <v>34</v>
      </c>
      <c r="D65">
        <v>827</v>
      </c>
      <c r="E65" t="s">
        <v>89</v>
      </c>
      <c r="F65">
        <v>1</v>
      </c>
      <c r="G65">
        <v>1</v>
      </c>
      <c r="H65" t="s">
        <v>36</v>
      </c>
      <c r="I65">
        <v>1</v>
      </c>
      <c r="J65">
        <v>134</v>
      </c>
      <c r="K65">
        <v>4</v>
      </c>
      <c r="L65" t="s">
        <v>42</v>
      </c>
      <c r="M65">
        <v>71</v>
      </c>
      <c r="N65">
        <v>3</v>
      </c>
      <c r="O65">
        <v>1</v>
      </c>
      <c r="P65" t="s">
        <v>43</v>
      </c>
      <c r="Q65">
        <v>1</v>
      </c>
      <c r="R65" t="s">
        <v>39</v>
      </c>
      <c r="S65">
        <v>2956</v>
      </c>
      <c r="T65">
        <v>1</v>
      </c>
      <c r="U65" t="s">
        <v>40</v>
      </c>
      <c r="V65">
        <v>13</v>
      </c>
      <c r="W65">
        <v>3</v>
      </c>
      <c r="X65">
        <v>4</v>
      </c>
      <c r="Y65">
        <v>80</v>
      </c>
      <c r="Z65">
        <v>0</v>
      </c>
      <c r="AA65">
        <v>1</v>
      </c>
      <c r="AB65">
        <v>2</v>
      </c>
      <c r="AC65">
        <v>3</v>
      </c>
      <c r="AD65">
        <v>1</v>
      </c>
      <c r="AE65">
        <v>0</v>
      </c>
      <c r="AF65">
        <v>0</v>
      </c>
      <c r="AG65">
        <v>0</v>
      </c>
      <c r="AH65" s="1">
        <v>37541</v>
      </c>
      <c r="AI65" s="1" t="s">
        <v>60</v>
      </c>
      <c r="AJ65">
        <f t="shared" si="0"/>
        <v>2002</v>
      </c>
      <c r="AK65">
        <f t="shared" si="1"/>
        <v>10</v>
      </c>
      <c r="AL65" t="str">
        <f t="shared" si="2"/>
        <v/>
      </c>
      <c r="AM65" t="str">
        <f t="shared" si="3"/>
        <v/>
      </c>
      <c r="AQ65" s="1">
        <v>37541</v>
      </c>
      <c r="AR65" s="1">
        <v>37917</v>
      </c>
    </row>
    <row r="66" spans="1:44" x14ac:dyDescent="0.25">
      <c r="A66">
        <v>20</v>
      </c>
      <c r="B66" t="s">
        <v>33</v>
      </c>
      <c r="C66" t="s">
        <v>41</v>
      </c>
      <c r="D66">
        <v>871</v>
      </c>
      <c r="E66" t="s">
        <v>89</v>
      </c>
      <c r="F66">
        <v>6</v>
      </c>
      <c r="G66">
        <v>3</v>
      </c>
      <c r="H66" t="s">
        <v>36</v>
      </c>
      <c r="I66">
        <v>1</v>
      </c>
      <c r="J66">
        <v>137</v>
      </c>
      <c r="K66">
        <v>4</v>
      </c>
      <c r="L66" t="s">
        <v>37</v>
      </c>
      <c r="M66">
        <v>66</v>
      </c>
      <c r="N66">
        <v>2</v>
      </c>
      <c r="O66">
        <v>1</v>
      </c>
      <c r="P66" t="s">
        <v>46</v>
      </c>
      <c r="Q66">
        <v>4</v>
      </c>
      <c r="R66" t="s">
        <v>39</v>
      </c>
      <c r="S66">
        <v>2926</v>
      </c>
      <c r="T66">
        <v>1</v>
      </c>
      <c r="U66" t="s">
        <v>33</v>
      </c>
      <c r="V66">
        <v>18</v>
      </c>
      <c r="W66">
        <v>3</v>
      </c>
      <c r="X66">
        <v>2</v>
      </c>
      <c r="Y66">
        <v>80</v>
      </c>
      <c r="Z66">
        <v>0</v>
      </c>
      <c r="AA66">
        <v>1</v>
      </c>
      <c r="AB66">
        <v>5</v>
      </c>
      <c r="AC66">
        <v>3</v>
      </c>
      <c r="AD66">
        <v>1</v>
      </c>
      <c r="AE66">
        <v>0</v>
      </c>
      <c r="AF66">
        <v>1</v>
      </c>
      <c r="AG66">
        <v>0</v>
      </c>
      <c r="AH66" s="1">
        <v>39232</v>
      </c>
      <c r="AI66" s="1">
        <v>39609</v>
      </c>
      <c r="AJ66">
        <f t="shared" si="0"/>
        <v>2007</v>
      </c>
      <c r="AK66">
        <f t="shared" si="1"/>
        <v>5</v>
      </c>
      <c r="AL66">
        <f t="shared" si="2"/>
        <v>2008</v>
      </c>
      <c r="AM66">
        <f t="shared" si="3"/>
        <v>6</v>
      </c>
      <c r="AQ66" s="1">
        <v>37426</v>
      </c>
      <c r="AR66" s="1">
        <v>37818</v>
      </c>
    </row>
    <row r="67" spans="1:44" x14ac:dyDescent="0.25">
      <c r="A67">
        <v>37</v>
      </c>
      <c r="B67" t="s">
        <v>40</v>
      </c>
      <c r="C67" t="s">
        <v>51</v>
      </c>
      <c r="D67">
        <v>1040</v>
      </c>
      <c r="E67" t="s">
        <v>89</v>
      </c>
      <c r="F67">
        <v>2</v>
      </c>
      <c r="G67">
        <v>2</v>
      </c>
      <c r="H67" t="s">
        <v>36</v>
      </c>
      <c r="I67">
        <v>1</v>
      </c>
      <c r="J67">
        <v>139</v>
      </c>
      <c r="K67">
        <v>3</v>
      </c>
      <c r="L67" t="s">
        <v>42</v>
      </c>
      <c r="M67">
        <v>100</v>
      </c>
      <c r="N67">
        <v>2</v>
      </c>
      <c r="O67">
        <v>2</v>
      </c>
      <c r="P67" t="s">
        <v>50</v>
      </c>
      <c r="Q67">
        <v>4</v>
      </c>
      <c r="R67" t="s">
        <v>48</v>
      </c>
      <c r="S67">
        <v>5163</v>
      </c>
      <c r="T67">
        <v>5</v>
      </c>
      <c r="U67" t="s">
        <v>40</v>
      </c>
      <c r="V67">
        <v>14</v>
      </c>
      <c r="W67">
        <v>3</v>
      </c>
      <c r="X67">
        <v>4</v>
      </c>
      <c r="Y67">
        <v>80</v>
      </c>
      <c r="Z67">
        <v>1</v>
      </c>
      <c r="AA67">
        <v>17</v>
      </c>
      <c r="AB67">
        <v>2</v>
      </c>
      <c r="AC67">
        <v>4</v>
      </c>
      <c r="AD67">
        <v>1</v>
      </c>
      <c r="AE67">
        <v>0</v>
      </c>
      <c r="AF67">
        <v>0</v>
      </c>
      <c r="AG67">
        <v>0</v>
      </c>
      <c r="AH67" s="1">
        <v>37407</v>
      </c>
      <c r="AI67" s="1" t="s">
        <v>60</v>
      </c>
      <c r="AJ67">
        <f t="shared" si="0"/>
        <v>2002</v>
      </c>
      <c r="AK67">
        <f t="shared" si="1"/>
        <v>5</v>
      </c>
      <c r="AL67" t="str">
        <f t="shared" si="2"/>
        <v/>
      </c>
      <c r="AM67" t="str">
        <f t="shared" si="3"/>
        <v/>
      </c>
      <c r="AQ67" s="1">
        <v>37407</v>
      </c>
      <c r="AR67" s="1">
        <v>37783</v>
      </c>
    </row>
    <row r="68" spans="1:44" x14ac:dyDescent="0.25">
      <c r="A68">
        <v>34</v>
      </c>
      <c r="B68" t="s">
        <v>40</v>
      </c>
      <c r="C68" t="s">
        <v>34</v>
      </c>
      <c r="D68">
        <v>1031</v>
      </c>
      <c r="E68" t="s">
        <v>89</v>
      </c>
      <c r="F68">
        <v>6</v>
      </c>
      <c r="G68">
        <v>4</v>
      </c>
      <c r="H68" t="s">
        <v>36</v>
      </c>
      <c r="I68">
        <v>1</v>
      </c>
      <c r="J68">
        <v>151</v>
      </c>
      <c r="K68">
        <v>3</v>
      </c>
      <c r="L68" t="s">
        <v>37</v>
      </c>
      <c r="M68">
        <v>45</v>
      </c>
      <c r="N68">
        <v>2</v>
      </c>
      <c r="O68">
        <v>2</v>
      </c>
      <c r="P68" t="s">
        <v>43</v>
      </c>
      <c r="Q68">
        <v>2</v>
      </c>
      <c r="R68" t="s">
        <v>48</v>
      </c>
      <c r="S68">
        <v>4505</v>
      </c>
      <c r="T68">
        <v>6</v>
      </c>
      <c r="U68" t="s">
        <v>40</v>
      </c>
      <c r="V68">
        <v>15</v>
      </c>
      <c r="W68">
        <v>3</v>
      </c>
      <c r="X68">
        <v>3</v>
      </c>
      <c r="Y68">
        <v>80</v>
      </c>
      <c r="Z68">
        <v>1</v>
      </c>
      <c r="AA68">
        <v>12</v>
      </c>
      <c r="AB68">
        <v>3</v>
      </c>
      <c r="AC68">
        <v>3</v>
      </c>
      <c r="AD68">
        <v>1</v>
      </c>
      <c r="AE68">
        <v>0</v>
      </c>
      <c r="AF68">
        <v>0</v>
      </c>
      <c r="AG68">
        <v>0</v>
      </c>
      <c r="AH68" s="1">
        <v>37444</v>
      </c>
      <c r="AI68" s="1" t="s">
        <v>60</v>
      </c>
      <c r="AJ68">
        <f t="shared" ref="AJ68:AJ131" si="4">IFERROR(YEAR(AH68),"")</f>
        <v>2002</v>
      </c>
      <c r="AK68">
        <f t="shared" ref="AK68:AK131" si="5">IFERROR(MONTH(AH68),"")</f>
        <v>7</v>
      </c>
      <c r="AL68" t="str">
        <f t="shared" ref="AL68:AL131" si="6">IFERROR(YEAR(AI68),"")</f>
        <v/>
      </c>
      <c r="AM68" t="str">
        <f t="shared" ref="AM68:AM131" si="7">IFERROR(MONTH(AI68),"")</f>
        <v/>
      </c>
      <c r="AQ68" s="1">
        <v>37444</v>
      </c>
      <c r="AR68" s="1">
        <v>37818</v>
      </c>
    </row>
    <row r="69" spans="1:44" x14ac:dyDescent="0.25">
      <c r="A69">
        <v>36</v>
      </c>
      <c r="B69" t="s">
        <v>40</v>
      </c>
      <c r="C69" t="s">
        <v>34</v>
      </c>
      <c r="D69">
        <v>922</v>
      </c>
      <c r="E69" t="s">
        <v>89</v>
      </c>
      <c r="F69">
        <v>3</v>
      </c>
      <c r="G69">
        <v>2</v>
      </c>
      <c r="H69" t="s">
        <v>36</v>
      </c>
      <c r="I69">
        <v>1</v>
      </c>
      <c r="J69">
        <v>155</v>
      </c>
      <c r="K69">
        <v>1</v>
      </c>
      <c r="L69" t="s">
        <v>37</v>
      </c>
      <c r="M69">
        <v>39</v>
      </c>
      <c r="N69">
        <v>3</v>
      </c>
      <c r="O69">
        <v>1</v>
      </c>
      <c r="P69" t="s">
        <v>46</v>
      </c>
      <c r="Q69">
        <v>4</v>
      </c>
      <c r="R69" t="s">
        <v>48</v>
      </c>
      <c r="S69">
        <v>2835</v>
      </c>
      <c r="T69">
        <v>5</v>
      </c>
      <c r="U69" t="s">
        <v>40</v>
      </c>
      <c r="V69">
        <v>22</v>
      </c>
      <c r="W69">
        <v>4</v>
      </c>
      <c r="X69">
        <v>1</v>
      </c>
      <c r="Y69">
        <v>80</v>
      </c>
      <c r="Z69">
        <v>1</v>
      </c>
      <c r="AA69">
        <v>7</v>
      </c>
      <c r="AB69">
        <v>2</v>
      </c>
      <c r="AC69">
        <v>3</v>
      </c>
      <c r="AD69">
        <v>1</v>
      </c>
      <c r="AE69">
        <v>0</v>
      </c>
      <c r="AF69">
        <v>0</v>
      </c>
      <c r="AG69">
        <v>0</v>
      </c>
      <c r="AH69" s="1">
        <v>36658</v>
      </c>
      <c r="AI69" s="1" t="s">
        <v>60</v>
      </c>
      <c r="AJ69">
        <f t="shared" si="4"/>
        <v>2000</v>
      </c>
      <c r="AK69">
        <f t="shared" si="5"/>
        <v>5</v>
      </c>
      <c r="AL69" t="str">
        <f t="shared" si="6"/>
        <v/>
      </c>
      <c r="AM69" t="str">
        <f t="shared" si="7"/>
        <v/>
      </c>
      <c r="AQ69" s="1">
        <v>36658</v>
      </c>
      <c r="AR69" s="1">
        <v>37776</v>
      </c>
    </row>
    <row r="70" spans="1:44" x14ac:dyDescent="0.25">
      <c r="A70">
        <v>19</v>
      </c>
      <c r="B70" t="s">
        <v>40</v>
      </c>
      <c r="C70" t="s">
        <v>34</v>
      </c>
      <c r="D70">
        <v>1181</v>
      </c>
      <c r="E70" t="s">
        <v>89</v>
      </c>
      <c r="F70">
        <v>3</v>
      </c>
      <c r="G70">
        <v>1</v>
      </c>
      <c r="H70" t="s">
        <v>47</v>
      </c>
      <c r="I70">
        <v>1</v>
      </c>
      <c r="J70">
        <v>201</v>
      </c>
      <c r="K70">
        <v>2</v>
      </c>
      <c r="L70" t="s">
        <v>37</v>
      </c>
      <c r="M70">
        <v>79</v>
      </c>
      <c r="N70">
        <v>3</v>
      </c>
      <c r="O70">
        <v>1</v>
      </c>
      <c r="P70" t="s">
        <v>46</v>
      </c>
      <c r="Q70">
        <v>2</v>
      </c>
      <c r="R70" t="s">
        <v>39</v>
      </c>
      <c r="S70">
        <v>1483</v>
      </c>
      <c r="T70">
        <v>1</v>
      </c>
      <c r="U70" t="s">
        <v>40</v>
      </c>
      <c r="V70">
        <v>14</v>
      </c>
      <c r="W70">
        <v>3</v>
      </c>
      <c r="X70">
        <v>4</v>
      </c>
      <c r="Y70">
        <v>80</v>
      </c>
      <c r="Z70">
        <v>0</v>
      </c>
      <c r="AA70">
        <v>1</v>
      </c>
      <c r="AB70">
        <v>3</v>
      </c>
      <c r="AC70">
        <v>3</v>
      </c>
      <c r="AD70">
        <v>1</v>
      </c>
      <c r="AE70">
        <v>0</v>
      </c>
      <c r="AF70">
        <v>0</v>
      </c>
      <c r="AG70">
        <v>0</v>
      </c>
      <c r="AH70" s="1">
        <v>34389</v>
      </c>
      <c r="AI70" s="1" t="s">
        <v>60</v>
      </c>
      <c r="AJ70">
        <f t="shared" si="4"/>
        <v>1994</v>
      </c>
      <c r="AK70">
        <f t="shared" si="5"/>
        <v>2</v>
      </c>
      <c r="AL70" t="str">
        <f t="shared" si="6"/>
        <v/>
      </c>
      <c r="AM70" t="str">
        <f t="shared" si="7"/>
        <v/>
      </c>
      <c r="AQ70" s="1">
        <v>34389</v>
      </c>
      <c r="AR70" s="1">
        <v>37680</v>
      </c>
    </row>
    <row r="71" spans="1:44" x14ac:dyDescent="0.25">
      <c r="A71">
        <v>51</v>
      </c>
      <c r="B71" t="s">
        <v>40</v>
      </c>
      <c r="C71" t="s">
        <v>34</v>
      </c>
      <c r="D71">
        <v>1169</v>
      </c>
      <c r="E71" t="s">
        <v>89</v>
      </c>
      <c r="F71">
        <v>7</v>
      </c>
      <c r="G71">
        <v>4</v>
      </c>
      <c r="H71" t="s">
        <v>47</v>
      </c>
      <c r="I71">
        <v>1</v>
      </c>
      <c r="J71">
        <v>211</v>
      </c>
      <c r="K71">
        <v>2</v>
      </c>
      <c r="L71" t="s">
        <v>42</v>
      </c>
      <c r="M71">
        <v>34</v>
      </c>
      <c r="N71">
        <v>2</v>
      </c>
      <c r="O71">
        <v>2</v>
      </c>
      <c r="P71" t="s">
        <v>49</v>
      </c>
      <c r="Q71">
        <v>3</v>
      </c>
      <c r="R71" t="s">
        <v>44</v>
      </c>
      <c r="S71">
        <v>6132</v>
      </c>
      <c r="T71">
        <v>2</v>
      </c>
      <c r="U71" t="s">
        <v>40</v>
      </c>
      <c r="V71">
        <v>17</v>
      </c>
      <c r="W71">
        <v>3</v>
      </c>
      <c r="X71">
        <v>3</v>
      </c>
      <c r="Y71">
        <v>80</v>
      </c>
      <c r="Z71">
        <v>0</v>
      </c>
      <c r="AA71">
        <v>10</v>
      </c>
      <c r="AB71">
        <v>2</v>
      </c>
      <c r="AC71">
        <v>3</v>
      </c>
      <c r="AD71">
        <v>1</v>
      </c>
      <c r="AE71">
        <v>0</v>
      </c>
      <c r="AF71">
        <v>0</v>
      </c>
      <c r="AG71">
        <v>0</v>
      </c>
      <c r="AH71" s="1">
        <v>34481</v>
      </c>
      <c r="AI71" s="1" t="s">
        <v>60</v>
      </c>
      <c r="AJ71">
        <f t="shared" si="4"/>
        <v>1994</v>
      </c>
      <c r="AK71">
        <f t="shared" si="5"/>
        <v>5</v>
      </c>
      <c r="AL71" t="str">
        <f t="shared" si="6"/>
        <v/>
      </c>
      <c r="AM71" t="str">
        <f t="shared" si="7"/>
        <v/>
      </c>
      <c r="AQ71" s="1">
        <v>34481</v>
      </c>
      <c r="AR71" s="1">
        <v>37773</v>
      </c>
    </row>
    <row r="72" spans="1:44" x14ac:dyDescent="0.25">
      <c r="A72">
        <v>58</v>
      </c>
      <c r="B72" t="s">
        <v>40</v>
      </c>
      <c r="C72" t="s">
        <v>34</v>
      </c>
      <c r="D72">
        <v>1145</v>
      </c>
      <c r="E72" t="s">
        <v>89</v>
      </c>
      <c r="F72">
        <v>9</v>
      </c>
      <c r="G72">
        <v>3</v>
      </c>
      <c r="H72" t="s">
        <v>47</v>
      </c>
      <c r="I72">
        <v>1</v>
      </c>
      <c r="J72">
        <v>214</v>
      </c>
      <c r="K72">
        <v>2</v>
      </c>
      <c r="L72" t="s">
        <v>37</v>
      </c>
      <c r="M72">
        <v>75</v>
      </c>
      <c r="N72">
        <v>2</v>
      </c>
      <c r="O72">
        <v>1</v>
      </c>
      <c r="P72" t="s">
        <v>43</v>
      </c>
      <c r="Q72">
        <v>2</v>
      </c>
      <c r="R72" t="s">
        <v>44</v>
      </c>
      <c r="S72">
        <v>3346</v>
      </c>
      <c r="T72">
        <v>4</v>
      </c>
      <c r="U72" t="s">
        <v>33</v>
      </c>
      <c r="V72">
        <v>20</v>
      </c>
      <c r="W72">
        <v>4</v>
      </c>
      <c r="X72">
        <v>2</v>
      </c>
      <c r="Y72">
        <v>80</v>
      </c>
      <c r="Z72">
        <v>1</v>
      </c>
      <c r="AA72">
        <v>9</v>
      </c>
      <c r="AB72">
        <v>3</v>
      </c>
      <c r="AC72">
        <v>2</v>
      </c>
      <c r="AD72">
        <v>1</v>
      </c>
      <c r="AE72">
        <v>0</v>
      </c>
      <c r="AF72">
        <v>0</v>
      </c>
      <c r="AG72">
        <v>0</v>
      </c>
      <c r="AH72" s="1">
        <v>34309</v>
      </c>
      <c r="AI72" s="1" t="s">
        <v>60</v>
      </c>
      <c r="AJ72">
        <f t="shared" si="4"/>
        <v>1993</v>
      </c>
      <c r="AK72">
        <f t="shared" si="5"/>
        <v>12</v>
      </c>
      <c r="AL72" t="str">
        <f t="shared" si="6"/>
        <v/>
      </c>
      <c r="AM72" t="str">
        <f t="shared" si="7"/>
        <v/>
      </c>
      <c r="AQ72" s="1">
        <v>34309</v>
      </c>
      <c r="AR72" s="1">
        <v>37975</v>
      </c>
    </row>
    <row r="73" spans="1:44" x14ac:dyDescent="0.25">
      <c r="A73">
        <v>27</v>
      </c>
      <c r="B73" t="s">
        <v>40</v>
      </c>
      <c r="C73" t="s">
        <v>51</v>
      </c>
      <c r="D73">
        <v>1450</v>
      </c>
      <c r="E73" t="s">
        <v>89</v>
      </c>
      <c r="F73">
        <v>3</v>
      </c>
      <c r="G73">
        <v>3</v>
      </c>
      <c r="H73" t="s">
        <v>47</v>
      </c>
      <c r="I73">
        <v>1</v>
      </c>
      <c r="J73">
        <v>224</v>
      </c>
      <c r="K73">
        <v>3</v>
      </c>
      <c r="L73" t="s">
        <v>42</v>
      </c>
      <c r="M73">
        <v>79</v>
      </c>
      <c r="N73">
        <v>2</v>
      </c>
      <c r="O73">
        <v>1</v>
      </c>
      <c r="P73" t="s">
        <v>43</v>
      </c>
      <c r="Q73">
        <v>3</v>
      </c>
      <c r="R73" t="s">
        <v>48</v>
      </c>
      <c r="S73">
        <v>2566</v>
      </c>
      <c r="T73">
        <v>1</v>
      </c>
      <c r="U73" t="s">
        <v>33</v>
      </c>
      <c r="V73">
        <v>15</v>
      </c>
      <c r="W73">
        <v>3</v>
      </c>
      <c r="X73">
        <v>4</v>
      </c>
      <c r="Y73">
        <v>80</v>
      </c>
      <c r="Z73">
        <v>1</v>
      </c>
      <c r="AA73">
        <v>1</v>
      </c>
      <c r="AB73">
        <v>2</v>
      </c>
      <c r="AC73">
        <v>2</v>
      </c>
      <c r="AD73">
        <v>1</v>
      </c>
      <c r="AE73">
        <v>1</v>
      </c>
      <c r="AF73">
        <v>0</v>
      </c>
      <c r="AG73">
        <v>1</v>
      </c>
      <c r="AH73" s="1">
        <v>36555</v>
      </c>
      <c r="AI73" s="1" t="s">
        <v>60</v>
      </c>
      <c r="AJ73">
        <f t="shared" si="4"/>
        <v>2000</v>
      </c>
      <c r="AK73">
        <f t="shared" si="5"/>
        <v>1</v>
      </c>
      <c r="AL73" t="str">
        <f t="shared" si="6"/>
        <v/>
      </c>
      <c r="AM73" t="str">
        <f t="shared" si="7"/>
        <v/>
      </c>
      <c r="AQ73" s="1">
        <v>36555</v>
      </c>
      <c r="AR73" s="1">
        <v>38024</v>
      </c>
    </row>
    <row r="74" spans="1:44" x14ac:dyDescent="0.25">
      <c r="A74">
        <v>19</v>
      </c>
      <c r="B74" t="s">
        <v>33</v>
      </c>
      <c r="C74" t="s">
        <v>34</v>
      </c>
      <c r="D74">
        <v>303</v>
      </c>
      <c r="E74" t="s">
        <v>89</v>
      </c>
      <c r="F74">
        <v>2</v>
      </c>
      <c r="G74">
        <v>3</v>
      </c>
      <c r="H74" t="s">
        <v>36</v>
      </c>
      <c r="I74">
        <v>1</v>
      </c>
      <c r="J74">
        <v>243</v>
      </c>
      <c r="K74">
        <v>2</v>
      </c>
      <c r="L74" t="s">
        <v>42</v>
      </c>
      <c r="M74">
        <v>47</v>
      </c>
      <c r="N74">
        <v>2</v>
      </c>
      <c r="O74">
        <v>1</v>
      </c>
      <c r="P74" t="s">
        <v>46</v>
      </c>
      <c r="Q74">
        <v>4</v>
      </c>
      <c r="R74" t="s">
        <v>39</v>
      </c>
      <c r="S74">
        <v>1102</v>
      </c>
      <c r="T74">
        <v>1</v>
      </c>
      <c r="U74" t="s">
        <v>40</v>
      </c>
      <c r="V74">
        <v>22</v>
      </c>
      <c r="W74">
        <v>4</v>
      </c>
      <c r="X74">
        <v>3</v>
      </c>
      <c r="Y74">
        <v>80</v>
      </c>
      <c r="Z74">
        <v>0</v>
      </c>
      <c r="AA74">
        <v>1</v>
      </c>
      <c r="AB74">
        <v>3</v>
      </c>
      <c r="AC74">
        <v>2</v>
      </c>
      <c r="AD74">
        <v>1</v>
      </c>
      <c r="AE74">
        <v>0</v>
      </c>
      <c r="AF74">
        <v>1</v>
      </c>
      <c r="AG74">
        <v>0</v>
      </c>
      <c r="AH74" s="1">
        <v>36617</v>
      </c>
      <c r="AI74" s="1">
        <v>36990</v>
      </c>
      <c r="AJ74">
        <f t="shared" si="4"/>
        <v>2000</v>
      </c>
      <c r="AK74">
        <f t="shared" si="5"/>
        <v>4</v>
      </c>
      <c r="AL74">
        <f t="shared" si="6"/>
        <v>2001</v>
      </c>
      <c r="AM74">
        <f t="shared" si="7"/>
        <v>4</v>
      </c>
      <c r="AQ74" s="1">
        <v>34464</v>
      </c>
      <c r="AR74" s="1">
        <v>38146</v>
      </c>
    </row>
    <row r="75" spans="1:44" x14ac:dyDescent="0.25">
      <c r="A75">
        <v>35</v>
      </c>
      <c r="B75" t="s">
        <v>33</v>
      </c>
      <c r="C75" t="s">
        <v>34</v>
      </c>
      <c r="D75">
        <v>556</v>
      </c>
      <c r="E75" t="s">
        <v>89</v>
      </c>
      <c r="F75">
        <v>23</v>
      </c>
      <c r="G75">
        <v>2</v>
      </c>
      <c r="H75" t="s">
        <v>36</v>
      </c>
      <c r="I75">
        <v>1</v>
      </c>
      <c r="J75">
        <v>261</v>
      </c>
      <c r="K75">
        <v>2</v>
      </c>
      <c r="L75" t="s">
        <v>42</v>
      </c>
      <c r="M75">
        <v>50</v>
      </c>
      <c r="N75">
        <v>2</v>
      </c>
      <c r="O75">
        <v>2</v>
      </c>
      <c r="P75" t="s">
        <v>49</v>
      </c>
      <c r="Q75">
        <v>3</v>
      </c>
      <c r="R75" t="s">
        <v>44</v>
      </c>
      <c r="S75">
        <v>5916</v>
      </c>
      <c r="T75">
        <v>3</v>
      </c>
      <c r="U75" t="s">
        <v>33</v>
      </c>
      <c r="V75">
        <v>13</v>
      </c>
      <c r="W75">
        <v>3</v>
      </c>
      <c r="X75">
        <v>1</v>
      </c>
      <c r="Y75">
        <v>80</v>
      </c>
      <c r="Z75">
        <v>0</v>
      </c>
      <c r="AA75">
        <v>8</v>
      </c>
      <c r="AB75">
        <v>1</v>
      </c>
      <c r="AC75">
        <v>3</v>
      </c>
      <c r="AD75">
        <v>1</v>
      </c>
      <c r="AE75">
        <v>0</v>
      </c>
      <c r="AF75">
        <v>0</v>
      </c>
      <c r="AG75">
        <v>1</v>
      </c>
      <c r="AH75" s="1">
        <v>38075</v>
      </c>
      <c r="AI75" s="1">
        <v>38445</v>
      </c>
      <c r="AJ75">
        <f t="shared" si="4"/>
        <v>2004</v>
      </c>
      <c r="AK75">
        <f t="shared" si="5"/>
        <v>3</v>
      </c>
      <c r="AL75">
        <f t="shared" si="6"/>
        <v>2005</v>
      </c>
      <c r="AM75">
        <f t="shared" si="7"/>
        <v>4</v>
      </c>
      <c r="AQ75" s="1">
        <v>38207</v>
      </c>
      <c r="AR75" s="1">
        <v>38584</v>
      </c>
    </row>
    <row r="76" spans="1:44" x14ac:dyDescent="0.25">
      <c r="A76">
        <v>38</v>
      </c>
      <c r="B76" t="s">
        <v>40</v>
      </c>
      <c r="C76" t="s">
        <v>34</v>
      </c>
      <c r="D76">
        <v>1261</v>
      </c>
      <c r="E76" t="s">
        <v>89</v>
      </c>
      <c r="F76">
        <v>2</v>
      </c>
      <c r="G76">
        <v>4</v>
      </c>
      <c r="H76" t="s">
        <v>36</v>
      </c>
      <c r="I76">
        <v>1</v>
      </c>
      <c r="J76">
        <v>271</v>
      </c>
      <c r="K76">
        <v>4</v>
      </c>
      <c r="L76" t="s">
        <v>42</v>
      </c>
      <c r="M76">
        <v>88</v>
      </c>
      <c r="N76">
        <v>3</v>
      </c>
      <c r="O76">
        <v>2</v>
      </c>
      <c r="P76" t="s">
        <v>49</v>
      </c>
      <c r="Q76">
        <v>3</v>
      </c>
      <c r="R76" t="s">
        <v>44</v>
      </c>
      <c r="S76">
        <v>6553</v>
      </c>
      <c r="T76">
        <v>9</v>
      </c>
      <c r="U76" t="s">
        <v>40</v>
      </c>
      <c r="V76">
        <v>14</v>
      </c>
      <c r="W76">
        <v>3</v>
      </c>
      <c r="X76">
        <v>2</v>
      </c>
      <c r="Y76">
        <v>80</v>
      </c>
      <c r="Z76">
        <v>0</v>
      </c>
      <c r="AA76">
        <v>14</v>
      </c>
      <c r="AB76">
        <v>3</v>
      </c>
      <c r="AC76">
        <v>3</v>
      </c>
      <c r="AD76">
        <v>1</v>
      </c>
      <c r="AE76">
        <v>0</v>
      </c>
      <c r="AF76">
        <v>0</v>
      </c>
      <c r="AG76">
        <v>0</v>
      </c>
      <c r="AH76" s="1">
        <v>38036</v>
      </c>
      <c r="AI76" s="1" t="s">
        <v>60</v>
      </c>
      <c r="AJ76">
        <f t="shared" si="4"/>
        <v>2004</v>
      </c>
      <c r="AK76">
        <f t="shared" si="5"/>
        <v>2</v>
      </c>
      <c r="AL76" t="str">
        <f t="shared" si="6"/>
        <v/>
      </c>
      <c r="AM76" t="str">
        <f t="shared" si="7"/>
        <v/>
      </c>
      <c r="AQ76" s="1">
        <v>38036</v>
      </c>
      <c r="AR76" s="1">
        <v>38408</v>
      </c>
    </row>
    <row r="77" spans="1:44" x14ac:dyDescent="0.25">
      <c r="A77">
        <v>38</v>
      </c>
      <c r="B77" t="s">
        <v>33</v>
      </c>
      <c r="C77" t="s">
        <v>34</v>
      </c>
      <c r="D77">
        <v>1180</v>
      </c>
      <c r="E77" t="s">
        <v>89</v>
      </c>
      <c r="F77">
        <v>29</v>
      </c>
      <c r="G77">
        <v>1</v>
      </c>
      <c r="H77" t="s">
        <v>47</v>
      </c>
      <c r="I77">
        <v>1</v>
      </c>
      <c r="J77">
        <v>282</v>
      </c>
      <c r="K77">
        <v>2</v>
      </c>
      <c r="L77" t="s">
        <v>42</v>
      </c>
      <c r="M77">
        <v>70</v>
      </c>
      <c r="N77">
        <v>3</v>
      </c>
      <c r="O77">
        <v>2</v>
      </c>
      <c r="P77" t="s">
        <v>50</v>
      </c>
      <c r="Q77">
        <v>1</v>
      </c>
      <c r="R77" t="s">
        <v>44</v>
      </c>
      <c r="S77">
        <v>6673</v>
      </c>
      <c r="T77">
        <v>7</v>
      </c>
      <c r="U77" t="s">
        <v>33</v>
      </c>
      <c r="V77">
        <v>19</v>
      </c>
      <c r="W77">
        <v>3</v>
      </c>
      <c r="X77">
        <v>2</v>
      </c>
      <c r="Y77">
        <v>80</v>
      </c>
      <c r="Z77">
        <v>0</v>
      </c>
      <c r="AA77">
        <v>17</v>
      </c>
      <c r="AB77">
        <v>2</v>
      </c>
      <c r="AC77">
        <v>3</v>
      </c>
      <c r="AD77">
        <v>1</v>
      </c>
      <c r="AE77">
        <v>0</v>
      </c>
      <c r="AF77">
        <v>0</v>
      </c>
      <c r="AG77">
        <v>0</v>
      </c>
      <c r="AH77" s="1">
        <v>43026</v>
      </c>
      <c r="AI77" s="1">
        <v>43398</v>
      </c>
      <c r="AJ77">
        <f t="shared" si="4"/>
        <v>2017</v>
      </c>
      <c r="AK77">
        <f t="shared" si="5"/>
        <v>10</v>
      </c>
      <c r="AL77">
        <f t="shared" si="6"/>
        <v>2018</v>
      </c>
      <c r="AM77">
        <f t="shared" si="7"/>
        <v>10</v>
      </c>
      <c r="AQ77" s="1">
        <v>37666</v>
      </c>
      <c r="AR77" s="1">
        <v>38419</v>
      </c>
    </row>
    <row r="78" spans="1:44" x14ac:dyDescent="0.25">
      <c r="A78">
        <v>41</v>
      </c>
      <c r="B78" t="s">
        <v>40</v>
      </c>
      <c r="C78" t="s">
        <v>34</v>
      </c>
      <c r="D78">
        <v>896</v>
      </c>
      <c r="E78" t="s">
        <v>35</v>
      </c>
      <c r="F78">
        <v>6</v>
      </c>
      <c r="G78">
        <v>3</v>
      </c>
      <c r="H78" t="s">
        <v>36</v>
      </c>
      <c r="I78">
        <v>1</v>
      </c>
      <c r="J78">
        <v>298</v>
      </c>
      <c r="K78">
        <v>4</v>
      </c>
      <c r="L78" t="s">
        <v>37</v>
      </c>
      <c r="M78">
        <v>75</v>
      </c>
      <c r="N78">
        <v>3</v>
      </c>
      <c r="O78">
        <v>3</v>
      </c>
      <c r="P78" t="s">
        <v>52</v>
      </c>
      <c r="Q78">
        <v>4</v>
      </c>
      <c r="R78" t="s">
        <v>39</v>
      </c>
      <c r="S78">
        <v>13591</v>
      </c>
      <c r="T78">
        <v>3</v>
      </c>
      <c r="U78" t="s">
        <v>33</v>
      </c>
      <c r="V78">
        <v>18</v>
      </c>
      <c r="W78">
        <v>3</v>
      </c>
      <c r="X78">
        <v>3</v>
      </c>
      <c r="Y78">
        <v>80</v>
      </c>
      <c r="Z78">
        <v>0</v>
      </c>
      <c r="AA78">
        <v>16</v>
      </c>
      <c r="AB78">
        <v>3</v>
      </c>
      <c r="AC78">
        <v>3</v>
      </c>
      <c r="AD78">
        <v>1</v>
      </c>
      <c r="AE78">
        <v>0</v>
      </c>
      <c r="AF78">
        <v>0</v>
      </c>
      <c r="AG78">
        <v>0</v>
      </c>
      <c r="AH78" s="1">
        <v>36643</v>
      </c>
      <c r="AI78" s="1" t="s">
        <v>60</v>
      </c>
      <c r="AJ78">
        <f t="shared" si="4"/>
        <v>2000</v>
      </c>
      <c r="AK78">
        <f t="shared" si="5"/>
        <v>4</v>
      </c>
      <c r="AL78" t="str">
        <f t="shared" si="6"/>
        <v/>
      </c>
      <c r="AM78" t="str">
        <f t="shared" si="7"/>
        <v/>
      </c>
      <c r="AQ78" s="1">
        <v>36643</v>
      </c>
      <c r="AR78" s="1">
        <v>38476</v>
      </c>
    </row>
    <row r="79" spans="1:44" x14ac:dyDescent="0.25">
      <c r="A79">
        <v>59</v>
      </c>
      <c r="B79" t="s">
        <v>40</v>
      </c>
      <c r="C79" t="s">
        <v>34</v>
      </c>
      <c r="D79">
        <v>142</v>
      </c>
      <c r="E79" t="s">
        <v>89</v>
      </c>
      <c r="F79">
        <v>3</v>
      </c>
      <c r="G79">
        <v>3</v>
      </c>
      <c r="H79" t="s">
        <v>36</v>
      </c>
      <c r="I79">
        <v>1</v>
      </c>
      <c r="J79">
        <v>309</v>
      </c>
      <c r="K79">
        <v>3</v>
      </c>
      <c r="L79" t="s">
        <v>42</v>
      </c>
      <c r="M79">
        <v>70</v>
      </c>
      <c r="N79">
        <v>2</v>
      </c>
      <c r="O79">
        <v>1</v>
      </c>
      <c r="P79" t="s">
        <v>43</v>
      </c>
      <c r="Q79">
        <v>4</v>
      </c>
      <c r="R79" t="s">
        <v>44</v>
      </c>
      <c r="S79">
        <v>2177</v>
      </c>
      <c r="T79">
        <v>3</v>
      </c>
      <c r="U79" t="s">
        <v>40</v>
      </c>
      <c r="V79">
        <v>17</v>
      </c>
      <c r="W79">
        <v>3</v>
      </c>
      <c r="X79">
        <v>1</v>
      </c>
      <c r="Y79">
        <v>80</v>
      </c>
      <c r="Z79">
        <v>1</v>
      </c>
      <c r="AA79">
        <v>7</v>
      </c>
      <c r="AB79">
        <v>6</v>
      </c>
      <c r="AC79">
        <v>3</v>
      </c>
      <c r="AD79">
        <v>1</v>
      </c>
      <c r="AE79">
        <v>0</v>
      </c>
      <c r="AF79">
        <v>0</v>
      </c>
      <c r="AG79">
        <v>0</v>
      </c>
      <c r="AH79" s="1">
        <v>36664</v>
      </c>
      <c r="AI79" s="1" t="s">
        <v>60</v>
      </c>
      <c r="AJ79">
        <f t="shared" si="4"/>
        <v>2000</v>
      </c>
      <c r="AK79">
        <f t="shared" si="5"/>
        <v>5</v>
      </c>
      <c r="AL79" t="str">
        <f t="shared" si="6"/>
        <v/>
      </c>
      <c r="AM79" t="str">
        <f t="shared" si="7"/>
        <v/>
      </c>
      <c r="AQ79" s="1">
        <v>36664</v>
      </c>
      <c r="AR79" s="1">
        <v>38529</v>
      </c>
    </row>
    <row r="80" spans="1:44" x14ac:dyDescent="0.25">
      <c r="A80">
        <v>41</v>
      </c>
      <c r="B80" t="s">
        <v>40</v>
      </c>
      <c r="C80" t="s">
        <v>34</v>
      </c>
      <c r="D80">
        <v>1411</v>
      </c>
      <c r="E80" t="s">
        <v>89</v>
      </c>
      <c r="F80">
        <v>19</v>
      </c>
      <c r="G80">
        <v>2</v>
      </c>
      <c r="H80" t="s">
        <v>36</v>
      </c>
      <c r="I80">
        <v>1</v>
      </c>
      <c r="J80">
        <v>334</v>
      </c>
      <c r="K80">
        <v>3</v>
      </c>
      <c r="L80" t="s">
        <v>42</v>
      </c>
      <c r="M80">
        <v>36</v>
      </c>
      <c r="N80">
        <v>3</v>
      </c>
      <c r="O80">
        <v>2</v>
      </c>
      <c r="P80" t="s">
        <v>43</v>
      </c>
      <c r="Q80">
        <v>1</v>
      </c>
      <c r="R80" t="s">
        <v>48</v>
      </c>
      <c r="S80">
        <v>3072</v>
      </c>
      <c r="T80">
        <v>2</v>
      </c>
      <c r="U80" t="s">
        <v>40</v>
      </c>
      <c r="V80">
        <v>16</v>
      </c>
      <c r="W80">
        <v>3</v>
      </c>
      <c r="X80">
        <v>1</v>
      </c>
      <c r="Y80">
        <v>80</v>
      </c>
      <c r="Z80">
        <v>2</v>
      </c>
      <c r="AA80">
        <v>17</v>
      </c>
      <c r="AB80">
        <v>2</v>
      </c>
      <c r="AC80">
        <v>2</v>
      </c>
      <c r="AD80">
        <v>1</v>
      </c>
      <c r="AE80">
        <v>0</v>
      </c>
      <c r="AF80">
        <v>0</v>
      </c>
      <c r="AG80">
        <v>0</v>
      </c>
      <c r="AH80" s="1">
        <v>35879</v>
      </c>
      <c r="AI80" s="1" t="s">
        <v>60</v>
      </c>
      <c r="AJ80">
        <f t="shared" si="4"/>
        <v>1998</v>
      </c>
      <c r="AK80">
        <f t="shared" si="5"/>
        <v>3</v>
      </c>
      <c r="AL80" t="str">
        <f t="shared" si="6"/>
        <v/>
      </c>
      <c r="AM80" t="str">
        <f t="shared" si="7"/>
        <v/>
      </c>
      <c r="AQ80" s="1">
        <v>35879</v>
      </c>
      <c r="AR80" s="1">
        <v>38441</v>
      </c>
    </row>
    <row r="81" spans="1:44" x14ac:dyDescent="0.25">
      <c r="A81">
        <v>37</v>
      </c>
      <c r="B81" t="s">
        <v>33</v>
      </c>
      <c r="C81" t="s">
        <v>41</v>
      </c>
      <c r="D81">
        <v>504</v>
      </c>
      <c r="E81" t="s">
        <v>89</v>
      </c>
      <c r="F81">
        <v>10</v>
      </c>
      <c r="G81">
        <v>3</v>
      </c>
      <c r="H81" t="s">
        <v>47</v>
      </c>
      <c r="I81">
        <v>1</v>
      </c>
      <c r="J81">
        <v>342</v>
      </c>
      <c r="K81">
        <v>1</v>
      </c>
      <c r="L81" t="s">
        <v>42</v>
      </c>
      <c r="M81">
        <v>61</v>
      </c>
      <c r="N81">
        <v>3</v>
      </c>
      <c r="O81">
        <v>3</v>
      </c>
      <c r="P81" t="s">
        <v>49</v>
      </c>
      <c r="Q81">
        <v>3</v>
      </c>
      <c r="R81" t="s">
        <v>48</v>
      </c>
      <c r="S81">
        <v>10048</v>
      </c>
      <c r="T81">
        <v>6</v>
      </c>
      <c r="U81" t="s">
        <v>40</v>
      </c>
      <c r="V81">
        <v>11</v>
      </c>
      <c r="W81">
        <v>3</v>
      </c>
      <c r="X81">
        <v>2</v>
      </c>
      <c r="Y81">
        <v>80</v>
      </c>
      <c r="Z81">
        <v>2</v>
      </c>
      <c r="AA81">
        <v>17</v>
      </c>
      <c r="AB81">
        <v>5</v>
      </c>
      <c r="AC81">
        <v>3</v>
      </c>
      <c r="AD81">
        <v>1</v>
      </c>
      <c r="AE81">
        <v>0</v>
      </c>
      <c r="AF81">
        <v>0</v>
      </c>
      <c r="AG81">
        <v>0</v>
      </c>
      <c r="AH81" s="1">
        <v>36495</v>
      </c>
      <c r="AI81" s="1">
        <v>36878</v>
      </c>
      <c r="AJ81">
        <f t="shared" si="4"/>
        <v>1999</v>
      </c>
      <c r="AK81">
        <f t="shared" si="5"/>
        <v>12</v>
      </c>
      <c r="AL81">
        <f t="shared" si="6"/>
        <v>2000</v>
      </c>
      <c r="AM81">
        <f t="shared" si="7"/>
        <v>12</v>
      </c>
      <c r="AQ81" s="1">
        <v>34813</v>
      </c>
      <c r="AR81" s="1">
        <v>38482</v>
      </c>
    </row>
    <row r="82" spans="1:44" x14ac:dyDescent="0.25">
      <c r="A82">
        <v>51</v>
      </c>
      <c r="B82" t="s">
        <v>40</v>
      </c>
      <c r="C82" t="s">
        <v>34</v>
      </c>
      <c r="D82">
        <v>833</v>
      </c>
      <c r="E82" t="s">
        <v>89</v>
      </c>
      <c r="F82">
        <v>1</v>
      </c>
      <c r="G82">
        <v>3</v>
      </c>
      <c r="H82" t="s">
        <v>36</v>
      </c>
      <c r="I82">
        <v>1</v>
      </c>
      <c r="J82">
        <v>353</v>
      </c>
      <c r="K82">
        <v>3</v>
      </c>
      <c r="L82" t="s">
        <v>42</v>
      </c>
      <c r="M82">
        <v>96</v>
      </c>
      <c r="N82">
        <v>3</v>
      </c>
      <c r="O82">
        <v>1</v>
      </c>
      <c r="P82" t="s">
        <v>43</v>
      </c>
      <c r="Q82">
        <v>4</v>
      </c>
      <c r="R82" t="s">
        <v>44</v>
      </c>
      <c r="S82">
        <v>2723</v>
      </c>
      <c r="T82">
        <v>1</v>
      </c>
      <c r="U82" t="s">
        <v>40</v>
      </c>
      <c r="V82">
        <v>11</v>
      </c>
      <c r="W82">
        <v>3</v>
      </c>
      <c r="X82">
        <v>2</v>
      </c>
      <c r="Y82">
        <v>80</v>
      </c>
      <c r="Z82">
        <v>0</v>
      </c>
      <c r="AA82">
        <v>1</v>
      </c>
      <c r="AB82">
        <v>0</v>
      </c>
      <c r="AC82">
        <v>2</v>
      </c>
      <c r="AD82">
        <v>1</v>
      </c>
      <c r="AE82">
        <v>0</v>
      </c>
      <c r="AF82">
        <v>0</v>
      </c>
      <c r="AG82">
        <v>0</v>
      </c>
      <c r="AH82" s="1">
        <v>33211</v>
      </c>
      <c r="AI82" s="1" t="s">
        <v>60</v>
      </c>
      <c r="AJ82">
        <f t="shared" si="4"/>
        <v>1990</v>
      </c>
      <c r="AK82">
        <f t="shared" si="5"/>
        <v>12</v>
      </c>
      <c r="AL82" t="str">
        <f t="shared" si="6"/>
        <v/>
      </c>
      <c r="AM82" t="str">
        <f t="shared" si="7"/>
        <v/>
      </c>
      <c r="AQ82" s="1">
        <v>33211</v>
      </c>
      <c r="AR82" s="1">
        <v>38706</v>
      </c>
    </row>
    <row r="83" spans="1:44" x14ac:dyDescent="0.25">
      <c r="A83">
        <v>44</v>
      </c>
      <c r="B83" t="s">
        <v>33</v>
      </c>
      <c r="C83" t="s">
        <v>41</v>
      </c>
      <c r="D83">
        <v>920</v>
      </c>
      <c r="E83" t="s">
        <v>89</v>
      </c>
      <c r="F83">
        <v>24</v>
      </c>
      <c r="G83">
        <v>3</v>
      </c>
      <c r="H83" t="s">
        <v>36</v>
      </c>
      <c r="I83">
        <v>1</v>
      </c>
      <c r="J83">
        <v>392</v>
      </c>
      <c r="K83">
        <v>4</v>
      </c>
      <c r="L83" t="s">
        <v>42</v>
      </c>
      <c r="M83">
        <v>43</v>
      </c>
      <c r="N83">
        <v>3</v>
      </c>
      <c r="O83">
        <v>1</v>
      </c>
      <c r="P83" t="s">
        <v>46</v>
      </c>
      <c r="Q83">
        <v>3</v>
      </c>
      <c r="R83" t="s">
        <v>48</v>
      </c>
      <c r="S83">
        <v>3161</v>
      </c>
      <c r="T83">
        <v>3</v>
      </c>
      <c r="U83" t="s">
        <v>33</v>
      </c>
      <c r="V83">
        <v>22</v>
      </c>
      <c r="W83">
        <v>4</v>
      </c>
      <c r="X83">
        <v>4</v>
      </c>
      <c r="Y83">
        <v>80</v>
      </c>
      <c r="Z83">
        <v>1</v>
      </c>
      <c r="AA83">
        <v>19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 s="1">
        <v>42538</v>
      </c>
      <c r="AI83" s="1">
        <v>42907</v>
      </c>
      <c r="AJ83">
        <f t="shared" si="4"/>
        <v>2016</v>
      </c>
      <c r="AK83">
        <f t="shared" si="5"/>
        <v>6</v>
      </c>
      <c r="AL83">
        <f t="shared" si="6"/>
        <v>2017</v>
      </c>
      <c r="AM83">
        <f t="shared" si="7"/>
        <v>6</v>
      </c>
      <c r="AQ83" s="1">
        <v>38657</v>
      </c>
      <c r="AR83" s="1">
        <v>39039</v>
      </c>
    </row>
    <row r="84" spans="1:44" x14ac:dyDescent="0.25">
      <c r="A84">
        <v>36</v>
      </c>
      <c r="B84" t="s">
        <v>40</v>
      </c>
      <c r="C84" t="s">
        <v>41</v>
      </c>
      <c r="D84">
        <v>566</v>
      </c>
      <c r="E84" t="s">
        <v>89</v>
      </c>
      <c r="F84">
        <v>18</v>
      </c>
      <c r="G84">
        <v>4</v>
      </c>
      <c r="H84" t="s">
        <v>36</v>
      </c>
      <c r="I84">
        <v>1</v>
      </c>
      <c r="J84">
        <v>407</v>
      </c>
      <c r="K84">
        <v>3</v>
      </c>
      <c r="L84" t="s">
        <v>42</v>
      </c>
      <c r="M84">
        <v>81</v>
      </c>
      <c r="N84">
        <v>4</v>
      </c>
      <c r="O84">
        <v>1</v>
      </c>
      <c r="P84" t="s">
        <v>46</v>
      </c>
      <c r="Q84">
        <v>4</v>
      </c>
      <c r="R84" t="s">
        <v>44</v>
      </c>
      <c r="S84">
        <v>3688</v>
      </c>
      <c r="T84">
        <v>4</v>
      </c>
      <c r="U84" t="s">
        <v>40</v>
      </c>
      <c r="V84">
        <v>18</v>
      </c>
      <c r="W84">
        <v>3</v>
      </c>
      <c r="X84">
        <v>4</v>
      </c>
      <c r="Y84">
        <v>80</v>
      </c>
      <c r="Z84">
        <v>2</v>
      </c>
      <c r="AA84">
        <v>4</v>
      </c>
      <c r="AB84">
        <v>2</v>
      </c>
      <c r="AC84">
        <v>3</v>
      </c>
      <c r="AD84">
        <v>1</v>
      </c>
      <c r="AE84">
        <v>0</v>
      </c>
      <c r="AF84">
        <v>0</v>
      </c>
      <c r="AG84">
        <v>0</v>
      </c>
      <c r="AH84" s="1">
        <v>38062</v>
      </c>
      <c r="AI84" s="1" t="s">
        <v>60</v>
      </c>
      <c r="AJ84">
        <f t="shared" si="4"/>
        <v>2004</v>
      </c>
      <c r="AK84">
        <f t="shared" si="5"/>
        <v>3</v>
      </c>
      <c r="AL84" t="str">
        <f t="shared" si="6"/>
        <v/>
      </c>
      <c r="AM84" t="str">
        <f t="shared" si="7"/>
        <v/>
      </c>
      <c r="AQ84" s="1">
        <v>38062</v>
      </c>
      <c r="AR84" s="1">
        <v>38837</v>
      </c>
    </row>
    <row r="85" spans="1:44" x14ac:dyDescent="0.25">
      <c r="A85">
        <v>39</v>
      </c>
      <c r="B85" t="s">
        <v>33</v>
      </c>
      <c r="C85" t="s">
        <v>34</v>
      </c>
      <c r="D85">
        <v>1162</v>
      </c>
      <c r="E85" t="s">
        <v>35</v>
      </c>
      <c r="F85">
        <v>3</v>
      </c>
      <c r="G85">
        <v>2</v>
      </c>
      <c r="H85" t="s">
        <v>47</v>
      </c>
      <c r="I85">
        <v>1</v>
      </c>
      <c r="J85">
        <v>445</v>
      </c>
      <c r="K85">
        <v>4</v>
      </c>
      <c r="L85" t="s">
        <v>37</v>
      </c>
      <c r="M85">
        <v>41</v>
      </c>
      <c r="N85">
        <v>3</v>
      </c>
      <c r="O85">
        <v>2</v>
      </c>
      <c r="P85" t="s">
        <v>38</v>
      </c>
      <c r="Q85">
        <v>3</v>
      </c>
      <c r="R85" t="s">
        <v>44</v>
      </c>
      <c r="S85">
        <v>5238</v>
      </c>
      <c r="T85">
        <v>4</v>
      </c>
      <c r="U85" t="s">
        <v>33</v>
      </c>
      <c r="V85">
        <v>18</v>
      </c>
      <c r="W85">
        <v>3</v>
      </c>
      <c r="X85">
        <v>1</v>
      </c>
      <c r="Y85">
        <v>80</v>
      </c>
      <c r="Z85">
        <v>0</v>
      </c>
      <c r="AA85">
        <v>12</v>
      </c>
      <c r="AB85">
        <v>3</v>
      </c>
      <c r="AC85">
        <v>2</v>
      </c>
      <c r="AD85">
        <v>1</v>
      </c>
      <c r="AE85">
        <v>0</v>
      </c>
      <c r="AF85">
        <v>0</v>
      </c>
      <c r="AG85">
        <v>0</v>
      </c>
      <c r="AH85" s="1">
        <v>42542</v>
      </c>
      <c r="AI85" s="1">
        <v>42913</v>
      </c>
      <c r="AJ85">
        <f t="shared" si="4"/>
        <v>2016</v>
      </c>
      <c r="AK85">
        <f t="shared" si="5"/>
        <v>6</v>
      </c>
      <c r="AL85">
        <f t="shared" si="6"/>
        <v>2017</v>
      </c>
      <c r="AM85">
        <f t="shared" si="7"/>
        <v>6</v>
      </c>
      <c r="AQ85" s="1">
        <v>37426</v>
      </c>
      <c r="AR85" s="1">
        <v>38912</v>
      </c>
    </row>
    <row r="86" spans="1:44" x14ac:dyDescent="0.25">
      <c r="A86">
        <v>43</v>
      </c>
      <c r="B86" t="s">
        <v>40</v>
      </c>
      <c r="C86" t="s">
        <v>34</v>
      </c>
      <c r="D86">
        <v>1001</v>
      </c>
      <c r="E86" t="s">
        <v>89</v>
      </c>
      <c r="F86">
        <v>7</v>
      </c>
      <c r="G86">
        <v>3</v>
      </c>
      <c r="H86" t="s">
        <v>36</v>
      </c>
      <c r="I86">
        <v>1</v>
      </c>
      <c r="J86">
        <v>451</v>
      </c>
      <c r="K86">
        <v>3</v>
      </c>
      <c r="L86" t="s">
        <v>37</v>
      </c>
      <c r="M86">
        <v>43</v>
      </c>
      <c r="N86">
        <v>3</v>
      </c>
      <c r="O86">
        <v>3</v>
      </c>
      <c r="P86" t="s">
        <v>50</v>
      </c>
      <c r="Q86">
        <v>1</v>
      </c>
      <c r="R86" t="s">
        <v>44</v>
      </c>
      <c r="S86">
        <v>9985</v>
      </c>
      <c r="T86">
        <v>8</v>
      </c>
      <c r="U86" t="s">
        <v>40</v>
      </c>
      <c r="V86">
        <v>16</v>
      </c>
      <c r="W86">
        <v>3</v>
      </c>
      <c r="X86">
        <v>1</v>
      </c>
      <c r="Y86">
        <v>80</v>
      </c>
      <c r="Z86">
        <v>1</v>
      </c>
      <c r="AA86">
        <v>10</v>
      </c>
      <c r="AB86">
        <v>1</v>
      </c>
      <c r="AC86">
        <v>2</v>
      </c>
      <c r="AD86">
        <v>1</v>
      </c>
      <c r="AE86">
        <v>0</v>
      </c>
      <c r="AF86">
        <v>0</v>
      </c>
      <c r="AG86">
        <v>0</v>
      </c>
      <c r="AH86" s="1">
        <v>37479</v>
      </c>
      <c r="AI86" s="1" t="s">
        <v>60</v>
      </c>
      <c r="AJ86">
        <f t="shared" si="4"/>
        <v>2002</v>
      </c>
      <c r="AK86">
        <f t="shared" si="5"/>
        <v>8</v>
      </c>
      <c r="AL86" t="str">
        <f t="shared" si="6"/>
        <v/>
      </c>
      <c r="AM86" t="str">
        <f t="shared" si="7"/>
        <v/>
      </c>
      <c r="AQ86" s="1">
        <v>37479</v>
      </c>
      <c r="AR86" s="1">
        <v>38972</v>
      </c>
    </row>
    <row r="87" spans="1:44" x14ac:dyDescent="0.25">
      <c r="A87">
        <v>42</v>
      </c>
      <c r="B87" t="s">
        <v>40</v>
      </c>
      <c r="C87" t="s">
        <v>34</v>
      </c>
      <c r="D87">
        <v>810</v>
      </c>
      <c r="E87" t="s">
        <v>89</v>
      </c>
      <c r="F87">
        <v>23</v>
      </c>
      <c r="G87">
        <v>5</v>
      </c>
      <c r="H87" t="s">
        <v>36</v>
      </c>
      <c r="I87">
        <v>1</v>
      </c>
      <c r="J87">
        <v>468</v>
      </c>
      <c r="K87">
        <v>1</v>
      </c>
      <c r="L87" t="s">
        <v>37</v>
      </c>
      <c r="M87">
        <v>44</v>
      </c>
      <c r="N87">
        <v>3</v>
      </c>
      <c r="O87">
        <v>4</v>
      </c>
      <c r="P87" t="s">
        <v>54</v>
      </c>
      <c r="Q87">
        <v>4</v>
      </c>
      <c r="R87" t="s">
        <v>39</v>
      </c>
      <c r="S87">
        <v>15992</v>
      </c>
      <c r="T87">
        <v>2</v>
      </c>
      <c r="U87" t="s">
        <v>40</v>
      </c>
      <c r="V87">
        <v>14</v>
      </c>
      <c r="W87">
        <v>3</v>
      </c>
      <c r="X87">
        <v>2</v>
      </c>
      <c r="Y87">
        <v>80</v>
      </c>
      <c r="Z87">
        <v>0</v>
      </c>
      <c r="AA87">
        <v>16</v>
      </c>
      <c r="AB87">
        <v>2</v>
      </c>
      <c r="AC87">
        <v>3</v>
      </c>
      <c r="AD87">
        <v>1</v>
      </c>
      <c r="AE87">
        <v>0</v>
      </c>
      <c r="AF87">
        <v>0</v>
      </c>
      <c r="AG87">
        <v>0</v>
      </c>
      <c r="AH87" s="1">
        <v>37057</v>
      </c>
      <c r="AI87" s="1" t="s">
        <v>60</v>
      </c>
      <c r="AJ87">
        <f t="shared" si="4"/>
        <v>2001</v>
      </c>
      <c r="AK87">
        <f t="shared" si="5"/>
        <v>6</v>
      </c>
      <c r="AL87" t="str">
        <f t="shared" si="6"/>
        <v/>
      </c>
      <c r="AM87" t="str">
        <f t="shared" si="7"/>
        <v/>
      </c>
      <c r="AQ87" s="1">
        <v>37057</v>
      </c>
      <c r="AR87" s="1">
        <v>38905</v>
      </c>
    </row>
    <row r="88" spans="1:44" x14ac:dyDescent="0.25">
      <c r="A88">
        <v>42</v>
      </c>
      <c r="B88" t="s">
        <v>40</v>
      </c>
      <c r="C88" t="s">
        <v>34</v>
      </c>
      <c r="D88">
        <v>1332</v>
      </c>
      <c r="E88" t="s">
        <v>89</v>
      </c>
      <c r="F88">
        <v>2</v>
      </c>
      <c r="G88">
        <v>4</v>
      </c>
      <c r="H88" t="s">
        <v>45</v>
      </c>
      <c r="I88">
        <v>1</v>
      </c>
      <c r="J88">
        <v>477</v>
      </c>
      <c r="K88">
        <v>1</v>
      </c>
      <c r="L88" t="s">
        <v>42</v>
      </c>
      <c r="M88">
        <v>98</v>
      </c>
      <c r="N88">
        <v>2</v>
      </c>
      <c r="O88">
        <v>2</v>
      </c>
      <c r="P88" t="s">
        <v>50</v>
      </c>
      <c r="Q88">
        <v>4</v>
      </c>
      <c r="R88" t="s">
        <v>39</v>
      </c>
      <c r="S88">
        <v>6781</v>
      </c>
      <c r="T88">
        <v>3</v>
      </c>
      <c r="U88" t="s">
        <v>40</v>
      </c>
      <c r="V88">
        <v>23</v>
      </c>
      <c r="W88">
        <v>4</v>
      </c>
      <c r="X88">
        <v>2</v>
      </c>
      <c r="Y88">
        <v>80</v>
      </c>
      <c r="Z88">
        <v>0</v>
      </c>
      <c r="AA88">
        <v>14</v>
      </c>
      <c r="AB88">
        <v>6</v>
      </c>
      <c r="AC88">
        <v>3</v>
      </c>
      <c r="AD88">
        <v>1</v>
      </c>
      <c r="AE88">
        <v>0</v>
      </c>
      <c r="AF88">
        <v>0</v>
      </c>
      <c r="AG88">
        <v>0</v>
      </c>
      <c r="AH88" s="1">
        <v>36753</v>
      </c>
      <c r="AI88" s="1" t="s">
        <v>60</v>
      </c>
      <c r="AJ88">
        <f t="shared" si="4"/>
        <v>2000</v>
      </c>
      <c r="AK88">
        <f t="shared" si="5"/>
        <v>8</v>
      </c>
      <c r="AL88" t="str">
        <f t="shared" si="6"/>
        <v/>
      </c>
      <c r="AM88" t="str">
        <f t="shared" si="7"/>
        <v/>
      </c>
      <c r="AQ88" s="1">
        <v>36753</v>
      </c>
      <c r="AR88" s="1">
        <v>38956</v>
      </c>
    </row>
    <row r="89" spans="1:44" x14ac:dyDescent="0.25">
      <c r="A89">
        <v>36</v>
      </c>
      <c r="B89" t="s">
        <v>40</v>
      </c>
      <c r="C89" t="s">
        <v>51</v>
      </c>
      <c r="D89">
        <v>845</v>
      </c>
      <c r="E89" t="s">
        <v>35</v>
      </c>
      <c r="F89">
        <v>1</v>
      </c>
      <c r="G89">
        <v>5</v>
      </c>
      <c r="H89" t="s">
        <v>47</v>
      </c>
      <c r="I89">
        <v>1</v>
      </c>
      <c r="J89">
        <v>479</v>
      </c>
      <c r="K89">
        <v>4</v>
      </c>
      <c r="L89" t="s">
        <v>37</v>
      </c>
      <c r="M89">
        <v>45</v>
      </c>
      <c r="N89">
        <v>3</v>
      </c>
      <c r="O89">
        <v>2</v>
      </c>
      <c r="P89" t="s">
        <v>38</v>
      </c>
      <c r="Q89">
        <v>4</v>
      </c>
      <c r="R89" t="s">
        <v>39</v>
      </c>
      <c r="S89">
        <v>6653</v>
      </c>
      <c r="T89">
        <v>4</v>
      </c>
      <c r="U89" t="s">
        <v>40</v>
      </c>
      <c r="V89">
        <v>15</v>
      </c>
      <c r="W89">
        <v>3</v>
      </c>
      <c r="X89">
        <v>2</v>
      </c>
      <c r="Y89">
        <v>80</v>
      </c>
      <c r="Z89">
        <v>0</v>
      </c>
      <c r="AA89">
        <v>7</v>
      </c>
      <c r="AB89">
        <v>6</v>
      </c>
      <c r="AC89">
        <v>3</v>
      </c>
      <c r="AD89">
        <v>1</v>
      </c>
      <c r="AE89">
        <v>0</v>
      </c>
      <c r="AF89">
        <v>0</v>
      </c>
      <c r="AG89">
        <v>0</v>
      </c>
      <c r="AH89" s="1">
        <v>36231</v>
      </c>
      <c r="AI89" s="1" t="s">
        <v>60</v>
      </c>
      <c r="AJ89">
        <f t="shared" si="4"/>
        <v>1999</v>
      </c>
      <c r="AK89">
        <f t="shared" si="5"/>
        <v>3</v>
      </c>
      <c r="AL89" t="str">
        <f t="shared" si="6"/>
        <v/>
      </c>
      <c r="AM89" t="str">
        <f t="shared" si="7"/>
        <v/>
      </c>
      <c r="AQ89" s="1">
        <v>36231</v>
      </c>
      <c r="AR89" s="1">
        <v>38812</v>
      </c>
    </row>
    <row r="90" spans="1:44" x14ac:dyDescent="0.25">
      <c r="A90">
        <v>33</v>
      </c>
      <c r="B90" t="s">
        <v>33</v>
      </c>
      <c r="C90" t="s">
        <v>34</v>
      </c>
      <c r="D90">
        <v>350</v>
      </c>
      <c r="E90" t="s">
        <v>35</v>
      </c>
      <c r="F90">
        <v>5</v>
      </c>
      <c r="G90">
        <v>3</v>
      </c>
      <c r="H90" t="s">
        <v>55</v>
      </c>
      <c r="I90">
        <v>1</v>
      </c>
      <c r="J90">
        <v>485</v>
      </c>
      <c r="K90">
        <v>4</v>
      </c>
      <c r="L90" t="s">
        <v>37</v>
      </c>
      <c r="M90">
        <v>34</v>
      </c>
      <c r="N90">
        <v>3</v>
      </c>
      <c r="O90">
        <v>1</v>
      </c>
      <c r="P90" t="s">
        <v>53</v>
      </c>
      <c r="Q90">
        <v>3</v>
      </c>
      <c r="R90" t="s">
        <v>39</v>
      </c>
      <c r="S90">
        <v>2851</v>
      </c>
      <c r="T90">
        <v>1</v>
      </c>
      <c r="U90" t="s">
        <v>33</v>
      </c>
      <c r="V90">
        <v>13</v>
      </c>
      <c r="W90">
        <v>3</v>
      </c>
      <c r="X90">
        <v>2</v>
      </c>
      <c r="Y90">
        <v>80</v>
      </c>
      <c r="Z90">
        <v>0</v>
      </c>
      <c r="AA90">
        <v>1</v>
      </c>
      <c r="AB90">
        <v>2</v>
      </c>
      <c r="AC90">
        <v>3</v>
      </c>
      <c r="AD90">
        <v>1</v>
      </c>
      <c r="AE90">
        <v>0</v>
      </c>
      <c r="AF90">
        <v>0</v>
      </c>
      <c r="AG90">
        <v>0</v>
      </c>
      <c r="AH90" s="1">
        <v>42861</v>
      </c>
      <c r="AI90" s="1">
        <v>43234</v>
      </c>
      <c r="AJ90">
        <f t="shared" si="4"/>
        <v>2017</v>
      </c>
      <c r="AK90">
        <f t="shared" si="5"/>
        <v>5</v>
      </c>
      <c r="AL90">
        <f t="shared" si="6"/>
        <v>2018</v>
      </c>
      <c r="AM90">
        <f t="shared" si="7"/>
        <v>5</v>
      </c>
      <c r="AQ90" s="1">
        <v>35805</v>
      </c>
      <c r="AR90" s="1">
        <v>38732</v>
      </c>
    </row>
    <row r="91" spans="1:44" x14ac:dyDescent="0.25">
      <c r="A91">
        <v>46</v>
      </c>
      <c r="B91" t="s">
        <v>40</v>
      </c>
      <c r="C91" t="s">
        <v>51</v>
      </c>
      <c r="D91">
        <v>1144</v>
      </c>
      <c r="E91" t="s">
        <v>89</v>
      </c>
      <c r="F91">
        <v>7</v>
      </c>
      <c r="G91">
        <v>4</v>
      </c>
      <c r="H91" t="s">
        <v>47</v>
      </c>
      <c r="I91">
        <v>1</v>
      </c>
      <c r="J91">
        <v>487</v>
      </c>
      <c r="K91">
        <v>3</v>
      </c>
      <c r="L91" t="s">
        <v>37</v>
      </c>
      <c r="M91">
        <v>30</v>
      </c>
      <c r="N91">
        <v>3</v>
      </c>
      <c r="O91">
        <v>2</v>
      </c>
      <c r="P91" t="s">
        <v>49</v>
      </c>
      <c r="Q91">
        <v>3</v>
      </c>
      <c r="R91" t="s">
        <v>44</v>
      </c>
      <c r="S91">
        <v>5258</v>
      </c>
      <c r="T91">
        <v>2</v>
      </c>
      <c r="U91" t="s">
        <v>40</v>
      </c>
      <c r="V91">
        <v>14</v>
      </c>
      <c r="W91">
        <v>3</v>
      </c>
      <c r="X91">
        <v>3</v>
      </c>
      <c r="Y91">
        <v>80</v>
      </c>
      <c r="Z91">
        <v>0</v>
      </c>
      <c r="AA91">
        <v>7</v>
      </c>
      <c r="AB91">
        <v>2</v>
      </c>
      <c r="AC91">
        <v>4</v>
      </c>
      <c r="AD91">
        <v>1</v>
      </c>
      <c r="AE91">
        <v>0</v>
      </c>
      <c r="AF91">
        <v>0</v>
      </c>
      <c r="AG91">
        <v>0</v>
      </c>
      <c r="AH91" s="1">
        <v>35884</v>
      </c>
      <c r="AI91" s="1" t="s">
        <v>60</v>
      </c>
      <c r="AJ91">
        <f t="shared" si="4"/>
        <v>1998</v>
      </c>
      <c r="AK91">
        <f t="shared" si="5"/>
        <v>3</v>
      </c>
      <c r="AL91" t="str">
        <f t="shared" si="6"/>
        <v/>
      </c>
      <c r="AM91" t="str">
        <f t="shared" si="7"/>
        <v/>
      </c>
      <c r="AQ91" s="1">
        <v>35884</v>
      </c>
      <c r="AR91" s="1">
        <v>38826</v>
      </c>
    </row>
    <row r="92" spans="1:44" x14ac:dyDescent="0.25">
      <c r="A92">
        <v>21</v>
      </c>
      <c r="B92" t="s">
        <v>33</v>
      </c>
      <c r="C92" t="s">
        <v>34</v>
      </c>
      <c r="D92">
        <v>156</v>
      </c>
      <c r="E92" t="s">
        <v>35</v>
      </c>
      <c r="F92">
        <v>12</v>
      </c>
      <c r="G92">
        <v>3</v>
      </c>
      <c r="H92" t="s">
        <v>36</v>
      </c>
      <c r="I92">
        <v>1</v>
      </c>
      <c r="J92">
        <v>494</v>
      </c>
      <c r="K92">
        <v>3</v>
      </c>
      <c r="L92" t="s">
        <v>37</v>
      </c>
      <c r="M92">
        <v>90</v>
      </c>
      <c r="N92">
        <v>4</v>
      </c>
      <c r="O92">
        <v>1</v>
      </c>
      <c r="P92" t="s">
        <v>53</v>
      </c>
      <c r="Q92">
        <v>2</v>
      </c>
      <c r="R92" t="s">
        <v>39</v>
      </c>
      <c r="S92">
        <v>2716</v>
      </c>
      <c r="T92">
        <v>1</v>
      </c>
      <c r="U92" t="s">
        <v>40</v>
      </c>
      <c r="V92">
        <v>15</v>
      </c>
      <c r="W92">
        <v>3</v>
      </c>
      <c r="X92">
        <v>4</v>
      </c>
      <c r="Y92">
        <v>80</v>
      </c>
      <c r="Z92">
        <v>0</v>
      </c>
      <c r="AA92">
        <v>1</v>
      </c>
      <c r="AB92">
        <v>0</v>
      </c>
      <c r="AC92">
        <v>3</v>
      </c>
      <c r="AD92">
        <v>1</v>
      </c>
      <c r="AE92">
        <v>0</v>
      </c>
      <c r="AF92">
        <v>0</v>
      </c>
      <c r="AG92">
        <v>0</v>
      </c>
      <c r="AH92" s="1">
        <v>33904</v>
      </c>
      <c r="AI92" s="1">
        <v>34276</v>
      </c>
      <c r="AJ92">
        <f t="shared" si="4"/>
        <v>1992</v>
      </c>
      <c r="AK92">
        <f t="shared" si="5"/>
        <v>10</v>
      </c>
      <c r="AL92">
        <f t="shared" si="6"/>
        <v>1993</v>
      </c>
      <c r="AM92">
        <f t="shared" si="7"/>
        <v>11</v>
      </c>
      <c r="AQ92" s="1">
        <v>35172</v>
      </c>
      <c r="AR92" s="1">
        <v>38833</v>
      </c>
    </row>
    <row r="93" spans="1:44" x14ac:dyDescent="0.25">
      <c r="A93">
        <v>35</v>
      </c>
      <c r="B93" t="s">
        <v>40</v>
      </c>
      <c r="C93" t="s">
        <v>34</v>
      </c>
      <c r="D93">
        <v>755</v>
      </c>
      <c r="E93" t="s">
        <v>89</v>
      </c>
      <c r="F93">
        <v>9</v>
      </c>
      <c r="G93">
        <v>4</v>
      </c>
      <c r="H93" t="s">
        <v>36</v>
      </c>
      <c r="I93">
        <v>1</v>
      </c>
      <c r="J93">
        <v>496</v>
      </c>
      <c r="K93">
        <v>3</v>
      </c>
      <c r="L93" t="s">
        <v>42</v>
      </c>
      <c r="M93">
        <v>97</v>
      </c>
      <c r="N93">
        <v>2</v>
      </c>
      <c r="O93">
        <v>2</v>
      </c>
      <c r="P93" t="s">
        <v>50</v>
      </c>
      <c r="Q93">
        <v>2</v>
      </c>
      <c r="R93" t="s">
        <v>39</v>
      </c>
      <c r="S93">
        <v>6540</v>
      </c>
      <c r="T93">
        <v>9</v>
      </c>
      <c r="U93" t="s">
        <v>40</v>
      </c>
      <c r="V93">
        <v>19</v>
      </c>
      <c r="W93">
        <v>3</v>
      </c>
      <c r="X93">
        <v>3</v>
      </c>
      <c r="Y93">
        <v>80</v>
      </c>
      <c r="Z93">
        <v>0</v>
      </c>
      <c r="AA93">
        <v>10</v>
      </c>
      <c r="AB93">
        <v>5</v>
      </c>
      <c r="AC93">
        <v>3</v>
      </c>
      <c r="AD93">
        <v>1</v>
      </c>
      <c r="AE93">
        <v>1</v>
      </c>
      <c r="AF93">
        <v>0</v>
      </c>
      <c r="AG93">
        <v>0</v>
      </c>
      <c r="AH93" s="1">
        <v>35258</v>
      </c>
      <c r="AI93" s="1" t="s">
        <v>60</v>
      </c>
      <c r="AJ93">
        <f t="shared" si="4"/>
        <v>1996</v>
      </c>
      <c r="AK93">
        <f t="shared" si="5"/>
        <v>7</v>
      </c>
      <c r="AL93" t="str">
        <f t="shared" si="6"/>
        <v/>
      </c>
      <c r="AM93" t="str">
        <f t="shared" si="7"/>
        <v/>
      </c>
      <c r="AQ93" s="1">
        <v>35258</v>
      </c>
      <c r="AR93" s="1">
        <v>38949</v>
      </c>
    </row>
    <row r="94" spans="1:44" x14ac:dyDescent="0.25">
      <c r="A94">
        <v>30</v>
      </c>
      <c r="B94" t="s">
        <v>40</v>
      </c>
      <c r="C94" t="s">
        <v>34</v>
      </c>
      <c r="D94">
        <v>202</v>
      </c>
      <c r="E94" t="s">
        <v>35</v>
      </c>
      <c r="F94">
        <v>2</v>
      </c>
      <c r="G94">
        <v>1</v>
      </c>
      <c r="H94" t="s">
        <v>56</v>
      </c>
      <c r="I94">
        <v>1</v>
      </c>
      <c r="J94">
        <v>508</v>
      </c>
      <c r="K94">
        <v>3</v>
      </c>
      <c r="L94" t="s">
        <v>42</v>
      </c>
      <c r="M94">
        <v>72</v>
      </c>
      <c r="N94">
        <v>3</v>
      </c>
      <c r="O94">
        <v>1</v>
      </c>
      <c r="P94" t="s">
        <v>53</v>
      </c>
      <c r="Q94">
        <v>2</v>
      </c>
      <c r="R94" t="s">
        <v>44</v>
      </c>
      <c r="S94">
        <v>2476</v>
      </c>
      <c r="T94">
        <v>1</v>
      </c>
      <c r="U94" t="s">
        <v>40</v>
      </c>
      <c r="V94">
        <v>18</v>
      </c>
      <c r="W94">
        <v>3</v>
      </c>
      <c r="X94">
        <v>1</v>
      </c>
      <c r="Y94">
        <v>80</v>
      </c>
      <c r="Z94">
        <v>1</v>
      </c>
      <c r="AA94">
        <v>1</v>
      </c>
      <c r="AB94">
        <v>3</v>
      </c>
      <c r="AC94">
        <v>3</v>
      </c>
      <c r="AD94">
        <v>1</v>
      </c>
      <c r="AE94">
        <v>0</v>
      </c>
      <c r="AF94">
        <v>0</v>
      </c>
      <c r="AG94">
        <v>0</v>
      </c>
      <c r="AH94" s="1">
        <v>35262</v>
      </c>
      <c r="AI94" s="1" t="s">
        <v>60</v>
      </c>
      <c r="AJ94">
        <f t="shared" si="4"/>
        <v>1996</v>
      </c>
      <c r="AK94">
        <f t="shared" si="5"/>
        <v>7</v>
      </c>
      <c r="AL94" t="str">
        <f t="shared" si="6"/>
        <v/>
      </c>
      <c r="AM94" t="str">
        <f t="shared" si="7"/>
        <v/>
      </c>
      <c r="AQ94" s="1">
        <v>35262</v>
      </c>
      <c r="AR94" s="1">
        <v>38923</v>
      </c>
    </row>
    <row r="95" spans="1:44" x14ac:dyDescent="0.25">
      <c r="A95">
        <v>30</v>
      </c>
      <c r="B95" t="s">
        <v>33</v>
      </c>
      <c r="C95" t="s">
        <v>41</v>
      </c>
      <c r="D95">
        <v>464</v>
      </c>
      <c r="E95" t="s">
        <v>89</v>
      </c>
      <c r="F95">
        <v>4</v>
      </c>
      <c r="G95">
        <v>3</v>
      </c>
      <c r="H95" t="s">
        <v>56</v>
      </c>
      <c r="I95">
        <v>1</v>
      </c>
      <c r="J95">
        <v>514</v>
      </c>
      <c r="K95">
        <v>3</v>
      </c>
      <c r="L95" t="s">
        <v>42</v>
      </c>
      <c r="M95">
        <v>40</v>
      </c>
      <c r="N95">
        <v>3</v>
      </c>
      <c r="O95">
        <v>1</v>
      </c>
      <c r="P95" t="s">
        <v>43</v>
      </c>
      <c r="Q95">
        <v>4</v>
      </c>
      <c r="R95" t="s">
        <v>39</v>
      </c>
      <c r="S95">
        <v>2285</v>
      </c>
      <c r="T95">
        <v>9</v>
      </c>
      <c r="U95" t="s">
        <v>33</v>
      </c>
      <c r="V95">
        <v>23</v>
      </c>
      <c r="W95">
        <v>4</v>
      </c>
      <c r="X95">
        <v>3</v>
      </c>
      <c r="Y95">
        <v>80</v>
      </c>
      <c r="Z95">
        <v>0</v>
      </c>
      <c r="AA95">
        <v>3</v>
      </c>
      <c r="AB95">
        <v>4</v>
      </c>
      <c r="AC95">
        <v>3</v>
      </c>
      <c r="AD95">
        <v>1</v>
      </c>
      <c r="AE95">
        <v>0</v>
      </c>
      <c r="AF95">
        <v>0</v>
      </c>
      <c r="AG95">
        <v>0</v>
      </c>
      <c r="AH95" s="1">
        <v>37194</v>
      </c>
      <c r="AI95" s="1">
        <v>37577</v>
      </c>
      <c r="AJ95">
        <f t="shared" si="4"/>
        <v>2001</v>
      </c>
      <c r="AK95">
        <f t="shared" si="5"/>
        <v>10</v>
      </c>
      <c r="AL95">
        <f t="shared" si="6"/>
        <v>2002</v>
      </c>
      <c r="AM95">
        <f t="shared" si="7"/>
        <v>11</v>
      </c>
      <c r="AQ95" s="1">
        <v>32996</v>
      </c>
      <c r="AR95" s="1">
        <v>38853</v>
      </c>
    </row>
    <row r="96" spans="1:44" x14ac:dyDescent="0.25">
      <c r="A96">
        <v>37</v>
      </c>
      <c r="B96" t="s">
        <v>40</v>
      </c>
      <c r="C96" t="s">
        <v>34</v>
      </c>
      <c r="D96">
        <v>1305</v>
      </c>
      <c r="E96" t="s">
        <v>89</v>
      </c>
      <c r="F96">
        <v>10</v>
      </c>
      <c r="G96">
        <v>4</v>
      </c>
      <c r="H96" t="s">
        <v>36</v>
      </c>
      <c r="I96">
        <v>1</v>
      </c>
      <c r="J96">
        <v>518</v>
      </c>
      <c r="K96">
        <v>3</v>
      </c>
      <c r="L96" t="s">
        <v>42</v>
      </c>
      <c r="M96">
        <v>49</v>
      </c>
      <c r="N96">
        <v>3</v>
      </c>
      <c r="O96">
        <v>2</v>
      </c>
      <c r="P96" t="s">
        <v>49</v>
      </c>
      <c r="Q96">
        <v>2</v>
      </c>
      <c r="R96" t="s">
        <v>39</v>
      </c>
      <c r="S96">
        <v>4197</v>
      </c>
      <c r="T96">
        <v>2</v>
      </c>
      <c r="U96" t="s">
        <v>33</v>
      </c>
      <c r="V96">
        <v>12</v>
      </c>
      <c r="W96">
        <v>3</v>
      </c>
      <c r="X96">
        <v>4</v>
      </c>
      <c r="Y96">
        <v>80</v>
      </c>
      <c r="Z96">
        <v>0</v>
      </c>
      <c r="AA96">
        <v>18</v>
      </c>
      <c r="AB96">
        <v>2</v>
      </c>
      <c r="AC96">
        <v>2</v>
      </c>
      <c r="AD96">
        <v>1</v>
      </c>
      <c r="AE96">
        <v>0</v>
      </c>
      <c r="AF96">
        <v>0</v>
      </c>
      <c r="AG96">
        <v>1</v>
      </c>
      <c r="AH96" s="1">
        <v>39007</v>
      </c>
      <c r="AI96" s="1" t="s">
        <v>60</v>
      </c>
      <c r="AJ96">
        <f t="shared" si="4"/>
        <v>2006</v>
      </c>
      <c r="AK96">
        <f t="shared" si="5"/>
        <v>10</v>
      </c>
      <c r="AL96" t="str">
        <f t="shared" si="6"/>
        <v/>
      </c>
      <c r="AM96" t="str">
        <f t="shared" si="7"/>
        <v/>
      </c>
      <c r="AQ96" s="1">
        <v>39007</v>
      </c>
      <c r="AR96" s="1">
        <v>39400</v>
      </c>
    </row>
    <row r="97" spans="1:44" x14ac:dyDescent="0.25">
      <c r="A97">
        <v>40</v>
      </c>
      <c r="B97" t="s">
        <v>40</v>
      </c>
      <c r="C97" t="s">
        <v>34</v>
      </c>
      <c r="D97">
        <v>555</v>
      </c>
      <c r="E97" t="s">
        <v>89</v>
      </c>
      <c r="F97">
        <v>2</v>
      </c>
      <c r="G97">
        <v>3</v>
      </c>
      <c r="H97" t="s">
        <v>47</v>
      </c>
      <c r="I97">
        <v>1</v>
      </c>
      <c r="J97">
        <v>521</v>
      </c>
      <c r="K97">
        <v>2</v>
      </c>
      <c r="L97" t="s">
        <v>37</v>
      </c>
      <c r="M97">
        <v>78</v>
      </c>
      <c r="N97">
        <v>2</v>
      </c>
      <c r="O97">
        <v>2</v>
      </c>
      <c r="P97" t="s">
        <v>46</v>
      </c>
      <c r="Q97">
        <v>3</v>
      </c>
      <c r="R97" t="s">
        <v>44</v>
      </c>
      <c r="S97">
        <v>3448</v>
      </c>
      <c r="T97">
        <v>6</v>
      </c>
      <c r="U97" t="s">
        <v>40</v>
      </c>
      <c r="V97">
        <v>22</v>
      </c>
      <c r="W97">
        <v>4</v>
      </c>
      <c r="X97">
        <v>2</v>
      </c>
      <c r="Y97">
        <v>80</v>
      </c>
      <c r="Z97">
        <v>1</v>
      </c>
      <c r="AA97">
        <v>20</v>
      </c>
      <c r="AB97">
        <v>3</v>
      </c>
      <c r="AC97">
        <v>3</v>
      </c>
      <c r="AD97">
        <v>1</v>
      </c>
      <c r="AE97">
        <v>0</v>
      </c>
      <c r="AF97">
        <v>0</v>
      </c>
      <c r="AG97">
        <v>0</v>
      </c>
      <c r="AH97" s="1">
        <v>38997</v>
      </c>
      <c r="AI97" s="1" t="s">
        <v>60</v>
      </c>
      <c r="AJ97">
        <f t="shared" si="4"/>
        <v>2006</v>
      </c>
      <c r="AK97">
        <f t="shared" si="5"/>
        <v>10</v>
      </c>
      <c r="AL97" t="str">
        <f t="shared" si="6"/>
        <v/>
      </c>
      <c r="AM97" t="str">
        <f t="shared" si="7"/>
        <v/>
      </c>
      <c r="AQ97" s="1">
        <v>38997</v>
      </c>
      <c r="AR97" s="1">
        <v>39393</v>
      </c>
    </row>
    <row r="98" spans="1:44" x14ac:dyDescent="0.25">
      <c r="A98">
        <v>38</v>
      </c>
      <c r="B98" t="s">
        <v>40</v>
      </c>
      <c r="C98" t="s">
        <v>41</v>
      </c>
      <c r="D98">
        <v>1490</v>
      </c>
      <c r="E98" t="s">
        <v>89</v>
      </c>
      <c r="F98">
        <v>2</v>
      </c>
      <c r="G98">
        <v>2</v>
      </c>
      <c r="H98" t="s">
        <v>36</v>
      </c>
      <c r="I98">
        <v>1</v>
      </c>
      <c r="J98">
        <v>556</v>
      </c>
      <c r="K98">
        <v>4</v>
      </c>
      <c r="L98" t="s">
        <v>42</v>
      </c>
      <c r="M98">
        <v>42</v>
      </c>
      <c r="N98">
        <v>3</v>
      </c>
      <c r="O98">
        <v>1</v>
      </c>
      <c r="P98" t="s">
        <v>46</v>
      </c>
      <c r="Q98">
        <v>4</v>
      </c>
      <c r="R98" t="s">
        <v>44</v>
      </c>
      <c r="S98">
        <v>1702</v>
      </c>
      <c r="T98">
        <v>1</v>
      </c>
      <c r="U98" t="s">
        <v>33</v>
      </c>
      <c r="V98">
        <v>23</v>
      </c>
      <c r="W98">
        <v>4</v>
      </c>
      <c r="X98">
        <v>3</v>
      </c>
      <c r="Y98">
        <v>80</v>
      </c>
      <c r="Z98">
        <v>1</v>
      </c>
      <c r="AA98">
        <v>1</v>
      </c>
      <c r="AB98">
        <v>3</v>
      </c>
      <c r="AC98">
        <v>3</v>
      </c>
      <c r="AD98">
        <v>1</v>
      </c>
      <c r="AE98">
        <v>0</v>
      </c>
      <c r="AF98">
        <v>0</v>
      </c>
      <c r="AG98">
        <v>0</v>
      </c>
      <c r="AH98" s="1">
        <v>38755</v>
      </c>
      <c r="AI98" s="1" t="s">
        <v>60</v>
      </c>
      <c r="AJ98">
        <f t="shared" si="4"/>
        <v>2006</v>
      </c>
      <c r="AK98">
        <f t="shared" si="5"/>
        <v>2</v>
      </c>
      <c r="AL98" t="str">
        <f t="shared" si="6"/>
        <v/>
      </c>
      <c r="AM98" t="str">
        <f t="shared" si="7"/>
        <v/>
      </c>
      <c r="AQ98" s="1">
        <v>38755</v>
      </c>
      <c r="AR98" s="1">
        <v>39126</v>
      </c>
    </row>
    <row r="99" spans="1:44" x14ac:dyDescent="0.25">
      <c r="A99">
        <v>19</v>
      </c>
      <c r="B99" t="s">
        <v>33</v>
      </c>
      <c r="C99" t="s">
        <v>34</v>
      </c>
      <c r="D99">
        <v>489</v>
      </c>
      <c r="E99" t="s">
        <v>90</v>
      </c>
      <c r="F99">
        <v>2</v>
      </c>
      <c r="G99">
        <v>2</v>
      </c>
      <c r="H99" t="s">
        <v>56</v>
      </c>
      <c r="I99">
        <v>1</v>
      </c>
      <c r="J99">
        <v>566</v>
      </c>
      <c r="K99">
        <v>1</v>
      </c>
      <c r="L99" t="s">
        <v>42</v>
      </c>
      <c r="M99">
        <v>52</v>
      </c>
      <c r="N99">
        <v>2</v>
      </c>
      <c r="O99">
        <v>1</v>
      </c>
      <c r="P99" t="s">
        <v>90</v>
      </c>
      <c r="Q99">
        <v>4</v>
      </c>
      <c r="R99" t="s">
        <v>39</v>
      </c>
      <c r="S99">
        <v>2564</v>
      </c>
      <c r="T99">
        <v>1</v>
      </c>
      <c r="U99" t="s">
        <v>40</v>
      </c>
      <c r="V99">
        <v>12</v>
      </c>
      <c r="W99">
        <v>3</v>
      </c>
      <c r="X99">
        <v>3</v>
      </c>
      <c r="Y99">
        <v>80</v>
      </c>
      <c r="Z99">
        <v>0</v>
      </c>
      <c r="AA99">
        <v>1</v>
      </c>
      <c r="AB99">
        <v>3</v>
      </c>
      <c r="AC99">
        <v>4</v>
      </c>
      <c r="AD99">
        <v>1</v>
      </c>
      <c r="AE99">
        <v>0</v>
      </c>
      <c r="AF99">
        <v>0</v>
      </c>
      <c r="AG99">
        <v>0</v>
      </c>
      <c r="AH99" s="1">
        <v>41436</v>
      </c>
      <c r="AI99" s="1">
        <v>41820</v>
      </c>
      <c r="AJ99">
        <f t="shared" si="4"/>
        <v>2013</v>
      </c>
      <c r="AK99">
        <f t="shared" si="5"/>
        <v>6</v>
      </c>
      <c r="AL99">
        <f t="shared" si="6"/>
        <v>2014</v>
      </c>
      <c r="AM99">
        <f t="shared" si="7"/>
        <v>6</v>
      </c>
      <c r="AQ99" s="1">
        <v>38647</v>
      </c>
      <c r="AR99" s="1">
        <v>39392</v>
      </c>
    </row>
    <row r="100" spans="1:44" x14ac:dyDescent="0.25">
      <c r="A100">
        <v>57</v>
      </c>
      <c r="B100" t="s">
        <v>40</v>
      </c>
      <c r="C100" t="s">
        <v>34</v>
      </c>
      <c r="D100">
        <v>210</v>
      </c>
      <c r="E100" t="s">
        <v>35</v>
      </c>
      <c r="F100">
        <v>29</v>
      </c>
      <c r="G100">
        <v>3</v>
      </c>
      <c r="H100" t="s">
        <v>55</v>
      </c>
      <c r="I100">
        <v>1</v>
      </c>
      <c r="J100">
        <v>568</v>
      </c>
      <c r="K100">
        <v>1</v>
      </c>
      <c r="L100" t="s">
        <v>42</v>
      </c>
      <c r="M100">
        <v>56</v>
      </c>
      <c r="N100">
        <v>2</v>
      </c>
      <c r="O100">
        <v>4</v>
      </c>
      <c r="P100" t="s">
        <v>52</v>
      </c>
      <c r="Q100">
        <v>4</v>
      </c>
      <c r="R100" t="s">
        <v>48</v>
      </c>
      <c r="S100">
        <v>14118</v>
      </c>
      <c r="T100">
        <v>3</v>
      </c>
      <c r="U100" t="s">
        <v>40</v>
      </c>
      <c r="V100">
        <v>12</v>
      </c>
      <c r="W100">
        <v>3</v>
      </c>
      <c r="X100">
        <v>3</v>
      </c>
      <c r="Y100">
        <v>80</v>
      </c>
      <c r="Z100">
        <v>1</v>
      </c>
      <c r="AA100">
        <v>32</v>
      </c>
      <c r="AB100">
        <v>3</v>
      </c>
      <c r="AC100">
        <v>2</v>
      </c>
      <c r="AD100">
        <v>1</v>
      </c>
      <c r="AE100">
        <v>0</v>
      </c>
      <c r="AF100">
        <v>0</v>
      </c>
      <c r="AG100">
        <v>0</v>
      </c>
      <c r="AH100" s="1">
        <v>38015</v>
      </c>
      <c r="AI100" s="1" t="s">
        <v>60</v>
      </c>
      <c r="AJ100">
        <f t="shared" si="4"/>
        <v>2004</v>
      </c>
      <c r="AK100">
        <f t="shared" si="5"/>
        <v>1</v>
      </c>
      <c r="AL100" t="str">
        <f t="shared" si="6"/>
        <v/>
      </c>
      <c r="AM100" t="str">
        <f t="shared" si="7"/>
        <v/>
      </c>
      <c r="AQ100" s="1">
        <v>38015</v>
      </c>
      <c r="AR100" s="1">
        <v>39146</v>
      </c>
    </row>
    <row r="101" spans="1:44" x14ac:dyDescent="0.25">
      <c r="A101">
        <v>54</v>
      </c>
      <c r="B101" t="s">
        <v>40</v>
      </c>
      <c r="C101" t="s">
        <v>34</v>
      </c>
      <c r="D101">
        <v>548</v>
      </c>
      <c r="E101" t="s">
        <v>89</v>
      </c>
      <c r="F101">
        <v>8</v>
      </c>
      <c r="G101">
        <v>4</v>
      </c>
      <c r="H101" t="s">
        <v>36</v>
      </c>
      <c r="I101">
        <v>1</v>
      </c>
      <c r="J101">
        <v>578</v>
      </c>
      <c r="K101">
        <v>3</v>
      </c>
      <c r="L101" t="s">
        <v>37</v>
      </c>
      <c r="M101">
        <v>42</v>
      </c>
      <c r="N101">
        <v>3</v>
      </c>
      <c r="O101">
        <v>2</v>
      </c>
      <c r="P101" t="s">
        <v>46</v>
      </c>
      <c r="Q101">
        <v>3</v>
      </c>
      <c r="R101" t="s">
        <v>39</v>
      </c>
      <c r="S101">
        <v>3780</v>
      </c>
      <c r="T101">
        <v>7</v>
      </c>
      <c r="U101" t="s">
        <v>40</v>
      </c>
      <c r="V101">
        <v>11</v>
      </c>
      <c r="W101">
        <v>3</v>
      </c>
      <c r="X101">
        <v>3</v>
      </c>
      <c r="Y101">
        <v>80</v>
      </c>
      <c r="Z101">
        <v>0</v>
      </c>
      <c r="AA101">
        <v>19</v>
      </c>
      <c r="AB101">
        <v>3</v>
      </c>
      <c r="AC101">
        <v>3</v>
      </c>
      <c r="AD101">
        <v>1</v>
      </c>
      <c r="AE101">
        <v>0</v>
      </c>
      <c r="AF101">
        <v>0</v>
      </c>
      <c r="AG101">
        <v>0</v>
      </c>
      <c r="AH101" s="1">
        <v>38032</v>
      </c>
      <c r="AI101" s="1" t="s">
        <v>60</v>
      </c>
      <c r="AJ101">
        <f t="shared" si="4"/>
        <v>2004</v>
      </c>
      <c r="AK101">
        <f t="shared" si="5"/>
        <v>2</v>
      </c>
      <c r="AL101" t="str">
        <f t="shared" si="6"/>
        <v/>
      </c>
      <c r="AM101" t="str">
        <f t="shared" si="7"/>
        <v/>
      </c>
      <c r="AQ101" s="1">
        <v>38032</v>
      </c>
      <c r="AR101" s="1">
        <v>39135</v>
      </c>
    </row>
    <row r="102" spans="1:44" x14ac:dyDescent="0.25">
      <c r="A102">
        <v>31</v>
      </c>
      <c r="B102" t="s">
        <v>33</v>
      </c>
      <c r="C102" t="s">
        <v>41</v>
      </c>
      <c r="D102">
        <v>534</v>
      </c>
      <c r="E102" t="s">
        <v>89</v>
      </c>
      <c r="F102">
        <v>20</v>
      </c>
      <c r="G102">
        <v>3</v>
      </c>
      <c r="H102" t="s">
        <v>36</v>
      </c>
      <c r="I102">
        <v>1</v>
      </c>
      <c r="J102">
        <v>587</v>
      </c>
      <c r="K102">
        <v>1</v>
      </c>
      <c r="L102" t="s">
        <v>42</v>
      </c>
      <c r="M102">
        <v>66</v>
      </c>
      <c r="N102">
        <v>3</v>
      </c>
      <c r="O102">
        <v>3</v>
      </c>
      <c r="P102" t="s">
        <v>50</v>
      </c>
      <c r="Q102">
        <v>3</v>
      </c>
      <c r="R102" t="s">
        <v>44</v>
      </c>
      <c r="S102">
        <v>9824</v>
      </c>
      <c r="T102">
        <v>3</v>
      </c>
      <c r="U102" t="s">
        <v>40</v>
      </c>
      <c r="V102">
        <v>12</v>
      </c>
      <c r="W102">
        <v>3</v>
      </c>
      <c r="X102">
        <v>1</v>
      </c>
      <c r="Y102">
        <v>80</v>
      </c>
      <c r="Z102">
        <v>0</v>
      </c>
      <c r="AA102">
        <v>12</v>
      </c>
      <c r="AB102">
        <v>2</v>
      </c>
      <c r="AC102">
        <v>3</v>
      </c>
      <c r="AD102">
        <v>1</v>
      </c>
      <c r="AE102">
        <v>0</v>
      </c>
      <c r="AF102">
        <v>0</v>
      </c>
      <c r="AG102">
        <v>0</v>
      </c>
      <c r="AH102" s="1">
        <v>43645</v>
      </c>
      <c r="AI102" s="1">
        <v>44019</v>
      </c>
      <c r="AJ102">
        <f t="shared" si="4"/>
        <v>2019</v>
      </c>
      <c r="AK102">
        <f t="shared" si="5"/>
        <v>6</v>
      </c>
      <c r="AL102">
        <f t="shared" si="6"/>
        <v>2020</v>
      </c>
      <c r="AM102">
        <f t="shared" si="7"/>
        <v>7</v>
      </c>
      <c r="AQ102" s="1">
        <v>38092</v>
      </c>
      <c r="AR102" s="1">
        <v>39209</v>
      </c>
    </row>
    <row r="103" spans="1:44" x14ac:dyDescent="0.25">
      <c r="A103">
        <v>40</v>
      </c>
      <c r="B103" t="s">
        <v>40</v>
      </c>
      <c r="C103" t="s">
        <v>51</v>
      </c>
      <c r="D103">
        <v>1094</v>
      </c>
      <c r="E103" t="s">
        <v>35</v>
      </c>
      <c r="F103">
        <v>28</v>
      </c>
      <c r="G103">
        <v>3</v>
      </c>
      <c r="H103" t="s">
        <v>45</v>
      </c>
      <c r="I103">
        <v>1</v>
      </c>
      <c r="J103">
        <v>615</v>
      </c>
      <c r="K103">
        <v>3</v>
      </c>
      <c r="L103" t="s">
        <v>42</v>
      </c>
      <c r="M103">
        <v>58</v>
      </c>
      <c r="N103">
        <v>1</v>
      </c>
      <c r="O103">
        <v>3</v>
      </c>
      <c r="P103" t="s">
        <v>38</v>
      </c>
      <c r="Q103">
        <v>1</v>
      </c>
      <c r="R103" t="s">
        <v>48</v>
      </c>
      <c r="S103">
        <v>10932</v>
      </c>
      <c r="T103">
        <v>3</v>
      </c>
      <c r="U103" t="s">
        <v>40</v>
      </c>
      <c r="V103">
        <v>15</v>
      </c>
      <c r="W103">
        <v>3</v>
      </c>
      <c r="X103">
        <v>3</v>
      </c>
      <c r="Y103">
        <v>80</v>
      </c>
      <c r="Z103">
        <v>1</v>
      </c>
      <c r="AA103">
        <v>20</v>
      </c>
      <c r="AB103">
        <v>2</v>
      </c>
      <c r="AC103">
        <v>3</v>
      </c>
      <c r="AD103">
        <v>1</v>
      </c>
      <c r="AE103">
        <v>0</v>
      </c>
      <c r="AF103">
        <v>0</v>
      </c>
      <c r="AG103">
        <v>1</v>
      </c>
      <c r="AH103" s="1">
        <v>38258</v>
      </c>
      <c r="AI103" s="1" t="s">
        <v>60</v>
      </c>
      <c r="AJ103">
        <f t="shared" si="4"/>
        <v>2004</v>
      </c>
      <c r="AK103">
        <f t="shared" si="5"/>
        <v>9</v>
      </c>
      <c r="AL103" t="str">
        <f t="shared" si="6"/>
        <v/>
      </c>
      <c r="AM103" t="str">
        <f t="shared" si="7"/>
        <v/>
      </c>
      <c r="AQ103" s="1">
        <v>38258</v>
      </c>
      <c r="AR103" s="1">
        <v>39366</v>
      </c>
    </row>
    <row r="104" spans="1:44" x14ac:dyDescent="0.25">
      <c r="A104">
        <v>26</v>
      </c>
      <c r="B104" t="s">
        <v>33</v>
      </c>
      <c r="C104" t="s">
        <v>34</v>
      </c>
      <c r="D104">
        <v>471</v>
      </c>
      <c r="E104" t="s">
        <v>89</v>
      </c>
      <c r="F104">
        <v>24</v>
      </c>
      <c r="G104">
        <v>3</v>
      </c>
      <c r="H104" t="s">
        <v>56</v>
      </c>
      <c r="I104">
        <v>1</v>
      </c>
      <c r="J104">
        <v>622</v>
      </c>
      <c r="K104">
        <v>3</v>
      </c>
      <c r="L104" t="s">
        <v>42</v>
      </c>
      <c r="M104">
        <v>66</v>
      </c>
      <c r="N104">
        <v>1</v>
      </c>
      <c r="O104">
        <v>1</v>
      </c>
      <c r="P104" t="s">
        <v>46</v>
      </c>
      <c r="Q104">
        <v>4</v>
      </c>
      <c r="R104" t="s">
        <v>39</v>
      </c>
      <c r="S104">
        <v>2340</v>
      </c>
      <c r="T104">
        <v>1</v>
      </c>
      <c r="U104" t="s">
        <v>33</v>
      </c>
      <c r="V104">
        <v>18</v>
      </c>
      <c r="W104">
        <v>3</v>
      </c>
      <c r="X104">
        <v>2</v>
      </c>
      <c r="Y104">
        <v>80</v>
      </c>
      <c r="Z104">
        <v>0</v>
      </c>
      <c r="AA104">
        <v>1</v>
      </c>
      <c r="AB104">
        <v>3</v>
      </c>
      <c r="AC104">
        <v>1</v>
      </c>
      <c r="AD104">
        <v>1</v>
      </c>
      <c r="AE104">
        <v>0</v>
      </c>
      <c r="AF104">
        <v>0</v>
      </c>
      <c r="AG104">
        <v>0</v>
      </c>
      <c r="AH104" s="1">
        <v>40622</v>
      </c>
      <c r="AI104" s="1">
        <v>40997</v>
      </c>
      <c r="AJ104">
        <f t="shared" si="4"/>
        <v>2011</v>
      </c>
      <c r="AK104">
        <f t="shared" si="5"/>
        <v>3</v>
      </c>
      <c r="AL104">
        <f t="shared" si="6"/>
        <v>2012</v>
      </c>
      <c r="AM104">
        <f t="shared" si="7"/>
        <v>3</v>
      </c>
      <c r="AQ104" s="1">
        <v>38058</v>
      </c>
      <c r="AR104" s="1">
        <v>39158</v>
      </c>
    </row>
    <row r="105" spans="1:44" x14ac:dyDescent="0.25">
      <c r="A105">
        <v>38</v>
      </c>
      <c r="B105" t="s">
        <v>40</v>
      </c>
      <c r="C105" t="s">
        <v>34</v>
      </c>
      <c r="D105">
        <v>1495</v>
      </c>
      <c r="E105" t="s">
        <v>89</v>
      </c>
      <c r="F105">
        <v>10</v>
      </c>
      <c r="G105">
        <v>3</v>
      </c>
      <c r="H105" t="s">
        <v>47</v>
      </c>
      <c r="I105">
        <v>1</v>
      </c>
      <c r="J105">
        <v>634</v>
      </c>
      <c r="K105">
        <v>3</v>
      </c>
      <c r="L105" t="s">
        <v>37</v>
      </c>
      <c r="M105">
        <v>76</v>
      </c>
      <c r="N105">
        <v>3</v>
      </c>
      <c r="O105">
        <v>2</v>
      </c>
      <c r="P105" t="s">
        <v>50</v>
      </c>
      <c r="Q105">
        <v>3</v>
      </c>
      <c r="R105" t="s">
        <v>44</v>
      </c>
      <c r="S105">
        <v>9824</v>
      </c>
      <c r="T105">
        <v>3</v>
      </c>
      <c r="U105" t="s">
        <v>40</v>
      </c>
      <c r="V105">
        <v>19</v>
      </c>
      <c r="W105">
        <v>3</v>
      </c>
      <c r="X105">
        <v>3</v>
      </c>
      <c r="Y105">
        <v>80</v>
      </c>
      <c r="Z105">
        <v>1</v>
      </c>
      <c r="AA105">
        <v>18</v>
      </c>
      <c r="AB105">
        <v>4</v>
      </c>
      <c r="AC105">
        <v>3</v>
      </c>
      <c r="AD105">
        <v>1</v>
      </c>
      <c r="AE105">
        <v>0</v>
      </c>
      <c r="AF105">
        <v>0</v>
      </c>
      <c r="AG105">
        <v>0</v>
      </c>
      <c r="AH105" s="1">
        <v>36656</v>
      </c>
      <c r="AI105" s="1" t="s">
        <v>60</v>
      </c>
      <c r="AJ105">
        <f t="shared" si="4"/>
        <v>2000</v>
      </c>
      <c r="AK105">
        <f t="shared" si="5"/>
        <v>5</v>
      </c>
      <c r="AL105" t="str">
        <f t="shared" si="6"/>
        <v/>
      </c>
      <c r="AM105" t="str">
        <f t="shared" si="7"/>
        <v/>
      </c>
      <c r="AQ105" s="1">
        <v>36656</v>
      </c>
      <c r="AR105" s="1">
        <v>39234</v>
      </c>
    </row>
    <row r="106" spans="1:44" x14ac:dyDescent="0.25">
      <c r="A106">
        <v>24</v>
      </c>
      <c r="B106" t="s">
        <v>40</v>
      </c>
      <c r="C106" t="s">
        <v>34</v>
      </c>
      <c r="D106">
        <v>823</v>
      </c>
      <c r="E106" t="s">
        <v>89</v>
      </c>
      <c r="F106">
        <v>17</v>
      </c>
      <c r="G106">
        <v>2</v>
      </c>
      <c r="H106" t="s">
        <v>45</v>
      </c>
      <c r="I106">
        <v>1</v>
      </c>
      <c r="J106">
        <v>643</v>
      </c>
      <c r="K106">
        <v>4</v>
      </c>
      <c r="L106" t="s">
        <v>42</v>
      </c>
      <c r="M106">
        <v>94</v>
      </c>
      <c r="N106">
        <v>2</v>
      </c>
      <c r="O106">
        <v>1</v>
      </c>
      <c r="P106" t="s">
        <v>46</v>
      </c>
      <c r="Q106">
        <v>2</v>
      </c>
      <c r="R106" t="s">
        <v>44</v>
      </c>
      <c r="S106">
        <v>2127</v>
      </c>
      <c r="T106">
        <v>1</v>
      </c>
      <c r="U106" t="s">
        <v>40</v>
      </c>
      <c r="V106">
        <v>21</v>
      </c>
      <c r="W106">
        <v>4</v>
      </c>
      <c r="X106">
        <v>4</v>
      </c>
      <c r="Y106">
        <v>80</v>
      </c>
      <c r="Z106">
        <v>1</v>
      </c>
      <c r="AA106">
        <v>1</v>
      </c>
      <c r="AB106">
        <v>2</v>
      </c>
      <c r="AC106">
        <v>3</v>
      </c>
      <c r="AD106">
        <v>1</v>
      </c>
      <c r="AE106">
        <v>0</v>
      </c>
      <c r="AF106">
        <v>0</v>
      </c>
      <c r="AG106">
        <v>0</v>
      </c>
      <c r="AH106" s="1">
        <v>36550</v>
      </c>
      <c r="AI106" s="1" t="s">
        <v>60</v>
      </c>
      <c r="AJ106">
        <f t="shared" si="4"/>
        <v>2000</v>
      </c>
      <c r="AK106">
        <f t="shared" si="5"/>
        <v>1</v>
      </c>
      <c r="AL106" t="str">
        <f t="shared" si="6"/>
        <v/>
      </c>
      <c r="AM106" t="str">
        <f t="shared" si="7"/>
        <v/>
      </c>
      <c r="AQ106" s="1">
        <v>36550</v>
      </c>
      <c r="AR106" s="1">
        <v>39120</v>
      </c>
    </row>
    <row r="107" spans="1:44" x14ac:dyDescent="0.25">
      <c r="A107">
        <v>30</v>
      </c>
      <c r="B107" t="s">
        <v>33</v>
      </c>
      <c r="C107" t="s">
        <v>41</v>
      </c>
      <c r="D107">
        <v>448</v>
      </c>
      <c r="E107" t="s">
        <v>35</v>
      </c>
      <c r="F107">
        <v>12</v>
      </c>
      <c r="G107">
        <v>4</v>
      </c>
      <c r="H107" t="s">
        <v>36</v>
      </c>
      <c r="I107">
        <v>1</v>
      </c>
      <c r="J107">
        <v>648</v>
      </c>
      <c r="K107">
        <v>2</v>
      </c>
      <c r="L107" t="s">
        <v>42</v>
      </c>
      <c r="M107">
        <v>74</v>
      </c>
      <c r="N107">
        <v>2</v>
      </c>
      <c r="O107">
        <v>1</v>
      </c>
      <c r="P107" t="s">
        <v>53</v>
      </c>
      <c r="Q107">
        <v>1</v>
      </c>
      <c r="R107" t="s">
        <v>44</v>
      </c>
      <c r="S107">
        <v>2033</v>
      </c>
      <c r="T107">
        <v>1</v>
      </c>
      <c r="U107" t="s">
        <v>40</v>
      </c>
      <c r="V107">
        <v>18</v>
      </c>
      <c r="W107">
        <v>3</v>
      </c>
      <c r="X107">
        <v>3</v>
      </c>
      <c r="Y107">
        <v>80</v>
      </c>
      <c r="Z107">
        <v>1</v>
      </c>
      <c r="AA107">
        <v>1</v>
      </c>
      <c r="AB107">
        <v>2</v>
      </c>
      <c r="AC107">
        <v>4</v>
      </c>
      <c r="AD107">
        <v>1</v>
      </c>
      <c r="AE107">
        <v>0</v>
      </c>
      <c r="AF107">
        <v>0</v>
      </c>
      <c r="AG107">
        <v>0</v>
      </c>
      <c r="AH107" s="1">
        <v>35321</v>
      </c>
      <c r="AI107" s="1">
        <v>35690</v>
      </c>
      <c r="AJ107">
        <f t="shared" si="4"/>
        <v>1996</v>
      </c>
      <c r="AK107">
        <f t="shared" si="5"/>
        <v>9</v>
      </c>
      <c r="AL107">
        <f t="shared" si="6"/>
        <v>1997</v>
      </c>
      <c r="AM107">
        <f t="shared" si="7"/>
        <v>9</v>
      </c>
      <c r="AQ107" s="1">
        <v>35726</v>
      </c>
      <c r="AR107" s="1">
        <v>39396</v>
      </c>
    </row>
    <row r="108" spans="1:44" x14ac:dyDescent="0.25">
      <c r="A108">
        <v>20</v>
      </c>
      <c r="B108" t="s">
        <v>40</v>
      </c>
      <c r="C108" t="s">
        <v>34</v>
      </c>
      <c r="D108">
        <v>959</v>
      </c>
      <c r="E108" t="s">
        <v>89</v>
      </c>
      <c r="F108">
        <v>1</v>
      </c>
      <c r="G108">
        <v>3</v>
      </c>
      <c r="H108" t="s">
        <v>36</v>
      </c>
      <c r="I108">
        <v>1</v>
      </c>
      <c r="J108">
        <v>657</v>
      </c>
      <c r="K108">
        <v>4</v>
      </c>
      <c r="L108" t="s">
        <v>37</v>
      </c>
      <c r="M108">
        <v>83</v>
      </c>
      <c r="N108">
        <v>2</v>
      </c>
      <c r="O108">
        <v>1</v>
      </c>
      <c r="P108" t="s">
        <v>43</v>
      </c>
      <c r="Q108">
        <v>2</v>
      </c>
      <c r="R108" t="s">
        <v>39</v>
      </c>
      <c r="S108">
        <v>2836</v>
      </c>
      <c r="T108">
        <v>1</v>
      </c>
      <c r="U108" t="s">
        <v>40</v>
      </c>
      <c r="V108">
        <v>13</v>
      </c>
      <c r="W108">
        <v>3</v>
      </c>
      <c r="X108">
        <v>4</v>
      </c>
      <c r="Y108">
        <v>80</v>
      </c>
      <c r="Z108">
        <v>0</v>
      </c>
      <c r="AA108">
        <v>1</v>
      </c>
      <c r="AB108">
        <v>0</v>
      </c>
      <c r="AC108">
        <v>4</v>
      </c>
      <c r="AD108">
        <v>1</v>
      </c>
      <c r="AE108">
        <v>0</v>
      </c>
      <c r="AF108">
        <v>0</v>
      </c>
      <c r="AG108">
        <v>0</v>
      </c>
      <c r="AH108" s="1">
        <v>39500</v>
      </c>
      <c r="AI108" s="1" t="s">
        <v>60</v>
      </c>
      <c r="AJ108">
        <f t="shared" si="4"/>
        <v>2008</v>
      </c>
      <c r="AK108">
        <f t="shared" si="5"/>
        <v>2</v>
      </c>
      <c r="AL108" t="str">
        <f t="shared" si="6"/>
        <v/>
      </c>
      <c r="AM108" t="str">
        <f t="shared" si="7"/>
        <v/>
      </c>
      <c r="AQ108" s="1">
        <v>39500</v>
      </c>
      <c r="AR108" s="1">
        <v>39532</v>
      </c>
    </row>
    <row r="109" spans="1:44" x14ac:dyDescent="0.25">
      <c r="A109">
        <v>43</v>
      </c>
      <c r="B109" t="s">
        <v>40</v>
      </c>
      <c r="C109" t="s">
        <v>34</v>
      </c>
      <c r="D109">
        <v>782</v>
      </c>
      <c r="E109" t="s">
        <v>89</v>
      </c>
      <c r="F109">
        <v>6</v>
      </c>
      <c r="G109">
        <v>4</v>
      </c>
      <c r="H109" t="s">
        <v>45</v>
      </c>
      <c r="I109">
        <v>1</v>
      </c>
      <c r="J109">
        <v>661</v>
      </c>
      <c r="K109">
        <v>2</v>
      </c>
      <c r="L109" t="s">
        <v>42</v>
      </c>
      <c r="M109">
        <v>50</v>
      </c>
      <c r="N109">
        <v>2</v>
      </c>
      <c r="O109">
        <v>4</v>
      </c>
      <c r="P109" t="s">
        <v>54</v>
      </c>
      <c r="Q109">
        <v>4</v>
      </c>
      <c r="R109" t="s">
        <v>48</v>
      </c>
      <c r="S109">
        <v>16627</v>
      </c>
      <c r="T109">
        <v>4</v>
      </c>
      <c r="U109" t="s">
        <v>33</v>
      </c>
      <c r="V109">
        <v>14</v>
      </c>
      <c r="W109">
        <v>3</v>
      </c>
      <c r="X109">
        <v>3</v>
      </c>
      <c r="Y109">
        <v>80</v>
      </c>
      <c r="Z109">
        <v>1</v>
      </c>
      <c r="AA109">
        <v>21</v>
      </c>
      <c r="AB109">
        <v>3</v>
      </c>
      <c r="AC109">
        <v>2</v>
      </c>
      <c r="AD109">
        <v>1</v>
      </c>
      <c r="AE109">
        <v>0</v>
      </c>
      <c r="AF109">
        <v>0</v>
      </c>
      <c r="AG109">
        <v>0</v>
      </c>
      <c r="AH109" s="1">
        <v>39386</v>
      </c>
      <c r="AI109" s="1" t="s">
        <v>60</v>
      </c>
      <c r="AJ109">
        <f t="shared" si="4"/>
        <v>2007</v>
      </c>
      <c r="AK109">
        <f t="shared" si="5"/>
        <v>10</v>
      </c>
      <c r="AL109" t="str">
        <f t="shared" si="6"/>
        <v/>
      </c>
      <c r="AM109" t="str">
        <f t="shared" si="7"/>
        <v/>
      </c>
      <c r="AQ109" s="1">
        <v>39386</v>
      </c>
      <c r="AR109" s="1">
        <v>39757</v>
      </c>
    </row>
    <row r="110" spans="1:44" x14ac:dyDescent="0.25">
      <c r="A110">
        <v>30</v>
      </c>
      <c r="B110" t="s">
        <v>40</v>
      </c>
      <c r="C110" t="s">
        <v>41</v>
      </c>
      <c r="D110">
        <v>160</v>
      </c>
      <c r="E110" t="s">
        <v>89</v>
      </c>
      <c r="F110">
        <v>3</v>
      </c>
      <c r="G110">
        <v>3</v>
      </c>
      <c r="H110" t="s">
        <v>47</v>
      </c>
      <c r="I110">
        <v>1</v>
      </c>
      <c r="J110">
        <v>680</v>
      </c>
      <c r="K110">
        <v>3</v>
      </c>
      <c r="L110" t="s">
        <v>37</v>
      </c>
      <c r="M110">
        <v>71</v>
      </c>
      <c r="N110">
        <v>3</v>
      </c>
      <c r="O110">
        <v>1</v>
      </c>
      <c r="P110" t="s">
        <v>43</v>
      </c>
      <c r="Q110">
        <v>3</v>
      </c>
      <c r="R110" t="s">
        <v>48</v>
      </c>
      <c r="S110">
        <v>2083</v>
      </c>
      <c r="T110">
        <v>1</v>
      </c>
      <c r="U110" t="s">
        <v>40</v>
      </c>
      <c r="V110">
        <v>20</v>
      </c>
      <c r="W110">
        <v>4</v>
      </c>
      <c r="X110">
        <v>3</v>
      </c>
      <c r="Y110">
        <v>80</v>
      </c>
      <c r="Z110">
        <v>1</v>
      </c>
      <c r="AA110">
        <v>1</v>
      </c>
      <c r="AB110">
        <v>2</v>
      </c>
      <c r="AC110">
        <v>3</v>
      </c>
      <c r="AD110">
        <v>1</v>
      </c>
      <c r="AE110">
        <v>0</v>
      </c>
      <c r="AF110">
        <v>0</v>
      </c>
      <c r="AG110">
        <v>0</v>
      </c>
      <c r="AH110" s="1">
        <v>38823</v>
      </c>
      <c r="AI110" s="1" t="s">
        <v>60</v>
      </c>
      <c r="AJ110">
        <f t="shared" si="4"/>
        <v>2006</v>
      </c>
      <c r="AK110">
        <f t="shared" si="5"/>
        <v>4</v>
      </c>
      <c r="AL110" t="str">
        <f t="shared" si="6"/>
        <v/>
      </c>
      <c r="AM110" t="str">
        <f t="shared" si="7"/>
        <v/>
      </c>
      <c r="AQ110" s="1">
        <v>38823</v>
      </c>
      <c r="AR110" s="1">
        <v>39563</v>
      </c>
    </row>
    <row r="111" spans="1:44" x14ac:dyDescent="0.25">
      <c r="A111">
        <v>45</v>
      </c>
      <c r="B111" t="s">
        <v>33</v>
      </c>
      <c r="C111" t="s">
        <v>41</v>
      </c>
      <c r="D111">
        <v>306</v>
      </c>
      <c r="E111" t="s">
        <v>35</v>
      </c>
      <c r="F111">
        <v>26</v>
      </c>
      <c r="G111">
        <v>4</v>
      </c>
      <c r="H111" t="s">
        <v>36</v>
      </c>
      <c r="I111">
        <v>1</v>
      </c>
      <c r="J111">
        <v>684</v>
      </c>
      <c r="K111">
        <v>1</v>
      </c>
      <c r="L111" t="s">
        <v>37</v>
      </c>
      <c r="M111">
        <v>100</v>
      </c>
      <c r="N111">
        <v>3</v>
      </c>
      <c r="O111">
        <v>2</v>
      </c>
      <c r="P111" t="s">
        <v>38</v>
      </c>
      <c r="Q111">
        <v>1</v>
      </c>
      <c r="R111" t="s">
        <v>44</v>
      </c>
      <c r="S111">
        <v>4286</v>
      </c>
      <c r="T111">
        <v>2</v>
      </c>
      <c r="U111" t="s">
        <v>40</v>
      </c>
      <c r="V111">
        <v>14</v>
      </c>
      <c r="W111">
        <v>3</v>
      </c>
      <c r="X111">
        <v>4</v>
      </c>
      <c r="Y111">
        <v>80</v>
      </c>
      <c r="Z111">
        <v>2</v>
      </c>
      <c r="AA111">
        <v>5</v>
      </c>
      <c r="AB111">
        <v>4</v>
      </c>
      <c r="AC111">
        <v>3</v>
      </c>
      <c r="AD111">
        <v>1</v>
      </c>
      <c r="AE111">
        <v>1</v>
      </c>
      <c r="AF111">
        <v>0</v>
      </c>
      <c r="AG111">
        <v>0</v>
      </c>
      <c r="AH111" s="1">
        <v>32998</v>
      </c>
      <c r="AI111" s="1">
        <v>33379</v>
      </c>
      <c r="AJ111">
        <f t="shared" si="4"/>
        <v>1990</v>
      </c>
      <c r="AK111">
        <f t="shared" si="5"/>
        <v>5</v>
      </c>
      <c r="AL111">
        <f t="shared" si="6"/>
        <v>1991</v>
      </c>
      <c r="AM111">
        <f t="shared" si="7"/>
        <v>5</v>
      </c>
      <c r="AQ111" s="1">
        <v>38212</v>
      </c>
      <c r="AR111" s="1">
        <v>39716</v>
      </c>
    </row>
    <row r="112" spans="1:44" x14ac:dyDescent="0.25">
      <c r="A112">
        <v>20</v>
      </c>
      <c r="B112" t="s">
        <v>33</v>
      </c>
      <c r="C112" t="s">
        <v>34</v>
      </c>
      <c r="D112">
        <v>1362</v>
      </c>
      <c r="E112" t="s">
        <v>89</v>
      </c>
      <c r="F112">
        <v>10</v>
      </c>
      <c r="G112">
        <v>1</v>
      </c>
      <c r="H112" t="s">
        <v>47</v>
      </c>
      <c r="I112">
        <v>1</v>
      </c>
      <c r="J112">
        <v>701</v>
      </c>
      <c r="K112">
        <v>4</v>
      </c>
      <c r="L112" t="s">
        <v>42</v>
      </c>
      <c r="M112">
        <v>32</v>
      </c>
      <c r="N112">
        <v>3</v>
      </c>
      <c r="O112">
        <v>1</v>
      </c>
      <c r="P112" t="s">
        <v>43</v>
      </c>
      <c r="Q112">
        <v>3</v>
      </c>
      <c r="R112" t="s">
        <v>39</v>
      </c>
      <c r="S112">
        <v>1009</v>
      </c>
      <c r="T112">
        <v>1</v>
      </c>
      <c r="U112" t="s">
        <v>33</v>
      </c>
      <c r="V112">
        <v>11</v>
      </c>
      <c r="W112">
        <v>3</v>
      </c>
      <c r="X112">
        <v>4</v>
      </c>
      <c r="Y112">
        <v>80</v>
      </c>
      <c r="Z112">
        <v>0</v>
      </c>
      <c r="AA112">
        <v>1</v>
      </c>
      <c r="AB112">
        <v>5</v>
      </c>
      <c r="AC112">
        <v>3</v>
      </c>
      <c r="AD112">
        <v>1</v>
      </c>
      <c r="AE112">
        <v>0</v>
      </c>
      <c r="AF112">
        <v>1</v>
      </c>
      <c r="AG112">
        <v>1</v>
      </c>
      <c r="AH112" s="1">
        <v>35580</v>
      </c>
      <c r="AI112" s="1">
        <v>35964</v>
      </c>
      <c r="AJ112">
        <f t="shared" si="4"/>
        <v>1997</v>
      </c>
      <c r="AK112">
        <f t="shared" si="5"/>
        <v>5</v>
      </c>
      <c r="AL112">
        <f t="shared" si="6"/>
        <v>1998</v>
      </c>
      <c r="AM112">
        <f t="shared" si="7"/>
        <v>6</v>
      </c>
      <c r="AQ112" s="1">
        <v>37758</v>
      </c>
      <c r="AR112" s="1">
        <v>39611</v>
      </c>
    </row>
    <row r="113" spans="1:44" x14ac:dyDescent="0.25">
      <c r="A113">
        <v>35</v>
      </c>
      <c r="B113" t="s">
        <v>40</v>
      </c>
      <c r="C113" t="s">
        <v>51</v>
      </c>
      <c r="D113">
        <v>727</v>
      </c>
      <c r="E113" t="s">
        <v>89</v>
      </c>
      <c r="F113">
        <v>3</v>
      </c>
      <c r="G113">
        <v>3</v>
      </c>
      <c r="H113" t="s">
        <v>36</v>
      </c>
      <c r="I113">
        <v>1</v>
      </c>
      <c r="J113">
        <v>704</v>
      </c>
      <c r="K113">
        <v>3</v>
      </c>
      <c r="L113" t="s">
        <v>42</v>
      </c>
      <c r="M113">
        <v>41</v>
      </c>
      <c r="N113">
        <v>2</v>
      </c>
      <c r="O113">
        <v>1</v>
      </c>
      <c r="P113" t="s">
        <v>46</v>
      </c>
      <c r="Q113">
        <v>3</v>
      </c>
      <c r="R113" t="s">
        <v>44</v>
      </c>
      <c r="S113">
        <v>1281</v>
      </c>
      <c r="T113">
        <v>1</v>
      </c>
      <c r="U113" t="s">
        <v>40</v>
      </c>
      <c r="V113">
        <v>18</v>
      </c>
      <c r="W113">
        <v>3</v>
      </c>
      <c r="X113">
        <v>3</v>
      </c>
      <c r="Y113">
        <v>80</v>
      </c>
      <c r="Z113">
        <v>2</v>
      </c>
      <c r="AA113">
        <v>1</v>
      </c>
      <c r="AB113">
        <v>3</v>
      </c>
      <c r="AC113">
        <v>3</v>
      </c>
      <c r="AD113">
        <v>1</v>
      </c>
      <c r="AE113">
        <v>0</v>
      </c>
      <c r="AF113">
        <v>0</v>
      </c>
      <c r="AG113">
        <v>0</v>
      </c>
      <c r="AH113" s="1">
        <v>37138</v>
      </c>
      <c r="AI113" s="1" t="s">
        <v>60</v>
      </c>
      <c r="AJ113">
        <f t="shared" si="4"/>
        <v>2001</v>
      </c>
      <c r="AK113">
        <f t="shared" si="5"/>
        <v>9</v>
      </c>
      <c r="AL113" t="str">
        <f t="shared" si="6"/>
        <v/>
      </c>
      <c r="AM113" t="str">
        <f t="shared" si="7"/>
        <v/>
      </c>
      <c r="AQ113" s="1">
        <v>37138</v>
      </c>
      <c r="AR113" s="1">
        <v>39728</v>
      </c>
    </row>
    <row r="114" spans="1:44" x14ac:dyDescent="0.25">
      <c r="A114">
        <v>37</v>
      </c>
      <c r="B114" t="s">
        <v>40</v>
      </c>
      <c r="C114" t="s">
        <v>34</v>
      </c>
      <c r="D114">
        <v>1225</v>
      </c>
      <c r="E114" t="s">
        <v>89</v>
      </c>
      <c r="F114">
        <v>10</v>
      </c>
      <c r="G114">
        <v>2</v>
      </c>
      <c r="H114" t="s">
        <v>36</v>
      </c>
      <c r="I114">
        <v>1</v>
      </c>
      <c r="J114">
        <v>715</v>
      </c>
      <c r="K114">
        <v>4</v>
      </c>
      <c r="L114" t="s">
        <v>42</v>
      </c>
      <c r="M114">
        <v>80</v>
      </c>
      <c r="N114">
        <v>4</v>
      </c>
      <c r="O114">
        <v>1</v>
      </c>
      <c r="P114" t="s">
        <v>43</v>
      </c>
      <c r="Q114">
        <v>4</v>
      </c>
      <c r="R114" t="s">
        <v>39</v>
      </c>
      <c r="S114">
        <v>4680</v>
      </c>
      <c r="T114">
        <v>3</v>
      </c>
      <c r="U114" t="s">
        <v>40</v>
      </c>
      <c r="V114">
        <v>17</v>
      </c>
      <c r="W114">
        <v>3</v>
      </c>
      <c r="X114">
        <v>1</v>
      </c>
      <c r="Y114">
        <v>80</v>
      </c>
      <c r="Z114">
        <v>0</v>
      </c>
      <c r="AA114">
        <v>4</v>
      </c>
      <c r="AB114">
        <v>2</v>
      </c>
      <c r="AC114">
        <v>3</v>
      </c>
      <c r="AD114">
        <v>1</v>
      </c>
      <c r="AE114">
        <v>0</v>
      </c>
      <c r="AF114">
        <v>0</v>
      </c>
      <c r="AG114">
        <v>0</v>
      </c>
      <c r="AH114" s="1">
        <v>37156</v>
      </c>
      <c r="AI114" s="1" t="s">
        <v>60</v>
      </c>
      <c r="AJ114">
        <f t="shared" si="4"/>
        <v>2001</v>
      </c>
      <c r="AK114">
        <f t="shared" si="5"/>
        <v>9</v>
      </c>
      <c r="AL114" t="str">
        <f t="shared" si="6"/>
        <v/>
      </c>
      <c r="AM114" t="str">
        <f t="shared" si="7"/>
        <v/>
      </c>
      <c r="AQ114" s="1">
        <v>37156</v>
      </c>
      <c r="AR114" s="1">
        <v>39726</v>
      </c>
    </row>
    <row r="115" spans="1:44" x14ac:dyDescent="0.25">
      <c r="A115">
        <v>38</v>
      </c>
      <c r="B115" t="s">
        <v>40</v>
      </c>
      <c r="C115" t="s">
        <v>34</v>
      </c>
      <c r="D115">
        <v>168</v>
      </c>
      <c r="E115" t="s">
        <v>89</v>
      </c>
      <c r="F115">
        <v>1</v>
      </c>
      <c r="G115">
        <v>3</v>
      </c>
      <c r="H115" t="s">
        <v>36</v>
      </c>
      <c r="I115">
        <v>1</v>
      </c>
      <c r="J115">
        <v>743</v>
      </c>
      <c r="K115">
        <v>3</v>
      </c>
      <c r="L115" t="s">
        <v>37</v>
      </c>
      <c r="M115">
        <v>81</v>
      </c>
      <c r="N115">
        <v>3</v>
      </c>
      <c r="O115">
        <v>3</v>
      </c>
      <c r="P115" t="s">
        <v>49</v>
      </c>
      <c r="Q115">
        <v>3</v>
      </c>
      <c r="R115" t="s">
        <v>39</v>
      </c>
      <c r="S115">
        <v>7861</v>
      </c>
      <c r="T115">
        <v>4</v>
      </c>
      <c r="U115" t="s">
        <v>33</v>
      </c>
      <c r="V115">
        <v>14</v>
      </c>
      <c r="W115">
        <v>3</v>
      </c>
      <c r="X115">
        <v>4</v>
      </c>
      <c r="Y115">
        <v>80</v>
      </c>
      <c r="Z115">
        <v>0</v>
      </c>
      <c r="AA115">
        <v>10</v>
      </c>
      <c r="AB115">
        <v>4</v>
      </c>
      <c r="AC115">
        <v>4</v>
      </c>
      <c r="AD115">
        <v>1</v>
      </c>
      <c r="AE115">
        <v>0</v>
      </c>
      <c r="AF115">
        <v>0</v>
      </c>
      <c r="AG115">
        <v>0</v>
      </c>
      <c r="AH115" s="1">
        <v>36793</v>
      </c>
      <c r="AI115" s="1" t="s">
        <v>60</v>
      </c>
      <c r="AJ115">
        <f t="shared" si="4"/>
        <v>2000</v>
      </c>
      <c r="AK115">
        <f t="shared" si="5"/>
        <v>9</v>
      </c>
      <c r="AL115" t="str">
        <f t="shared" si="6"/>
        <v/>
      </c>
      <c r="AM115" t="str">
        <f t="shared" si="7"/>
        <v/>
      </c>
      <c r="AQ115" s="1">
        <v>36793</v>
      </c>
      <c r="AR115" s="1">
        <v>39723</v>
      </c>
    </row>
    <row r="116" spans="1:44" x14ac:dyDescent="0.25">
      <c r="A116">
        <v>29</v>
      </c>
      <c r="B116" t="s">
        <v>40</v>
      </c>
      <c r="C116" t="s">
        <v>34</v>
      </c>
      <c r="D116">
        <v>1396</v>
      </c>
      <c r="E116" t="s">
        <v>35</v>
      </c>
      <c r="F116">
        <v>10</v>
      </c>
      <c r="G116">
        <v>3</v>
      </c>
      <c r="H116" t="s">
        <v>36</v>
      </c>
      <c r="I116">
        <v>1</v>
      </c>
      <c r="J116">
        <v>749</v>
      </c>
      <c r="K116">
        <v>3</v>
      </c>
      <c r="L116" t="s">
        <v>42</v>
      </c>
      <c r="M116">
        <v>99</v>
      </c>
      <c r="N116">
        <v>3</v>
      </c>
      <c r="O116">
        <v>1</v>
      </c>
      <c r="P116" t="s">
        <v>53</v>
      </c>
      <c r="Q116">
        <v>3</v>
      </c>
      <c r="R116" t="s">
        <v>39</v>
      </c>
      <c r="S116">
        <v>2642</v>
      </c>
      <c r="T116">
        <v>1</v>
      </c>
      <c r="U116" t="s">
        <v>40</v>
      </c>
      <c r="V116">
        <v>11</v>
      </c>
      <c r="W116">
        <v>3</v>
      </c>
      <c r="X116">
        <v>3</v>
      </c>
      <c r="Y116">
        <v>80</v>
      </c>
      <c r="Z116">
        <v>0</v>
      </c>
      <c r="AA116">
        <v>1</v>
      </c>
      <c r="AB116">
        <v>6</v>
      </c>
      <c r="AC116">
        <v>3</v>
      </c>
      <c r="AD116">
        <v>1</v>
      </c>
      <c r="AE116">
        <v>0</v>
      </c>
      <c r="AF116">
        <v>0</v>
      </c>
      <c r="AG116">
        <v>0</v>
      </c>
      <c r="AH116" s="1">
        <v>36342</v>
      </c>
      <c r="AI116" s="1" t="s">
        <v>60</v>
      </c>
      <c r="AJ116">
        <f t="shared" si="4"/>
        <v>1999</v>
      </c>
      <c r="AK116">
        <f t="shared" si="5"/>
        <v>7</v>
      </c>
      <c r="AL116" t="str">
        <f t="shared" si="6"/>
        <v/>
      </c>
      <c r="AM116" t="str">
        <f t="shared" si="7"/>
        <v/>
      </c>
      <c r="AQ116" s="1">
        <v>36342</v>
      </c>
      <c r="AR116" s="1">
        <v>39641</v>
      </c>
    </row>
    <row r="117" spans="1:44" x14ac:dyDescent="0.25">
      <c r="A117">
        <v>35</v>
      </c>
      <c r="B117" t="s">
        <v>40</v>
      </c>
      <c r="C117" t="s">
        <v>51</v>
      </c>
      <c r="D117">
        <v>1225</v>
      </c>
      <c r="E117" t="s">
        <v>89</v>
      </c>
      <c r="F117">
        <v>2</v>
      </c>
      <c r="G117">
        <v>4</v>
      </c>
      <c r="H117" t="s">
        <v>36</v>
      </c>
      <c r="I117">
        <v>1</v>
      </c>
      <c r="J117">
        <v>771</v>
      </c>
      <c r="K117">
        <v>4</v>
      </c>
      <c r="L117" t="s">
        <v>37</v>
      </c>
      <c r="M117">
        <v>61</v>
      </c>
      <c r="N117">
        <v>3</v>
      </c>
      <c r="O117">
        <v>2</v>
      </c>
      <c r="P117" t="s">
        <v>50</v>
      </c>
      <c r="Q117">
        <v>1</v>
      </c>
      <c r="R117" t="s">
        <v>48</v>
      </c>
      <c r="S117">
        <v>5093</v>
      </c>
      <c r="T117">
        <v>2</v>
      </c>
      <c r="U117" t="s">
        <v>40</v>
      </c>
      <c r="V117">
        <v>11</v>
      </c>
      <c r="W117">
        <v>3</v>
      </c>
      <c r="X117">
        <v>1</v>
      </c>
      <c r="Y117">
        <v>80</v>
      </c>
      <c r="Z117">
        <v>1</v>
      </c>
      <c r="AA117">
        <v>16</v>
      </c>
      <c r="AB117">
        <v>2</v>
      </c>
      <c r="AC117">
        <v>4</v>
      </c>
      <c r="AD117">
        <v>1</v>
      </c>
      <c r="AE117">
        <v>0</v>
      </c>
      <c r="AF117">
        <v>0</v>
      </c>
      <c r="AG117">
        <v>0</v>
      </c>
      <c r="AH117" s="1">
        <v>36035</v>
      </c>
      <c r="AI117" s="1" t="s">
        <v>60</v>
      </c>
      <c r="AJ117">
        <f t="shared" si="4"/>
        <v>1998</v>
      </c>
      <c r="AK117">
        <f t="shared" si="5"/>
        <v>8</v>
      </c>
      <c r="AL117" t="str">
        <f t="shared" si="6"/>
        <v/>
      </c>
      <c r="AM117" t="str">
        <f t="shared" si="7"/>
        <v/>
      </c>
      <c r="AQ117" s="1">
        <v>36035</v>
      </c>
      <c r="AR117" s="1">
        <v>39705</v>
      </c>
    </row>
    <row r="118" spans="1:44" x14ac:dyDescent="0.25">
      <c r="A118">
        <v>38</v>
      </c>
      <c r="B118" t="s">
        <v>40</v>
      </c>
      <c r="C118" t="s">
        <v>34</v>
      </c>
      <c r="D118">
        <v>268</v>
      </c>
      <c r="E118" t="s">
        <v>89</v>
      </c>
      <c r="F118">
        <v>2</v>
      </c>
      <c r="G118">
        <v>5</v>
      </c>
      <c r="H118" t="s">
        <v>47</v>
      </c>
      <c r="I118">
        <v>1</v>
      </c>
      <c r="J118">
        <v>773</v>
      </c>
      <c r="K118">
        <v>4</v>
      </c>
      <c r="L118" t="s">
        <v>42</v>
      </c>
      <c r="M118">
        <v>92</v>
      </c>
      <c r="N118">
        <v>3</v>
      </c>
      <c r="O118">
        <v>1</v>
      </c>
      <c r="P118" t="s">
        <v>43</v>
      </c>
      <c r="Q118">
        <v>3</v>
      </c>
      <c r="R118" t="s">
        <v>44</v>
      </c>
      <c r="S118">
        <v>3057</v>
      </c>
      <c r="T118">
        <v>6</v>
      </c>
      <c r="U118" t="s">
        <v>33</v>
      </c>
      <c r="V118">
        <v>13</v>
      </c>
      <c r="W118">
        <v>3</v>
      </c>
      <c r="X118">
        <v>2</v>
      </c>
      <c r="Y118">
        <v>80</v>
      </c>
      <c r="Z118">
        <v>1</v>
      </c>
      <c r="AA118">
        <v>6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1</v>
      </c>
      <c r="AH118" s="1">
        <v>39838</v>
      </c>
      <c r="AI118" s="1" t="s">
        <v>60</v>
      </c>
      <c r="AJ118">
        <f t="shared" si="4"/>
        <v>2009</v>
      </c>
      <c r="AK118">
        <f t="shared" si="5"/>
        <v>1</v>
      </c>
      <c r="AL118" t="str">
        <f t="shared" si="6"/>
        <v/>
      </c>
      <c r="AM118" t="str">
        <f t="shared" si="7"/>
        <v/>
      </c>
      <c r="AQ118" s="1">
        <v>39838</v>
      </c>
      <c r="AR118" s="1">
        <v>39876</v>
      </c>
    </row>
    <row r="119" spans="1:44" x14ac:dyDescent="0.25">
      <c r="A119">
        <v>24</v>
      </c>
      <c r="B119" t="s">
        <v>40</v>
      </c>
      <c r="C119" t="s">
        <v>51</v>
      </c>
      <c r="D119">
        <v>1092</v>
      </c>
      <c r="E119" t="s">
        <v>89</v>
      </c>
      <c r="F119">
        <v>9</v>
      </c>
      <c r="G119">
        <v>3</v>
      </c>
      <c r="H119" t="s">
        <v>36</v>
      </c>
      <c r="I119">
        <v>1</v>
      </c>
      <c r="J119">
        <v>812</v>
      </c>
      <c r="K119">
        <v>3</v>
      </c>
      <c r="L119" t="s">
        <v>42</v>
      </c>
      <c r="M119">
        <v>60</v>
      </c>
      <c r="N119">
        <v>2</v>
      </c>
      <c r="O119">
        <v>1</v>
      </c>
      <c r="P119" t="s">
        <v>46</v>
      </c>
      <c r="Q119">
        <v>2</v>
      </c>
      <c r="R119" t="s">
        <v>48</v>
      </c>
      <c r="S119">
        <v>2694</v>
      </c>
      <c r="T119">
        <v>1</v>
      </c>
      <c r="U119" t="s">
        <v>40</v>
      </c>
      <c r="V119">
        <v>11</v>
      </c>
      <c r="W119">
        <v>3</v>
      </c>
      <c r="X119">
        <v>3</v>
      </c>
      <c r="Y119">
        <v>80</v>
      </c>
      <c r="Z119">
        <v>3</v>
      </c>
      <c r="AA119">
        <v>1</v>
      </c>
      <c r="AB119">
        <v>4</v>
      </c>
      <c r="AC119">
        <v>3</v>
      </c>
      <c r="AD119">
        <v>1</v>
      </c>
      <c r="AE119">
        <v>0</v>
      </c>
      <c r="AF119">
        <v>0</v>
      </c>
      <c r="AG119">
        <v>0</v>
      </c>
      <c r="AH119" s="1">
        <v>39608</v>
      </c>
      <c r="AI119" s="1" t="s">
        <v>60</v>
      </c>
      <c r="AJ119">
        <f t="shared" si="4"/>
        <v>2008</v>
      </c>
      <c r="AK119">
        <f t="shared" si="5"/>
        <v>6</v>
      </c>
      <c r="AL119" t="str">
        <f t="shared" si="6"/>
        <v/>
      </c>
      <c r="AM119" t="str">
        <f t="shared" si="7"/>
        <v/>
      </c>
      <c r="AQ119" s="1">
        <v>39608</v>
      </c>
      <c r="AR119" s="1">
        <v>39998</v>
      </c>
    </row>
    <row r="120" spans="1:44" x14ac:dyDescent="0.25">
      <c r="A120">
        <v>29</v>
      </c>
      <c r="B120" t="s">
        <v>33</v>
      </c>
      <c r="C120" t="s">
        <v>34</v>
      </c>
      <c r="D120">
        <v>805</v>
      </c>
      <c r="E120" t="s">
        <v>89</v>
      </c>
      <c r="F120">
        <v>1</v>
      </c>
      <c r="G120">
        <v>2</v>
      </c>
      <c r="H120" t="s">
        <v>36</v>
      </c>
      <c r="I120">
        <v>1</v>
      </c>
      <c r="J120">
        <v>816</v>
      </c>
      <c r="K120">
        <v>2</v>
      </c>
      <c r="L120" t="s">
        <v>37</v>
      </c>
      <c r="M120">
        <v>36</v>
      </c>
      <c r="N120">
        <v>2</v>
      </c>
      <c r="O120">
        <v>1</v>
      </c>
      <c r="P120" t="s">
        <v>46</v>
      </c>
      <c r="Q120">
        <v>1</v>
      </c>
      <c r="R120" t="s">
        <v>44</v>
      </c>
      <c r="S120">
        <v>2319</v>
      </c>
      <c r="T120">
        <v>1</v>
      </c>
      <c r="U120" t="s">
        <v>33</v>
      </c>
      <c r="V120">
        <v>11</v>
      </c>
      <c r="W120">
        <v>3</v>
      </c>
      <c r="X120">
        <v>4</v>
      </c>
      <c r="Y120">
        <v>80</v>
      </c>
      <c r="Z120">
        <v>1</v>
      </c>
      <c r="AA120">
        <v>1</v>
      </c>
      <c r="AB120">
        <v>1</v>
      </c>
      <c r="AC120">
        <v>3</v>
      </c>
      <c r="AD120">
        <v>1</v>
      </c>
      <c r="AE120">
        <v>0</v>
      </c>
      <c r="AF120">
        <v>0</v>
      </c>
      <c r="AG120">
        <v>0</v>
      </c>
      <c r="AH120" s="1">
        <v>33267</v>
      </c>
      <c r="AI120" s="1">
        <v>33636</v>
      </c>
      <c r="AJ120">
        <f t="shared" si="4"/>
        <v>1991</v>
      </c>
      <c r="AK120">
        <f t="shared" si="5"/>
        <v>1</v>
      </c>
      <c r="AL120">
        <f t="shared" si="6"/>
        <v>1992</v>
      </c>
      <c r="AM120">
        <f t="shared" si="7"/>
        <v>2</v>
      </c>
      <c r="AQ120" s="1">
        <v>39713</v>
      </c>
      <c r="AR120" s="1">
        <v>40094</v>
      </c>
    </row>
    <row r="121" spans="1:44" x14ac:dyDescent="0.25">
      <c r="A121">
        <v>40</v>
      </c>
      <c r="B121" t="s">
        <v>40</v>
      </c>
      <c r="C121" t="s">
        <v>41</v>
      </c>
      <c r="D121">
        <v>720</v>
      </c>
      <c r="E121" t="s">
        <v>89</v>
      </c>
      <c r="F121">
        <v>16</v>
      </c>
      <c r="G121">
        <v>4</v>
      </c>
      <c r="H121" t="s">
        <v>47</v>
      </c>
      <c r="I121">
        <v>1</v>
      </c>
      <c r="J121">
        <v>832</v>
      </c>
      <c r="K121">
        <v>1</v>
      </c>
      <c r="L121" t="s">
        <v>42</v>
      </c>
      <c r="M121">
        <v>51</v>
      </c>
      <c r="N121">
        <v>2</v>
      </c>
      <c r="O121">
        <v>2</v>
      </c>
      <c r="P121" t="s">
        <v>46</v>
      </c>
      <c r="Q121">
        <v>3</v>
      </c>
      <c r="R121" t="s">
        <v>39</v>
      </c>
      <c r="S121">
        <v>5094</v>
      </c>
      <c r="T121">
        <v>6</v>
      </c>
      <c r="U121" t="s">
        <v>40</v>
      </c>
      <c r="V121">
        <v>14</v>
      </c>
      <c r="W121">
        <v>3</v>
      </c>
      <c r="X121">
        <v>4</v>
      </c>
      <c r="Y121">
        <v>80</v>
      </c>
      <c r="Z121">
        <v>0</v>
      </c>
      <c r="AA121">
        <v>10</v>
      </c>
      <c r="AB121">
        <v>6</v>
      </c>
      <c r="AC121">
        <v>3</v>
      </c>
      <c r="AD121">
        <v>1</v>
      </c>
      <c r="AE121">
        <v>0</v>
      </c>
      <c r="AF121">
        <v>0</v>
      </c>
      <c r="AG121">
        <v>0</v>
      </c>
      <c r="AH121" s="1">
        <v>39147</v>
      </c>
      <c r="AI121" s="1" t="s">
        <v>60</v>
      </c>
      <c r="AJ121">
        <f t="shared" si="4"/>
        <v>2007</v>
      </c>
      <c r="AK121">
        <f t="shared" si="5"/>
        <v>3</v>
      </c>
      <c r="AL121" t="str">
        <f t="shared" si="6"/>
        <v/>
      </c>
      <c r="AM121" t="str">
        <f t="shared" si="7"/>
        <v/>
      </c>
      <c r="AQ121" s="1">
        <v>39147</v>
      </c>
      <c r="AR121" s="1">
        <v>39899</v>
      </c>
    </row>
    <row r="122" spans="1:44" x14ac:dyDescent="0.25">
      <c r="A122">
        <v>45</v>
      </c>
      <c r="B122" t="s">
        <v>40</v>
      </c>
      <c r="C122" t="s">
        <v>34</v>
      </c>
      <c r="D122">
        <v>252</v>
      </c>
      <c r="E122" t="s">
        <v>89</v>
      </c>
      <c r="F122">
        <v>2</v>
      </c>
      <c r="G122">
        <v>3</v>
      </c>
      <c r="H122" t="s">
        <v>36</v>
      </c>
      <c r="I122">
        <v>1</v>
      </c>
      <c r="J122">
        <v>834</v>
      </c>
      <c r="K122">
        <v>2</v>
      </c>
      <c r="L122" t="s">
        <v>37</v>
      </c>
      <c r="M122">
        <v>95</v>
      </c>
      <c r="N122">
        <v>2</v>
      </c>
      <c r="O122">
        <v>1</v>
      </c>
      <c r="P122" t="s">
        <v>43</v>
      </c>
      <c r="Q122">
        <v>3</v>
      </c>
      <c r="R122" t="s">
        <v>39</v>
      </c>
      <c r="S122">
        <v>2274</v>
      </c>
      <c r="T122">
        <v>1</v>
      </c>
      <c r="U122" t="s">
        <v>40</v>
      </c>
      <c r="V122">
        <v>14</v>
      </c>
      <c r="W122">
        <v>3</v>
      </c>
      <c r="X122">
        <v>4</v>
      </c>
      <c r="Y122">
        <v>80</v>
      </c>
      <c r="Z122">
        <v>0</v>
      </c>
      <c r="AA122">
        <v>1</v>
      </c>
      <c r="AB122">
        <v>3</v>
      </c>
      <c r="AC122">
        <v>3</v>
      </c>
      <c r="AD122">
        <v>1</v>
      </c>
      <c r="AE122">
        <v>0</v>
      </c>
      <c r="AF122">
        <v>0</v>
      </c>
      <c r="AG122">
        <v>0</v>
      </c>
      <c r="AH122" s="1">
        <v>38453</v>
      </c>
      <c r="AI122" s="1" t="s">
        <v>60</v>
      </c>
      <c r="AJ122">
        <f t="shared" si="4"/>
        <v>2005</v>
      </c>
      <c r="AK122">
        <f t="shared" si="5"/>
        <v>4</v>
      </c>
      <c r="AL122" t="str">
        <f t="shared" si="6"/>
        <v/>
      </c>
      <c r="AM122" t="str">
        <f t="shared" si="7"/>
        <v/>
      </c>
      <c r="AQ122" s="1">
        <v>38453</v>
      </c>
      <c r="AR122" s="1">
        <v>39954</v>
      </c>
    </row>
    <row r="123" spans="1:44" x14ac:dyDescent="0.25">
      <c r="A123">
        <v>37</v>
      </c>
      <c r="B123" t="s">
        <v>40</v>
      </c>
      <c r="C123" t="s">
        <v>34</v>
      </c>
      <c r="D123">
        <v>342</v>
      </c>
      <c r="E123" t="s">
        <v>35</v>
      </c>
      <c r="F123">
        <v>16</v>
      </c>
      <c r="G123">
        <v>4</v>
      </c>
      <c r="H123" t="s">
        <v>55</v>
      </c>
      <c r="I123">
        <v>1</v>
      </c>
      <c r="J123">
        <v>868</v>
      </c>
      <c r="K123">
        <v>4</v>
      </c>
      <c r="L123" t="s">
        <v>42</v>
      </c>
      <c r="M123">
        <v>66</v>
      </c>
      <c r="N123">
        <v>2</v>
      </c>
      <c r="O123">
        <v>2</v>
      </c>
      <c r="P123" t="s">
        <v>38</v>
      </c>
      <c r="Q123">
        <v>3</v>
      </c>
      <c r="R123" t="s">
        <v>48</v>
      </c>
      <c r="S123">
        <v>6334</v>
      </c>
      <c r="T123">
        <v>4</v>
      </c>
      <c r="U123" t="s">
        <v>40</v>
      </c>
      <c r="V123">
        <v>19</v>
      </c>
      <c r="W123">
        <v>3</v>
      </c>
      <c r="X123">
        <v>4</v>
      </c>
      <c r="Y123">
        <v>80</v>
      </c>
      <c r="Z123">
        <v>2</v>
      </c>
      <c r="AA123">
        <v>9</v>
      </c>
      <c r="AB123">
        <v>2</v>
      </c>
      <c r="AC123">
        <v>3</v>
      </c>
      <c r="AD123">
        <v>1</v>
      </c>
      <c r="AE123">
        <v>0</v>
      </c>
      <c r="AF123">
        <v>0</v>
      </c>
      <c r="AG123">
        <v>0</v>
      </c>
      <c r="AH123" s="1">
        <v>38086</v>
      </c>
      <c r="AI123" s="1" t="s">
        <v>60</v>
      </c>
      <c r="AJ123">
        <f t="shared" si="4"/>
        <v>2004</v>
      </c>
      <c r="AK123">
        <f t="shared" si="5"/>
        <v>4</v>
      </c>
      <c r="AL123" t="str">
        <f t="shared" si="6"/>
        <v/>
      </c>
      <c r="AM123" t="str">
        <f t="shared" si="7"/>
        <v/>
      </c>
      <c r="AQ123" s="1">
        <v>38086</v>
      </c>
      <c r="AR123" s="1">
        <v>39945</v>
      </c>
    </row>
    <row r="124" spans="1:44" x14ac:dyDescent="0.25">
      <c r="A124">
        <v>32</v>
      </c>
      <c r="B124" t="s">
        <v>33</v>
      </c>
      <c r="C124" t="s">
        <v>34</v>
      </c>
      <c r="D124">
        <v>374</v>
      </c>
      <c r="E124" t="s">
        <v>89</v>
      </c>
      <c r="F124">
        <v>25</v>
      </c>
      <c r="G124">
        <v>4</v>
      </c>
      <c r="H124" t="s">
        <v>36</v>
      </c>
      <c r="I124">
        <v>1</v>
      </c>
      <c r="J124">
        <v>911</v>
      </c>
      <c r="K124">
        <v>1</v>
      </c>
      <c r="L124" t="s">
        <v>42</v>
      </c>
      <c r="M124">
        <v>87</v>
      </c>
      <c r="N124">
        <v>3</v>
      </c>
      <c r="O124">
        <v>1</v>
      </c>
      <c r="P124" t="s">
        <v>46</v>
      </c>
      <c r="Q124">
        <v>4</v>
      </c>
      <c r="R124" t="s">
        <v>39</v>
      </c>
      <c r="S124">
        <v>2795</v>
      </c>
      <c r="T124">
        <v>1</v>
      </c>
      <c r="U124" t="s">
        <v>33</v>
      </c>
      <c r="V124">
        <v>24</v>
      </c>
      <c r="W124">
        <v>4</v>
      </c>
      <c r="X124">
        <v>3</v>
      </c>
      <c r="Y124">
        <v>80</v>
      </c>
      <c r="Z124">
        <v>0</v>
      </c>
      <c r="AA124">
        <v>1</v>
      </c>
      <c r="AB124">
        <v>2</v>
      </c>
      <c r="AC124">
        <v>1</v>
      </c>
      <c r="AD124">
        <v>1</v>
      </c>
      <c r="AE124">
        <v>0</v>
      </c>
      <c r="AF124">
        <v>0</v>
      </c>
      <c r="AG124">
        <v>1</v>
      </c>
      <c r="AH124" s="1">
        <v>36789</v>
      </c>
      <c r="AI124" s="1">
        <v>37169</v>
      </c>
      <c r="AJ124">
        <f t="shared" si="4"/>
        <v>2000</v>
      </c>
      <c r="AK124">
        <f t="shared" si="5"/>
        <v>9</v>
      </c>
      <c r="AL124">
        <f t="shared" si="6"/>
        <v>2001</v>
      </c>
      <c r="AM124">
        <f t="shared" si="7"/>
        <v>10</v>
      </c>
      <c r="AQ124" s="1">
        <v>37782</v>
      </c>
      <c r="AR124" s="1">
        <v>40010</v>
      </c>
    </row>
    <row r="125" spans="1:44" x14ac:dyDescent="0.25">
      <c r="A125">
        <v>58</v>
      </c>
      <c r="B125" t="s">
        <v>33</v>
      </c>
      <c r="C125" t="s">
        <v>41</v>
      </c>
      <c r="D125">
        <v>781</v>
      </c>
      <c r="E125" t="s">
        <v>89</v>
      </c>
      <c r="F125">
        <v>2</v>
      </c>
      <c r="G125">
        <v>1</v>
      </c>
      <c r="H125" t="s">
        <v>36</v>
      </c>
      <c r="I125">
        <v>1</v>
      </c>
      <c r="J125">
        <v>918</v>
      </c>
      <c r="K125">
        <v>4</v>
      </c>
      <c r="L125" t="s">
        <v>42</v>
      </c>
      <c r="M125">
        <v>57</v>
      </c>
      <c r="N125">
        <v>2</v>
      </c>
      <c r="O125">
        <v>1</v>
      </c>
      <c r="P125" t="s">
        <v>46</v>
      </c>
      <c r="Q125">
        <v>4</v>
      </c>
      <c r="R125" t="s">
        <v>48</v>
      </c>
      <c r="S125">
        <v>2380</v>
      </c>
      <c r="T125">
        <v>9</v>
      </c>
      <c r="U125" t="s">
        <v>33</v>
      </c>
      <c r="V125">
        <v>14</v>
      </c>
      <c r="W125">
        <v>3</v>
      </c>
      <c r="X125">
        <v>4</v>
      </c>
      <c r="Y125">
        <v>80</v>
      </c>
      <c r="Z125">
        <v>1</v>
      </c>
      <c r="AA125">
        <v>3</v>
      </c>
      <c r="AB125">
        <v>3</v>
      </c>
      <c r="AC125">
        <v>2</v>
      </c>
      <c r="AD125">
        <v>1</v>
      </c>
      <c r="AE125">
        <v>0</v>
      </c>
      <c r="AF125">
        <v>0</v>
      </c>
      <c r="AG125">
        <v>0</v>
      </c>
      <c r="AH125" s="1">
        <v>36978</v>
      </c>
      <c r="AI125" s="1">
        <v>37359</v>
      </c>
      <c r="AJ125">
        <f t="shared" si="4"/>
        <v>2001</v>
      </c>
      <c r="AK125">
        <f t="shared" si="5"/>
        <v>3</v>
      </c>
      <c r="AL125">
        <f t="shared" si="6"/>
        <v>2002</v>
      </c>
      <c r="AM125">
        <f t="shared" si="7"/>
        <v>4</v>
      </c>
      <c r="AQ125" s="1">
        <v>36692</v>
      </c>
      <c r="AR125" s="1">
        <v>40010</v>
      </c>
    </row>
    <row r="126" spans="1:44" x14ac:dyDescent="0.25">
      <c r="A126">
        <v>43</v>
      </c>
      <c r="B126" t="s">
        <v>40</v>
      </c>
      <c r="C126" t="s">
        <v>34</v>
      </c>
      <c r="D126">
        <v>177</v>
      </c>
      <c r="E126" t="s">
        <v>89</v>
      </c>
      <c r="F126">
        <v>8</v>
      </c>
      <c r="G126">
        <v>3</v>
      </c>
      <c r="H126" t="s">
        <v>36</v>
      </c>
      <c r="I126">
        <v>1</v>
      </c>
      <c r="J126">
        <v>920</v>
      </c>
      <c r="K126">
        <v>1</v>
      </c>
      <c r="L126" t="s">
        <v>37</v>
      </c>
      <c r="M126">
        <v>55</v>
      </c>
      <c r="N126">
        <v>3</v>
      </c>
      <c r="O126">
        <v>2</v>
      </c>
      <c r="P126" t="s">
        <v>49</v>
      </c>
      <c r="Q126">
        <v>2</v>
      </c>
      <c r="R126" t="s">
        <v>48</v>
      </c>
      <c r="S126">
        <v>4765</v>
      </c>
      <c r="T126">
        <v>4</v>
      </c>
      <c r="U126" t="s">
        <v>40</v>
      </c>
      <c r="V126">
        <v>21</v>
      </c>
      <c r="W126">
        <v>4</v>
      </c>
      <c r="X126">
        <v>3</v>
      </c>
      <c r="Y126">
        <v>80</v>
      </c>
      <c r="Z126">
        <v>1</v>
      </c>
      <c r="AA126">
        <v>4</v>
      </c>
      <c r="AB126">
        <v>2</v>
      </c>
      <c r="AC126">
        <v>4</v>
      </c>
      <c r="AD126">
        <v>1</v>
      </c>
      <c r="AE126">
        <v>0</v>
      </c>
      <c r="AF126">
        <v>0</v>
      </c>
      <c r="AG126">
        <v>0</v>
      </c>
      <c r="AH126" s="1">
        <v>35041</v>
      </c>
      <c r="AI126" s="1" t="s">
        <v>60</v>
      </c>
      <c r="AJ126">
        <f t="shared" si="4"/>
        <v>1995</v>
      </c>
      <c r="AK126">
        <f t="shared" si="5"/>
        <v>12</v>
      </c>
      <c r="AL126" t="str">
        <f t="shared" si="6"/>
        <v/>
      </c>
      <c r="AM126" t="str">
        <f t="shared" si="7"/>
        <v/>
      </c>
      <c r="AQ126" s="1">
        <v>35041</v>
      </c>
      <c r="AR126" s="1">
        <v>39826</v>
      </c>
    </row>
    <row r="127" spans="1:44" x14ac:dyDescent="0.25">
      <c r="A127">
        <v>21</v>
      </c>
      <c r="B127" t="s">
        <v>33</v>
      </c>
      <c r="C127" t="s">
        <v>34</v>
      </c>
      <c r="D127">
        <v>1427</v>
      </c>
      <c r="E127" t="s">
        <v>89</v>
      </c>
      <c r="F127">
        <v>18</v>
      </c>
      <c r="G127">
        <v>1</v>
      </c>
      <c r="H127" t="s">
        <v>45</v>
      </c>
      <c r="I127">
        <v>1</v>
      </c>
      <c r="J127">
        <v>923</v>
      </c>
      <c r="K127">
        <v>4</v>
      </c>
      <c r="L127" t="s">
        <v>37</v>
      </c>
      <c r="M127">
        <v>65</v>
      </c>
      <c r="N127">
        <v>3</v>
      </c>
      <c r="O127">
        <v>1</v>
      </c>
      <c r="P127" t="s">
        <v>43</v>
      </c>
      <c r="Q127">
        <v>4</v>
      </c>
      <c r="R127" t="s">
        <v>39</v>
      </c>
      <c r="S127">
        <v>2693</v>
      </c>
      <c r="T127">
        <v>1</v>
      </c>
      <c r="U127" t="s">
        <v>40</v>
      </c>
      <c r="V127">
        <v>19</v>
      </c>
      <c r="W127">
        <v>3</v>
      </c>
      <c r="X127">
        <v>1</v>
      </c>
      <c r="Y127">
        <v>80</v>
      </c>
      <c r="Z127">
        <v>0</v>
      </c>
      <c r="AA127">
        <v>1</v>
      </c>
      <c r="AB127">
        <v>3</v>
      </c>
      <c r="AC127">
        <v>2</v>
      </c>
      <c r="AD127">
        <v>1</v>
      </c>
      <c r="AE127">
        <v>0</v>
      </c>
      <c r="AF127">
        <v>0</v>
      </c>
      <c r="AG127">
        <v>0</v>
      </c>
      <c r="AH127" s="1">
        <v>42829</v>
      </c>
      <c r="AI127" s="1">
        <v>43215</v>
      </c>
      <c r="AJ127">
        <f t="shared" si="4"/>
        <v>2017</v>
      </c>
      <c r="AK127">
        <f t="shared" si="5"/>
        <v>4</v>
      </c>
      <c r="AL127">
        <f t="shared" si="6"/>
        <v>2018</v>
      </c>
      <c r="AM127">
        <f t="shared" si="7"/>
        <v>4</v>
      </c>
      <c r="AQ127" s="1">
        <v>33308</v>
      </c>
      <c r="AR127" s="1">
        <v>39914</v>
      </c>
    </row>
    <row r="128" spans="1:44" x14ac:dyDescent="0.25">
      <c r="A128">
        <v>27</v>
      </c>
      <c r="B128" t="s">
        <v>40</v>
      </c>
      <c r="C128" t="s">
        <v>34</v>
      </c>
      <c r="D128">
        <v>618</v>
      </c>
      <c r="E128" t="s">
        <v>89</v>
      </c>
      <c r="F128">
        <v>4</v>
      </c>
      <c r="G128">
        <v>3</v>
      </c>
      <c r="H128" t="s">
        <v>36</v>
      </c>
      <c r="I128">
        <v>1</v>
      </c>
      <c r="J128">
        <v>933</v>
      </c>
      <c r="K128">
        <v>2</v>
      </c>
      <c r="L128" t="s">
        <v>37</v>
      </c>
      <c r="M128">
        <v>76</v>
      </c>
      <c r="N128">
        <v>3</v>
      </c>
      <c r="O128">
        <v>1</v>
      </c>
      <c r="P128" t="s">
        <v>43</v>
      </c>
      <c r="Q128">
        <v>3</v>
      </c>
      <c r="R128" t="s">
        <v>39</v>
      </c>
      <c r="S128">
        <v>2318</v>
      </c>
      <c r="T128">
        <v>1</v>
      </c>
      <c r="U128" t="s">
        <v>40</v>
      </c>
      <c r="V128">
        <v>19</v>
      </c>
      <c r="W128">
        <v>3</v>
      </c>
      <c r="X128">
        <v>3</v>
      </c>
      <c r="Y128">
        <v>80</v>
      </c>
      <c r="Z128">
        <v>0</v>
      </c>
      <c r="AA128">
        <v>1</v>
      </c>
      <c r="AB128">
        <v>2</v>
      </c>
      <c r="AC128">
        <v>3</v>
      </c>
      <c r="AD128">
        <v>1</v>
      </c>
      <c r="AE128">
        <v>1</v>
      </c>
      <c r="AF128">
        <v>0</v>
      </c>
      <c r="AG128">
        <v>0</v>
      </c>
      <c r="AH128" s="1">
        <v>40412</v>
      </c>
      <c r="AI128" s="1" t="s">
        <v>60</v>
      </c>
      <c r="AJ128">
        <f t="shared" si="4"/>
        <v>2010</v>
      </c>
      <c r="AK128">
        <f t="shared" si="5"/>
        <v>8</v>
      </c>
      <c r="AL128" t="str">
        <f t="shared" si="6"/>
        <v/>
      </c>
      <c r="AM128" t="str">
        <f t="shared" si="7"/>
        <v/>
      </c>
      <c r="AQ128" s="1">
        <v>40412</v>
      </c>
      <c r="AR128" s="1">
        <v>40431</v>
      </c>
    </row>
    <row r="129" spans="1:44" x14ac:dyDescent="0.25">
      <c r="A129">
        <v>34</v>
      </c>
      <c r="B129" t="s">
        <v>40</v>
      </c>
      <c r="C129" t="s">
        <v>34</v>
      </c>
      <c r="D129">
        <v>546</v>
      </c>
      <c r="E129" t="s">
        <v>89</v>
      </c>
      <c r="F129">
        <v>10</v>
      </c>
      <c r="G129">
        <v>3</v>
      </c>
      <c r="H129" t="s">
        <v>36</v>
      </c>
      <c r="I129">
        <v>1</v>
      </c>
      <c r="J129">
        <v>934</v>
      </c>
      <c r="K129">
        <v>2</v>
      </c>
      <c r="L129" t="s">
        <v>42</v>
      </c>
      <c r="M129">
        <v>83</v>
      </c>
      <c r="N129">
        <v>3</v>
      </c>
      <c r="O129">
        <v>1</v>
      </c>
      <c r="P129" t="s">
        <v>46</v>
      </c>
      <c r="Q129">
        <v>2</v>
      </c>
      <c r="R129" t="s">
        <v>48</v>
      </c>
      <c r="S129">
        <v>2008</v>
      </c>
      <c r="T129">
        <v>1</v>
      </c>
      <c r="U129" t="s">
        <v>40</v>
      </c>
      <c r="V129">
        <v>14</v>
      </c>
      <c r="W129">
        <v>3</v>
      </c>
      <c r="X129">
        <v>2</v>
      </c>
      <c r="Y129">
        <v>80</v>
      </c>
      <c r="Z129">
        <v>2</v>
      </c>
      <c r="AA129">
        <v>1</v>
      </c>
      <c r="AB129">
        <v>3</v>
      </c>
      <c r="AC129">
        <v>3</v>
      </c>
      <c r="AD129">
        <v>1</v>
      </c>
      <c r="AE129">
        <v>0</v>
      </c>
      <c r="AF129">
        <v>1</v>
      </c>
      <c r="AG129">
        <v>0</v>
      </c>
      <c r="AH129" s="1">
        <v>40133</v>
      </c>
      <c r="AI129" s="1" t="s">
        <v>60</v>
      </c>
      <c r="AJ129">
        <f t="shared" si="4"/>
        <v>2009</v>
      </c>
      <c r="AK129">
        <f t="shared" si="5"/>
        <v>11</v>
      </c>
      <c r="AL129" t="str">
        <f t="shared" si="6"/>
        <v/>
      </c>
      <c r="AM129" t="str">
        <f t="shared" si="7"/>
        <v/>
      </c>
      <c r="AQ129" s="1">
        <v>40133</v>
      </c>
      <c r="AR129" s="1">
        <v>40535</v>
      </c>
    </row>
    <row r="130" spans="1:44" x14ac:dyDescent="0.25">
      <c r="A130">
        <v>25</v>
      </c>
      <c r="B130" t="s">
        <v>33</v>
      </c>
      <c r="C130" t="s">
        <v>34</v>
      </c>
      <c r="D130">
        <v>867</v>
      </c>
      <c r="E130" t="s">
        <v>35</v>
      </c>
      <c r="F130">
        <v>19</v>
      </c>
      <c r="G130">
        <v>2</v>
      </c>
      <c r="H130" t="s">
        <v>55</v>
      </c>
      <c r="I130">
        <v>1</v>
      </c>
      <c r="J130">
        <v>952</v>
      </c>
      <c r="K130">
        <v>3</v>
      </c>
      <c r="L130" t="s">
        <v>42</v>
      </c>
      <c r="M130">
        <v>36</v>
      </c>
      <c r="N130">
        <v>2</v>
      </c>
      <c r="O130">
        <v>1</v>
      </c>
      <c r="P130" t="s">
        <v>53</v>
      </c>
      <c r="Q130">
        <v>2</v>
      </c>
      <c r="R130" t="s">
        <v>44</v>
      </c>
      <c r="S130">
        <v>2413</v>
      </c>
      <c r="T130">
        <v>1</v>
      </c>
      <c r="U130" t="s">
        <v>33</v>
      </c>
      <c r="V130">
        <v>18</v>
      </c>
      <c r="W130">
        <v>3</v>
      </c>
      <c r="X130">
        <v>3</v>
      </c>
      <c r="Y130">
        <v>80</v>
      </c>
      <c r="Z130">
        <v>3</v>
      </c>
      <c r="AA130">
        <v>1</v>
      </c>
      <c r="AB130">
        <v>2</v>
      </c>
      <c r="AC130">
        <v>3</v>
      </c>
      <c r="AD130">
        <v>1</v>
      </c>
      <c r="AE130">
        <v>0</v>
      </c>
      <c r="AF130">
        <v>0</v>
      </c>
      <c r="AG130">
        <v>0</v>
      </c>
      <c r="AH130" s="1">
        <v>38985</v>
      </c>
      <c r="AI130" s="1">
        <v>39362</v>
      </c>
      <c r="AJ130">
        <f t="shared" si="4"/>
        <v>2006</v>
      </c>
      <c r="AK130">
        <f t="shared" si="5"/>
        <v>9</v>
      </c>
      <c r="AL130">
        <f t="shared" si="6"/>
        <v>2007</v>
      </c>
      <c r="AM130">
        <f t="shared" si="7"/>
        <v>10</v>
      </c>
      <c r="AQ130" s="1">
        <v>39971</v>
      </c>
      <c r="AR130" s="1">
        <v>40362</v>
      </c>
    </row>
    <row r="131" spans="1:44" x14ac:dyDescent="0.25">
      <c r="A131">
        <v>40</v>
      </c>
      <c r="B131" t="s">
        <v>40</v>
      </c>
      <c r="C131" t="s">
        <v>34</v>
      </c>
      <c r="D131">
        <v>658</v>
      </c>
      <c r="E131" t="s">
        <v>35</v>
      </c>
      <c r="F131">
        <v>10</v>
      </c>
      <c r="G131">
        <v>4</v>
      </c>
      <c r="H131" t="s">
        <v>55</v>
      </c>
      <c r="I131">
        <v>1</v>
      </c>
      <c r="J131">
        <v>954</v>
      </c>
      <c r="K131">
        <v>1</v>
      </c>
      <c r="L131" t="s">
        <v>42</v>
      </c>
      <c r="M131">
        <v>67</v>
      </c>
      <c r="N131">
        <v>2</v>
      </c>
      <c r="O131">
        <v>3</v>
      </c>
      <c r="P131" t="s">
        <v>38</v>
      </c>
      <c r="Q131">
        <v>2</v>
      </c>
      <c r="R131" t="s">
        <v>48</v>
      </c>
      <c r="S131">
        <v>9705</v>
      </c>
      <c r="T131">
        <v>2</v>
      </c>
      <c r="U131" t="s">
        <v>40</v>
      </c>
      <c r="V131">
        <v>12</v>
      </c>
      <c r="W131">
        <v>3</v>
      </c>
      <c r="X131">
        <v>2</v>
      </c>
      <c r="Y131">
        <v>80</v>
      </c>
      <c r="Z131">
        <v>1</v>
      </c>
      <c r="AA131">
        <v>11</v>
      </c>
      <c r="AB131">
        <v>2</v>
      </c>
      <c r="AC131">
        <v>2</v>
      </c>
      <c r="AD131">
        <v>1</v>
      </c>
      <c r="AE131">
        <v>0</v>
      </c>
      <c r="AF131">
        <v>0</v>
      </c>
      <c r="AG131">
        <v>0</v>
      </c>
      <c r="AH131" s="1">
        <v>39881</v>
      </c>
      <c r="AI131" s="1" t="s">
        <v>60</v>
      </c>
      <c r="AJ131">
        <f t="shared" si="4"/>
        <v>2009</v>
      </c>
      <c r="AK131">
        <f t="shared" si="5"/>
        <v>3</v>
      </c>
      <c r="AL131" t="str">
        <f t="shared" si="6"/>
        <v/>
      </c>
      <c r="AM131" t="str">
        <f t="shared" si="7"/>
        <v/>
      </c>
      <c r="AQ131" s="1">
        <v>39881</v>
      </c>
      <c r="AR131" s="1">
        <v>40271</v>
      </c>
    </row>
    <row r="132" spans="1:44" x14ac:dyDescent="0.25">
      <c r="A132">
        <v>19</v>
      </c>
      <c r="B132" t="s">
        <v>33</v>
      </c>
      <c r="C132" t="s">
        <v>34</v>
      </c>
      <c r="D132">
        <v>419</v>
      </c>
      <c r="E132" t="s">
        <v>35</v>
      </c>
      <c r="F132">
        <v>21</v>
      </c>
      <c r="G132">
        <v>3</v>
      </c>
      <c r="H132" t="s">
        <v>45</v>
      </c>
      <c r="I132">
        <v>1</v>
      </c>
      <c r="J132">
        <v>959</v>
      </c>
      <c r="K132">
        <v>4</v>
      </c>
      <c r="L132" t="s">
        <v>42</v>
      </c>
      <c r="M132">
        <v>37</v>
      </c>
      <c r="N132">
        <v>2</v>
      </c>
      <c r="O132">
        <v>1</v>
      </c>
      <c r="P132" t="s">
        <v>53</v>
      </c>
      <c r="Q132">
        <v>2</v>
      </c>
      <c r="R132" t="s">
        <v>39</v>
      </c>
      <c r="S132">
        <v>2121</v>
      </c>
      <c r="T132">
        <v>1</v>
      </c>
      <c r="U132" t="s">
        <v>33</v>
      </c>
      <c r="V132">
        <v>13</v>
      </c>
      <c r="W132">
        <v>3</v>
      </c>
      <c r="X132">
        <v>2</v>
      </c>
      <c r="Y132">
        <v>80</v>
      </c>
      <c r="Z132">
        <v>0</v>
      </c>
      <c r="AA132">
        <v>1</v>
      </c>
      <c r="AB132">
        <v>3</v>
      </c>
      <c r="AC132">
        <v>4</v>
      </c>
      <c r="AD132">
        <v>1</v>
      </c>
      <c r="AE132">
        <v>0</v>
      </c>
      <c r="AF132">
        <v>0</v>
      </c>
      <c r="AG132">
        <v>0</v>
      </c>
      <c r="AH132" s="1">
        <v>34272</v>
      </c>
      <c r="AI132" s="1">
        <v>34644</v>
      </c>
      <c r="AJ132">
        <f t="shared" ref="AJ132:AJ195" si="8">IFERROR(YEAR(AH132),"")</f>
        <v>1993</v>
      </c>
      <c r="AK132">
        <f t="shared" ref="AK132:AK195" si="9">IFERROR(MONTH(AH132),"")</f>
        <v>10</v>
      </c>
      <c r="AL132">
        <f t="shared" ref="AL132:AL195" si="10">IFERROR(YEAR(AI132),"")</f>
        <v>1994</v>
      </c>
      <c r="AM132">
        <f t="shared" ref="AM132:AM195" si="11">IFERROR(MONTH(AI132),"")</f>
        <v>11</v>
      </c>
      <c r="AQ132" s="1">
        <v>39588</v>
      </c>
      <c r="AR132" s="1">
        <v>40355</v>
      </c>
    </row>
    <row r="133" spans="1:44" x14ac:dyDescent="0.25">
      <c r="A133">
        <v>20</v>
      </c>
      <c r="B133" t="s">
        <v>33</v>
      </c>
      <c r="C133" t="s">
        <v>34</v>
      </c>
      <c r="D133">
        <v>129</v>
      </c>
      <c r="E133" t="s">
        <v>89</v>
      </c>
      <c r="F133">
        <v>4</v>
      </c>
      <c r="G133">
        <v>3</v>
      </c>
      <c r="H133" t="s">
        <v>56</v>
      </c>
      <c r="I133">
        <v>1</v>
      </c>
      <c r="J133">
        <v>960</v>
      </c>
      <c r="K133">
        <v>1</v>
      </c>
      <c r="L133" t="s">
        <v>42</v>
      </c>
      <c r="M133">
        <v>84</v>
      </c>
      <c r="N133">
        <v>3</v>
      </c>
      <c r="O133">
        <v>1</v>
      </c>
      <c r="P133" t="s">
        <v>46</v>
      </c>
      <c r="Q133">
        <v>1</v>
      </c>
      <c r="R133" t="s">
        <v>39</v>
      </c>
      <c r="S133">
        <v>2973</v>
      </c>
      <c r="T133">
        <v>1</v>
      </c>
      <c r="U133" t="s">
        <v>40</v>
      </c>
      <c r="V133">
        <v>19</v>
      </c>
      <c r="W133">
        <v>3</v>
      </c>
      <c r="X133">
        <v>2</v>
      </c>
      <c r="Y133">
        <v>80</v>
      </c>
      <c r="Z133">
        <v>0</v>
      </c>
      <c r="AA133">
        <v>1</v>
      </c>
      <c r="AB133">
        <v>2</v>
      </c>
      <c r="AC133">
        <v>3</v>
      </c>
      <c r="AD133">
        <v>1</v>
      </c>
      <c r="AE133">
        <v>0</v>
      </c>
      <c r="AF133">
        <v>0</v>
      </c>
      <c r="AG133">
        <v>0</v>
      </c>
      <c r="AH133" s="1">
        <v>37871</v>
      </c>
      <c r="AI133" s="1">
        <v>38254</v>
      </c>
      <c r="AJ133">
        <f t="shared" si="8"/>
        <v>2003</v>
      </c>
      <c r="AK133">
        <f t="shared" si="9"/>
        <v>9</v>
      </c>
      <c r="AL133">
        <f t="shared" si="10"/>
        <v>2004</v>
      </c>
      <c r="AM133">
        <f t="shared" si="11"/>
        <v>9</v>
      </c>
      <c r="AQ133" s="1">
        <v>39134</v>
      </c>
      <c r="AR133" s="1">
        <v>40272</v>
      </c>
    </row>
    <row r="134" spans="1:44" x14ac:dyDescent="0.25">
      <c r="A134">
        <v>40</v>
      </c>
      <c r="B134" t="s">
        <v>40</v>
      </c>
      <c r="C134" t="s">
        <v>41</v>
      </c>
      <c r="D134">
        <v>1469</v>
      </c>
      <c r="E134" t="s">
        <v>89</v>
      </c>
      <c r="F134">
        <v>9</v>
      </c>
      <c r="G134">
        <v>4</v>
      </c>
      <c r="H134" t="s">
        <v>47</v>
      </c>
      <c r="I134">
        <v>1</v>
      </c>
      <c r="J134">
        <v>964</v>
      </c>
      <c r="K134">
        <v>4</v>
      </c>
      <c r="L134" t="s">
        <v>42</v>
      </c>
      <c r="M134">
        <v>35</v>
      </c>
      <c r="N134">
        <v>3</v>
      </c>
      <c r="O134">
        <v>1</v>
      </c>
      <c r="P134" t="s">
        <v>43</v>
      </c>
      <c r="Q134">
        <v>2</v>
      </c>
      <c r="R134" t="s">
        <v>48</v>
      </c>
      <c r="S134">
        <v>3617</v>
      </c>
      <c r="T134">
        <v>8</v>
      </c>
      <c r="U134" t="s">
        <v>33</v>
      </c>
      <c r="V134">
        <v>14</v>
      </c>
      <c r="W134">
        <v>3</v>
      </c>
      <c r="X134">
        <v>4</v>
      </c>
      <c r="Y134">
        <v>80</v>
      </c>
      <c r="Z134">
        <v>1</v>
      </c>
      <c r="AA134">
        <v>3</v>
      </c>
      <c r="AB134">
        <v>2</v>
      </c>
      <c r="AC134">
        <v>3</v>
      </c>
      <c r="AD134">
        <v>1</v>
      </c>
      <c r="AE134">
        <v>1</v>
      </c>
      <c r="AF134">
        <v>0</v>
      </c>
      <c r="AG134">
        <v>0</v>
      </c>
      <c r="AH134" s="1">
        <v>39015</v>
      </c>
      <c r="AI134" s="1" t="s">
        <v>60</v>
      </c>
      <c r="AJ134">
        <f t="shared" si="8"/>
        <v>2006</v>
      </c>
      <c r="AK134">
        <f t="shared" si="9"/>
        <v>10</v>
      </c>
      <c r="AL134" t="str">
        <f t="shared" si="10"/>
        <v/>
      </c>
      <c r="AM134" t="str">
        <f t="shared" si="11"/>
        <v/>
      </c>
      <c r="AQ134" s="1">
        <v>39015</v>
      </c>
      <c r="AR134" s="1">
        <v>40489</v>
      </c>
    </row>
    <row r="135" spans="1:44" x14ac:dyDescent="0.25">
      <c r="A135">
        <v>58</v>
      </c>
      <c r="B135" t="s">
        <v>33</v>
      </c>
      <c r="C135" t="s">
        <v>34</v>
      </c>
      <c r="D135">
        <v>289</v>
      </c>
      <c r="E135" t="s">
        <v>89</v>
      </c>
      <c r="F135">
        <v>2</v>
      </c>
      <c r="G135">
        <v>3</v>
      </c>
      <c r="H135" t="s">
        <v>56</v>
      </c>
      <c r="I135">
        <v>1</v>
      </c>
      <c r="J135">
        <v>977</v>
      </c>
      <c r="K135">
        <v>4</v>
      </c>
      <c r="L135" t="s">
        <v>42</v>
      </c>
      <c r="M135">
        <v>51</v>
      </c>
      <c r="N135">
        <v>3</v>
      </c>
      <c r="O135">
        <v>1</v>
      </c>
      <c r="P135" t="s">
        <v>43</v>
      </c>
      <c r="Q135">
        <v>3</v>
      </c>
      <c r="R135" t="s">
        <v>39</v>
      </c>
      <c r="S135">
        <v>2479</v>
      </c>
      <c r="T135">
        <v>4</v>
      </c>
      <c r="U135" t="s">
        <v>40</v>
      </c>
      <c r="V135">
        <v>24</v>
      </c>
      <c r="W135">
        <v>4</v>
      </c>
      <c r="X135">
        <v>1</v>
      </c>
      <c r="Y135">
        <v>80</v>
      </c>
      <c r="Z135">
        <v>0</v>
      </c>
      <c r="AA135">
        <v>7</v>
      </c>
      <c r="AB135">
        <v>4</v>
      </c>
      <c r="AC135">
        <v>3</v>
      </c>
      <c r="AD135">
        <v>1</v>
      </c>
      <c r="AE135">
        <v>0</v>
      </c>
      <c r="AF135">
        <v>0</v>
      </c>
      <c r="AG135">
        <v>0</v>
      </c>
      <c r="AH135" s="1">
        <v>38165</v>
      </c>
      <c r="AI135" s="1">
        <v>38543</v>
      </c>
      <c r="AJ135">
        <f t="shared" si="8"/>
        <v>2004</v>
      </c>
      <c r="AK135">
        <f t="shared" si="9"/>
        <v>6</v>
      </c>
      <c r="AL135">
        <f t="shared" si="10"/>
        <v>2005</v>
      </c>
      <c r="AM135">
        <f t="shared" si="11"/>
        <v>7</v>
      </c>
      <c r="AQ135" s="1">
        <v>38531</v>
      </c>
      <c r="AR135" s="1">
        <v>40382</v>
      </c>
    </row>
    <row r="136" spans="1:44" x14ac:dyDescent="0.25">
      <c r="A136">
        <v>40</v>
      </c>
      <c r="B136" t="s">
        <v>33</v>
      </c>
      <c r="C136" t="s">
        <v>51</v>
      </c>
      <c r="D136">
        <v>1479</v>
      </c>
      <c r="E136" t="s">
        <v>35</v>
      </c>
      <c r="F136">
        <v>24</v>
      </c>
      <c r="G136">
        <v>3</v>
      </c>
      <c r="H136" t="s">
        <v>36</v>
      </c>
      <c r="I136">
        <v>1</v>
      </c>
      <c r="J136">
        <v>986</v>
      </c>
      <c r="K136">
        <v>2</v>
      </c>
      <c r="L136" t="s">
        <v>37</v>
      </c>
      <c r="M136">
        <v>100</v>
      </c>
      <c r="N136">
        <v>4</v>
      </c>
      <c r="O136">
        <v>4</v>
      </c>
      <c r="P136" t="s">
        <v>38</v>
      </c>
      <c r="Q136">
        <v>2</v>
      </c>
      <c r="R136" t="s">
        <v>39</v>
      </c>
      <c r="S136">
        <v>13194</v>
      </c>
      <c r="T136">
        <v>4</v>
      </c>
      <c r="U136" t="s">
        <v>33</v>
      </c>
      <c r="V136">
        <v>16</v>
      </c>
      <c r="W136">
        <v>3</v>
      </c>
      <c r="X136">
        <v>4</v>
      </c>
      <c r="Y136">
        <v>80</v>
      </c>
      <c r="Z136">
        <v>0</v>
      </c>
      <c r="AA136">
        <v>22</v>
      </c>
      <c r="AB136">
        <v>2</v>
      </c>
      <c r="AC136">
        <v>2</v>
      </c>
      <c r="AD136">
        <v>1</v>
      </c>
      <c r="AE136">
        <v>0</v>
      </c>
      <c r="AF136">
        <v>0</v>
      </c>
      <c r="AG136">
        <v>0</v>
      </c>
      <c r="AH136" s="1">
        <v>43361</v>
      </c>
      <c r="AI136" s="1">
        <v>43733</v>
      </c>
      <c r="AJ136">
        <f t="shared" si="8"/>
        <v>2018</v>
      </c>
      <c r="AK136">
        <f t="shared" si="9"/>
        <v>9</v>
      </c>
      <c r="AL136">
        <f t="shared" si="10"/>
        <v>2019</v>
      </c>
      <c r="AM136">
        <f t="shared" si="11"/>
        <v>9</v>
      </c>
      <c r="AQ136" s="1">
        <v>38592</v>
      </c>
      <c r="AR136" s="1">
        <v>40429</v>
      </c>
    </row>
    <row r="137" spans="1:44" x14ac:dyDescent="0.25">
      <c r="A137">
        <v>20</v>
      </c>
      <c r="B137" t="s">
        <v>33</v>
      </c>
      <c r="C137" t="s">
        <v>34</v>
      </c>
      <c r="D137">
        <v>1097</v>
      </c>
      <c r="E137" t="s">
        <v>89</v>
      </c>
      <c r="F137">
        <v>11</v>
      </c>
      <c r="G137">
        <v>3</v>
      </c>
      <c r="H137" t="s">
        <v>47</v>
      </c>
      <c r="I137">
        <v>1</v>
      </c>
      <c r="J137">
        <v>1016</v>
      </c>
      <c r="K137">
        <v>4</v>
      </c>
      <c r="L137" t="s">
        <v>37</v>
      </c>
      <c r="M137">
        <v>98</v>
      </c>
      <c r="N137">
        <v>2</v>
      </c>
      <c r="O137">
        <v>1</v>
      </c>
      <c r="P137" t="s">
        <v>43</v>
      </c>
      <c r="Q137">
        <v>1</v>
      </c>
      <c r="R137" t="s">
        <v>39</v>
      </c>
      <c r="S137">
        <v>2600</v>
      </c>
      <c r="T137">
        <v>1</v>
      </c>
      <c r="U137" t="s">
        <v>33</v>
      </c>
      <c r="V137">
        <v>15</v>
      </c>
      <c r="W137">
        <v>3</v>
      </c>
      <c r="X137">
        <v>1</v>
      </c>
      <c r="Y137">
        <v>80</v>
      </c>
      <c r="Z137">
        <v>0</v>
      </c>
      <c r="AA137">
        <v>1</v>
      </c>
      <c r="AB137">
        <v>2</v>
      </c>
      <c r="AC137">
        <v>3</v>
      </c>
      <c r="AD137">
        <v>1</v>
      </c>
      <c r="AE137">
        <v>0</v>
      </c>
      <c r="AF137">
        <v>0</v>
      </c>
      <c r="AG137">
        <v>0</v>
      </c>
      <c r="AH137" s="1">
        <v>43689</v>
      </c>
      <c r="AI137" s="1">
        <v>44064</v>
      </c>
      <c r="AJ137">
        <f t="shared" si="8"/>
        <v>2019</v>
      </c>
      <c r="AK137">
        <f t="shared" si="9"/>
        <v>8</v>
      </c>
      <c r="AL137">
        <f t="shared" si="10"/>
        <v>2020</v>
      </c>
      <c r="AM137">
        <f t="shared" si="11"/>
        <v>8</v>
      </c>
      <c r="AQ137" s="1">
        <v>38056</v>
      </c>
      <c r="AR137" s="1">
        <v>40272</v>
      </c>
    </row>
    <row r="138" spans="1:44" x14ac:dyDescent="0.25">
      <c r="A138">
        <v>42</v>
      </c>
      <c r="B138" t="s">
        <v>40</v>
      </c>
      <c r="C138" t="s">
        <v>34</v>
      </c>
      <c r="D138">
        <v>265</v>
      </c>
      <c r="E138" t="s">
        <v>35</v>
      </c>
      <c r="F138">
        <v>5</v>
      </c>
      <c r="G138">
        <v>2</v>
      </c>
      <c r="H138" t="s">
        <v>55</v>
      </c>
      <c r="I138">
        <v>1</v>
      </c>
      <c r="J138">
        <v>1029</v>
      </c>
      <c r="K138">
        <v>4</v>
      </c>
      <c r="L138" t="s">
        <v>42</v>
      </c>
      <c r="M138">
        <v>90</v>
      </c>
      <c r="N138">
        <v>3</v>
      </c>
      <c r="O138">
        <v>5</v>
      </c>
      <c r="P138" t="s">
        <v>52</v>
      </c>
      <c r="Q138">
        <v>3</v>
      </c>
      <c r="R138" t="s">
        <v>44</v>
      </c>
      <c r="S138">
        <v>18303</v>
      </c>
      <c r="T138">
        <v>6</v>
      </c>
      <c r="U138" t="s">
        <v>40</v>
      </c>
      <c r="V138">
        <v>13</v>
      </c>
      <c r="W138">
        <v>3</v>
      </c>
      <c r="X138">
        <v>2</v>
      </c>
      <c r="Y138">
        <v>80</v>
      </c>
      <c r="Z138">
        <v>0</v>
      </c>
      <c r="AA138">
        <v>21</v>
      </c>
      <c r="AB138">
        <v>3</v>
      </c>
      <c r="AC138">
        <v>4</v>
      </c>
      <c r="AD138">
        <v>1</v>
      </c>
      <c r="AE138">
        <v>0</v>
      </c>
      <c r="AF138">
        <v>0</v>
      </c>
      <c r="AG138">
        <v>0</v>
      </c>
      <c r="AH138" s="1">
        <v>37462</v>
      </c>
      <c r="AI138" s="1" t="s">
        <v>60</v>
      </c>
      <c r="AJ138">
        <f t="shared" si="8"/>
        <v>2002</v>
      </c>
      <c r="AK138">
        <f t="shared" si="9"/>
        <v>7</v>
      </c>
      <c r="AL138" t="str">
        <f t="shared" si="10"/>
        <v/>
      </c>
      <c r="AM138" t="str">
        <f t="shared" si="11"/>
        <v/>
      </c>
      <c r="AQ138" s="1">
        <v>37462</v>
      </c>
      <c r="AR138" s="1">
        <v>40412</v>
      </c>
    </row>
    <row r="139" spans="1:44" x14ac:dyDescent="0.25">
      <c r="A139">
        <v>50</v>
      </c>
      <c r="B139" t="s">
        <v>40</v>
      </c>
      <c r="C139" t="s">
        <v>34</v>
      </c>
      <c r="D139">
        <v>804</v>
      </c>
      <c r="E139" t="s">
        <v>89</v>
      </c>
      <c r="F139">
        <v>9</v>
      </c>
      <c r="G139">
        <v>3</v>
      </c>
      <c r="H139" t="s">
        <v>36</v>
      </c>
      <c r="I139">
        <v>1</v>
      </c>
      <c r="J139">
        <v>1030</v>
      </c>
      <c r="K139">
        <v>1</v>
      </c>
      <c r="L139" t="s">
        <v>42</v>
      </c>
      <c r="M139">
        <v>64</v>
      </c>
      <c r="N139">
        <v>3</v>
      </c>
      <c r="O139">
        <v>1</v>
      </c>
      <c r="P139" t="s">
        <v>46</v>
      </c>
      <c r="Q139">
        <v>4</v>
      </c>
      <c r="R139" t="s">
        <v>44</v>
      </c>
      <c r="S139">
        <v>2380</v>
      </c>
      <c r="T139">
        <v>4</v>
      </c>
      <c r="U139" t="s">
        <v>40</v>
      </c>
      <c r="V139">
        <v>18</v>
      </c>
      <c r="W139">
        <v>3</v>
      </c>
      <c r="X139">
        <v>2</v>
      </c>
      <c r="Y139">
        <v>80</v>
      </c>
      <c r="Z139">
        <v>0</v>
      </c>
      <c r="AA139">
        <v>8</v>
      </c>
      <c r="AB139">
        <v>5</v>
      </c>
      <c r="AC139">
        <v>3</v>
      </c>
      <c r="AD139">
        <v>1</v>
      </c>
      <c r="AE139">
        <v>0</v>
      </c>
      <c r="AF139">
        <v>0</v>
      </c>
      <c r="AG139">
        <v>0</v>
      </c>
      <c r="AH139" s="1">
        <v>36758</v>
      </c>
      <c r="AI139" s="1" t="s">
        <v>60</v>
      </c>
      <c r="AJ139">
        <f t="shared" si="8"/>
        <v>2000</v>
      </c>
      <c r="AK139">
        <f t="shared" si="9"/>
        <v>8</v>
      </c>
      <c r="AL139" t="str">
        <f t="shared" si="10"/>
        <v/>
      </c>
      <c r="AM139" t="str">
        <f t="shared" si="11"/>
        <v/>
      </c>
      <c r="AQ139" s="1">
        <v>36758</v>
      </c>
      <c r="AR139" s="1">
        <v>40428</v>
      </c>
    </row>
    <row r="140" spans="1:44" x14ac:dyDescent="0.25">
      <c r="A140">
        <v>37</v>
      </c>
      <c r="B140" t="s">
        <v>33</v>
      </c>
      <c r="C140" t="s">
        <v>34</v>
      </c>
      <c r="D140">
        <v>1141</v>
      </c>
      <c r="E140" t="s">
        <v>89</v>
      </c>
      <c r="F140">
        <v>11</v>
      </c>
      <c r="G140">
        <v>2</v>
      </c>
      <c r="H140" t="s">
        <v>47</v>
      </c>
      <c r="I140">
        <v>1</v>
      </c>
      <c r="J140">
        <v>1033</v>
      </c>
      <c r="K140">
        <v>1</v>
      </c>
      <c r="L140" t="s">
        <v>37</v>
      </c>
      <c r="M140">
        <v>61</v>
      </c>
      <c r="N140">
        <v>1</v>
      </c>
      <c r="O140">
        <v>2</v>
      </c>
      <c r="P140" t="s">
        <v>50</v>
      </c>
      <c r="Q140">
        <v>2</v>
      </c>
      <c r="R140" t="s">
        <v>44</v>
      </c>
      <c r="S140">
        <v>4777</v>
      </c>
      <c r="T140">
        <v>5</v>
      </c>
      <c r="U140" t="s">
        <v>40</v>
      </c>
      <c r="V140">
        <v>15</v>
      </c>
      <c r="W140">
        <v>3</v>
      </c>
      <c r="X140">
        <v>1</v>
      </c>
      <c r="Y140">
        <v>80</v>
      </c>
      <c r="Z140">
        <v>0</v>
      </c>
      <c r="AA140">
        <v>15</v>
      </c>
      <c r="AB140">
        <v>2</v>
      </c>
      <c r="AC140">
        <v>1</v>
      </c>
      <c r="AD140">
        <v>1</v>
      </c>
      <c r="AE140">
        <v>0</v>
      </c>
      <c r="AF140">
        <v>0</v>
      </c>
      <c r="AG140">
        <v>0</v>
      </c>
      <c r="AH140" s="1">
        <v>34781</v>
      </c>
      <c r="AI140" s="1">
        <v>35160</v>
      </c>
      <c r="AJ140">
        <f t="shared" si="8"/>
        <v>1995</v>
      </c>
      <c r="AK140">
        <f t="shared" si="9"/>
        <v>3</v>
      </c>
      <c r="AL140">
        <f t="shared" si="10"/>
        <v>1996</v>
      </c>
      <c r="AM140">
        <f t="shared" si="11"/>
        <v>4</v>
      </c>
      <c r="AQ140" s="1">
        <v>40718</v>
      </c>
      <c r="AR140" s="1">
        <v>40762</v>
      </c>
    </row>
    <row r="141" spans="1:44" x14ac:dyDescent="0.25">
      <c r="A141">
        <v>38</v>
      </c>
      <c r="B141" t="s">
        <v>40</v>
      </c>
      <c r="C141" t="s">
        <v>34</v>
      </c>
      <c r="D141">
        <v>1035</v>
      </c>
      <c r="E141" t="s">
        <v>35</v>
      </c>
      <c r="F141">
        <v>3</v>
      </c>
      <c r="G141">
        <v>4</v>
      </c>
      <c r="H141" t="s">
        <v>36</v>
      </c>
      <c r="I141">
        <v>1</v>
      </c>
      <c r="J141">
        <v>1036</v>
      </c>
      <c r="K141">
        <v>2</v>
      </c>
      <c r="L141" t="s">
        <v>42</v>
      </c>
      <c r="M141">
        <v>42</v>
      </c>
      <c r="N141">
        <v>3</v>
      </c>
      <c r="O141">
        <v>2</v>
      </c>
      <c r="P141" t="s">
        <v>38</v>
      </c>
      <c r="Q141">
        <v>4</v>
      </c>
      <c r="R141" t="s">
        <v>39</v>
      </c>
      <c r="S141">
        <v>6861</v>
      </c>
      <c r="T141">
        <v>8</v>
      </c>
      <c r="U141" t="s">
        <v>33</v>
      </c>
      <c r="V141">
        <v>12</v>
      </c>
      <c r="W141">
        <v>3</v>
      </c>
      <c r="X141">
        <v>3</v>
      </c>
      <c r="Y141">
        <v>80</v>
      </c>
      <c r="Z141">
        <v>0</v>
      </c>
      <c r="AA141">
        <v>19</v>
      </c>
      <c r="AB141">
        <v>1</v>
      </c>
      <c r="AC141">
        <v>3</v>
      </c>
      <c r="AD141">
        <v>1</v>
      </c>
      <c r="AE141">
        <v>0</v>
      </c>
      <c r="AF141">
        <v>0</v>
      </c>
      <c r="AG141">
        <v>0</v>
      </c>
      <c r="AH141" s="1">
        <v>40829</v>
      </c>
      <c r="AI141" s="1" t="s">
        <v>60</v>
      </c>
      <c r="AJ141">
        <f t="shared" si="8"/>
        <v>2011</v>
      </c>
      <c r="AK141">
        <f t="shared" si="9"/>
        <v>10</v>
      </c>
      <c r="AL141" t="str">
        <f t="shared" si="10"/>
        <v/>
      </c>
      <c r="AM141" t="str">
        <f t="shared" si="11"/>
        <v/>
      </c>
      <c r="AQ141" s="1">
        <v>40829</v>
      </c>
      <c r="AR141" s="1">
        <v>40872</v>
      </c>
    </row>
    <row r="142" spans="1:44" x14ac:dyDescent="0.25">
      <c r="A142">
        <v>36</v>
      </c>
      <c r="B142" t="s">
        <v>33</v>
      </c>
      <c r="C142" t="s">
        <v>34</v>
      </c>
      <c r="D142">
        <v>660</v>
      </c>
      <c r="E142" t="s">
        <v>89</v>
      </c>
      <c r="F142">
        <v>15</v>
      </c>
      <c r="G142">
        <v>3</v>
      </c>
      <c r="H142" t="s">
        <v>45</v>
      </c>
      <c r="I142">
        <v>1</v>
      </c>
      <c r="J142">
        <v>1052</v>
      </c>
      <c r="K142">
        <v>1</v>
      </c>
      <c r="L142" t="s">
        <v>42</v>
      </c>
      <c r="M142">
        <v>81</v>
      </c>
      <c r="N142">
        <v>3</v>
      </c>
      <c r="O142">
        <v>2</v>
      </c>
      <c r="P142" t="s">
        <v>46</v>
      </c>
      <c r="Q142">
        <v>3</v>
      </c>
      <c r="R142" t="s">
        <v>48</v>
      </c>
      <c r="S142">
        <v>4834</v>
      </c>
      <c r="T142">
        <v>7</v>
      </c>
      <c r="U142" t="s">
        <v>40</v>
      </c>
      <c r="V142">
        <v>14</v>
      </c>
      <c r="W142">
        <v>3</v>
      </c>
      <c r="X142">
        <v>2</v>
      </c>
      <c r="Y142">
        <v>80</v>
      </c>
      <c r="Z142">
        <v>1</v>
      </c>
      <c r="AA142">
        <v>9</v>
      </c>
      <c r="AB142">
        <v>3</v>
      </c>
      <c r="AC142">
        <v>2</v>
      </c>
      <c r="AD142">
        <v>1</v>
      </c>
      <c r="AE142">
        <v>0</v>
      </c>
      <c r="AF142">
        <v>0</v>
      </c>
      <c r="AG142">
        <v>0</v>
      </c>
      <c r="AH142" s="1">
        <v>33636</v>
      </c>
      <c r="AI142" s="1">
        <v>34022</v>
      </c>
      <c r="AJ142">
        <f t="shared" si="8"/>
        <v>1992</v>
      </c>
      <c r="AK142">
        <f t="shared" si="9"/>
        <v>2</v>
      </c>
      <c r="AL142">
        <f t="shared" si="10"/>
        <v>1993</v>
      </c>
      <c r="AM142">
        <f t="shared" si="11"/>
        <v>2</v>
      </c>
      <c r="AQ142" s="1">
        <v>40456</v>
      </c>
      <c r="AR142" s="1">
        <v>40831</v>
      </c>
    </row>
    <row r="143" spans="1:44" x14ac:dyDescent="0.25">
      <c r="A143">
        <v>34</v>
      </c>
      <c r="B143" t="s">
        <v>40</v>
      </c>
      <c r="C143" t="s">
        <v>34</v>
      </c>
      <c r="D143">
        <v>1333</v>
      </c>
      <c r="E143" t="s">
        <v>35</v>
      </c>
      <c r="F143">
        <v>10</v>
      </c>
      <c r="G143">
        <v>4</v>
      </c>
      <c r="H143" t="s">
        <v>36</v>
      </c>
      <c r="I143">
        <v>1</v>
      </c>
      <c r="J143">
        <v>1055</v>
      </c>
      <c r="K143">
        <v>3</v>
      </c>
      <c r="L143" t="s">
        <v>37</v>
      </c>
      <c r="M143">
        <v>87</v>
      </c>
      <c r="N143">
        <v>3</v>
      </c>
      <c r="O143">
        <v>1</v>
      </c>
      <c r="P143" t="s">
        <v>53</v>
      </c>
      <c r="Q143">
        <v>3</v>
      </c>
      <c r="R143" t="s">
        <v>44</v>
      </c>
      <c r="S143">
        <v>2220</v>
      </c>
      <c r="T143">
        <v>1</v>
      </c>
      <c r="U143" t="s">
        <v>33</v>
      </c>
      <c r="V143">
        <v>19</v>
      </c>
      <c r="W143">
        <v>3</v>
      </c>
      <c r="X143">
        <v>4</v>
      </c>
      <c r="Y143">
        <v>80</v>
      </c>
      <c r="Z143">
        <v>1</v>
      </c>
      <c r="AA143">
        <v>1</v>
      </c>
      <c r="AB143">
        <v>2</v>
      </c>
      <c r="AC143">
        <v>3</v>
      </c>
      <c r="AD143">
        <v>1</v>
      </c>
      <c r="AE143">
        <v>1</v>
      </c>
      <c r="AF143">
        <v>0</v>
      </c>
      <c r="AG143">
        <v>0</v>
      </c>
      <c r="AH143" s="1">
        <v>40411</v>
      </c>
      <c r="AI143" s="1" t="s">
        <v>60</v>
      </c>
      <c r="AJ143">
        <f t="shared" si="8"/>
        <v>2010</v>
      </c>
      <c r="AK143">
        <f t="shared" si="9"/>
        <v>8</v>
      </c>
      <c r="AL143" t="str">
        <f t="shared" si="10"/>
        <v/>
      </c>
      <c r="AM143" t="str">
        <f t="shared" si="11"/>
        <v/>
      </c>
      <c r="AQ143" s="1">
        <v>40411</v>
      </c>
      <c r="AR143" s="1">
        <v>40819</v>
      </c>
    </row>
    <row r="144" spans="1:44" x14ac:dyDescent="0.25">
      <c r="A144">
        <v>28</v>
      </c>
      <c r="B144" t="s">
        <v>40</v>
      </c>
      <c r="C144" t="s">
        <v>34</v>
      </c>
      <c r="D144">
        <v>1144</v>
      </c>
      <c r="E144" t="s">
        <v>35</v>
      </c>
      <c r="F144">
        <v>10</v>
      </c>
      <c r="G144">
        <v>1</v>
      </c>
      <c r="H144" t="s">
        <v>47</v>
      </c>
      <c r="I144">
        <v>1</v>
      </c>
      <c r="J144">
        <v>1056</v>
      </c>
      <c r="K144">
        <v>4</v>
      </c>
      <c r="L144" t="s">
        <v>42</v>
      </c>
      <c r="M144">
        <v>74</v>
      </c>
      <c r="N144">
        <v>3</v>
      </c>
      <c r="O144">
        <v>1</v>
      </c>
      <c r="P144" t="s">
        <v>53</v>
      </c>
      <c r="Q144">
        <v>2</v>
      </c>
      <c r="R144" t="s">
        <v>44</v>
      </c>
      <c r="S144">
        <v>1052</v>
      </c>
      <c r="T144">
        <v>1</v>
      </c>
      <c r="U144" t="s">
        <v>40</v>
      </c>
      <c r="V144">
        <v>22</v>
      </c>
      <c r="W144">
        <v>4</v>
      </c>
      <c r="X144">
        <v>2</v>
      </c>
      <c r="Y144">
        <v>80</v>
      </c>
      <c r="Z144">
        <v>0</v>
      </c>
      <c r="AA144">
        <v>1</v>
      </c>
      <c r="AB144">
        <v>5</v>
      </c>
      <c r="AC144">
        <v>3</v>
      </c>
      <c r="AD144">
        <v>1</v>
      </c>
      <c r="AE144">
        <v>0</v>
      </c>
      <c r="AF144">
        <v>0</v>
      </c>
      <c r="AG144">
        <v>0</v>
      </c>
      <c r="AH144" s="1">
        <v>39644</v>
      </c>
      <c r="AI144" s="1" t="s">
        <v>60</v>
      </c>
      <c r="AJ144">
        <f t="shared" si="8"/>
        <v>2008</v>
      </c>
      <c r="AK144">
        <f t="shared" si="9"/>
        <v>7</v>
      </c>
      <c r="AL144" t="str">
        <f t="shared" si="10"/>
        <v/>
      </c>
      <c r="AM144" t="str">
        <f t="shared" si="11"/>
        <v/>
      </c>
      <c r="AQ144" s="1">
        <v>39644</v>
      </c>
      <c r="AR144" s="1">
        <v>40760</v>
      </c>
    </row>
    <row r="145" spans="1:44" x14ac:dyDescent="0.25">
      <c r="A145">
        <v>43</v>
      </c>
      <c r="B145" t="s">
        <v>40</v>
      </c>
      <c r="C145" t="s">
        <v>34</v>
      </c>
      <c r="D145">
        <v>415</v>
      </c>
      <c r="E145" t="s">
        <v>35</v>
      </c>
      <c r="F145">
        <v>25</v>
      </c>
      <c r="G145">
        <v>3</v>
      </c>
      <c r="H145" t="s">
        <v>47</v>
      </c>
      <c r="I145">
        <v>1</v>
      </c>
      <c r="J145">
        <v>1076</v>
      </c>
      <c r="K145">
        <v>3</v>
      </c>
      <c r="L145" t="s">
        <v>42</v>
      </c>
      <c r="M145">
        <v>79</v>
      </c>
      <c r="N145">
        <v>2</v>
      </c>
      <c r="O145">
        <v>3</v>
      </c>
      <c r="P145" t="s">
        <v>38</v>
      </c>
      <c r="Q145">
        <v>4</v>
      </c>
      <c r="R145" t="s">
        <v>48</v>
      </c>
      <c r="S145">
        <v>10798</v>
      </c>
      <c r="T145">
        <v>5</v>
      </c>
      <c r="U145" t="s">
        <v>40</v>
      </c>
      <c r="V145">
        <v>13</v>
      </c>
      <c r="W145">
        <v>3</v>
      </c>
      <c r="X145">
        <v>3</v>
      </c>
      <c r="Y145">
        <v>80</v>
      </c>
      <c r="Z145">
        <v>1</v>
      </c>
      <c r="AA145">
        <v>18</v>
      </c>
      <c r="AB145">
        <v>5</v>
      </c>
      <c r="AC145">
        <v>3</v>
      </c>
      <c r="AD145">
        <v>1</v>
      </c>
      <c r="AE145">
        <v>0</v>
      </c>
      <c r="AF145">
        <v>0</v>
      </c>
      <c r="AG145">
        <v>0</v>
      </c>
      <c r="AH145" s="1">
        <v>39292</v>
      </c>
      <c r="AI145" s="1" t="s">
        <v>60</v>
      </c>
      <c r="AJ145">
        <f t="shared" si="8"/>
        <v>2007</v>
      </c>
      <c r="AK145">
        <f t="shared" si="9"/>
        <v>7</v>
      </c>
      <c r="AL145" t="str">
        <f t="shared" si="10"/>
        <v/>
      </c>
      <c r="AM145" t="str">
        <f t="shared" si="11"/>
        <v/>
      </c>
      <c r="AQ145" s="1">
        <v>39292</v>
      </c>
      <c r="AR145" s="1">
        <v>40768</v>
      </c>
    </row>
    <row r="146" spans="1:44" x14ac:dyDescent="0.25">
      <c r="A146">
        <v>21</v>
      </c>
      <c r="B146" t="s">
        <v>33</v>
      </c>
      <c r="C146" t="s">
        <v>34</v>
      </c>
      <c r="D146">
        <v>1334</v>
      </c>
      <c r="E146" t="s">
        <v>89</v>
      </c>
      <c r="F146">
        <v>10</v>
      </c>
      <c r="G146">
        <v>3</v>
      </c>
      <c r="H146" t="s">
        <v>36</v>
      </c>
      <c r="I146">
        <v>1</v>
      </c>
      <c r="J146">
        <v>1079</v>
      </c>
      <c r="K146">
        <v>3</v>
      </c>
      <c r="L146" t="s">
        <v>37</v>
      </c>
      <c r="M146">
        <v>36</v>
      </c>
      <c r="N146">
        <v>2</v>
      </c>
      <c r="O146">
        <v>1</v>
      </c>
      <c r="P146" t="s">
        <v>46</v>
      </c>
      <c r="Q146">
        <v>1</v>
      </c>
      <c r="R146" t="s">
        <v>39</v>
      </c>
      <c r="S146">
        <v>1416</v>
      </c>
      <c r="T146">
        <v>1</v>
      </c>
      <c r="U146" t="s">
        <v>40</v>
      </c>
      <c r="V146">
        <v>13</v>
      </c>
      <c r="W146">
        <v>3</v>
      </c>
      <c r="X146">
        <v>1</v>
      </c>
      <c r="Y146">
        <v>80</v>
      </c>
      <c r="Z146">
        <v>0</v>
      </c>
      <c r="AA146">
        <v>1</v>
      </c>
      <c r="AB146">
        <v>6</v>
      </c>
      <c r="AC146">
        <v>2</v>
      </c>
      <c r="AD146">
        <v>1</v>
      </c>
      <c r="AE146">
        <v>0</v>
      </c>
      <c r="AF146">
        <v>1</v>
      </c>
      <c r="AG146">
        <v>0</v>
      </c>
      <c r="AH146" s="1">
        <v>38862</v>
      </c>
      <c r="AI146" s="1">
        <v>39240</v>
      </c>
      <c r="AJ146">
        <f t="shared" si="8"/>
        <v>2006</v>
      </c>
      <c r="AK146">
        <f t="shared" si="9"/>
        <v>5</v>
      </c>
      <c r="AL146">
        <f t="shared" si="10"/>
        <v>2007</v>
      </c>
      <c r="AM146">
        <f t="shared" si="11"/>
        <v>6</v>
      </c>
      <c r="AQ146" s="1">
        <v>39155</v>
      </c>
      <c r="AR146" s="1">
        <v>40637</v>
      </c>
    </row>
    <row r="147" spans="1:44" x14ac:dyDescent="0.25">
      <c r="A147">
        <v>37</v>
      </c>
      <c r="B147" t="s">
        <v>40</v>
      </c>
      <c r="C147" t="s">
        <v>34</v>
      </c>
      <c r="D147">
        <v>309</v>
      </c>
      <c r="E147" t="s">
        <v>35</v>
      </c>
      <c r="F147">
        <v>10</v>
      </c>
      <c r="G147">
        <v>4</v>
      </c>
      <c r="H147" t="s">
        <v>36</v>
      </c>
      <c r="I147">
        <v>1</v>
      </c>
      <c r="J147">
        <v>1105</v>
      </c>
      <c r="K147">
        <v>4</v>
      </c>
      <c r="L147" t="s">
        <v>37</v>
      </c>
      <c r="M147">
        <v>88</v>
      </c>
      <c r="N147">
        <v>2</v>
      </c>
      <c r="O147">
        <v>2</v>
      </c>
      <c r="P147" t="s">
        <v>38</v>
      </c>
      <c r="Q147">
        <v>4</v>
      </c>
      <c r="R147" t="s">
        <v>48</v>
      </c>
      <c r="S147">
        <v>6694</v>
      </c>
      <c r="T147">
        <v>2</v>
      </c>
      <c r="U147" t="s">
        <v>33</v>
      </c>
      <c r="V147">
        <v>14</v>
      </c>
      <c r="W147">
        <v>3</v>
      </c>
      <c r="X147">
        <v>3</v>
      </c>
      <c r="Y147">
        <v>80</v>
      </c>
      <c r="Z147">
        <v>3</v>
      </c>
      <c r="AA147">
        <v>8</v>
      </c>
      <c r="AB147">
        <v>5</v>
      </c>
      <c r="AC147">
        <v>3</v>
      </c>
      <c r="AD147">
        <v>1</v>
      </c>
      <c r="AE147">
        <v>0</v>
      </c>
      <c r="AF147">
        <v>0</v>
      </c>
      <c r="AG147">
        <v>0</v>
      </c>
      <c r="AH147" s="1">
        <v>38726</v>
      </c>
      <c r="AI147" s="1" t="s">
        <v>60</v>
      </c>
      <c r="AJ147">
        <f t="shared" si="8"/>
        <v>2006</v>
      </c>
      <c r="AK147">
        <f t="shared" si="9"/>
        <v>1</v>
      </c>
      <c r="AL147" t="str">
        <f t="shared" si="10"/>
        <v/>
      </c>
      <c r="AM147" t="str">
        <f t="shared" si="11"/>
        <v/>
      </c>
      <c r="AQ147" s="1">
        <v>38726</v>
      </c>
      <c r="AR147" s="1">
        <v>40556</v>
      </c>
    </row>
    <row r="148" spans="1:44" x14ac:dyDescent="0.25">
      <c r="A148">
        <v>26</v>
      </c>
      <c r="B148" t="s">
        <v>33</v>
      </c>
      <c r="C148" t="s">
        <v>34</v>
      </c>
      <c r="D148">
        <v>1330</v>
      </c>
      <c r="E148" t="s">
        <v>89</v>
      </c>
      <c r="F148">
        <v>21</v>
      </c>
      <c r="G148">
        <v>3</v>
      </c>
      <c r="H148" t="s">
        <v>47</v>
      </c>
      <c r="I148">
        <v>1</v>
      </c>
      <c r="J148">
        <v>1107</v>
      </c>
      <c r="K148">
        <v>1</v>
      </c>
      <c r="L148" t="s">
        <v>42</v>
      </c>
      <c r="M148">
        <v>37</v>
      </c>
      <c r="N148">
        <v>3</v>
      </c>
      <c r="O148">
        <v>1</v>
      </c>
      <c r="P148" t="s">
        <v>46</v>
      </c>
      <c r="Q148">
        <v>3</v>
      </c>
      <c r="R148" t="s">
        <v>48</v>
      </c>
      <c r="S148">
        <v>2377</v>
      </c>
      <c r="T148">
        <v>1</v>
      </c>
      <c r="U148" t="s">
        <v>40</v>
      </c>
      <c r="V148">
        <v>20</v>
      </c>
      <c r="W148">
        <v>4</v>
      </c>
      <c r="X148">
        <v>3</v>
      </c>
      <c r="Y148">
        <v>80</v>
      </c>
      <c r="Z148">
        <v>1</v>
      </c>
      <c r="AA148">
        <v>1</v>
      </c>
      <c r="AB148">
        <v>0</v>
      </c>
      <c r="AC148">
        <v>2</v>
      </c>
      <c r="AD148">
        <v>1</v>
      </c>
      <c r="AE148">
        <v>1</v>
      </c>
      <c r="AF148">
        <v>0</v>
      </c>
      <c r="AG148">
        <v>0</v>
      </c>
      <c r="AH148" s="1">
        <v>33671</v>
      </c>
      <c r="AI148" s="1">
        <v>34039</v>
      </c>
      <c r="AJ148">
        <f t="shared" si="8"/>
        <v>1992</v>
      </c>
      <c r="AK148">
        <f t="shared" si="9"/>
        <v>3</v>
      </c>
      <c r="AL148">
        <f t="shared" si="10"/>
        <v>1993</v>
      </c>
      <c r="AM148">
        <f t="shared" si="11"/>
        <v>3</v>
      </c>
      <c r="AQ148" s="1">
        <v>38532</v>
      </c>
      <c r="AR148" s="1">
        <v>40735</v>
      </c>
    </row>
    <row r="149" spans="1:44" x14ac:dyDescent="0.25">
      <c r="A149">
        <v>28</v>
      </c>
      <c r="B149" t="s">
        <v>33</v>
      </c>
      <c r="C149" t="s">
        <v>41</v>
      </c>
      <c r="D149">
        <v>1009</v>
      </c>
      <c r="E149" t="s">
        <v>89</v>
      </c>
      <c r="F149">
        <v>1</v>
      </c>
      <c r="G149">
        <v>3</v>
      </c>
      <c r="H149" t="s">
        <v>47</v>
      </c>
      <c r="I149">
        <v>1</v>
      </c>
      <c r="J149">
        <v>1111</v>
      </c>
      <c r="K149">
        <v>1</v>
      </c>
      <c r="L149" t="s">
        <v>42</v>
      </c>
      <c r="M149">
        <v>45</v>
      </c>
      <c r="N149">
        <v>2</v>
      </c>
      <c r="O149">
        <v>1</v>
      </c>
      <c r="P149" t="s">
        <v>46</v>
      </c>
      <c r="Q149">
        <v>2</v>
      </c>
      <c r="R149" t="s">
        <v>48</v>
      </c>
      <c r="S149">
        <v>2596</v>
      </c>
      <c r="T149">
        <v>1</v>
      </c>
      <c r="U149" t="s">
        <v>40</v>
      </c>
      <c r="V149">
        <v>15</v>
      </c>
      <c r="W149">
        <v>3</v>
      </c>
      <c r="X149">
        <v>1</v>
      </c>
      <c r="Y149">
        <v>80</v>
      </c>
      <c r="Z149">
        <v>2</v>
      </c>
      <c r="AA149">
        <v>1</v>
      </c>
      <c r="AB149">
        <v>2</v>
      </c>
      <c r="AC149">
        <v>3</v>
      </c>
      <c r="AD149">
        <v>1</v>
      </c>
      <c r="AE149">
        <v>0</v>
      </c>
      <c r="AF149">
        <v>0</v>
      </c>
      <c r="AG149">
        <v>0</v>
      </c>
      <c r="AH149" s="1">
        <v>40907</v>
      </c>
      <c r="AI149" s="1">
        <v>41293</v>
      </c>
      <c r="AJ149">
        <f t="shared" si="8"/>
        <v>2011</v>
      </c>
      <c r="AK149">
        <f t="shared" si="9"/>
        <v>12</v>
      </c>
      <c r="AL149">
        <f t="shared" si="10"/>
        <v>2013</v>
      </c>
      <c r="AM149">
        <f t="shared" si="11"/>
        <v>1</v>
      </c>
      <c r="AQ149" s="1">
        <v>37275</v>
      </c>
      <c r="AR149" s="1">
        <v>40572</v>
      </c>
    </row>
    <row r="150" spans="1:44" x14ac:dyDescent="0.25">
      <c r="A150">
        <v>38</v>
      </c>
      <c r="B150" t="s">
        <v>40</v>
      </c>
      <c r="C150" t="s">
        <v>34</v>
      </c>
      <c r="D150">
        <v>130</v>
      </c>
      <c r="E150" t="s">
        <v>35</v>
      </c>
      <c r="F150">
        <v>2</v>
      </c>
      <c r="G150">
        <v>2</v>
      </c>
      <c r="H150" t="s">
        <v>55</v>
      </c>
      <c r="I150">
        <v>1</v>
      </c>
      <c r="J150">
        <v>1125</v>
      </c>
      <c r="K150">
        <v>4</v>
      </c>
      <c r="L150" t="s">
        <v>42</v>
      </c>
      <c r="M150">
        <v>32</v>
      </c>
      <c r="N150">
        <v>3</v>
      </c>
      <c r="O150">
        <v>3</v>
      </c>
      <c r="P150" t="s">
        <v>38</v>
      </c>
      <c r="Q150">
        <v>2</v>
      </c>
      <c r="R150" t="s">
        <v>39</v>
      </c>
      <c r="S150">
        <v>7351</v>
      </c>
      <c r="T150">
        <v>7</v>
      </c>
      <c r="U150" t="s">
        <v>40</v>
      </c>
      <c r="V150">
        <v>16</v>
      </c>
      <c r="W150">
        <v>3</v>
      </c>
      <c r="X150">
        <v>3</v>
      </c>
      <c r="Y150">
        <v>80</v>
      </c>
      <c r="Z150">
        <v>0</v>
      </c>
      <c r="AA150">
        <v>10</v>
      </c>
      <c r="AB150">
        <v>2</v>
      </c>
      <c r="AC150">
        <v>3</v>
      </c>
      <c r="AD150">
        <v>1</v>
      </c>
      <c r="AE150">
        <v>0</v>
      </c>
      <c r="AF150">
        <v>0</v>
      </c>
      <c r="AG150">
        <v>0</v>
      </c>
      <c r="AH150" s="1">
        <v>37141</v>
      </c>
      <c r="AI150" s="1" t="s">
        <v>60</v>
      </c>
      <c r="AJ150">
        <f t="shared" si="8"/>
        <v>2001</v>
      </c>
      <c r="AK150">
        <f t="shared" si="9"/>
        <v>9</v>
      </c>
      <c r="AL150" t="str">
        <f t="shared" si="10"/>
        <v/>
      </c>
      <c r="AM150" t="str">
        <f t="shared" si="11"/>
        <v/>
      </c>
      <c r="AQ150" s="1">
        <v>37141</v>
      </c>
      <c r="AR150" s="1">
        <v>40802</v>
      </c>
    </row>
    <row r="151" spans="1:44" x14ac:dyDescent="0.25">
      <c r="A151">
        <v>42</v>
      </c>
      <c r="B151" t="s">
        <v>40</v>
      </c>
      <c r="C151" t="s">
        <v>34</v>
      </c>
      <c r="D151">
        <v>188</v>
      </c>
      <c r="E151" t="s">
        <v>89</v>
      </c>
      <c r="F151">
        <v>29</v>
      </c>
      <c r="G151">
        <v>3</v>
      </c>
      <c r="H151" t="s">
        <v>47</v>
      </c>
      <c r="I151">
        <v>1</v>
      </c>
      <c r="J151">
        <v>1148</v>
      </c>
      <c r="K151">
        <v>2</v>
      </c>
      <c r="L151" t="s">
        <v>42</v>
      </c>
      <c r="M151">
        <v>56</v>
      </c>
      <c r="N151">
        <v>1</v>
      </c>
      <c r="O151">
        <v>2</v>
      </c>
      <c r="P151" t="s">
        <v>46</v>
      </c>
      <c r="Q151">
        <v>4</v>
      </c>
      <c r="R151" t="s">
        <v>39</v>
      </c>
      <c r="S151">
        <v>4272</v>
      </c>
      <c r="T151">
        <v>4</v>
      </c>
      <c r="U151" t="s">
        <v>40</v>
      </c>
      <c r="V151">
        <v>19</v>
      </c>
      <c r="W151">
        <v>3</v>
      </c>
      <c r="X151">
        <v>1</v>
      </c>
      <c r="Y151">
        <v>80</v>
      </c>
      <c r="Z151">
        <v>0</v>
      </c>
      <c r="AA151">
        <v>16</v>
      </c>
      <c r="AB151">
        <v>3</v>
      </c>
      <c r="AC151">
        <v>3</v>
      </c>
      <c r="AD151">
        <v>1</v>
      </c>
      <c r="AE151">
        <v>0</v>
      </c>
      <c r="AF151">
        <v>0</v>
      </c>
      <c r="AG151">
        <v>0</v>
      </c>
      <c r="AH151" s="1">
        <v>36618</v>
      </c>
      <c r="AI151" s="1" t="s">
        <v>60</v>
      </c>
      <c r="AJ151">
        <f t="shared" si="8"/>
        <v>2000</v>
      </c>
      <c r="AK151">
        <f t="shared" si="9"/>
        <v>4</v>
      </c>
      <c r="AL151" t="str">
        <f t="shared" si="10"/>
        <v/>
      </c>
      <c r="AM151" t="str">
        <f t="shared" si="11"/>
        <v/>
      </c>
      <c r="AQ151" s="1">
        <v>36618</v>
      </c>
      <c r="AR151" s="1">
        <v>40661</v>
      </c>
    </row>
    <row r="152" spans="1:44" x14ac:dyDescent="0.25">
      <c r="A152">
        <v>41</v>
      </c>
      <c r="B152" t="s">
        <v>40</v>
      </c>
      <c r="C152" t="s">
        <v>34</v>
      </c>
      <c r="D152">
        <v>167</v>
      </c>
      <c r="E152" t="s">
        <v>89</v>
      </c>
      <c r="F152">
        <v>12</v>
      </c>
      <c r="G152">
        <v>4</v>
      </c>
      <c r="H152" t="s">
        <v>36</v>
      </c>
      <c r="I152">
        <v>1</v>
      </c>
      <c r="J152">
        <v>1158</v>
      </c>
      <c r="K152">
        <v>2</v>
      </c>
      <c r="L152" t="s">
        <v>42</v>
      </c>
      <c r="M152">
        <v>46</v>
      </c>
      <c r="N152">
        <v>3</v>
      </c>
      <c r="O152">
        <v>1</v>
      </c>
      <c r="P152" t="s">
        <v>46</v>
      </c>
      <c r="Q152">
        <v>4</v>
      </c>
      <c r="R152" t="s">
        <v>44</v>
      </c>
      <c r="S152">
        <v>4766</v>
      </c>
      <c r="T152">
        <v>3</v>
      </c>
      <c r="U152" t="s">
        <v>33</v>
      </c>
      <c r="V152">
        <v>11</v>
      </c>
      <c r="W152">
        <v>3</v>
      </c>
      <c r="X152">
        <v>1</v>
      </c>
      <c r="Y152">
        <v>80</v>
      </c>
      <c r="Z152">
        <v>1</v>
      </c>
      <c r="AA152">
        <v>6</v>
      </c>
      <c r="AB152">
        <v>4</v>
      </c>
      <c r="AC152">
        <v>3</v>
      </c>
      <c r="AD152">
        <v>1</v>
      </c>
      <c r="AE152">
        <v>0</v>
      </c>
      <c r="AF152">
        <v>0</v>
      </c>
      <c r="AG152">
        <v>0</v>
      </c>
      <c r="AH152" s="1">
        <v>40649</v>
      </c>
      <c r="AI152" s="1" t="s">
        <v>60</v>
      </c>
      <c r="AJ152">
        <f t="shared" si="8"/>
        <v>2011</v>
      </c>
      <c r="AK152">
        <f t="shared" si="9"/>
        <v>4</v>
      </c>
      <c r="AL152" t="str">
        <f t="shared" si="10"/>
        <v/>
      </c>
      <c r="AM152" t="str">
        <f t="shared" si="11"/>
        <v/>
      </c>
      <c r="AQ152" s="1">
        <v>40649</v>
      </c>
      <c r="AR152" s="1">
        <v>41019</v>
      </c>
    </row>
    <row r="153" spans="1:44" x14ac:dyDescent="0.25">
      <c r="A153">
        <v>28</v>
      </c>
      <c r="B153" t="s">
        <v>33</v>
      </c>
      <c r="C153" t="s">
        <v>34</v>
      </c>
      <c r="D153">
        <v>1485</v>
      </c>
      <c r="E153" t="s">
        <v>89</v>
      </c>
      <c r="F153">
        <v>12</v>
      </c>
      <c r="G153">
        <v>1</v>
      </c>
      <c r="H153" t="s">
        <v>36</v>
      </c>
      <c r="I153">
        <v>1</v>
      </c>
      <c r="J153">
        <v>1175</v>
      </c>
      <c r="K153">
        <v>3</v>
      </c>
      <c r="L153" t="s">
        <v>37</v>
      </c>
      <c r="M153">
        <v>79</v>
      </c>
      <c r="N153">
        <v>3</v>
      </c>
      <c r="O153">
        <v>1</v>
      </c>
      <c r="P153" t="s">
        <v>46</v>
      </c>
      <c r="Q153">
        <v>4</v>
      </c>
      <c r="R153" t="s">
        <v>44</v>
      </c>
      <c r="S153">
        <v>2515</v>
      </c>
      <c r="T153">
        <v>1</v>
      </c>
      <c r="U153" t="s">
        <v>33</v>
      </c>
      <c r="V153">
        <v>11</v>
      </c>
      <c r="W153">
        <v>3</v>
      </c>
      <c r="X153">
        <v>4</v>
      </c>
      <c r="Y153">
        <v>80</v>
      </c>
      <c r="Z153">
        <v>0</v>
      </c>
      <c r="AA153">
        <v>1</v>
      </c>
      <c r="AB153">
        <v>4</v>
      </c>
      <c r="AC153">
        <v>2</v>
      </c>
      <c r="AD153">
        <v>1</v>
      </c>
      <c r="AE153">
        <v>1</v>
      </c>
      <c r="AF153">
        <v>0</v>
      </c>
      <c r="AG153">
        <v>0</v>
      </c>
      <c r="AH153" s="1">
        <v>39890</v>
      </c>
      <c r="AI153" s="1">
        <v>40270</v>
      </c>
      <c r="AJ153">
        <f t="shared" si="8"/>
        <v>2009</v>
      </c>
      <c r="AK153">
        <f t="shared" si="9"/>
        <v>3</v>
      </c>
      <c r="AL153">
        <f t="shared" si="10"/>
        <v>2010</v>
      </c>
      <c r="AM153">
        <f t="shared" si="11"/>
        <v>4</v>
      </c>
      <c r="AQ153" s="1">
        <v>40748</v>
      </c>
      <c r="AR153" s="1">
        <v>41128</v>
      </c>
    </row>
    <row r="154" spans="1:44" x14ac:dyDescent="0.25">
      <c r="A154">
        <v>40</v>
      </c>
      <c r="B154" t="s">
        <v>40</v>
      </c>
      <c r="C154" t="s">
        <v>41</v>
      </c>
      <c r="D154">
        <v>902</v>
      </c>
      <c r="E154" t="s">
        <v>89</v>
      </c>
      <c r="F154">
        <v>26</v>
      </c>
      <c r="G154">
        <v>2</v>
      </c>
      <c r="H154" t="s">
        <v>47</v>
      </c>
      <c r="I154">
        <v>1</v>
      </c>
      <c r="J154">
        <v>1180</v>
      </c>
      <c r="K154">
        <v>3</v>
      </c>
      <c r="L154" t="s">
        <v>37</v>
      </c>
      <c r="M154">
        <v>92</v>
      </c>
      <c r="N154">
        <v>2</v>
      </c>
      <c r="O154">
        <v>2</v>
      </c>
      <c r="P154" t="s">
        <v>43</v>
      </c>
      <c r="Q154">
        <v>4</v>
      </c>
      <c r="R154" t="s">
        <v>44</v>
      </c>
      <c r="S154">
        <v>4422</v>
      </c>
      <c r="T154">
        <v>3</v>
      </c>
      <c r="U154" t="s">
        <v>33</v>
      </c>
      <c r="V154">
        <v>13</v>
      </c>
      <c r="W154">
        <v>3</v>
      </c>
      <c r="X154">
        <v>4</v>
      </c>
      <c r="Y154">
        <v>80</v>
      </c>
      <c r="Z154">
        <v>1</v>
      </c>
      <c r="AA154">
        <v>16</v>
      </c>
      <c r="AB154">
        <v>3</v>
      </c>
      <c r="AC154">
        <v>1</v>
      </c>
      <c r="AD154">
        <v>1</v>
      </c>
      <c r="AE154">
        <v>1</v>
      </c>
      <c r="AF154">
        <v>0</v>
      </c>
      <c r="AG154">
        <v>0</v>
      </c>
      <c r="AH154" s="1">
        <v>40756</v>
      </c>
      <c r="AI154" s="1" t="s">
        <v>60</v>
      </c>
      <c r="AJ154">
        <f t="shared" si="8"/>
        <v>2011</v>
      </c>
      <c r="AK154">
        <f t="shared" si="9"/>
        <v>8</v>
      </c>
      <c r="AL154" t="str">
        <f t="shared" si="10"/>
        <v/>
      </c>
      <c r="AM154" t="str">
        <f t="shared" si="11"/>
        <v/>
      </c>
      <c r="AQ154" s="1">
        <v>40756</v>
      </c>
      <c r="AR154" s="1">
        <v>41129</v>
      </c>
    </row>
    <row r="155" spans="1:44" x14ac:dyDescent="0.25">
      <c r="A155">
        <v>32</v>
      </c>
      <c r="B155" t="s">
        <v>40</v>
      </c>
      <c r="C155" t="s">
        <v>51</v>
      </c>
      <c r="D155">
        <v>862</v>
      </c>
      <c r="E155" t="s">
        <v>35</v>
      </c>
      <c r="F155">
        <v>2</v>
      </c>
      <c r="G155">
        <v>1</v>
      </c>
      <c r="H155" t="s">
        <v>36</v>
      </c>
      <c r="I155">
        <v>1</v>
      </c>
      <c r="J155">
        <v>1190</v>
      </c>
      <c r="K155">
        <v>3</v>
      </c>
      <c r="L155" t="s">
        <v>37</v>
      </c>
      <c r="M155">
        <v>76</v>
      </c>
      <c r="N155">
        <v>3</v>
      </c>
      <c r="O155">
        <v>1</v>
      </c>
      <c r="P155" t="s">
        <v>53</v>
      </c>
      <c r="Q155">
        <v>1</v>
      </c>
      <c r="R155" t="s">
        <v>48</v>
      </c>
      <c r="S155">
        <v>2827</v>
      </c>
      <c r="T155">
        <v>1</v>
      </c>
      <c r="U155" t="s">
        <v>40</v>
      </c>
      <c r="V155">
        <v>12</v>
      </c>
      <c r="W155">
        <v>3</v>
      </c>
      <c r="X155">
        <v>3</v>
      </c>
      <c r="Y155">
        <v>80</v>
      </c>
      <c r="Z155">
        <v>3</v>
      </c>
      <c r="AA155">
        <v>1</v>
      </c>
      <c r="AB155">
        <v>3</v>
      </c>
      <c r="AC155">
        <v>3</v>
      </c>
      <c r="AD155">
        <v>1</v>
      </c>
      <c r="AE155">
        <v>0</v>
      </c>
      <c r="AF155">
        <v>0</v>
      </c>
      <c r="AG155">
        <v>0</v>
      </c>
      <c r="AH155" s="1">
        <v>40305</v>
      </c>
      <c r="AI155" s="1" t="s">
        <v>60</v>
      </c>
      <c r="AJ155">
        <f t="shared" si="8"/>
        <v>2010</v>
      </c>
      <c r="AK155">
        <f t="shared" si="9"/>
        <v>5</v>
      </c>
      <c r="AL155" t="str">
        <f t="shared" si="10"/>
        <v/>
      </c>
      <c r="AM155" t="str">
        <f t="shared" si="11"/>
        <v/>
      </c>
      <c r="AQ155" s="1">
        <v>40305</v>
      </c>
      <c r="AR155" s="1">
        <v>41054</v>
      </c>
    </row>
    <row r="156" spans="1:44" x14ac:dyDescent="0.25">
      <c r="A156">
        <v>19</v>
      </c>
      <c r="B156" t="s">
        <v>40</v>
      </c>
      <c r="C156" t="s">
        <v>34</v>
      </c>
      <c r="D156">
        <v>645</v>
      </c>
      <c r="E156" t="s">
        <v>89</v>
      </c>
      <c r="F156">
        <v>9</v>
      </c>
      <c r="G156">
        <v>2</v>
      </c>
      <c r="H156" t="s">
        <v>36</v>
      </c>
      <c r="I156">
        <v>1</v>
      </c>
      <c r="J156">
        <v>1193</v>
      </c>
      <c r="K156">
        <v>3</v>
      </c>
      <c r="L156" t="s">
        <v>42</v>
      </c>
      <c r="M156">
        <v>54</v>
      </c>
      <c r="N156">
        <v>3</v>
      </c>
      <c r="O156">
        <v>1</v>
      </c>
      <c r="P156" t="s">
        <v>43</v>
      </c>
      <c r="Q156">
        <v>1</v>
      </c>
      <c r="R156" t="s">
        <v>39</v>
      </c>
      <c r="S156">
        <v>2552</v>
      </c>
      <c r="T156">
        <v>1</v>
      </c>
      <c r="U156" t="s">
        <v>40</v>
      </c>
      <c r="V156">
        <v>25</v>
      </c>
      <c r="W156">
        <v>4</v>
      </c>
      <c r="X156">
        <v>3</v>
      </c>
      <c r="Y156">
        <v>80</v>
      </c>
      <c r="Z156">
        <v>0</v>
      </c>
      <c r="AA156">
        <v>1</v>
      </c>
      <c r="AB156">
        <v>4</v>
      </c>
      <c r="AC156">
        <v>3</v>
      </c>
      <c r="AD156">
        <v>1</v>
      </c>
      <c r="AE156">
        <v>1</v>
      </c>
      <c r="AF156">
        <v>0</v>
      </c>
      <c r="AG156">
        <v>0</v>
      </c>
      <c r="AH156" s="1">
        <v>40359</v>
      </c>
      <c r="AI156" s="1" t="s">
        <v>60</v>
      </c>
      <c r="AJ156">
        <f t="shared" si="8"/>
        <v>2010</v>
      </c>
      <c r="AK156">
        <f t="shared" si="9"/>
        <v>6</v>
      </c>
      <c r="AL156" t="str">
        <f t="shared" si="10"/>
        <v/>
      </c>
      <c r="AM156" t="str">
        <f t="shared" si="11"/>
        <v/>
      </c>
      <c r="AQ156" s="1">
        <v>40359</v>
      </c>
      <c r="AR156" s="1">
        <v>41109</v>
      </c>
    </row>
    <row r="157" spans="1:44" x14ac:dyDescent="0.25">
      <c r="A157">
        <v>41</v>
      </c>
      <c r="B157" t="s">
        <v>33</v>
      </c>
      <c r="C157" t="s">
        <v>51</v>
      </c>
      <c r="D157">
        <v>906</v>
      </c>
      <c r="E157" t="s">
        <v>89</v>
      </c>
      <c r="F157">
        <v>5</v>
      </c>
      <c r="G157">
        <v>2</v>
      </c>
      <c r="H157" t="s">
        <v>36</v>
      </c>
      <c r="I157">
        <v>1</v>
      </c>
      <c r="J157">
        <v>1210</v>
      </c>
      <c r="K157">
        <v>1</v>
      </c>
      <c r="L157" t="s">
        <v>42</v>
      </c>
      <c r="M157">
        <v>95</v>
      </c>
      <c r="N157">
        <v>2</v>
      </c>
      <c r="O157">
        <v>1</v>
      </c>
      <c r="P157" t="s">
        <v>43</v>
      </c>
      <c r="Q157">
        <v>1</v>
      </c>
      <c r="R157" t="s">
        <v>48</v>
      </c>
      <c r="S157">
        <v>2107</v>
      </c>
      <c r="T157">
        <v>6</v>
      </c>
      <c r="U157" t="s">
        <v>40</v>
      </c>
      <c r="V157">
        <v>17</v>
      </c>
      <c r="W157">
        <v>3</v>
      </c>
      <c r="X157">
        <v>1</v>
      </c>
      <c r="Y157">
        <v>80</v>
      </c>
      <c r="Z157">
        <v>1</v>
      </c>
      <c r="AA157">
        <v>5</v>
      </c>
      <c r="AB157">
        <v>2</v>
      </c>
      <c r="AC157">
        <v>1</v>
      </c>
      <c r="AD157">
        <v>1</v>
      </c>
      <c r="AE157">
        <v>0</v>
      </c>
      <c r="AF157">
        <v>0</v>
      </c>
      <c r="AG157">
        <v>0</v>
      </c>
      <c r="AH157" s="1">
        <v>34094</v>
      </c>
      <c r="AI157" s="1">
        <v>34479</v>
      </c>
      <c r="AJ157">
        <f t="shared" si="8"/>
        <v>1993</v>
      </c>
      <c r="AK157">
        <f t="shared" si="9"/>
        <v>5</v>
      </c>
      <c r="AL157">
        <f t="shared" si="10"/>
        <v>1994</v>
      </c>
      <c r="AM157">
        <f t="shared" si="11"/>
        <v>5</v>
      </c>
      <c r="AQ157" s="1">
        <v>39758</v>
      </c>
      <c r="AR157" s="1">
        <v>41241</v>
      </c>
    </row>
    <row r="158" spans="1:44" x14ac:dyDescent="0.25">
      <c r="A158">
        <v>24</v>
      </c>
      <c r="B158" t="s">
        <v>33</v>
      </c>
      <c r="C158" t="s">
        <v>34</v>
      </c>
      <c r="D158">
        <v>984</v>
      </c>
      <c r="E158" t="s">
        <v>89</v>
      </c>
      <c r="F158">
        <v>17</v>
      </c>
      <c r="G158">
        <v>2</v>
      </c>
      <c r="H158" t="s">
        <v>36</v>
      </c>
      <c r="I158">
        <v>1</v>
      </c>
      <c r="J158">
        <v>1219</v>
      </c>
      <c r="K158">
        <v>4</v>
      </c>
      <c r="L158" t="s">
        <v>37</v>
      </c>
      <c r="M158">
        <v>97</v>
      </c>
      <c r="N158">
        <v>3</v>
      </c>
      <c r="O158">
        <v>1</v>
      </c>
      <c r="P158" t="s">
        <v>46</v>
      </c>
      <c r="Q158">
        <v>2</v>
      </c>
      <c r="R158" t="s">
        <v>44</v>
      </c>
      <c r="S158">
        <v>2210</v>
      </c>
      <c r="T158">
        <v>1</v>
      </c>
      <c r="U158" t="s">
        <v>40</v>
      </c>
      <c r="V158">
        <v>13</v>
      </c>
      <c r="W158">
        <v>3</v>
      </c>
      <c r="X158">
        <v>1</v>
      </c>
      <c r="Y158">
        <v>80</v>
      </c>
      <c r="Z158">
        <v>1</v>
      </c>
      <c r="AA158">
        <v>1</v>
      </c>
      <c r="AB158">
        <v>3</v>
      </c>
      <c r="AC158">
        <v>1</v>
      </c>
      <c r="AD158">
        <v>1</v>
      </c>
      <c r="AE158">
        <v>0</v>
      </c>
      <c r="AF158">
        <v>0</v>
      </c>
      <c r="AG158">
        <v>0</v>
      </c>
      <c r="AH158" s="1">
        <v>42421</v>
      </c>
      <c r="AI158" s="1">
        <v>42793</v>
      </c>
      <c r="AJ158">
        <f t="shared" si="8"/>
        <v>2016</v>
      </c>
      <c r="AK158">
        <f t="shared" si="9"/>
        <v>2</v>
      </c>
      <c r="AL158">
        <f t="shared" si="10"/>
        <v>2017</v>
      </c>
      <c r="AM158">
        <f t="shared" si="11"/>
        <v>2</v>
      </c>
      <c r="AQ158" s="1">
        <v>39078</v>
      </c>
      <c r="AR158" s="1">
        <v>40938</v>
      </c>
    </row>
    <row r="159" spans="1:44" x14ac:dyDescent="0.25">
      <c r="A159">
        <v>42</v>
      </c>
      <c r="B159" t="s">
        <v>40</v>
      </c>
      <c r="C159" t="s">
        <v>41</v>
      </c>
      <c r="D159">
        <v>458</v>
      </c>
      <c r="E159" t="s">
        <v>89</v>
      </c>
      <c r="F159">
        <v>26</v>
      </c>
      <c r="G159">
        <v>5</v>
      </c>
      <c r="H159" t="s">
        <v>47</v>
      </c>
      <c r="I159">
        <v>1</v>
      </c>
      <c r="J159">
        <v>1242</v>
      </c>
      <c r="K159">
        <v>1</v>
      </c>
      <c r="L159" t="s">
        <v>37</v>
      </c>
      <c r="M159">
        <v>60</v>
      </c>
      <c r="N159">
        <v>3</v>
      </c>
      <c r="O159">
        <v>3</v>
      </c>
      <c r="P159" t="s">
        <v>54</v>
      </c>
      <c r="Q159">
        <v>1</v>
      </c>
      <c r="R159" t="s">
        <v>44</v>
      </c>
      <c r="S159">
        <v>13191</v>
      </c>
      <c r="T159">
        <v>3</v>
      </c>
      <c r="U159" t="s">
        <v>33</v>
      </c>
      <c r="V159">
        <v>17</v>
      </c>
      <c r="W159">
        <v>3</v>
      </c>
      <c r="X159">
        <v>3</v>
      </c>
      <c r="Y159">
        <v>80</v>
      </c>
      <c r="Z159">
        <v>0</v>
      </c>
      <c r="AA159">
        <v>20</v>
      </c>
      <c r="AB159">
        <v>6</v>
      </c>
      <c r="AC159">
        <v>3</v>
      </c>
      <c r="AD159">
        <v>1</v>
      </c>
      <c r="AE159">
        <v>0</v>
      </c>
      <c r="AF159">
        <v>0</v>
      </c>
      <c r="AG159">
        <v>0</v>
      </c>
      <c r="AH159" s="1">
        <v>37399</v>
      </c>
      <c r="AI159" s="1" t="s">
        <v>60</v>
      </c>
      <c r="AJ159">
        <f t="shared" si="8"/>
        <v>2002</v>
      </c>
      <c r="AK159">
        <f t="shared" si="9"/>
        <v>5</v>
      </c>
      <c r="AL159" t="str">
        <f t="shared" si="10"/>
        <v/>
      </c>
      <c r="AM159" t="str">
        <f t="shared" si="11"/>
        <v/>
      </c>
      <c r="AQ159" s="1">
        <v>37399</v>
      </c>
      <c r="AR159" s="1">
        <v>41074</v>
      </c>
    </row>
    <row r="160" spans="1:44" x14ac:dyDescent="0.25">
      <c r="A160">
        <v>19</v>
      </c>
      <c r="B160" t="s">
        <v>33</v>
      </c>
      <c r="C160" t="s">
        <v>51</v>
      </c>
      <c r="D160">
        <v>504</v>
      </c>
      <c r="E160" t="s">
        <v>89</v>
      </c>
      <c r="F160">
        <v>10</v>
      </c>
      <c r="G160">
        <v>3</v>
      </c>
      <c r="H160" t="s">
        <v>47</v>
      </c>
      <c r="I160">
        <v>1</v>
      </c>
      <c r="J160">
        <v>1248</v>
      </c>
      <c r="K160">
        <v>1</v>
      </c>
      <c r="L160" t="s">
        <v>37</v>
      </c>
      <c r="M160">
        <v>96</v>
      </c>
      <c r="N160">
        <v>2</v>
      </c>
      <c r="O160">
        <v>1</v>
      </c>
      <c r="P160" t="s">
        <v>43</v>
      </c>
      <c r="Q160">
        <v>2</v>
      </c>
      <c r="R160" t="s">
        <v>39</v>
      </c>
      <c r="S160">
        <v>1859</v>
      </c>
      <c r="T160">
        <v>1</v>
      </c>
      <c r="U160" t="s">
        <v>33</v>
      </c>
      <c r="V160">
        <v>25</v>
      </c>
      <c r="W160">
        <v>4</v>
      </c>
      <c r="X160">
        <v>2</v>
      </c>
      <c r="Y160">
        <v>80</v>
      </c>
      <c r="Z160">
        <v>0</v>
      </c>
      <c r="AA160">
        <v>1</v>
      </c>
      <c r="AB160">
        <v>2</v>
      </c>
      <c r="AC160">
        <v>4</v>
      </c>
      <c r="AD160">
        <v>1</v>
      </c>
      <c r="AE160">
        <v>1</v>
      </c>
      <c r="AF160">
        <v>0</v>
      </c>
      <c r="AG160">
        <v>0</v>
      </c>
      <c r="AH160" s="1">
        <v>42806</v>
      </c>
      <c r="AI160" s="1">
        <v>43191</v>
      </c>
      <c r="AJ160">
        <f t="shared" si="8"/>
        <v>2017</v>
      </c>
      <c r="AK160">
        <f t="shared" si="9"/>
        <v>3</v>
      </c>
      <c r="AL160">
        <f t="shared" si="10"/>
        <v>2018</v>
      </c>
      <c r="AM160">
        <f t="shared" si="11"/>
        <v>4</v>
      </c>
      <c r="AQ160" s="1">
        <v>37338</v>
      </c>
      <c r="AR160" s="1">
        <v>41014</v>
      </c>
    </row>
    <row r="161" spans="1:44" x14ac:dyDescent="0.25">
      <c r="A161">
        <v>49</v>
      </c>
      <c r="B161" t="s">
        <v>40</v>
      </c>
      <c r="C161" t="s">
        <v>34</v>
      </c>
      <c r="D161">
        <v>1098</v>
      </c>
      <c r="E161" t="s">
        <v>89</v>
      </c>
      <c r="F161">
        <v>4</v>
      </c>
      <c r="G161">
        <v>2</v>
      </c>
      <c r="H161" t="s">
        <v>47</v>
      </c>
      <c r="I161">
        <v>1</v>
      </c>
      <c r="J161">
        <v>1256</v>
      </c>
      <c r="K161">
        <v>1</v>
      </c>
      <c r="L161" t="s">
        <v>42</v>
      </c>
      <c r="M161">
        <v>85</v>
      </c>
      <c r="N161">
        <v>2</v>
      </c>
      <c r="O161">
        <v>5</v>
      </c>
      <c r="P161" t="s">
        <v>52</v>
      </c>
      <c r="Q161">
        <v>3</v>
      </c>
      <c r="R161" t="s">
        <v>44</v>
      </c>
      <c r="S161">
        <v>18711</v>
      </c>
      <c r="T161">
        <v>2</v>
      </c>
      <c r="U161" t="s">
        <v>40</v>
      </c>
      <c r="V161">
        <v>13</v>
      </c>
      <c r="W161">
        <v>3</v>
      </c>
      <c r="X161">
        <v>3</v>
      </c>
      <c r="Y161">
        <v>80</v>
      </c>
      <c r="Z161">
        <v>1</v>
      </c>
      <c r="AA161">
        <v>23</v>
      </c>
      <c r="AB161">
        <v>2</v>
      </c>
      <c r="AC161">
        <v>4</v>
      </c>
      <c r="AD161">
        <v>1</v>
      </c>
      <c r="AE161">
        <v>0</v>
      </c>
      <c r="AF161">
        <v>0</v>
      </c>
      <c r="AG161">
        <v>0</v>
      </c>
      <c r="AH161" s="1">
        <v>41564</v>
      </c>
      <c r="AI161" s="1" t="s">
        <v>60</v>
      </c>
      <c r="AJ161">
        <f t="shared" si="8"/>
        <v>2013</v>
      </c>
      <c r="AK161">
        <f t="shared" si="9"/>
        <v>10</v>
      </c>
      <c r="AL161" t="str">
        <f t="shared" si="10"/>
        <v/>
      </c>
      <c r="AM161" t="str">
        <f t="shared" si="11"/>
        <v/>
      </c>
      <c r="AQ161" s="1">
        <v>41564</v>
      </c>
      <c r="AR161" s="1">
        <v>41603</v>
      </c>
    </row>
    <row r="162" spans="1:44" x14ac:dyDescent="0.25">
      <c r="A162">
        <v>48</v>
      </c>
      <c r="B162" t="s">
        <v>40</v>
      </c>
      <c r="C162" t="s">
        <v>34</v>
      </c>
      <c r="D162">
        <v>969</v>
      </c>
      <c r="E162" t="s">
        <v>89</v>
      </c>
      <c r="F162">
        <v>2</v>
      </c>
      <c r="G162">
        <v>2</v>
      </c>
      <c r="H162" t="s">
        <v>56</v>
      </c>
      <c r="I162">
        <v>1</v>
      </c>
      <c r="J162">
        <v>1258</v>
      </c>
      <c r="K162">
        <v>4</v>
      </c>
      <c r="L162" t="s">
        <v>42</v>
      </c>
      <c r="M162">
        <v>76</v>
      </c>
      <c r="N162">
        <v>4</v>
      </c>
      <c r="O162">
        <v>1</v>
      </c>
      <c r="P162" t="s">
        <v>46</v>
      </c>
      <c r="Q162">
        <v>2</v>
      </c>
      <c r="R162" t="s">
        <v>39</v>
      </c>
      <c r="S162">
        <v>2559</v>
      </c>
      <c r="T162">
        <v>5</v>
      </c>
      <c r="U162" t="s">
        <v>40</v>
      </c>
      <c r="V162">
        <v>11</v>
      </c>
      <c r="W162">
        <v>3</v>
      </c>
      <c r="X162">
        <v>3</v>
      </c>
      <c r="Y162">
        <v>80</v>
      </c>
      <c r="Z162">
        <v>0</v>
      </c>
      <c r="AA162">
        <v>7</v>
      </c>
      <c r="AB162">
        <v>4</v>
      </c>
      <c r="AC162">
        <v>2</v>
      </c>
      <c r="AD162">
        <v>1</v>
      </c>
      <c r="AE162">
        <v>0</v>
      </c>
      <c r="AF162">
        <v>0</v>
      </c>
      <c r="AG162">
        <v>0</v>
      </c>
      <c r="AH162" s="1">
        <v>41240</v>
      </c>
      <c r="AI162" s="1" t="s">
        <v>60</v>
      </c>
      <c r="AJ162">
        <f t="shared" si="8"/>
        <v>2012</v>
      </c>
      <c r="AK162">
        <f t="shared" si="9"/>
        <v>11</v>
      </c>
      <c r="AL162" t="str">
        <f t="shared" si="10"/>
        <v/>
      </c>
      <c r="AM162" t="str">
        <f t="shared" si="11"/>
        <v/>
      </c>
      <c r="AQ162" s="1">
        <v>41240</v>
      </c>
      <c r="AR162" s="1">
        <v>41635</v>
      </c>
    </row>
    <row r="163" spans="1:44" x14ac:dyDescent="0.25">
      <c r="A163">
        <v>48</v>
      </c>
      <c r="B163" t="s">
        <v>40</v>
      </c>
      <c r="C163" t="s">
        <v>34</v>
      </c>
      <c r="D163">
        <v>715</v>
      </c>
      <c r="E163" t="s">
        <v>89</v>
      </c>
      <c r="F163">
        <v>1</v>
      </c>
      <c r="G163">
        <v>3</v>
      </c>
      <c r="H163" t="s">
        <v>36</v>
      </c>
      <c r="I163">
        <v>1</v>
      </c>
      <c r="J163">
        <v>1263</v>
      </c>
      <c r="K163">
        <v>4</v>
      </c>
      <c r="L163" t="s">
        <v>42</v>
      </c>
      <c r="M163">
        <v>76</v>
      </c>
      <c r="N163">
        <v>2</v>
      </c>
      <c r="O163">
        <v>5</v>
      </c>
      <c r="P163" t="s">
        <v>54</v>
      </c>
      <c r="Q163">
        <v>4</v>
      </c>
      <c r="R163" t="s">
        <v>39</v>
      </c>
      <c r="S163">
        <v>18265</v>
      </c>
      <c r="T163">
        <v>6</v>
      </c>
      <c r="U163" t="s">
        <v>40</v>
      </c>
      <c r="V163">
        <v>12</v>
      </c>
      <c r="W163">
        <v>3</v>
      </c>
      <c r="X163">
        <v>3</v>
      </c>
      <c r="Y163">
        <v>80</v>
      </c>
      <c r="Z163">
        <v>0</v>
      </c>
      <c r="AA163">
        <v>25</v>
      </c>
      <c r="AB163">
        <v>3</v>
      </c>
      <c r="AC163">
        <v>4</v>
      </c>
      <c r="AD163">
        <v>1</v>
      </c>
      <c r="AE163">
        <v>0</v>
      </c>
      <c r="AF163">
        <v>0</v>
      </c>
      <c r="AG163">
        <v>0</v>
      </c>
      <c r="AH163" s="1">
        <v>39350</v>
      </c>
      <c r="AI163" s="1" t="s">
        <v>60</v>
      </c>
      <c r="AJ163">
        <f t="shared" si="8"/>
        <v>2007</v>
      </c>
      <c r="AK163">
        <f t="shared" si="9"/>
        <v>9</v>
      </c>
      <c r="AL163" t="str">
        <f t="shared" si="10"/>
        <v/>
      </c>
      <c r="AM163" t="str">
        <f t="shared" si="11"/>
        <v/>
      </c>
      <c r="AQ163" s="1">
        <v>39350</v>
      </c>
      <c r="AR163" s="1">
        <v>41583</v>
      </c>
    </row>
    <row r="164" spans="1:44" x14ac:dyDescent="0.25">
      <c r="A164">
        <v>34</v>
      </c>
      <c r="B164" t="s">
        <v>40</v>
      </c>
      <c r="C164" t="s">
        <v>34</v>
      </c>
      <c r="D164">
        <v>1320</v>
      </c>
      <c r="E164" t="s">
        <v>89</v>
      </c>
      <c r="F164">
        <v>20</v>
      </c>
      <c r="G164">
        <v>3</v>
      </c>
      <c r="H164" t="s">
        <v>56</v>
      </c>
      <c r="I164">
        <v>1</v>
      </c>
      <c r="J164">
        <v>1265</v>
      </c>
      <c r="K164">
        <v>3</v>
      </c>
      <c r="L164" t="s">
        <v>37</v>
      </c>
      <c r="M164">
        <v>89</v>
      </c>
      <c r="N164">
        <v>4</v>
      </c>
      <c r="O164">
        <v>1</v>
      </c>
      <c r="P164" t="s">
        <v>43</v>
      </c>
      <c r="Q164">
        <v>3</v>
      </c>
      <c r="R164" t="s">
        <v>44</v>
      </c>
      <c r="S164">
        <v>2585</v>
      </c>
      <c r="T164">
        <v>0</v>
      </c>
      <c r="U164" t="s">
        <v>40</v>
      </c>
      <c r="V164">
        <v>17</v>
      </c>
      <c r="W164">
        <v>3</v>
      </c>
      <c r="X164">
        <v>4</v>
      </c>
      <c r="Y164">
        <v>80</v>
      </c>
      <c r="Z164">
        <v>0</v>
      </c>
      <c r="AA164">
        <v>2</v>
      </c>
      <c r="AB164">
        <v>5</v>
      </c>
      <c r="AC164">
        <v>2</v>
      </c>
      <c r="AD164">
        <v>1</v>
      </c>
      <c r="AE164">
        <v>0</v>
      </c>
      <c r="AF164">
        <v>0</v>
      </c>
      <c r="AG164">
        <v>0</v>
      </c>
      <c r="AH164" s="1">
        <v>39121</v>
      </c>
      <c r="AI164" s="1" t="s">
        <v>60</v>
      </c>
      <c r="AJ164">
        <f t="shared" si="8"/>
        <v>2007</v>
      </c>
      <c r="AK164">
        <f t="shared" si="9"/>
        <v>2</v>
      </c>
      <c r="AL164" t="str">
        <f t="shared" si="10"/>
        <v/>
      </c>
      <c r="AM164" t="str">
        <f t="shared" si="11"/>
        <v/>
      </c>
      <c r="AQ164" s="1">
        <v>39121</v>
      </c>
      <c r="AR164" s="1">
        <v>41320</v>
      </c>
    </row>
    <row r="165" spans="1:44" x14ac:dyDescent="0.25">
      <c r="A165">
        <v>19</v>
      </c>
      <c r="B165" t="s">
        <v>40</v>
      </c>
      <c r="C165" t="s">
        <v>34</v>
      </c>
      <c r="D165">
        <v>265</v>
      </c>
      <c r="E165" t="s">
        <v>89</v>
      </c>
      <c r="F165">
        <v>25</v>
      </c>
      <c r="G165">
        <v>3</v>
      </c>
      <c r="H165" t="s">
        <v>36</v>
      </c>
      <c r="I165">
        <v>1</v>
      </c>
      <c r="J165">
        <v>1269</v>
      </c>
      <c r="K165">
        <v>2</v>
      </c>
      <c r="L165" t="s">
        <v>37</v>
      </c>
      <c r="M165">
        <v>57</v>
      </c>
      <c r="N165">
        <v>4</v>
      </c>
      <c r="O165">
        <v>1</v>
      </c>
      <c r="P165" t="s">
        <v>43</v>
      </c>
      <c r="Q165">
        <v>4</v>
      </c>
      <c r="R165" t="s">
        <v>39</v>
      </c>
      <c r="S165">
        <v>2994</v>
      </c>
      <c r="T165">
        <v>1</v>
      </c>
      <c r="U165" t="s">
        <v>33</v>
      </c>
      <c r="V165">
        <v>12</v>
      </c>
      <c r="W165">
        <v>3</v>
      </c>
      <c r="X165">
        <v>4</v>
      </c>
      <c r="Y165">
        <v>80</v>
      </c>
      <c r="Z165">
        <v>0</v>
      </c>
      <c r="AA165">
        <v>1</v>
      </c>
      <c r="AB165">
        <v>2</v>
      </c>
      <c r="AC165">
        <v>3</v>
      </c>
      <c r="AD165">
        <v>1</v>
      </c>
      <c r="AE165">
        <v>0</v>
      </c>
      <c r="AF165">
        <v>0</v>
      </c>
      <c r="AG165">
        <v>1</v>
      </c>
      <c r="AH165" s="1">
        <v>38758</v>
      </c>
      <c r="AI165" s="1" t="s">
        <v>60</v>
      </c>
      <c r="AJ165">
        <f t="shared" si="8"/>
        <v>2006</v>
      </c>
      <c r="AK165">
        <f t="shared" si="9"/>
        <v>2</v>
      </c>
      <c r="AL165" t="str">
        <f t="shared" si="10"/>
        <v/>
      </c>
      <c r="AM165" t="str">
        <f t="shared" si="11"/>
        <v/>
      </c>
      <c r="AQ165" s="1">
        <v>38758</v>
      </c>
      <c r="AR165" s="1">
        <v>41335</v>
      </c>
    </row>
    <row r="166" spans="1:44" x14ac:dyDescent="0.25">
      <c r="A166">
        <v>23</v>
      </c>
      <c r="B166" t="s">
        <v>40</v>
      </c>
      <c r="C166" t="s">
        <v>34</v>
      </c>
      <c r="D166">
        <v>373</v>
      </c>
      <c r="E166" t="s">
        <v>89</v>
      </c>
      <c r="F166">
        <v>1</v>
      </c>
      <c r="G166">
        <v>2</v>
      </c>
      <c r="H166" t="s">
        <v>36</v>
      </c>
      <c r="I166">
        <v>1</v>
      </c>
      <c r="J166">
        <v>1270</v>
      </c>
      <c r="K166">
        <v>4</v>
      </c>
      <c r="L166" t="s">
        <v>42</v>
      </c>
      <c r="M166">
        <v>47</v>
      </c>
      <c r="N166">
        <v>3</v>
      </c>
      <c r="O166">
        <v>1</v>
      </c>
      <c r="P166" t="s">
        <v>43</v>
      </c>
      <c r="Q166">
        <v>3</v>
      </c>
      <c r="R166" t="s">
        <v>44</v>
      </c>
      <c r="S166">
        <v>1223</v>
      </c>
      <c r="T166">
        <v>1</v>
      </c>
      <c r="U166" t="s">
        <v>40</v>
      </c>
      <c r="V166">
        <v>22</v>
      </c>
      <c r="W166">
        <v>4</v>
      </c>
      <c r="X166">
        <v>4</v>
      </c>
      <c r="Y166">
        <v>80</v>
      </c>
      <c r="Z166">
        <v>1</v>
      </c>
      <c r="AA166">
        <v>1</v>
      </c>
      <c r="AB166">
        <v>2</v>
      </c>
      <c r="AC166">
        <v>3</v>
      </c>
      <c r="AD166">
        <v>1</v>
      </c>
      <c r="AE166">
        <v>0</v>
      </c>
      <c r="AF166">
        <v>0</v>
      </c>
      <c r="AG166">
        <v>1</v>
      </c>
      <c r="AH166" s="1">
        <v>37610</v>
      </c>
      <c r="AI166" s="1" t="s">
        <v>60</v>
      </c>
      <c r="AJ166">
        <f t="shared" si="8"/>
        <v>2002</v>
      </c>
      <c r="AK166">
        <f t="shared" si="9"/>
        <v>12</v>
      </c>
      <c r="AL166" t="str">
        <f t="shared" si="10"/>
        <v/>
      </c>
      <c r="AM166" t="str">
        <f t="shared" si="11"/>
        <v/>
      </c>
      <c r="AQ166" s="1">
        <v>37610</v>
      </c>
      <c r="AR166" s="1">
        <v>41294</v>
      </c>
    </row>
    <row r="167" spans="1:44" x14ac:dyDescent="0.25">
      <c r="A167">
        <v>25</v>
      </c>
      <c r="B167" t="s">
        <v>33</v>
      </c>
      <c r="C167" t="s">
        <v>41</v>
      </c>
      <c r="D167">
        <v>599</v>
      </c>
      <c r="E167" t="s">
        <v>35</v>
      </c>
      <c r="F167">
        <v>24</v>
      </c>
      <c r="G167">
        <v>1</v>
      </c>
      <c r="H167" t="s">
        <v>36</v>
      </c>
      <c r="I167">
        <v>1</v>
      </c>
      <c r="J167">
        <v>1273</v>
      </c>
      <c r="K167">
        <v>3</v>
      </c>
      <c r="L167" t="s">
        <v>42</v>
      </c>
      <c r="M167">
        <v>73</v>
      </c>
      <c r="N167">
        <v>1</v>
      </c>
      <c r="O167">
        <v>1</v>
      </c>
      <c r="P167" t="s">
        <v>53</v>
      </c>
      <c r="Q167">
        <v>4</v>
      </c>
      <c r="R167" t="s">
        <v>39</v>
      </c>
      <c r="S167">
        <v>1118</v>
      </c>
      <c r="T167">
        <v>1</v>
      </c>
      <c r="U167" t="s">
        <v>33</v>
      </c>
      <c r="V167">
        <v>14</v>
      </c>
      <c r="W167">
        <v>3</v>
      </c>
      <c r="X167">
        <v>4</v>
      </c>
      <c r="Y167">
        <v>80</v>
      </c>
      <c r="Z167">
        <v>0</v>
      </c>
      <c r="AA167">
        <v>1</v>
      </c>
      <c r="AB167">
        <v>4</v>
      </c>
      <c r="AC167">
        <v>3</v>
      </c>
      <c r="AD167">
        <v>1</v>
      </c>
      <c r="AE167">
        <v>0</v>
      </c>
      <c r="AF167">
        <v>1</v>
      </c>
      <c r="AG167">
        <v>0</v>
      </c>
      <c r="AH167" s="1">
        <v>40650</v>
      </c>
      <c r="AI167" s="1">
        <v>41035</v>
      </c>
      <c r="AJ167">
        <f t="shared" si="8"/>
        <v>2011</v>
      </c>
      <c r="AK167">
        <f t="shared" si="9"/>
        <v>4</v>
      </c>
      <c r="AL167">
        <f t="shared" si="10"/>
        <v>2012</v>
      </c>
      <c r="AM167">
        <f t="shared" si="11"/>
        <v>5</v>
      </c>
      <c r="AQ167" s="1">
        <v>37910</v>
      </c>
      <c r="AR167" s="1">
        <v>41593</v>
      </c>
    </row>
    <row r="168" spans="1:44" x14ac:dyDescent="0.25">
      <c r="A168">
        <v>42</v>
      </c>
      <c r="B168" t="s">
        <v>40</v>
      </c>
      <c r="C168" t="s">
        <v>34</v>
      </c>
      <c r="D168">
        <v>603</v>
      </c>
      <c r="E168" t="s">
        <v>89</v>
      </c>
      <c r="F168">
        <v>7</v>
      </c>
      <c r="G168">
        <v>4</v>
      </c>
      <c r="H168" t="s">
        <v>47</v>
      </c>
      <c r="I168">
        <v>1</v>
      </c>
      <c r="J168">
        <v>1292</v>
      </c>
      <c r="K168">
        <v>2</v>
      </c>
      <c r="L168" t="s">
        <v>37</v>
      </c>
      <c r="M168">
        <v>78</v>
      </c>
      <c r="N168">
        <v>4</v>
      </c>
      <c r="O168">
        <v>2</v>
      </c>
      <c r="P168" t="s">
        <v>43</v>
      </c>
      <c r="Q168">
        <v>2</v>
      </c>
      <c r="R168" t="s">
        <v>44</v>
      </c>
      <c r="S168">
        <v>2372</v>
      </c>
      <c r="T168">
        <v>6</v>
      </c>
      <c r="U168" t="s">
        <v>33</v>
      </c>
      <c r="V168">
        <v>16</v>
      </c>
      <c r="W168">
        <v>3</v>
      </c>
      <c r="X168">
        <v>4</v>
      </c>
      <c r="Y168">
        <v>80</v>
      </c>
      <c r="Z168">
        <v>0</v>
      </c>
      <c r="AA168">
        <v>18</v>
      </c>
      <c r="AB168">
        <v>2</v>
      </c>
      <c r="AC168">
        <v>3</v>
      </c>
      <c r="AD168">
        <v>1</v>
      </c>
      <c r="AE168">
        <v>0</v>
      </c>
      <c r="AF168">
        <v>0</v>
      </c>
      <c r="AG168">
        <v>0</v>
      </c>
      <c r="AH168" s="1">
        <v>36400</v>
      </c>
      <c r="AI168" s="1" t="s">
        <v>60</v>
      </c>
      <c r="AJ168">
        <f t="shared" si="8"/>
        <v>1999</v>
      </c>
      <c r="AK168">
        <f t="shared" si="9"/>
        <v>8</v>
      </c>
      <c r="AL168" t="str">
        <f t="shared" si="10"/>
        <v/>
      </c>
      <c r="AM168" t="str">
        <f t="shared" si="11"/>
        <v/>
      </c>
      <c r="AQ168" s="1">
        <v>36400</v>
      </c>
      <c r="AR168" s="1">
        <v>41536</v>
      </c>
    </row>
    <row r="169" spans="1:44" x14ac:dyDescent="0.25">
      <c r="A169">
        <v>27</v>
      </c>
      <c r="B169" t="s">
        <v>40</v>
      </c>
      <c r="C169" t="s">
        <v>34</v>
      </c>
      <c r="D169">
        <v>1291</v>
      </c>
      <c r="E169" t="s">
        <v>35</v>
      </c>
      <c r="F169">
        <v>11</v>
      </c>
      <c r="G169">
        <v>3</v>
      </c>
      <c r="H169" t="s">
        <v>47</v>
      </c>
      <c r="I169">
        <v>1</v>
      </c>
      <c r="J169">
        <v>1364</v>
      </c>
      <c r="K169">
        <v>3</v>
      </c>
      <c r="L169" t="s">
        <v>37</v>
      </c>
      <c r="M169">
        <v>98</v>
      </c>
      <c r="N169">
        <v>4</v>
      </c>
      <c r="O169">
        <v>1</v>
      </c>
      <c r="P169" t="s">
        <v>53</v>
      </c>
      <c r="Q169">
        <v>4</v>
      </c>
      <c r="R169" t="s">
        <v>44</v>
      </c>
      <c r="S169">
        <v>2534</v>
      </c>
      <c r="T169">
        <v>8</v>
      </c>
      <c r="U169" t="s">
        <v>40</v>
      </c>
      <c r="V169">
        <v>14</v>
      </c>
      <c r="W169">
        <v>3</v>
      </c>
      <c r="X169">
        <v>2</v>
      </c>
      <c r="Y169">
        <v>80</v>
      </c>
      <c r="Z169">
        <v>1</v>
      </c>
      <c r="AA169">
        <v>5</v>
      </c>
      <c r="AB169">
        <v>4</v>
      </c>
      <c r="AC169">
        <v>3</v>
      </c>
      <c r="AD169">
        <v>1</v>
      </c>
      <c r="AE169">
        <v>0</v>
      </c>
      <c r="AF169">
        <v>0</v>
      </c>
      <c r="AG169">
        <v>0</v>
      </c>
      <c r="AH169" s="1">
        <v>41608</v>
      </c>
      <c r="AI169" s="1" t="s">
        <v>60</v>
      </c>
      <c r="AJ169">
        <f t="shared" si="8"/>
        <v>2013</v>
      </c>
      <c r="AK169">
        <f t="shared" si="9"/>
        <v>11</v>
      </c>
      <c r="AL169" t="str">
        <f t="shared" si="10"/>
        <v/>
      </c>
      <c r="AM169" t="str">
        <f t="shared" si="11"/>
        <v/>
      </c>
      <c r="AQ169" s="1">
        <v>41608</v>
      </c>
      <c r="AR169" s="1">
        <v>41983</v>
      </c>
    </row>
    <row r="170" spans="1:44" x14ac:dyDescent="0.25">
      <c r="A170">
        <v>31</v>
      </c>
      <c r="B170" t="s">
        <v>33</v>
      </c>
      <c r="C170" t="s">
        <v>41</v>
      </c>
      <c r="D170">
        <v>703</v>
      </c>
      <c r="E170" t="s">
        <v>35</v>
      </c>
      <c r="F170">
        <v>2</v>
      </c>
      <c r="G170">
        <v>3</v>
      </c>
      <c r="H170" t="s">
        <v>36</v>
      </c>
      <c r="I170">
        <v>1</v>
      </c>
      <c r="J170">
        <v>1379</v>
      </c>
      <c r="K170">
        <v>3</v>
      </c>
      <c r="L170" t="s">
        <v>37</v>
      </c>
      <c r="M170">
        <v>90</v>
      </c>
      <c r="N170">
        <v>2</v>
      </c>
      <c r="O170">
        <v>1</v>
      </c>
      <c r="P170" t="s">
        <v>53</v>
      </c>
      <c r="Q170">
        <v>4</v>
      </c>
      <c r="R170" t="s">
        <v>39</v>
      </c>
      <c r="S170">
        <v>2785</v>
      </c>
      <c r="T170">
        <v>7</v>
      </c>
      <c r="U170" t="s">
        <v>40</v>
      </c>
      <c r="V170">
        <v>14</v>
      </c>
      <c r="W170">
        <v>3</v>
      </c>
      <c r="X170">
        <v>3</v>
      </c>
      <c r="Y170">
        <v>80</v>
      </c>
      <c r="Z170">
        <v>0</v>
      </c>
      <c r="AA170">
        <v>3</v>
      </c>
      <c r="AB170">
        <v>3</v>
      </c>
      <c r="AC170">
        <v>4</v>
      </c>
      <c r="AD170">
        <v>1</v>
      </c>
      <c r="AE170">
        <v>0</v>
      </c>
      <c r="AF170">
        <v>0</v>
      </c>
      <c r="AG170">
        <v>0</v>
      </c>
      <c r="AH170" s="1">
        <v>37536</v>
      </c>
      <c r="AI170" s="1">
        <v>37919</v>
      </c>
      <c r="AJ170">
        <f t="shared" si="8"/>
        <v>2002</v>
      </c>
      <c r="AK170">
        <f t="shared" si="9"/>
        <v>10</v>
      </c>
      <c r="AL170">
        <f t="shared" si="10"/>
        <v>2003</v>
      </c>
      <c r="AM170">
        <f t="shared" si="11"/>
        <v>10</v>
      </c>
      <c r="AQ170" s="1">
        <v>41460</v>
      </c>
      <c r="AR170" s="1">
        <v>41856</v>
      </c>
    </row>
    <row r="171" spans="1:44" x14ac:dyDescent="0.25">
      <c r="A171">
        <v>31</v>
      </c>
      <c r="B171" t="s">
        <v>33</v>
      </c>
      <c r="C171" t="s">
        <v>41</v>
      </c>
      <c r="D171">
        <v>667</v>
      </c>
      <c r="E171" t="s">
        <v>35</v>
      </c>
      <c r="F171">
        <v>1</v>
      </c>
      <c r="G171">
        <v>4</v>
      </c>
      <c r="H171" t="s">
        <v>36</v>
      </c>
      <c r="I171">
        <v>1</v>
      </c>
      <c r="J171">
        <v>1427</v>
      </c>
      <c r="K171">
        <v>2</v>
      </c>
      <c r="L171" t="s">
        <v>37</v>
      </c>
      <c r="M171">
        <v>50</v>
      </c>
      <c r="N171">
        <v>1</v>
      </c>
      <c r="O171">
        <v>1</v>
      </c>
      <c r="P171" t="s">
        <v>53</v>
      </c>
      <c r="Q171">
        <v>3</v>
      </c>
      <c r="R171" t="s">
        <v>39</v>
      </c>
      <c r="S171">
        <v>1359</v>
      </c>
      <c r="T171">
        <v>1</v>
      </c>
      <c r="U171" t="s">
        <v>40</v>
      </c>
      <c r="V171">
        <v>12</v>
      </c>
      <c r="W171">
        <v>3</v>
      </c>
      <c r="X171">
        <v>2</v>
      </c>
      <c r="Y171">
        <v>80</v>
      </c>
      <c r="Z171">
        <v>0</v>
      </c>
      <c r="AA171">
        <v>1</v>
      </c>
      <c r="AB171">
        <v>3</v>
      </c>
      <c r="AC171">
        <v>3</v>
      </c>
      <c r="AD171">
        <v>1</v>
      </c>
      <c r="AE171">
        <v>0</v>
      </c>
      <c r="AF171">
        <v>0</v>
      </c>
      <c r="AG171">
        <v>0</v>
      </c>
      <c r="AH171" s="1">
        <v>38940</v>
      </c>
      <c r="AI171" s="1">
        <v>39320</v>
      </c>
      <c r="AJ171">
        <f t="shared" si="8"/>
        <v>2006</v>
      </c>
      <c r="AK171">
        <f t="shared" si="9"/>
        <v>8</v>
      </c>
      <c r="AL171">
        <f t="shared" si="10"/>
        <v>2007</v>
      </c>
      <c r="AM171">
        <f t="shared" si="11"/>
        <v>8</v>
      </c>
      <c r="AQ171" s="1">
        <v>41402</v>
      </c>
      <c r="AR171" s="1">
        <v>41775</v>
      </c>
    </row>
    <row r="172" spans="1:44" x14ac:dyDescent="0.25">
      <c r="A172">
        <v>31</v>
      </c>
      <c r="B172" t="s">
        <v>33</v>
      </c>
      <c r="C172" t="s">
        <v>34</v>
      </c>
      <c r="D172">
        <v>202</v>
      </c>
      <c r="E172" t="s">
        <v>89</v>
      </c>
      <c r="F172">
        <v>8</v>
      </c>
      <c r="G172">
        <v>3</v>
      </c>
      <c r="H172" t="s">
        <v>36</v>
      </c>
      <c r="I172">
        <v>1</v>
      </c>
      <c r="J172">
        <v>1433</v>
      </c>
      <c r="K172">
        <v>1</v>
      </c>
      <c r="L172" t="s">
        <v>37</v>
      </c>
      <c r="M172">
        <v>34</v>
      </c>
      <c r="N172">
        <v>2</v>
      </c>
      <c r="O172">
        <v>1</v>
      </c>
      <c r="P172" t="s">
        <v>43</v>
      </c>
      <c r="Q172">
        <v>2</v>
      </c>
      <c r="R172" t="s">
        <v>39</v>
      </c>
      <c r="S172">
        <v>1261</v>
      </c>
      <c r="T172">
        <v>1</v>
      </c>
      <c r="U172" t="s">
        <v>40</v>
      </c>
      <c r="V172">
        <v>12</v>
      </c>
      <c r="W172">
        <v>3</v>
      </c>
      <c r="X172">
        <v>3</v>
      </c>
      <c r="Y172">
        <v>80</v>
      </c>
      <c r="Z172">
        <v>0</v>
      </c>
      <c r="AA172">
        <v>1</v>
      </c>
      <c r="AB172">
        <v>3</v>
      </c>
      <c r="AC172">
        <v>4</v>
      </c>
      <c r="AD172">
        <v>1</v>
      </c>
      <c r="AE172">
        <v>0</v>
      </c>
      <c r="AF172">
        <v>0</v>
      </c>
      <c r="AG172">
        <v>0</v>
      </c>
      <c r="AH172" s="1">
        <v>36221</v>
      </c>
      <c r="AI172" s="1">
        <v>36600</v>
      </c>
      <c r="AJ172">
        <f t="shared" si="8"/>
        <v>1999</v>
      </c>
      <c r="AK172">
        <f t="shared" si="9"/>
        <v>3</v>
      </c>
      <c r="AL172">
        <f t="shared" si="10"/>
        <v>2000</v>
      </c>
      <c r="AM172">
        <f t="shared" si="11"/>
        <v>3</v>
      </c>
      <c r="AQ172" s="1">
        <v>41280</v>
      </c>
      <c r="AR172" s="1">
        <v>41655</v>
      </c>
    </row>
    <row r="173" spans="1:44" x14ac:dyDescent="0.25">
      <c r="A173">
        <v>39</v>
      </c>
      <c r="B173" t="s">
        <v>33</v>
      </c>
      <c r="C173" t="s">
        <v>51</v>
      </c>
      <c r="D173">
        <v>592</v>
      </c>
      <c r="E173" t="s">
        <v>89</v>
      </c>
      <c r="F173">
        <v>2</v>
      </c>
      <c r="G173">
        <v>3</v>
      </c>
      <c r="H173" t="s">
        <v>36</v>
      </c>
      <c r="I173">
        <v>1</v>
      </c>
      <c r="J173">
        <v>1458</v>
      </c>
      <c r="K173">
        <v>1</v>
      </c>
      <c r="L173" t="s">
        <v>37</v>
      </c>
      <c r="M173">
        <v>54</v>
      </c>
      <c r="N173">
        <v>2</v>
      </c>
      <c r="O173">
        <v>1</v>
      </c>
      <c r="P173" t="s">
        <v>46</v>
      </c>
      <c r="Q173">
        <v>1</v>
      </c>
      <c r="R173" t="s">
        <v>39</v>
      </c>
      <c r="S173">
        <v>3646</v>
      </c>
      <c r="T173">
        <v>2</v>
      </c>
      <c r="U173" t="s">
        <v>33</v>
      </c>
      <c r="V173">
        <v>23</v>
      </c>
      <c r="W173">
        <v>4</v>
      </c>
      <c r="X173">
        <v>2</v>
      </c>
      <c r="Y173">
        <v>80</v>
      </c>
      <c r="Z173">
        <v>0</v>
      </c>
      <c r="AA173">
        <v>11</v>
      </c>
      <c r="AB173">
        <v>2</v>
      </c>
      <c r="AC173">
        <v>4</v>
      </c>
      <c r="AD173">
        <v>1</v>
      </c>
      <c r="AE173">
        <v>0</v>
      </c>
      <c r="AF173">
        <v>0</v>
      </c>
      <c r="AG173">
        <v>0</v>
      </c>
      <c r="AH173" s="1">
        <v>41359</v>
      </c>
      <c r="AI173" s="1">
        <v>41732</v>
      </c>
      <c r="AJ173">
        <f t="shared" si="8"/>
        <v>2013</v>
      </c>
      <c r="AK173">
        <f t="shared" si="9"/>
        <v>3</v>
      </c>
      <c r="AL173">
        <f t="shared" si="10"/>
        <v>2014</v>
      </c>
      <c r="AM173">
        <f t="shared" si="11"/>
        <v>4</v>
      </c>
      <c r="AQ173" s="1">
        <v>40892</v>
      </c>
      <c r="AR173" s="1">
        <v>41656</v>
      </c>
    </row>
    <row r="174" spans="1:44" x14ac:dyDescent="0.25">
      <c r="A174">
        <v>44</v>
      </c>
      <c r="B174" t="s">
        <v>40</v>
      </c>
      <c r="C174" t="s">
        <v>41</v>
      </c>
      <c r="D174">
        <v>383</v>
      </c>
      <c r="E174" t="s">
        <v>35</v>
      </c>
      <c r="F174">
        <v>1</v>
      </c>
      <c r="G174">
        <v>5</v>
      </c>
      <c r="H174" t="s">
        <v>55</v>
      </c>
      <c r="I174">
        <v>1</v>
      </c>
      <c r="J174">
        <v>1481</v>
      </c>
      <c r="K174">
        <v>1</v>
      </c>
      <c r="L174" t="s">
        <v>37</v>
      </c>
      <c r="M174">
        <v>79</v>
      </c>
      <c r="N174">
        <v>3</v>
      </c>
      <c r="O174">
        <v>2</v>
      </c>
      <c r="P174" t="s">
        <v>38</v>
      </c>
      <c r="Q174">
        <v>3</v>
      </c>
      <c r="R174" t="s">
        <v>44</v>
      </c>
      <c r="S174">
        <v>4768</v>
      </c>
      <c r="T174">
        <v>7</v>
      </c>
      <c r="U174" t="s">
        <v>40</v>
      </c>
      <c r="V174">
        <v>12</v>
      </c>
      <c r="W174">
        <v>3</v>
      </c>
      <c r="X174">
        <v>3</v>
      </c>
      <c r="Y174">
        <v>80</v>
      </c>
      <c r="Z174">
        <v>1</v>
      </c>
      <c r="AA174">
        <v>11</v>
      </c>
      <c r="AB174">
        <v>4</v>
      </c>
      <c r="AC174">
        <v>2</v>
      </c>
      <c r="AD174">
        <v>1</v>
      </c>
      <c r="AE174">
        <v>0</v>
      </c>
      <c r="AF174">
        <v>0</v>
      </c>
      <c r="AG174">
        <v>0</v>
      </c>
      <c r="AH174" s="1">
        <v>40838</v>
      </c>
      <c r="AI174" s="1" t="s">
        <v>60</v>
      </c>
      <c r="AJ174">
        <f t="shared" si="8"/>
        <v>2011</v>
      </c>
      <c r="AK174">
        <f t="shared" si="9"/>
        <v>10</v>
      </c>
      <c r="AL174" t="str">
        <f t="shared" si="10"/>
        <v/>
      </c>
      <c r="AM174" t="str">
        <f t="shared" si="11"/>
        <v/>
      </c>
      <c r="AQ174" s="1">
        <v>40838</v>
      </c>
      <c r="AR174" s="1">
        <v>41977</v>
      </c>
    </row>
    <row r="175" spans="1:44" x14ac:dyDescent="0.25">
      <c r="A175">
        <v>30</v>
      </c>
      <c r="B175" t="s">
        <v>40</v>
      </c>
      <c r="C175" t="s">
        <v>51</v>
      </c>
      <c r="D175">
        <v>990</v>
      </c>
      <c r="E175" t="s">
        <v>89</v>
      </c>
      <c r="F175">
        <v>7</v>
      </c>
      <c r="G175">
        <v>3</v>
      </c>
      <c r="H175" t="s">
        <v>56</v>
      </c>
      <c r="I175">
        <v>1</v>
      </c>
      <c r="J175">
        <v>1482</v>
      </c>
      <c r="K175">
        <v>3</v>
      </c>
      <c r="L175" t="s">
        <v>42</v>
      </c>
      <c r="M175">
        <v>64</v>
      </c>
      <c r="N175">
        <v>3</v>
      </c>
      <c r="O175">
        <v>1</v>
      </c>
      <c r="P175" t="s">
        <v>43</v>
      </c>
      <c r="Q175">
        <v>3</v>
      </c>
      <c r="R175" t="s">
        <v>48</v>
      </c>
      <c r="S175">
        <v>1274</v>
      </c>
      <c r="T175">
        <v>1</v>
      </c>
      <c r="U175" t="s">
        <v>40</v>
      </c>
      <c r="V175">
        <v>13</v>
      </c>
      <c r="W175">
        <v>3</v>
      </c>
      <c r="X175">
        <v>2</v>
      </c>
      <c r="Y175">
        <v>80</v>
      </c>
      <c r="Z175">
        <v>2</v>
      </c>
      <c r="AA175">
        <v>1</v>
      </c>
      <c r="AB175">
        <v>2</v>
      </c>
      <c r="AC175">
        <v>2</v>
      </c>
      <c r="AD175">
        <v>1</v>
      </c>
      <c r="AE175">
        <v>0</v>
      </c>
      <c r="AF175">
        <v>0</v>
      </c>
      <c r="AG175">
        <v>0</v>
      </c>
      <c r="AH175" s="1">
        <v>39694</v>
      </c>
      <c r="AI175" s="1" t="s">
        <v>60</v>
      </c>
      <c r="AJ175">
        <f t="shared" si="8"/>
        <v>2008</v>
      </c>
      <c r="AK175">
        <f t="shared" si="9"/>
        <v>9</v>
      </c>
      <c r="AL175" t="str">
        <f t="shared" si="10"/>
        <v/>
      </c>
      <c r="AM175" t="str">
        <f t="shared" si="11"/>
        <v/>
      </c>
      <c r="AQ175" s="1">
        <v>39694</v>
      </c>
      <c r="AR175" s="1">
        <v>41927</v>
      </c>
    </row>
    <row r="176" spans="1:44" x14ac:dyDescent="0.25">
      <c r="A176">
        <v>35</v>
      </c>
      <c r="B176" t="s">
        <v>40</v>
      </c>
      <c r="C176" t="s">
        <v>34</v>
      </c>
      <c r="D176">
        <v>660</v>
      </c>
      <c r="E176" t="s">
        <v>35</v>
      </c>
      <c r="F176">
        <v>7</v>
      </c>
      <c r="G176">
        <v>1</v>
      </c>
      <c r="H176" t="s">
        <v>36</v>
      </c>
      <c r="I176">
        <v>1</v>
      </c>
      <c r="J176">
        <v>1492</v>
      </c>
      <c r="K176">
        <v>4</v>
      </c>
      <c r="L176" t="s">
        <v>42</v>
      </c>
      <c r="M176">
        <v>76</v>
      </c>
      <c r="N176">
        <v>3</v>
      </c>
      <c r="O176">
        <v>1</v>
      </c>
      <c r="P176" t="s">
        <v>53</v>
      </c>
      <c r="Q176">
        <v>3</v>
      </c>
      <c r="R176" t="s">
        <v>44</v>
      </c>
      <c r="S176">
        <v>2404</v>
      </c>
      <c r="T176">
        <v>1</v>
      </c>
      <c r="U176" t="s">
        <v>40</v>
      </c>
      <c r="V176">
        <v>13</v>
      </c>
      <c r="W176">
        <v>3</v>
      </c>
      <c r="X176">
        <v>1</v>
      </c>
      <c r="Y176">
        <v>80</v>
      </c>
      <c r="Z176">
        <v>1</v>
      </c>
      <c r="AA176">
        <v>1</v>
      </c>
      <c r="AB176">
        <v>3</v>
      </c>
      <c r="AC176">
        <v>3</v>
      </c>
      <c r="AD176">
        <v>1</v>
      </c>
      <c r="AE176">
        <v>0</v>
      </c>
      <c r="AF176">
        <v>0</v>
      </c>
      <c r="AG176">
        <v>0</v>
      </c>
      <c r="AH176" s="1">
        <v>39188</v>
      </c>
      <c r="AI176" s="1" t="s">
        <v>60</v>
      </c>
      <c r="AJ176">
        <f t="shared" si="8"/>
        <v>2007</v>
      </c>
      <c r="AK176">
        <f t="shared" si="9"/>
        <v>4</v>
      </c>
      <c r="AL176" t="str">
        <f t="shared" si="10"/>
        <v/>
      </c>
      <c r="AM176" t="str">
        <f t="shared" si="11"/>
        <v/>
      </c>
      <c r="AQ176" s="1">
        <v>39188</v>
      </c>
      <c r="AR176" s="1">
        <v>41761</v>
      </c>
    </row>
    <row r="177" spans="1:44" x14ac:dyDescent="0.25">
      <c r="A177">
        <v>24</v>
      </c>
      <c r="B177" t="s">
        <v>40</v>
      </c>
      <c r="C177" t="s">
        <v>51</v>
      </c>
      <c r="D177">
        <v>830</v>
      </c>
      <c r="E177" t="s">
        <v>35</v>
      </c>
      <c r="F177">
        <v>13</v>
      </c>
      <c r="G177">
        <v>2</v>
      </c>
      <c r="H177" t="s">
        <v>36</v>
      </c>
      <c r="I177">
        <v>1</v>
      </c>
      <c r="J177">
        <v>1495</v>
      </c>
      <c r="K177">
        <v>4</v>
      </c>
      <c r="L177" t="s">
        <v>37</v>
      </c>
      <c r="M177">
        <v>78</v>
      </c>
      <c r="N177">
        <v>3</v>
      </c>
      <c r="O177">
        <v>1</v>
      </c>
      <c r="P177" t="s">
        <v>53</v>
      </c>
      <c r="Q177">
        <v>2</v>
      </c>
      <c r="R177" t="s">
        <v>44</v>
      </c>
      <c r="S177">
        <v>2033</v>
      </c>
      <c r="T177">
        <v>1</v>
      </c>
      <c r="U177" t="s">
        <v>40</v>
      </c>
      <c r="V177">
        <v>13</v>
      </c>
      <c r="W177">
        <v>3</v>
      </c>
      <c r="X177">
        <v>3</v>
      </c>
      <c r="Y177">
        <v>80</v>
      </c>
      <c r="Z177">
        <v>1</v>
      </c>
      <c r="AA177">
        <v>1</v>
      </c>
      <c r="AB177">
        <v>2</v>
      </c>
      <c r="AC177">
        <v>3</v>
      </c>
      <c r="AD177">
        <v>1</v>
      </c>
      <c r="AE177">
        <v>0</v>
      </c>
      <c r="AF177">
        <v>0</v>
      </c>
      <c r="AG177">
        <v>0</v>
      </c>
      <c r="AH177" s="1">
        <v>38221</v>
      </c>
      <c r="AI177" s="1" t="s">
        <v>60</v>
      </c>
      <c r="AJ177">
        <f t="shared" si="8"/>
        <v>2004</v>
      </c>
      <c r="AK177">
        <f t="shared" si="9"/>
        <v>8</v>
      </c>
      <c r="AL177" t="str">
        <f t="shared" si="10"/>
        <v/>
      </c>
      <c r="AM177" t="str">
        <f t="shared" si="11"/>
        <v/>
      </c>
      <c r="AQ177" s="1">
        <v>38221</v>
      </c>
      <c r="AR177" s="1">
        <v>41910</v>
      </c>
    </row>
    <row r="178" spans="1:44" x14ac:dyDescent="0.25">
      <c r="A178">
        <v>28</v>
      </c>
      <c r="B178" t="s">
        <v>40</v>
      </c>
      <c r="C178" t="s">
        <v>34</v>
      </c>
      <c r="D178">
        <v>1423</v>
      </c>
      <c r="E178" t="s">
        <v>89</v>
      </c>
      <c r="F178">
        <v>1</v>
      </c>
      <c r="G178">
        <v>3</v>
      </c>
      <c r="H178" t="s">
        <v>36</v>
      </c>
      <c r="I178">
        <v>1</v>
      </c>
      <c r="J178">
        <v>1506</v>
      </c>
      <c r="K178">
        <v>1</v>
      </c>
      <c r="L178" t="s">
        <v>42</v>
      </c>
      <c r="M178">
        <v>72</v>
      </c>
      <c r="N178">
        <v>2</v>
      </c>
      <c r="O178">
        <v>1</v>
      </c>
      <c r="P178" t="s">
        <v>43</v>
      </c>
      <c r="Q178">
        <v>3</v>
      </c>
      <c r="R178" t="s">
        <v>48</v>
      </c>
      <c r="S178">
        <v>1563</v>
      </c>
      <c r="T178">
        <v>1</v>
      </c>
      <c r="U178" t="s">
        <v>40</v>
      </c>
      <c r="V178">
        <v>14</v>
      </c>
      <c r="W178">
        <v>3</v>
      </c>
      <c r="X178">
        <v>4</v>
      </c>
      <c r="Y178">
        <v>80</v>
      </c>
      <c r="Z178">
        <v>1</v>
      </c>
      <c r="AA178">
        <v>1</v>
      </c>
      <c r="AB178">
        <v>2</v>
      </c>
      <c r="AC178">
        <v>1</v>
      </c>
      <c r="AD178">
        <v>1</v>
      </c>
      <c r="AE178">
        <v>0</v>
      </c>
      <c r="AF178">
        <v>0</v>
      </c>
      <c r="AG178">
        <v>0</v>
      </c>
      <c r="AH178" s="1">
        <v>41878</v>
      </c>
      <c r="AI178" s="1" t="s">
        <v>60</v>
      </c>
      <c r="AJ178">
        <f t="shared" si="8"/>
        <v>2014</v>
      </c>
      <c r="AK178">
        <f t="shared" si="9"/>
        <v>8</v>
      </c>
      <c r="AL178" t="str">
        <f t="shared" si="10"/>
        <v/>
      </c>
      <c r="AM178" t="str">
        <f t="shared" si="11"/>
        <v/>
      </c>
      <c r="AQ178" s="1">
        <v>41878</v>
      </c>
      <c r="AR178" s="1">
        <v>42269</v>
      </c>
    </row>
    <row r="179" spans="1:44" x14ac:dyDescent="0.25">
      <c r="A179">
        <v>42</v>
      </c>
      <c r="B179" t="s">
        <v>40</v>
      </c>
      <c r="C179" t="s">
        <v>34</v>
      </c>
      <c r="D179">
        <v>1210</v>
      </c>
      <c r="E179" t="s">
        <v>89</v>
      </c>
      <c r="F179">
        <v>2</v>
      </c>
      <c r="G179">
        <v>3</v>
      </c>
      <c r="H179" t="s">
        <v>47</v>
      </c>
      <c r="I179">
        <v>1</v>
      </c>
      <c r="J179">
        <v>1542</v>
      </c>
      <c r="K179">
        <v>3</v>
      </c>
      <c r="L179" t="s">
        <v>42</v>
      </c>
      <c r="M179">
        <v>68</v>
      </c>
      <c r="N179">
        <v>2</v>
      </c>
      <c r="O179">
        <v>1</v>
      </c>
      <c r="P179" t="s">
        <v>46</v>
      </c>
      <c r="Q179">
        <v>2</v>
      </c>
      <c r="R179" t="s">
        <v>44</v>
      </c>
      <c r="S179">
        <v>4841</v>
      </c>
      <c r="T179">
        <v>4</v>
      </c>
      <c r="U179" t="s">
        <v>40</v>
      </c>
      <c r="V179">
        <v>14</v>
      </c>
      <c r="W179">
        <v>3</v>
      </c>
      <c r="X179">
        <v>2</v>
      </c>
      <c r="Y179">
        <v>80</v>
      </c>
      <c r="Z179">
        <v>1</v>
      </c>
      <c r="AA179">
        <v>4</v>
      </c>
      <c r="AB179">
        <v>3</v>
      </c>
      <c r="AC179">
        <v>3</v>
      </c>
      <c r="AD179">
        <v>1</v>
      </c>
      <c r="AE179">
        <v>0</v>
      </c>
      <c r="AF179">
        <v>0</v>
      </c>
      <c r="AG179">
        <v>0</v>
      </c>
      <c r="AH179" s="1">
        <v>41816</v>
      </c>
      <c r="AI179" s="1" t="s">
        <v>60</v>
      </c>
      <c r="AJ179">
        <f t="shared" si="8"/>
        <v>2014</v>
      </c>
      <c r="AK179">
        <f t="shared" si="9"/>
        <v>6</v>
      </c>
      <c r="AL179" t="str">
        <f t="shared" si="10"/>
        <v/>
      </c>
      <c r="AM179" t="str">
        <f t="shared" si="11"/>
        <v/>
      </c>
      <c r="AQ179" s="1">
        <v>41816</v>
      </c>
      <c r="AR179" s="1">
        <v>42187</v>
      </c>
    </row>
    <row r="180" spans="1:44" x14ac:dyDescent="0.25">
      <c r="A180">
        <v>24</v>
      </c>
      <c r="B180" t="s">
        <v>40</v>
      </c>
      <c r="C180" t="s">
        <v>34</v>
      </c>
      <c r="D180">
        <v>350</v>
      </c>
      <c r="E180" t="s">
        <v>89</v>
      </c>
      <c r="F180">
        <v>21</v>
      </c>
      <c r="G180">
        <v>2</v>
      </c>
      <c r="H180" t="s">
        <v>56</v>
      </c>
      <c r="I180">
        <v>1</v>
      </c>
      <c r="J180">
        <v>1551</v>
      </c>
      <c r="K180">
        <v>3</v>
      </c>
      <c r="L180" t="s">
        <v>42</v>
      </c>
      <c r="M180">
        <v>57</v>
      </c>
      <c r="N180">
        <v>2</v>
      </c>
      <c r="O180">
        <v>1</v>
      </c>
      <c r="P180" t="s">
        <v>46</v>
      </c>
      <c r="Q180">
        <v>1</v>
      </c>
      <c r="R180" t="s">
        <v>48</v>
      </c>
      <c r="S180">
        <v>2296</v>
      </c>
      <c r="T180">
        <v>0</v>
      </c>
      <c r="U180" t="s">
        <v>40</v>
      </c>
      <c r="V180">
        <v>14</v>
      </c>
      <c r="W180">
        <v>3</v>
      </c>
      <c r="X180">
        <v>2</v>
      </c>
      <c r="Y180">
        <v>80</v>
      </c>
      <c r="Z180">
        <v>3</v>
      </c>
      <c r="AA180">
        <v>2</v>
      </c>
      <c r="AB180">
        <v>3</v>
      </c>
      <c r="AC180">
        <v>3</v>
      </c>
      <c r="AD180">
        <v>1</v>
      </c>
      <c r="AE180">
        <v>1</v>
      </c>
      <c r="AF180">
        <v>0</v>
      </c>
      <c r="AG180">
        <v>0</v>
      </c>
      <c r="AH180" s="1">
        <v>41712</v>
      </c>
      <c r="AI180" s="1" t="s">
        <v>60</v>
      </c>
      <c r="AJ180">
        <f t="shared" si="8"/>
        <v>2014</v>
      </c>
      <c r="AK180">
        <f t="shared" si="9"/>
        <v>3</v>
      </c>
      <c r="AL180" t="str">
        <f t="shared" si="10"/>
        <v/>
      </c>
      <c r="AM180" t="str">
        <f t="shared" si="11"/>
        <v/>
      </c>
      <c r="AQ180" s="1">
        <v>41712</v>
      </c>
      <c r="AR180" s="1">
        <v>42117</v>
      </c>
    </row>
    <row r="181" spans="1:44" x14ac:dyDescent="0.25">
      <c r="A181">
        <v>29</v>
      </c>
      <c r="B181" t="s">
        <v>40</v>
      </c>
      <c r="C181" t="s">
        <v>34</v>
      </c>
      <c r="D181">
        <v>598</v>
      </c>
      <c r="E181" t="s">
        <v>89</v>
      </c>
      <c r="F181">
        <v>9</v>
      </c>
      <c r="G181">
        <v>3</v>
      </c>
      <c r="H181" t="s">
        <v>36</v>
      </c>
      <c r="I181">
        <v>1</v>
      </c>
      <c r="J181">
        <v>1558</v>
      </c>
      <c r="K181">
        <v>3</v>
      </c>
      <c r="L181" t="s">
        <v>42</v>
      </c>
      <c r="M181">
        <v>91</v>
      </c>
      <c r="N181">
        <v>4</v>
      </c>
      <c r="O181">
        <v>1</v>
      </c>
      <c r="P181" t="s">
        <v>43</v>
      </c>
      <c r="Q181">
        <v>3</v>
      </c>
      <c r="R181" t="s">
        <v>44</v>
      </c>
      <c r="S181">
        <v>2451</v>
      </c>
      <c r="T181">
        <v>6</v>
      </c>
      <c r="U181" t="s">
        <v>40</v>
      </c>
      <c r="V181">
        <v>18</v>
      </c>
      <c r="W181">
        <v>3</v>
      </c>
      <c r="X181">
        <v>1</v>
      </c>
      <c r="Y181">
        <v>80</v>
      </c>
      <c r="Z181">
        <v>2</v>
      </c>
      <c r="AA181">
        <v>5</v>
      </c>
      <c r="AB181">
        <v>2</v>
      </c>
      <c r="AC181">
        <v>2</v>
      </c>
      <c r="AD181">
        <v>1</v>
      </c>
      <c r="AE181">
        <v>0</v>
      </c>
      <c r="AF181">
        <v>0</v>
      </c>
      <c r="AG181">
        <v>0</v>
      </c>
      <c r="AH181" s="1">
        <v>41660</v>
      </c>
      <c r="AI181" s="1" t="s">
        <v>60</v>
      </c>
      <c r="AJ181">
        <f t="shared" si="8"/>
        <v>2014</v>
      </c>
      <c r="AK181">
        <f t="shared" si="9"/>
        <v>1</v>
      </c>
      <c r="AL181" t="str">
        <f t="shared" si="10"/>
        <v/>
      </c>
      <c r="AM181" t="str">
        <f t="shared" si="11"/>
        <v/>
      </c>
      <c r="AQ181" s="1">
        <v>41660</v>
      </c>
      <c r="AR181" s="1">
        <v>42033</v>
      </c>
    </row>
    <row r="182" spans="1:44" x14ac:dyDescent="0.25">
      <c r="A182">
        <v>35</v>
      </c>
      <c r="B182" t="s">
        <v>33</v>
      </c>
      <c r="C182" t="s">
        <v>34</v>
      </c>
      <c r="D182">
        <v>104</v>
      </c>
      <c r="E182" t="s">
        <v>89</v>
      </c>
      <c r="F182">
        <v>2</v>
      </c>
      <c r="G182">
        <v>3</v>
      </c>
      <c r="H182" t="s">
        <v>36</v>
      </c>
      <c r="I182">
        <v>1</v>
      </c>
      <c r="J182">
        <v>1569</v>
      </c>
      <c r="K182">
        <v>1</v>
      </c>
      <c r="L182" t="s">
        <v>37</v>
      </c>
      <c r="M182">
        <v>69</v>
      </c>
      <c r="N182">
        <v>3</v>
      </c>
      <c r="O182">
        <v>1</v>
      </c>
      <c r="P182" t="s">
        <v>46</v>
      </c>
      <c r="Q182">
        <v>1</v>
      </c>
      <c r="R182" t="s">
        <v>48</v>
      </c>
      <c r="S182">
        <v>2074</v>
      </c>
      <c r="T182">
        <v>1</v>
      </c>
      <c r="U182" t="s">
        <v>33</v>
      </c>
      <c r="V182">
        <v>12</v>
      </c>
      <c r="W182">
        <v>3</v>
      </c>
      <c r="X182">
        <v>4</v>
      </c>
      <c r="Y182">
        <v>80</v>
      </c>
      <c r="Z182">
        <v>1</v>
      </c>
      <c r="AA182">
        <v>1</v>
      </c>
      <c r="AB182">
        <v>2</v>
      </c>
      <c r="AC182">
        <v>3</v>
      </c>
      <c r="AD182">
        <v>1</v>
      </c>
      <c r="AE182">
        <v>0</v>
      </c>
      <c r="AF182">
        <v>0</v>
      </c>
      <c r="AG182">
        <v>0</v>
      </c>
      <c r="AH182" s="1">
        <v>41057</v>
      </c>
      <c r="AI182" s="1">
        <v>41427</v>
      </c>
      <c r="AJ182">
        <f t="shared" si="8"/>
        <v>2012</v>
      </c>
      <c r="AK182">
        <f t="shared" si="9"/>
        <v>5</v>
      </c>
      <c r="AL182">
        <f t="shared" si="10"/>
        <v>2013</v>
      </c>
      <c r="AM182">
        <f t="shared" si="11"/>
        <v>6</v>
      </c>
      <c r="AQ182" s="1">
        <v>41520</v>
      </c>
      <c r="AR182" s="1">
        <v>42283</v>
      </c>
    </row>
    <row r="183" spans="1:44" x14ac:dyDescent="0.25">
      <c r="A183">
        <v>34</v>
      </c>
      <c r="B183" t="s">
        <v>40</v>
      </c>
      <c r="C183" t="s">
        <v>34</v>
      </c>
      <c r="D183">
        <v>479</v>
      </c>
      <c r="E183" t="s">
        <v>89</v>
      </c>
      <c r="F183">
        <v>7</v>
      </c>
      <c r="G183">
        <v>4</v>
      </c>
      <c r="H183" t="s">
        <v>47</v>
      </c>
      <c r="I183">
        <v>1</v>
      </c>
      <c r="J183">
        <v>1577</v>
      </c>
      <c r="K183">
        <v>1</v>
      </c>
      <c r="L183" t="s">
        <v>42</v>
      </c>
      <c r="M183">
        <v>35</v>
      </c>
      <c r="N183">
        <v>3</v>
      </c>
      <c r="O183">
        <v>1</v>
      </c>
      <c r="P183" t="s">
        <v>43</v>
      </c>
      <c r="Q183">
        <v>4</v>
      </c>
      <c r="R183" t="s">
        <v>39</v>
      </c>
      <c r="S183">
        <v>2972</v>
      </c>
      <c r="T183">
        <v>1</v>
      </c>
      <c r="U183" t="s">
        <v>40</v>
      </c>
      <c r="V183">
        <v>13</v>
      </c>
      <c r="W183">
        <v>3</v>
      </c>
      <c r="X183">
        <v>3</v>
      </c>
      <c r="Y183">
        <v>80</v>
      </c>
      <c r="Z183">
        <v>0</v>
      </c>
      <c r="AA183">
        <v>1</v>
      </c>
      <c r="AB183">
        <v>4</v>
      </c>
      <c r="AC183">
        <v>1</v>
      </c>
      <c r="AD183">
        <v>1</v>
      </c>
      <c r="AE183">
        <v>0</v>
      </c>
      <c r="AF183">
        <v>0</v>
      </c>
      <c r="AG183">
        <v>0</v>
      </c>
      <c r="AH183" s="1">
        <v>41293</v>
      </c>
      <c r="AI183" s="1" t="s">
        <v>60</v>
      </c>
      <c r="AJ183">
        <f t="shared" si="8"/>
        <v>2013</v>
      </c>
      <c r="AK183">
        <f t="shared" si="9"/>
        <v>1</v>
      </c>
      <c r="AL183" t="str">
        <f t="shared" si="10"/>
        <v/>
      </c>
      <c r="AM183" t="str">
        <f t="shared" si="11"/>
        <v/>
      </c>
      <c r="AQ183" s="1">
        <v>41293</v>
      </c>
      <c r="AR183" s="1">
        <v>42046</v>
      </c>
    </row>
    <row r="184" spans="1:44" x14ac:dyDescent="0.25">
      <c r="A184">
        <v>26</v>
      </c>
      <c r="B184" t="s">
        <v>40</v>
      </c>
      <c r="C184" t="s">
        <v>34</v>
      </c>
      <c r="D184">
        <v>474</v>
      </c>
      <c r="E184" t="s">
        <v>89</v>
      </c>
      <c r="F184">
        <v>3</v>
      </c>
      <c r="G184">
        <v>3</v>
      </c>
      <c r="H184" t="s">
        <v>36</v>
      </c>
      <c r="I184">
        <v>1</v>
      </c>
      <c r="J184">
        <v>1581</v>
      </c>
      <c r="K184">
        <v>1</v>
      </c>
      <c r="L184" t="s">
        <v>37</v>
      </c>
      <c r="M184">
        <v>89</v>
      </c>
      <c r="N184">
        <v>3</v>
      </c>
      <c r="O184">
        <v>1</v>
      </c>
      <c r="P184" t="s">
        <v>43</v>
      </c>
      <c r="Q184">
        <v>4</v>
      </c>
      <c r="R184" t="s">
        <v>44</v>
      </c>
      <c r="S184">
        <v>2061</v>
      </c>
      <c r="T184">
        <v>1</v>
      </c>
      <c r="U184" t="s">
        <v>40</v>
      </c>
      <c r="V184">
        <v>21</v>
      </c>
      <c r="W184">
        <v>4</v>
      </c>
      <c r="X184">
        <v>1</v>
      </c>
      <c r="Y184">
        <v>80</v>
      </c>
      <c r="Z184">
        <v>0</v>
      </c>
      <c r="AA184">
        <v>1</v>
      </c>
      <c r="AB184">
        <v>5</v>
      </c>
      <c r="AC184">
        <v>3</v>
      </c>
      <c r="AD184">
        <v>1</v>
      </c>
      <c r="AE184">
        <v>0</v>
      </c>
      <c r="AF184">
        <v>0</v>
      </c>
      <c r="AG184">
        <v>0</v>
      </c>
      <c r="AH184" s="1">
        <v>40745</v>
      </c>
      <c r="AI184" s="1" t="s">
        <v>60</v>
      </c>
      <c r="AJ184">
        <f t="shared" si="8"/>
        <v>2011</v>
      </c>
      <c r="AK184">
        <f t="shared" si="9"/>
        <v>7</v>
      </c>
      <c r="AL184" t="str">
        <f t="shared" si="10"/>
        <v/>
      </c>
      <c r="AM184" t="str">
        <f t="shared" si="11"/>
        <v/>
      </c>
      <c r="AQ184" s="1">
        <v>40745</v>
      </c>
      <c r="AR184" s="1">
        <v>42249</v>
      </c>
    </row>
    <row r="185" spans="1:44" x14ac:dyDescent="0.25">
      <c r="A185">
        <v>36</v>
      </c>
      <c r="B185" t="s">
        <v>40</v>
      </c>
      <c r="C185" t="s">
        <v>34</v>
      </c>
      <c r="D185">
        <v>884</v>
      </c>
      <c r="E185" t="s">
        <v>35</v>
      </c>
      <c r="F185">
        <v>1</v>
      </c>
      <c r="G185">
        <v>4</v>
      </c>
      <c r="H185" t="s">
        <v>36</v>
      </c>
      <c r="I185">
        <v>1</v>
      </c>
      <c r="J185">
        <v>1585</v>
      </c>
      <c r="K185">
        <v>2</v>
      </c>
      <c r="L185" t="s">
        <v>37</v>
      </c>
      <c r="M185">
        <v>73</v>
      </c>
      <c r="N185">
        <v>3</v>
      </c>
      <c r="O185">
        <v>2</v>
      </c>
      <c r="P185" t="s">
        <v>38</v>
      </c>
      <c r="Q185">
        <v>3</v>
      </c>
      <c r="R185" t="s">
        <v>39</v>
      </c>
      <c r="S185">
        <v>6815</v>
      </c>
      <c r="T185">
        <v>6</v>
      </c>
      <c r="U185" t="s">
        <v>40</v>
      </c>
      <c r="V185">
        <v>13</v>
      </c>
      <c r="W185">
        <v>3</v>
      </c>
      <c r="X185">
        <v>1</v>
      </c>
      <c r="Y185">
        <v>80</v>
      </c>
      <c r="Z185">
        <v>0</v>
      </c>
      <c r="AA185">
        <v>15</v>
      </c>
      <c r="AB185">
        <v>5</v>
      </c>
      <c r="AC185">
        <v>3</v>
      </c>
      <c r="AD185">
        <v>1</v>
      </c>
      <c r="AE185">
        <v>0</v>
      </c>
      <c r="AF185">
        <v>0</v>
      </c>
      <c r="AG185">
        <v>0</v>
      </c>
      <c r="AH185" s="1">
        <v>40375</v>
      </c>
      <c r="AI185" s="1" t="s">
        <v>60</v>
      </c>
      <c r="AJ185">
        <f t="shared" si="8"/>
        <v>2010</v>
      </c>
      <c r="AK185">
        <f t="shared" si="9"/>
        <v>7</v>
      </c>
      <c r="AL185" t="str">
        <f t="shared" si="10"/>
        <v/>
      </c>
      <c r="AM185" t="str">
        <f t="shared" si="11"/>
        <v/>
      </c>
      <c r="AQ185" s="1">
        <v>40375</v>
      </c>
      <c r="AR185" s="1">
        <v>42234</v>
      </c>
    </row>
    <row r="186" spans="1:44" x14ac:dyDescent="0.25">
      <c r="A186">
        <v>50</v>
      </c>
      <c r="B186" t="s">
        <v>40</v>
      </c>
      <c r="C186" t="s">
        <v>34</v>
      </c>
      <c r="D186">
        <v>264</v>
      </c>
      <c r="E186" t="s">
        <v>35</v>
      </c>
      <c r="F186">
        <v>9</v>
      </c>
      <c r="G186">
        <v>3</v>
      </c>
      <c r="H186" t="s">
        <v>55</v>
      </c>
      <c r="I186">
        <v>1</v>
      </c>
      <c r="J186">
        <v>1591</v>
      </c>
      <c r="K186">
        <v>3</v>
      </c>
      <c r="L186" t="s">
        <v>42</v>
      </c>
      <c r="M186">
        <v>59</v>
      </c>
      <c r="N186">
        <v>3</v>
      </c>
      <c r="O186">
        <v>5</v>
      </c>
      <c r="P186" t="s">
        <v>52</v>
      </c>
      <c r="Q186">
        <v>3</v>
      </c>
      <c r="R186" t="s">
        <v>44</v>
      </c>
      <c r="S186">
        <v>19331</v>
      </c>
      <c r="T186">
        <v>4</v>
      </c>
      <c r="U186" t="s">
        <v>33</v>
      </c>
      <c r="V186">
        <v>16</v>
      </c>
      <c r="W186">
        <v>3</v>
      </c>
      <c r="X186">
        <v>3</v>
      </c>
      <c r="Y186">
        <v>80</v>
      </c>
      <c r="Z186">
        <v>1</v>
      </c>
      <c r="AA186">
        <v>27</v>
      </c>
      <c r="AB186">
        <v>2</v>
      </c>
      <c r="AC186">
        <v>3</v>
      </c>
      <c r="AD186">
        <v>1</v>
      </c>
      <c r="AE186">
        <v>0</v>
      </c>
      <c r="AF186">
        <v>0</v>
      </c>
      <c r="AG186">
        <v>0</v>
      </c>
      <c r="AH186" s="1">
        <v>39301</v>
      </c>
      <c r="AI186" s="1" t="s">
        <v>60</v>
      </c>
      <c r="AJ186">
        <f t="shared" si="8"/>
        <v>2007</v>
      </c>
      <c r="AK186">
        <f t="shared" si="9"/>
        <v>8</v>
      </c>
      <c r="AL186" t="str">
        <f t="shared" si="10"/>
        <v/>
      </c>
      <c r="AM186" t="str">
        <f t="shared" si="11"/>
        <v/>
      </c>
      <c r="AQ186" s="1">
        <v>39301</v>
      </c>
      <c r="AR186" s="1">
        <v>42266</v>
      </c>
    </row>
    <row r="187" spans="1:44" x14ac:dyDescent="0.25">
      <c r="A187">
        <v>42</v>
      </c>
      <c r="B187" t="s">
        <v>40</v>
      </c>
      <c r="C187" t="s">
        <v>34</v>
      </c>
      <c r="D187">
        <v>1059</v>
      </c>
      <c r="E187" t="s">
        <v>89</v>
      </c>
      <c r="F187">
        <v>9</v>
      </c>
      <c r="G187">
        <v>2</v>
      </c>
      <c r="H187" t="s">
        <v>45</v>
      </c>
      <c r="I187">
        <v>1</v>
      </c>
      <c r="J187">
        <v>1595</v>
      </c>
      <c r="K187">
        <v>4</v>
      </c>
      <c r="L187" t="s">
        <v>42</v>
      </c>
      <c r="M187">
        <v>93</v>
      </c>
      <c r="N187">
        <v>2</v>
      </c>
      <c r="O187">
        <v>5</v>
      </c>
      <c r="P187" t="s">
        <v>52</v>
      </c>
      <c r="Q187">
        <v>4</v>
      </c>
      <c r="R187" t="s">
        <v>39</v>
      </c>
      <c r="S187">
        <v>19613</v>
      </c>
      <c r="T187">
        <v>8</v>
      </c>
      <c r="U187" t="s">
        <v>40</v>
      </c>
      <c r="V187">
        <v>22</v>
      </c>
      <c r="W187">
        <v>4</v>
      </c>
      <c r="X187">
        <v>4</v>
      </c>
      <c r="Y187">
        <v>80</v>
      </c>
      <c r="Z187">
        <v>0</v>
      </c>
      <c r="AA187">
        <v>24</v>
      </c>
      <c r="AB187">
        <v>2</v>
      </c>
      <c r="AC187">
        <v>3</v>
      </c>
      <c r="AD187">
        <v>1</v>
      </c>
      <c r="AE187">
        <v>0</v>
      </c>
      <c r="AF187">
        <v>0</v>
      </c>
      <c r="AG187">
        <v>1</v>
      </c>
      <c r="AH187" s="1">
        <v>38817</v>
      </c>
      <c r="AI187" s="1" t="s">
        <v>60</v>
      </c>
      <c r="AJ187">
        <f t="shared" si="8"/>
        <v>2006</v>
      </c>
      <c r="AK187">
        <f t="shared" si="9"/>
        <v>4</v>
      </c>
      <c r="AL187" t="str">
        <f t="shared" si="10"/>
        <v/>
      </c>
      <c r="AM187" t="str">
        <f t="shared" si="11"/>
        <v/>
      </c>
      <c r="AQ187" s="1">
        <v>38817</v>
      </c>
      <c r="AR187" s="1">
        <v>42141</v>
      </c>
    </row>
    <row r="188" spans="1:44" x14ac:dyDescent="0.25">
      <c r="A188">
        <v>35</v>
      </c>
      <c r="B188" t="s">
        <v>40</v>
      </c>
      <c r="C188" t="s">
        <v>34</v>
      </c>
      <c r="D188">
        <v>1349</v>
      </c>
      <c r="E188" t="s">
        <v>89</v>
      </c>
      <c r="F188">
        <v>7</v>
      </c>
      <c r="G188">
        <v>2</v>
      </c>
      <c r="H188" t="s">
        <v>36</v>
      </c>
      <c r="I188">
        <v>1</v>
      </c>
      <c r="J188">
        <v>1601</v>
      </c>
      <c r="K188">
        <v>3</v>
      </c>
      <c r="L188" t="s">
        <v>42</v>
      </c>
      <c r="M188">
        <v>63</v>
      </c>
      <c r="N188">
        <v>2</v>
      </c>
      <c r="O188">
        <v>1</v>
      </c>
      <c r="P188" t="s">
        <v>46</v>
      </c>
      <c r="Q188">
        <v>4</v>
      </c>
      <c r="R188" t="s">
        <v>44</v>
      </c>
      <c r="S188">
        <v>2690</v>
      </c>
      <c r="T188">
        <v>1</v>
      </c>
      <c r="U188" t="s">
        <v>40</v>
      </c>
      <c r="V188">
        <v>18</v>
      </c>
      <c r="W188">
        <v>3</v>
      </c>
      <c r="X188">
        <v>4</v>
      </c>
      <c r="Y188">
        <v>80</v>
      </c>
      <c r="Z188">
        <v>1</v>
      </c>
      <c r="AA188">
        <v>1</v>
      </c>
      <c r="AB188">
        <v>5</v>
      </c>
      <c r="AC188">
        <v>2</v>
      </c>
      <c r="AD188">
        <v>1</v>
      </c>
      <c r="AE188">
        <v>0</v>
      </c>
      <c r="AF188">
        <v>0</v>
      </c>
      <c r="AG188">
        <v>1</v>
      </c>
      <c r="AH188" s="1">
        <v>38215</v>
      </c>
      <c r="AI188" s="1" t="s">
        <v>60</v>
      </c>
      <c r="AJ188">
        <f t="shared" si="8"/>
        <v>2004</v>
      </c>
      <c r="AK188">
        <f t="shared" si="9"/>
        <v>8</v>
      </c>
      <c r="AL188" t="str">
        <f t="shared" si="10"/>
        <v/>
      </c>
      <c r="AM188" t="str">
        <f t="shared" si="11"/>
        <v/>
      </c>
      <c r="AQ188" s="1">
        <v>38215</v>
      </c>
      <c r="AR188" s="1">
        <v>42246</v>
      </c>
    </row>
    <row r="189" spans="1:44" x14ac:dyDescent="0.25">
      <c r="A189">
        <v>28</v>
      </c>
      <c r="B189" t="s">
        <v>33</v>
      </c>
      <c r="C189" t="s">
        <v>34</v>
      </c>
      <c r="D189">
        <v>329</v>
      </c>
      <c r="E189" t="s">
        <v>89</v>
      </c>
      <c r="F189">
        <v>24</v>
      </c>
      <c r="G189">
        <v>3</v>
      </c>
      <c r="H189" t="s">
        <v>47</v>
      </c>
      <c r="I189">
        <v>1</v>
      </c>
      <c r="J189">
        <v>1604</v>
      </c>
      <c r="K189">
        <v>3</v>
      </c>
      <c r="L189" t="s">
        <v>42</v>
      </c>
      <c r="M189">
        <v>51</v>
      </c>
      <c r="N189">
        <v>3</v>
      </c>
      <c r="O189">
        <v>1</v>
      </c>
      <c r="P189" t="s">
        <v>46</v>
      </c>
      <c r="Q189">
        <v>2</v>
      </c>
      <c r="R189" t="s">
        <v>44</v>
      </c>
      <c r="S189">
        <v>2408</v>
      </c>
      <c r="T189">
        <v>1</v>
      </c>
      <c r="U189" t="s">
        <v>33</v>
      </c>
      <c r="V189">
        <v>17</v>
      </c>
      <c r="W189">
        <v>3</v>
      </c>
      <c r="X189">
        <v>3</v>
      </c>
      <c r="Y189">
        <v>80</v>
      </c>
      <c r="Z189">
        <v>3</v>
      </c>
      <c r="AA189">
        <v>1</v>
      </c>
      <c r="AB189">
        <v>3</v>
      </c>
      <c r="AC189">
        <v>3</v>
      </c>
      <c r="AD189">
        <v>1</v>
      </c>
      <c r="AE189">
        <v>1</v>
      </c>
      <c r="AF189">
        <v>0</v>
      </c>
      <c r="AG189">
        <v>0</v>
      </c>
      <c r="AH189" s="1">
        <v>33738</v>
      </c>
      <c r="AI189" s="1">
        <v>34113</v>
      </c>
      <c r="AJ189">
        <f t="shared" si="8"/>
        <v>1992</v>
      </c>
      <c r="AK189">
        <f t="shared" si="9"/>
        <v>5</v>
      </c>
      <c r="AL189">
        <f t="shared" si="10"/>
        <v>1993</v>
      </c>
      <c r="AM189">
        <f t="shared" si="11"/>
        <v>5</v>
      </c>
      <c r="AQ189" s="1">
        <v>42386</v>
      </c>
      <c r="AR189" s="1">
        <v>42421</v>
      </c>
    </row>
    <row r="190" spans="1:44" x14ac:dyDescent="0.25">
      <c r="A190">
        <v>32</v>
      </c>
      <c r="B190" t="s">
        <v>33</v>
      </c>
      <c r="C190" t="s">
        <v>34</v>
      </c>
      <c r="D190">
        <v>1259</v>
      </c>
      <c r="E190" t="s">
        <v>89</v>
      </c>
      <c r="F190">
        <v>2</v>
      </c>
      <c r="G190">
        <v>4</v>
      </c>
      <c r="H190" t="s">
        <v>36</v>
      </c>
      <c r="I190">
        <v>1</v>
      </c>
      <c r="J190">
        <v>1692</v>
      </c>
      <c r="K190">
        <v>4</v>
      </c>
      <c r="L190" t="s">
        <v>42</v>
      </c>
      <c r="M190">
        <v>95</v>
      </c>
      <c r="N190">
        <v>3</v>
      </c>
      <c r="O190">
        <v>1</v>
      </c>
      <c r="P190" t="s">
        <v>46</v>
      </c>
      <c r="Q190">
        <v>2</v>
      </c>
      <c r="R190" t="s">
        <v>39</v>
      </c>
      <c r="S190">
        <v>1393</v>
      </c>
      <c r="T190">
        <v>1</v>
      </c>
      <c r="U190" t="s">
        <v>40</v>
      </c>
      <c r="V190">
        <v>12</v>
      </c>
      <c r="W190">
        <v>3</v>
      </c>
      <c r="X190">
        <v>1</v>
      </c>
      <c r="Y190">
        <v>80</v>
      </c>
      <c r="Z190">
        <v>0</v>
      </c>
      <c r="AA190">
        <v>1</v>
      </c>
      <c r="AB190">
        <v>2</v>
      </c>
      <c r="AC190">
        <v>3</v>
      </c>
      <c r="AD190">
        <v>1</v>
      </c>
      <c r="AE190">
        <v>0</v>
      </c>
      <c r="AF190">
        <v>0</v>
      </c>
      <c r="AG190">
        <v>0</v>
      </c>
      <c r="AH190" s="1">
        <v>37191</v>
      </c>
      <c r="AI190" s="1">
        <v>37564</v>
      </c>
      <c r="AJ190">
        <f t="shared" si="8"/>
        <v>2001</v>
      </c>
      <c r="AK190">
        <f t="shared" si="9"/>
        <v>10</v>
      </c>
      <c r="AL190">
        <f t="shared" si="10"/>
        <v>2002</v>
      </c>
      <c r="AM190">
        <f t="shared" si="11"/>
        <v>11</v>
      </c>
      <c r="AQ190" s="1">
        <v>42145</v>
      </c>
      <c r="AR190" s="1">
        <v>42553</v>
      </c>
    </row>
    <row r="191" spans="1:44" x14ac:dyDescent="0.25">
      <c r="A191">
        <v>60</v>
      </c>
      <c r="B191" t="s">
        <v>40</v>
      </c>
      <c r="C191" t="s">
        <v>34</v>
      </c>
      <c r="D191">
        <v>370</v>
      </c>
      <c r="E191" t="s">
        <v>89</v>
      </c>
      <c r="F191">
        <v>1</v>
      </c>
      <c r="G191">
        <v>4</v>
      </c>
      <c r="H191" t="s">
        <v>47</v>
      </c>
      <c r="I191">
        <v>1</v>
      </c>
      <c r="J191">
        <v>1697</v>
      </c>
      <c r="K191">
        <v>3</v>
      </c>
      <c r="L191" t="s">
        <v>42</v>
      </c>
      <c r="M191">
        <v>92</v>
      </c>
      <c r="N191">
        <v>1</v>
      </c>
      <c r="O191">
        <v>3</v>
      </c>
      <c r="P191" t="s">
        <v>50</v>
      </c>
      <c r="Q191">
        <v>4</v>
      </c>
      <c r="R191" t="s">
        <v>48</v>
      </c>
      <c r="S191">
        <v>10883</v>
      </c>
      <c r="T191">
        <v>3</v>
      </c>
      <c r="U191" t="s">
        <v>40</v>
      </c>
      <c r="V191">
        <v>20</v>
      </c>
      <c r="W191">
        <v>4</v>
      </c>
      <c r="X191">
        <v>3</v>
      </c>
      <c r="Y191">
        <v>80</v>
      </c>
      <c r="Z191">
        <v>1</v>
      </c>
      <c r="AA191">
        <v>19</v>
      </c>
      <c r="AB191">
        <v>2</v>
      </c>
      <c r="AC191">
        <v>4</v>
      </c>
      <c r="AD191">
        <v>1</v>
      </c>
      <c r="AE191">
        <v>0</v>
      </c>
      <c r="AF191">
        <v>0</v>
      </c>
      <c r="AG191">
        <v>0</v>
      </c>
      <c r="AH191" s="1">
        <v>42106</v>
      </c>
      <c r="AI191" s="1" t="s">
        <v>60</v>
      </c>
      <c r="AJ191">
        <f t="shared" si="8"/>
        <v>2015</v>
      </c>
      <c r="AK191">
        <f t="shared" si="9"/>
        <v>4</v>
      </c>
      <c r="AL191" t="str">
        <f t="shared" si="10"/>
        <v/>
      </c>
      <c r="AM191" t="str">
        <f t="shared" si="11"/>
        <v/>
      </c>
      <c r="AQ191" s="1">
        <v>42106</v>
      </c>
      <c r="AR191" s="1">
        <v>42510</v>
      </c>
    </row>
    <row r="192" spans="1:44" x14ac:dyDescent="0.25">
      <c r="A192">
        <v>24</v>
      </c>
      <c r="B192" t="s">
        <v>33</v>
      </c>
      <c r="C192" t="s">
        <v>34</v>
      </c>
      <c r="D192">
        <v>240</v>
      </c>
      <c r="E192" t="s">
        <v>90</v>
      </c>
      <c r="F192">
        <v>22</v>
      </c>
      <c r="G192">
        <v>1</v>
      </c>
      <c r="H192" t="s">
        <v>90</v>
      </c>
      <c r="I192">
        <v>1</v>
      </c>
      <c r="J192">
        <v>1714</v>
      </c>
      <c r="K192">
        <v>4</v>
      </c>
      <c r="L192" t="s">
        <v>42</v>
      </c>
      <c r="M192">
        <v>58</v>
      </c>
      <c r="N192">
        <v>1</v>
      </c>
      <c r="O192">
        <v>1</v>
      </c>
      <c r="P192" t="s">
        <v>90</v>
      </c>
      <c r="Q192">
        <v>3</v>
      </c>
      <c r="R192" t="s">
        <v>44</v>
      </c>
      <c r="S192">
        <v>1555</v>
      </c>
      <c r="T192">
        <v>1</v>
      </c>
      <c r="U192" t="s">
        <v>40</v>
      </c>
      <c r="V192">
        <v>11</v>
      </c>
      <c r="W192">
        <v>3</v>
      </c>
      <c r="X192">
        <v>3</v>
      </c>
      <c r="Y192">
        <v>80</v>
      </c>
      <c r="Z192">
        <v>1</v>
      </c>
      <c r="AA192">
        <v>1</v>
      </c>
      <c r="AB192">
        <v>2</v>
      </c>
      <c r="AC192">
        <v>3</v>
      </c>
      <c r="AD192">
        <v>1</v>
      </c>
      <c r="AE192">
        <v>0</v>
      </c>
      <c r="AF192">
        <v>0</v>
      </c>
      <c r="AG192">
        <v>0</v>
      </c>
      <c r="AH192" s="1">
        <v>39135</v>
      </c>
      <c r="AI192" s="1">
        <v>39507</v>
      </c>
      <c r="AJ192">
        <f t="shared" si="8"/>
        <v>2007</v>
      </c>
      <c r="AK192">
        <f t="shared" si="9"/>
        <v>2</v>
      </c>
      <c r="AL192">
        <f t="shared" si="10"/>
        <v>2008</v>
      </c>
      <c r="AM192">
        <f t="shared" si="11"/>
        <v>2</v>
      </c>
      <c r="AQ192" s="1">
        <v>41122</v>
      </c>
      <c r="AR192" s="1">
        <v>42620</v>
      </c>
    </row>
    <row r="193" spans="1:44" x14ac:dyDescent="0.25">
      <c r="A193">
        <v>40</v>
      </c>
      <c r="B193" t="s">
        <v>40</v>
      </c>
      <c r="C193" t="s">
        <v>34</v>
      </c>
      <c r="D193">
        <v>369</v>
      </c>
      <c r="E193" t="s">
        <v>89</v>
      </c>
      <c r="F193">
        <v>8</v>
      </c>
      <c r="G193">
        <v>2</v>
      </c>
      <c r="H193" t="s">
        <v>36</v>
      </c>
      <c r="I193">
        <v>1</v>
      </c>
      <c r="J193">
        <v>1724</v>
      </c>
      <c r="K193">
        <v>2</v>
      </c>
      <c r="L193" t="s">
        <v>37</v>
      </c>
      <c r="M193">
        <v>92</v>
      </c>
      <c r="N193">
        <v>3</v>
      </c>
      <c r="O193">
        <v>2</v>
      </c>
      <c r="P193" t="s">
        <v>49</v>
      </c>
      <c r="Q193">
        <v>1</v>
      </c>
      <c r="R193" t="s">
        <v>44</v>
      </c>
      <c r="S193">
        <v>6516</v>
      </c>
      <c r="T193">
        <v>2</v>
      </c>
      <c r="U193" t="s">
        <v>33</v>
      </c>
      <c r="V193">
        <v>16</v>
      </c>
      <c r="W193">
        <v>3</v>
      </c>
      <c r="X193">
        <v>2</v>
      </c>
      <c r="Y193">
        <v>80</v>
      </c>
      <c r="Z193">
        <v>1</v>
      </c>
      <c r="AA193">
        <v>18</v>
      </c>
      <c r="AB193">
        <v>3</v>
      </c>
      <c r="AC193">
        <v>3</v>
      </c>
      <c r="AD193">
        <v>1</v>
      </c>
      <c r="AE193">
        <v>0</v>
      </c>
      <c r="AF193">
        <v>0</v>
      </c>
      <c r="AG193">
        <v>0</v>
      </c>
      <c r="AH193" s="1">
        <v>40918</v>
      </c>
      <c r="AI193" s="1" t="s">
        <v>60</v>
      </c>
      <c r="AJ193">
        <f t="shared" si="8"/>
        <v>2012</v>
      </c>
      <c r="AK193">
        <f t="shared" si="9"/>
        <v>1</v>
      </c>
      <c r="AL193" t="str">
        <f t="shared" si="10"/>
        <v/>
      </c>
      <c r="AM193" t="str">
        <f t="shared" si="11"/>
        <v/>
      </c>
      <c r="AQ193" s="1">
        <v>40918</v>
      </c>
      <c r="AR193" s="1">
        <v>42390</v>
      </c>
    </row>
    <row r="194" spans="1:44" x14ac:dyDescent="0.25">
      <c r="A194">
        <v>47</v>
      </c>
      <c r="B194" t="s">
        <v>40</v>
      </c>
      <c r="C194" t="s">
        <v>51</v>
      </c>
      <c r="D194">
        <v>543</v>
      </c>
      <c r="E194" t="s">
        <v>35</v>
      </c>
      <c r="F194">
        <v>2</v>
      </c>
      <c r="G194">
        <v>4</v>
      </c>
      <c r="H194" t="s">
        <v>55</v>
      </c>
      <c r="I194">
        <v>1</v>
      </c>
      <c r="J194">
        <v>1731</v>
      </c>
      <c r="K194">
        <v>3</v>
      </c>
      <c r="L194" t="s">
        <v>42</v>
      </c>
      <c r="M194">
        <v>87</v>
      </c>
      <c r="N194">
        <v>3</v>
      </c>
      <c r="O194">
        <v>2</v>
      </c>
      <c r="P194" t="s">
        <v>38</v>
      </c>
      <c r="Q194">
        <v>2</v>
      </c>
      <c r="R194" t="s">
        <v>44</v>
      </c>
      <c r="S194">
        <v>4978</v>
      </c>
      <c r="T194">
        <v>7</v>
      </c>
      <c r="U194" t="s">
        <v>40</v>
      </c>
      <c r="V194">
        <v>11</v>
      </c>
      <c r="W194">
        <v>3</v>
      </c>
      <c r="X194">
        <v>4</v>
      </c>
      <c r="Y194">
        <v>80</v>
      </c>
      <c r="Z194">
        <v>1</v>
      </c>
      <c r="AA194">
        <v>4</v>
      </c>
      <c r="AB194">
        <v>3</v>
      </c>
      <c r="AC194">
        <v>1</v>
      </c>
      <c r="AD194">
        <v>1</v>
      </c>
      <c r="AE194">
        <v>0</v>
      </c>
      <c r="AF194">
        <v>0</v>
      </c>
      <c r="AG194">
        <v>0</v>
      </c>
      <c r="AH194" s="1">
        <v>40719</v>
      </c>
      <c r="AI194" s="1" t="s">
        <v>60</v>
      </c>
      <c r="AJ194">
        <f t="shared" si="8"/>
        <v>2011</v>
      </c>
      <c r="AK194">
        <f t="shared" si="9"/>
        <v>6</v>
      </c>
      <c r="AL194" t="str">
        <f t="shared" si="10"/>
        <v/>
      </c>
      <c r="AM194" t="str">
        <f t="shared" si="11"/>
        <v/>
      </c>
      <c r="AQ194" s="1">
        <v>40719</v>
      </c>
      <c r="AR194" s="1">
        <v>42583</v>
      </c>
    </row>
    <row r="195" spans="1:44" x14ac:dyDescent="0.25">
      <c r="A195">
        <v>31</v>
      </c>
      <c r="B195" t="s">
        <v>33</v>
      </c>
      <c r="C195" t="s">
        <v>34</v>
      </c>
      <c r="D195">
        <v>1079</v>
      </c>
      <c r="E195" t="s">
        <v>35</v>
      </c>
      <c r="F195">
        <v>16</v>
      </c>
      <c r="G195">
        <v>4</v>
      </c>
      <c r="H195" t="s">
        <v>55</v>
      </c>
      <c r="I195">
        <v>1</v>
      </c>
      <c r="J195">
        <v>1761</v>
      </c>
      <c r="K195">
        <v>1</v>
      </c>
      <c r="L195" t="s">
        <v>42</v>
      </c>
      <c r="M195">
        <v>70</v>
      </c>
      <c r="N195">
        <v>3</v>
      </c>
      <c r="O195">
        <v>3</v>
      </c>
      <c r="P195" t="s">
        <v>38</v>
      </c>
      <c r="Q195">
        <v>3</v>
      </c>
      <c r="R195" t="s">
        <v>44</v>
      </c>
      <c r="S195">
        <v>8161</v>
      </c>
      <c r="T195">
        <v>2</v>
      </c>
      <c r="U195" t="s">
        <v>40</v>
      </c>
      <c r="V195">
        <v>13</v>
      </c>
      <c r="W195">
        <v>3</v>
      </c>
      <c r="X195">
        <v>1</v>
      </c>
      <c r="Y195">
        <v>80</v>
      </c>
      <c r="Z195">
        <v>3</v>
      </c>
      <c r="AA195">
        <v>10</v>
      </c>
      <c r="AB195">
        <v>2</v>
      </c>
      <c r="AC195">
        <v>3</v>
      </c>
      <c r="AD195">
        <v>1</v>
      </c>
      <c r="AE195">
        <v>0</v>
      </c>
      <c r="AF195">
        <v>0</v>
      </c>
      <c r="AG195">
        <v>0</v>
      </c>
      <c r="AH195" s="1">
        <v>42444</v>
      </c>
      <c r="AI195" s="1">
        <v>42816</v>
      </c>
      <c r="AJ195">
        <f t="shared" si="8"/>
        <v>2016</v>
      </c>
      <c r="AK195">
        <f t="shared" si="9"/>
        <v>3</v>
      </c>
      <c r="AL195">
        <f t="shared" si="10"/>
        <v>2017</v>
      </c>
      <c r="AM195">
        <f t="shared" si="11"/>
        <v>3</v>
      </c>
      <c r="AQ195" s="1">
        <v>40742</v>
      </c>
      <c r="AR195" s="1">
        <v>42589</v>
      </c>
    </row>
    <row r="196" spans="1:44" x14ac:dyDescent="0.25">
      <c r="A196">
        <v>29</v>
      </c>
      <c r="B196" t="s">
        <v>40</v>
      </c>
      <c r="C196" t="s">
        <v>34</v>
      </c>
      <c r="D196">
        <v>590</v>
      </c>
      <c r="E196" t="s">
        <v>89</v>
      </c>
      <c r="F196">
        <v>4</v>
      </c>
      <c r="G196">
        <v>3</v>
      </c>
      <c r="H196" t="s">
        <v>56</v>
      </c>
      <c r="I196">
        <v>1</v>
      </c>
      <c r="J196">
        <v>1762</v>
      </c>
      <c r="K196">
        <v>4</v>
      </c>
      <c r="L196" t="s">
        <v>37</v>
      </c>
      <c r="M196">
        <v>91</v>
      </c>
      <c r="N196">
        <v>2</v>
      </c>
      <c r="O196">
        <v>1</v>
      </c>
      <c r="P196" t="s">
        <v>43</v>
      </c>
      <c r="Q196">
        <v>1</v>
      </c>
      <c r="R196" t="s">
        <v>48</v>
      </c>
      <c r="S196">
        <v>2109</v>
      </c>
      <c r="T196">
        <v>1</v>
      </c>
      <c r="U196" t="s">
        <v>40</v>
      </c>
      <c r="V196">
        <v>13</v>
      </c>
      <c r="W196">
        <v>3</v>
      </c>
      <c r="X196">
        <v>3</v>
      </c>
      <c r="Y196">
        <v>80</v>
      </c>
      <c r="Z196">
        <v>1</v>
      </c>
      <c r="AA196">
        <v>1</v>
      </c>
      <c r="AB196">
        <v>2</v>
      </c>
      <c r="AC196">
        <v>3</v>
      </c>
      <c r="AD196">
        <v>1</v>
      </c>
      <c r="AE196">
        <v>0</v>
      </c>
      <c r="AF196">
        <v>0</v>
      </c>
      <c r="AG196">
        <v>0</v>
      </c>
      <c r="AH196" s="1">
        <v>38738</v>
      </c>
      <c r="AI196" s="1" t="s">
        <v>60</v>
      </c>
      <c r="AJ196">
        <f t="shared" ref="AJ196:AJ259" si="12">IFERROR(YEAR(AH196),"")</f>
        <v>2006</v>
      </c>
      <c r="AK196">
        <f t="shared" ref="AK196:AK259" si="13">IFERROR(MONTH(AH196),"")</f>
        <v>1</v>
      </c>
      <c r="AL196" t="str">
        <f t="shared" ref="AL196:AL259" si="14">IFERROR(YEAR(AI196),"")</f>
        <v/>
      </c>
      <c r="AM196" t="str">
        <f t="shared" ref="AM196:AM259" si="15">IFERROR(MONTH(AI196),"")</f>
        <v/>
      </c>
      <c r="AQ196" s="1">
        <v>38738</v>
      </c>
      <c r="AR196" s="1">
        <v>42414</v>
      </c>
    </row>
    <row r="197" spans="1:44" x14ac:dyDescent="0.25">
      <c r="A197">
        <v>38</v>
      </c>
      <c r="B197" t="s">
        <v>40</v>
      </c>
      <c r="C197" t="s">
        <v>34</v>
      </c>
      <c r="D197">
        <v>833</v>
      </c>
      <c r="E197" t="s">
        <v>89</v>
      </c>
      <c r="F197">
        <v>18</v>
      </c>
      <c r="G197">
        <v>3</v>
      </c>
      <c r="H197" t="s">
        <v>47</v>
      </c>
      <c r="I197">
        <v>1</v>
      </c>
      <c r="J197">
        <v>1766</v>
      </c>
      <c r="K197">
        <v>2</v>
      </c>
      <c r="L197" t="s">
        <v>42</v>
      </c>
      <c r="M197">
        <v>60</v>
      </c>
      <c r="N197">
        <v>1</v>
      </c>
      <c r="O197">
        <v>2</v>
      </c>
      <c r="P197" t="s">
        <v>50</v>
      </c>
      <c r="Q197">
        <v>4</v>
      </c>
      <c r="R197" t="s">
        <v>44</v>
      </c>
      <c r="S197">
        <v>5811</v>
      </c>
      <c r="T197">
        <v>3</v>
      </c>
      <c r="U197" t="s">
        <v>33</v>
      </c>
      <c r="V197">
        <v>16</v>
      </c>
      <c r="W197">
        <v>3</v>
      </c>
      <c r="X197">
        <v>3</v>
      </c>
      <c r="Y197">
        <v>80</v>
      </c>
      <c r="Z197">
        <v>1</v>
      </c>
      <c r="AA197">
        <v>15</v>
      </c>
      <c r="AB197">
        <v>2</v>
      </c>
      <c r="AC197">
        <v>3</v>
      </c>
      <c r="AD197">
        <v>1</v>
      </c>
      <c r="AE197">
        <v>0</v>
      </c>
      <c r="AF197">
        <v>1</v>
      </c>
      <c r="AG197">
        <v>0</v>
      </c>
      <c r="AH197" s="1">
        <v>37692</v>
      </c>
      <c r="AI197" s="1" t="s">
        <v>60</v>
      </c>
      <c r="AJ197">
        <f t="shared" si="12"/>
        <v>2003</v>
      </c>
      <c r="AK197">
        <f t="shared" si="13"/>
        <v>3</v>
      </c>
      <c r="AL197" t="str">
        <f t="shared" si="14"/>
        <v/>
      </c>
      <c r="AM197" t="str">
        <f t="shared" si="15"/>
        <v/>
      </c>
      <c r="AQ197" s="1">
        <v>37692</v>
      </c>
      <c r="AR197" s="1">
        <v>42450</v>
      </c>
    </row>
    <row r="198" spans="1:44" x14ac:dyDescent="0.25">
      <c r="A198">
        <v>43</v>
      </c>
      <c r="B198" t="s">
        <v>33</v>
      </c>
      <c r="C198" t="s">
        <v>41</v>
      </c>
      <c r="D198">
        <v>807</v>
      </c>
      <c r="E198" t="s">
        <v>89</v>
      </c>
      <c r="F198">
        <v>17</v>
      </c>
      <c r="G198">
        <v>3</v>
      </c>
      <c r="H198" t="s">
        <v>56</v>
      </c>
      <c r="I198">
        <v>1</v>
      </c>
      <c r="J198">
        <v>1767</v>
      </c>
      <c r="K198">
        <v>3</v>
      </c>
      <c r="L198" t="s">
        <v>42</v>
      </c>
      <c r="M198">
        <v>38</v>
      </c>
      <c r="N198">
        <v>2</v>
      </c>
      <c r="O198">
        <v>1</v>
      </c>
      <c r="P198" t="s">
        <v>43</v>
      </c>
      <c r="Q198">
        <v>3</v>
      </c>
      <c r="R198" t="s">
        <v>44</v>
      </c>
      <c r="S198">
        <v>2437</v>
      </c>
      <c r="T198">
        <v>9</v>
      </c>
      <c r="U198" t="s">
        <v>33</v>
      </c>
      <c r="V198">
        <v>16</v>
      </c>
      <c r="W198">
        <v>3</v>
      </c>
      <c r="X198">
        <v>4</v>
      </c>
      <c r="Y198">
        <v>80</v>
      </c>
      <c r="Z198">
        <v>1</v>
      </c>
      <c r="AA198">
        <v>6</v>
      </c>
      <c r="AB198">
        <v>4</v>
      </c>
      <c r="AC198">
        <v>3</v>
      </c>
      <c r="AD198">
        <v>1</v>
      </c>
      <c r="AE198">
        <v>0</v>
      </c>
      <c r="AF198">
        <v>0</v>
      </c>
      <c r="AG198">
        <v>0</v>
      </c>
      <c r="AH198" s="1">
        <v>38909</v>
      </c>
      <c r="AI198" s="1">
        <v>39285</v>
      </c>
      <c r="AJ198">
        <f t="shared" si="12"/>
        <v>2006</v>
      </c>
      <c r="AK198">
        <f t="shared" si="13"/>
        <v>7</v>
      </c>
      <c r="AL198">
        <f t="shared" si="14"/>
        <v>2007</v>
      </c>
      <c r="AM198">
        <f t="shared" si="15"/>
        <v>7</v>
      </c>
      <c r="AQ198" s="1">
        <v>43000</v>
      </c>
      <c r="AR198" s="1">
        <v>43021</v>
      </c>
    </row>
    <row r="199" spans="1:44" x14ac:dyDescent="0.25">
      <c r="A199">
        <v>55</v>
      </c>
      <c r="B199" t="s">
        <v>40</v>
      </c>
      <c r="C199" t="s">
        <v>34</v>
      </c>
      <c r="D199">
        <v>478</v>
      </c>
      <c r="E199" t="s">
        <v>89</v>
      </c>
      <c r="F199">
        <v>2</v>
      </c>
      <c r="G199">
        <v>3</v>
      </c>
      <c r="H199" t="s">
        <v>47</v>
      </c>
      <c r="I199">
        <v>1</v>
      </c>
      <c r="J199">
        <v>1770</v>
      </c>
      <c r="K199">
        <v>3</v>
      </c>
      <c r="L199" t="s">
        <v>42</v>
      </c>
      <c r="M199">
        <v>60</v>
      </c>
      <c r="N199">
        <v>2</v>
      </c>
      <c r="O199">
        <v>5</v>
      </c>
      <c r="P199" t="s">
        <v>54</v>
      </c>
      <c r="Q199">
        <v>1</v>
      </c>
      <c r="R199" t="s">
        <v>44</v>
      </c>
      <c r="S199">
        <v>19038</v>
      </c>
      <c r="T199">
        <v>8</v>
      </c>
      <c r="U199" t="s">
        <v>40</v>
      </c>
      <c r="V199">
        <v>12</v>
      </c>
      <c r="W199">
        <v>3</v>
      </c>
      <c r="X199">
        <v>2</v>
      </c>
      <c r="Y199">
        <v>80</v>
      </c>
      <c r="Z199">
        <v>3</v>
      </c>
      <c r="AA199">
        <v>34</v>
      </c>
      <c r="AB199">
        <v>2</v>
      </c>
      <c r="AC199">
        <v>3</v>
      </c>
      <c r="AD199">
        <v>1</v>
      </c>
      <c r="AE199">
        <v>0</v>
      </c>
      <c r="AF199">
        <v>0</v>
      </c>
      <c r="AG199">
        <v>0</v>
      </c>
      <c r="AH199" s="1">
        <v>42539</v>
      </c>
      <c r="AI199" s="1" t="s">
        <v>60</v>
      </c>
      <c r="AJ199">
        <f t="shared" si="12"/>
        <v>2016</v>
      </c>
      <c r="AK199">
        <f t="shared" si="13"/>
        <v>6</v>
      </c>
      <c r="AL199" t="str">
        <f t="shared" si="14"/>
        <v/>
      </c>
      <c r="AM199" t="str">
        <f t="shared" si="15"/>
        <v/>
      </c>
      <c r="AQ199" s="1">
        <v>42539</v>
      </c>
      <c r="AR199" s="1">
        <v>42926</v>
      </c>
    </row>
    <row r="200" spans="1:44" x14ac:dyDescent="0.25">
      <c r="A200">
        <v>21</v>
      </c>
      <c r="B200" t="s">
        <v>33</v>
      </c>
      <c r="C200" t="s">
        <v>34</v>
      </c>
      <c r="D200">
        <v>337</v>
      </c>
      <c r="E200" t="s">
        <v>35</v>
      </c>
      <c r="F200">
        <v>7</v>
      </c>
      <c r="G200">
        <v>1</v>
      </c>
      <c r="H200" t="s">
        <v>55</v>
      </c>
      <c r="I200">
        <v>1</v>
      </c>
      <c r="J200">
        <v>1780</v>
      </c>
      <c r="K200">
        <v>2</v>
      </c>
      <c r="L200" t="s">
        <v>42</v>
      </c>
      <c r="M200">
        <v>31</v>
      </c>
      <c r="N200">
        <v>3</v>
      </c>
      <c r="O200">
        <v>1</v>
      </c>
      <c r="P200" t="s">
        <v>53</v>
      </c>
      <c r="Q200">
        <v>2</v>
      </c>
      <c r="R200" t="s">
        <v>39</v>
      </c>
      <c r="S200">
        <v>2679</v>
      </c>
      <c r="T200">
        <v>1</v>
      </c>
      <c r="U200" t="s">
        <v>40</v>
      </c>
      <c r="V200">
        <v>13</v>
      </c>
      <c r="W200">
        <v>3</v>
      </c>
      <c r="X200">
        <v>2</v>
      </c>
      <c r="Y200">
        <v>80</v>
      </c>
      <c r="Z200">
        <v>0</v>
      </c>
      <c r="AA200">
        <v>1</v>
      </c>
      <c r="AB200">
        <v>3</v>
      </c>
      <c r="AC200">
        <v>3</v>
      </c>
      <c r="AD200">
        <v>1</v>
      </c>
      <c r="AE200">
        <v>0</v>
      </c>
      <c r="AF200">
        <v>1</v>
      </c>
      <c r="AG200">
        <v>0</v>
      </c>
      <c r="AH200" s="1">
        <v>33520</v>
      </c>
      <c r="AI200" s="1">
        <v>33904</v>
      </c>
      <c r="AJ200">
        <f t="shared" si="12"/>
        <v>1991</v>
      </c>
      <c r="AK200">
        <f t="shared" si="13"/>
        <v>10</v>
      </c>
      <c r="AL200">
        <f t="shared" si="14"/>
        <v>1992</v>
      </c>
      <c r="AM200">
        <f t="shared" si="15"/>
        <v>10</v>
      </c>
      <c r="AQ200" s="1">
        <v>42147</v>
      </c>
      <c r="AR200" s="1">
        <v>42886</v>
      </c>
    </row>
    <row r="201" spans="1:44" x14ac:dyDescent="0.25">
      <c r="A201">
        <v>22</v>
      </c>
      <c r="B201" t="s">
        <v>33</v>
      </c>
      <c r="C201" t="s">
        <v>34</v>
      </c>
      <c r="D201">
        <v>1294</v>
      </c>
      <c r="E201" t="s">
        <v>89</v>
      </c>
      <c r="F201">
        <v>8</v>
      </c>
      <c r="G201">
        <v>1</v>
      </c>
      <c r="H201" t="s">
        <v>47</v>
      </c>
      <c r="I201">
        <v>1</v>
      </c>
      <c r="J201">
        <v>1783</v>
      </c>
      <c r="K201">
        <v>3</v>
      </c>
      <c r="L201" t="s">
        <v>37</v>
      </c>
      <c r="M201">
        <v>79</v>
      </c>
      <c r="N201">
        <v>3</v>
      </c>
      <c r="O201">
        <v>1</v>
      </c>
      <c r="P201" t="s">
        <v>46</v>
      </c>
      <c r="Q201">
        <v>1</v>
      </c>
      <c r="R201" t="s">
        <v>44</v>
      </c>
      <c r="S201">
        <v>2398</v>
      </c>
      <c r="T201">
        <v>1</v>
      </c>
      <c r="U201" t="s">
        <v>33</v>
      </c>
      <c r="V201">
        <v>17</v>
      </c>
      <c r="W201">
        <v>3</v>
      </c>
      <c r="X201">
        <v>3</v>
      </c>
      <c r="Y201">
        <v>80</v>
      </c>
      <c r="Z201">
        <v>0</v>
      </c>
      <c r="AA201">
        <v>1</v>
      </c>
      <c r="AB201">
        <v>6</v>
      </c>
      <c r="AC201">
        <v>3</v>
      </c>
      <c r="AD201">
        <v>1</v>
      </c>
      <c r="AE201">
        <v>0</v>
      </c>
      <c r="AF201">
        <v>0</v>
      </c>
      <c r="AG201">
        <v>0</v>
      </c>
      <c r="AH201" s="1">
        <v>35959</v>
      </c>
      <c r="AI201" s="1">
        <v>36331</v>
      </c>
      <c r="AJ201">
        <f t="shared" si="12"/>
        <v>1998</v>
      </c>
      <c r="AK201">
        <f t="shared" si="13"/>
        <v>6</v>
      </c>
      <c r="AL201">
        <f t="shared" si="14"/>
        <v>1999</v>
      </c>
      <c r="AM201">
        <f t="shared" si="15"/>
        <v>6</v>
      </c>
      <c r="AQ201" s="1">
        <v>42239</v>
      </c>
      <c r="AR201" s="1">
        <v>42977</v>
      </c>
    </row>
    <row r="202" spans="1:44" x14ac:dyDescent="0.25">
      <c r="A202">
        <v>31</v>
      </c>
      <c r="B202" t="s">
        <v>33</v>
      </c>
      <c r="C202" t="s">
        <v>34</v>
      </c>
      <c r="D202">
        <v>359</v>
      </c>
      <c r="E202" t="s">
        <v>90</v>
      </c>
      <c r="F202">
        <v>18</v>
      </c>
      <c r="G202">
        <v>5</v>
      </c>
      <c r="H202" t="s">
        <v>90</v>
      </c>
      <c r="I202">
        <v>1</v>
      </c>
      <c r="J202">
        <v>1842</v>
      </c>
      <c r="K202">
        <v>4</v>
      </c>
      <c r="L202" t="s">
        <v>42</v>
      </c>
      <c r="M202">
        <v>89</v>
      </c>
      <c r="N202">
        <v>4</v>
      </c>
      <c r="O202">
        <v>1</v>
      </c>
      <c r="P202" t="s">
        <v>90</v>
      </c>
      <c r="Q202">
        <v>1</v>
      </c>
      <c r="R202" t="s">
        <v>44</v>
      </c>
      <c r="S202">
        <v>2956</v>
      </c>
      <c r="T202">
        <v>0</v>
      </c>
      <c r="U202" t="s">
        <v>40</v>
      </c>
      <c r="V202">
        <v>17</v>
      </c>
      <c r="W202">
        <v>3</v>
      </c>
      <c r="X202">
        <v>3</v>
      </c>
      <c r="Y202">
        <v>80</v>
      </c>
      <c r="Z202">
        <v>0</v>
      </c>
      <c r="AA202">
        <v>2</v>
      </c>
      <c r="AB202">
        <v>4</v>
      </c>
      <c r="AC202">
        <v>3</v>
      </c>
      <c r="AD202">
        <v>1</v>
      </c>
      <c r="AE202">
        <v>0</v>
      </c>
      <c r="AF202">
        <v>0</v>
      </c>
      <c r="AG202">
        <v>0</v>
      </c>
      <c r="AH202" s="1">
        <v>36351</v>
      </c>
      <c r="AI202" s="1">
        <v>36724</v>
      </c>
      <c r="AJ202">
        <f t="shared" si="12"/>
        <v>1999</v>
      </c>
      <c r="AK202">
        <f t="shared" si="13"/>
        <v>7</v>
      </c>
      <c r="AL202">
        <f t="shared" si="14"/>
        <v>2000</v>
      </c>
      <c r="AM202">
        <f t="shared" si="15"/>
        <v>7</v>
      </c>
      <c r="AQ202" s="1">
        <v>41768</v>
      </c>
      <c r="AR202" s="1">
        <v>42882</v>
      </c>
    </row>
    <row r="203" spans="1:44" x14ac:dyDescent="0.25">
      <c r="A203">
        <v>36</v>
      </c>
      <c r="B203" t="s">
        <v>40</v>
      </c>
      <c r="C203" t="s">
        <v>34</v>
      </c>
      <c r="D203">
        <v>430</v>
      </c>
      <c r="E203" t="s">
        <v>89</v>
      </c>
      <c r="F203">
        <v>2</v>
      </c>
      <c r="G203">
        <v>4</v>
      </c>
      <c r="H203" t="s">
        <v>45</v>
      </c>
      <c r="I203">
        <v>1</v>
      </c>
      <c r="J203">
        <v>1847</v>
      </c>
      <c r="K203">
        <v>4</v>
      </c>
      <c r="L203" t="s">
        <v>37</v>
      </c>
      <c r="M203">
        <v>73</v>
      </c>
      <c r="N203">
        <v>3</v>
      </c>
      <c r="O203">
        <v>2</v>
      </c>
      <c r="P203" t="s">
        <v>43</v>
      </c>
      <c r="Q203">
        <v>2</v>
      </c>
      <c r="R203" t="s">
        <v>44</v>
      </c>
      <c r="S203">
        <v>6962</v>
      </c>
      <c r="T203">
        <v>4</v>
      </c>
      <c r="U203" t="s">
        <v>33</v>
      </c>
      <c r="V203">
        <v>22</v>
      </c>
      <c r="W203">
        <v>4</v>
      </c>
      <c r="X203">
        <v>4</v>
      </c>
      <c r="Y203">
        <v>80</v>
      </c>
      <c r="Z203">
        <v>1</v>
      </c>
      <c r="AA203">
        <v>15</v>
      </c>
      <c r="AB203">
        <v>2</v>
      </c>
      <c r="AC203">
        <v>3</v>
      </c>
      <c r="AD203">
        <v>1</v>
      </c>
      <c r="AE203">
        <v>0</v>
      </c>
      <c r="AF203">
        <v>0</v>
      </c>
      <c r="AG203">
        <v>0</v>
      </c>
      <c r="AH203" s="1">
        <v>41356</v>
      </c>
      <c r="AI203" s="1" t="s">
        <v>60</v>
      </c>
      <c r="AJ203">
        <f t="shared" si="12"/>
        <v>2013</v>
      </c>
      <c r="AK203">
        <f t="shared" si="13"/>
        <v>3</v>
      </c>
      <c r="AL203" t="str">
        <f t="shared" si="14"/>
        <v/>
      </c>
      <c r="AM203" t="str">
        <f t="shared" si="15"/>
        <v/>
      </c>
      <c r="AQ203" s="1">
        <v>41356</v>
      </c>
      <c r="AR203" s="1">
        <v>42855</v>
      </c>
    </row>
    <row r="204" spans="1:44" x14ac:dyDescent="0.25">
      <c r="A204">
        <v>29</v>
      </c>
      <c r="B204" t="s">
        <v>40</v>
      </c>
      <c r="C204" t="s">
        <v>34</v>
      </c>
      <c r="D204">
        <v>352</v>
      </c>
      <c r="E204" t="s">
        <v>90</v>
      </c>
      <c r="F204">
        <v>6</v>
      </c>
      <c r="G204">
        <v>1</v>
      </c>
      <c r="H204" t="s">
        <v>47</v>
      </c>
      <c r="I204">
        <v>1</v>
      </c>
      <c r="J204">
        <v>1865</v>
      </c>
      <c r="K204">
        <v>4</v>
      </c>
      <c r="L204" t="s">
        <v>42</v>
      </c>
      <c r="M204">
        <v>87</v>
      </c>
      <c r="N204">
        <v>2</v>
      </c>
      <c r="O204">
        <v>1</v>
      </c>
      <c r="P204" t="s">
        <v>90</v>
      </c>
      <c r="Q204">
        <v>2</v>
      </c>
      <c r="R204" t="s">
        <v>44</v>
      </c>
      <c r="S204">
        <v>2804</v>
      </c>
      <c r="T204">
        <v>1</v>
      </c>
      <c r="U204" t="s">
        <v>40</v>
      </c>
      <c r="V204">
        <v>11</v>
      </c>
      <c r="W204">
        <v>3</v>
      </c>
      <c r="X204">
        <v>4</v>
      </c>
      <c r="Y204">
        <v>80</v>
      </c>
      <c r="Z204">
        <v>0</v>
      </c>
      <c r="AA204">
        <v>1</v>
      </c>
      <c r="AB204">
        <v>3</v>
      </c>
      <c r="AC204">
        <v>3</v>
      </c>
      <c r="AD204">
        <v>1</v>
      </c>
      <c r="AE204">
        <v>0</v>
      </c>
      <c r="AF204">
        <v>0</v>
      </c>
      <c r="AG204">
        <v>0</v>
      </c>
      <c r="AH204" s="1">
        <v>40288</v>
      </c>
      <c r="AI204" s="1" t="s">
        <v>60</v>
      </c>
      <c r="AJ204">
        <f t="shared" si="12"/>
        <v>2010</v>
      </c>
      <c r="AK204">
        <f t="shared" si="13"/>
        <v>4</v>
      </c>
      <c r="AL204" t="str">
        <f t="shared" si="14"/>
        <v/>
      </c>
      <c r="AM204" t="str">
        <f t="shared" si="15"/>
        <v/>
      </c>
      <c r="AQ204" s="1">
        <v>40288</v>
      </c>
      <c r="AR204" s="1">
        <v>42882</v>
      </c>
    </row>
    <row r="205" spans="1:44" x14ac:dyDescent="0.25">
      <c r="A205">
        <v>29</v>
      </c>
      <c r="B205" t="s">
        <v>33</v>
      </c>
      <c r="C205" t="s">
        <v>41</v>
      </c>
      <c r="D205">
        <v>459</v>
      </c>
      <c r="E205" t="s">
        <v>89</v>
      </c>
      <c r="F205">
        <v>24</v>
      </c>
      <c r="G205">
        <v>2</v>
      </c>
      <c r="H205" t="s">
        <v>36</v>
      </c>
      <c r="I205">
        <v>1</v>
      </c>
      <c r="J205">
        <v>1868</v>
      </c>
      <c r="K205">
        <v>4</v>
      </c>
      <c r="L205" t="s">
        <v>42</v>
      </c>
      <c r="M205">
        <v>73</v>
      </c>
      <c r="N205">
        <v>2</v>
      </c>
      <c r="O205">
        <v>1</v>
      </c>
      <c r="P205" t="s">
        <v>43</v>
      </c>
      <c r="Q205">
        <v>4</v>
      </c>
      <c r="R205" t="s">
        <v>39</v>
      </c>
      <c r="S205">
        <v>2439</v>
      </c>
      <c r="T205">
        <v>1</v>
      </c>
      <c r="U205" t="s">
        <v>33</v>
      </c>
      <c r="V205">
        <v>24</v>
      </c>
      <c r="W205">
        <v>4</v>
      </c>
      <c r="X205">
        <v>2</v>
      </c>
      <c r="Y205">
        <v>80</v>
      </c>
      <c r="Z205">
        <v>0</v>
      </c>
      <c r="AA205">
        <v>1</v>
      </c>
      <c r="AB205">
        <v>3</v>
      </c>
      <c r="AC205">
        <v>2</v>
      </c>
      <c r="AD205">
        <v>1</v>
      </c>
      <c r="AE205">
        <v>0</v>
      </c>
      <c r="AF205">
        <v>1</v>
      </c>
      <c r="AG205">
        <v>0</v>
      </c>
      <c r="AH205" s="1">
        <v>42177</v>
      </c>
      <c r="AI205" s="1">
        <v>42559</v>
      </c>
      <c r="AJ205">
        <f t="shared" si="12"/>
        <v>2015</v>
      </c>
      <c r="AK205">
        <f t="shared" si="13"/>
        <v>6</v>
      </c>
      <c r="AL205">
        <f t="shared" si="14"/>
        <v>2016</v>
      </c>
      <c r="AM205">
        <f t="shared" si="15"/>
        <v>7</v>
      </c>
      <c r="AQ205" s="1">
        <v>40085</v>
      </c>
      <c r="AR205" s="1">
        <v>43028</v>
      </c>
    </row>
    <row r="206" spans="1:44" x14ac:dyDescent="0.25">
      <c r="A206">
        <v>28</v>
      </c>
      <c r="B206" t="s">
        <v>40</v>
      </c>
      <c r="C206" t="s">
        <v>34</v>
      </c>
      <c r="D206">
        <v>1172</v>
      </c>
      <c r="E206" t="s">
        <v>35</v>
      </c>
      <c r="F206">
        <v>3</v>
      </c>
      <c r="G206">
        <v>3</v>
      </c>
      <c r="H206" t="s">
        <v>47</v>
      </c>
      <c r="I206">
        <v>1</v>
      </c>
      <c r="J206">
        <v>1875</v>
      </c>
      <c r="K206">
        <v>2</v>
      </c>
      <c r="L206" t="s">
        <v>37</v>
      </c>
      <c r="M206">
        <v>78</v>
      </c>
      <c r="N206">
        <v>3</v>
      </c>
      <c r="O206">
        <v>1</v>
      </c>
      <c r="P206" t="s">
        <v>53</v>
      </c>
      <c r="Q206">
        <v>2</v>
      </c>
      <c r="R206" t="s">
        <v>44</v>
      </c>
      <c r="S206">
        <v>2856</v>
      </c>
      <c r="T206">
        <v>1</v>
      </c>
      <c r="U206" t="s">
        <v>40</v>
      </c>
      <c r="V206">
        <v>19</v>
      </c>
      <c r="W206">
        <v>3</v>
      </c>
      <c r="X206">
        <v>4</v>
      </c>
      <c r="Y206">
        <v>80</v>
      </c>
      <c r="Z206">
        <v>1</v>
      </c>
      <c r="AA206">
        <v>1</v>
      </c>
      <c r="AB206">
        <v>3</v>
      </c>
      <c r="AC206">
        <v>3</v>
      </c>
      <c r="AD206">
        <v>1</v>
      </c>
      <c r="AE206">
        <v>0</v>
      </c>
      <c r="AF206">
        <v>0</v>
      </c>
      <c r="AG206">
        <v>0</v>
      </c>
      <c r="AH206" s="1">
        <v>39914</v>
      </c>
      <c r="AI206" s="1" t="s">
        <v>60</v>
      </c>
      <c r="AJ206">
        <f t="shared" si="12"/>
        <v>2009</v>
      </c>
      <c r="AK206">
        <f t="shared" si="13"/>
        <v>4</v>
      </c>
      <c r="AL206" t="str">
        <f t="shared" si="14"/>
        <v/>
      </c>
      <c r="AM206" t="str">
        <f t="shared" si="15"/>
        <v/>
      </c>
      <c r="AQ206" s="1">
        <v>39914</v>
      </c>
      <c r="AR206" s="1">
        <v>42843</v>
      </c>
    </row>
    <row r="207" spans="1:44" x14ac:dyDescent="0.25">
      <c r="A207">
        <v>30</v>
      </c>
      <c r="B207" t="s">
        <v>33</v>
      </c>
      <c r="C207" t="s">
        <v>34</v>
      </c>
      <c r="D207">
        <v>945</v>
      </c>
      <c r="E207" t="s">
        <v>35</v>
      </c>
      <c r="F207">
        <v>9</v>
      </c>
      <c r="G207">
        <v>3</v>
      </c>
      <c r="H207" t="s">
        <v>47</v>
      </c>
      <c r="I207">
        <v>1</v>
      </c>
      <c r="J207">
        <v>1876</v>
      </c>
      <c r="K207">
        <v>2</v>
      </c>
      <c r="L207" t="s">
        <v>42</v>
      </c>
      <c r="M207">
        <v>89</v>
      </c>
      <c r="N207">
        <v>3</v>
      </c>
      <c r="O207">
        <v>1</v>
      </c>
      <c r="P207" t="s">
        <v>53</v>
      </c>
      <c r="Q207">
        <v>4</v>
      </c>
      <c r="R207" t="s">
        <v>39</v>
      </c>
      <c r="S207">
        <v>1081</v>
      </c>
      <c r="T207">
        <v>1</v>
      </c>
      <c r="U207" t="s">
        <v>40</v>
      </c>
      <c r="V207">
        <v>13</v>
      </c>
      <c r="W207">
        <v>3</v>
      </c>
      <c r="X207">
        <v>3</v>
      </c>
      <c r="Y207">
        <v>80</v>
      </c>
      <c r="Z207">
        <v>0</v>
      </c>
      <c r="AA207">
        <v>1</v>
      </c>
      <c r="AB207">
        <v>3</v>
      </c>
      <c r="AC207">
        <v>2</v>
      </c>
      <c r="AD207">
        <v>1</v>
      </c>
      <c r="AE207">
        <v>0</v>
      </c>
      <c r="AF207">
        <v>0</v>
      </c>
      <c r="AG207">
        <v>0</v>
      </c>
      <c r="AH207" s="1">
        <v>40221</v>
      </c>
      <c r="AI207" s="1">
        <v>40600</v>
      </c>
      <c r="AJ207">
        <f t="shared" si="12"/>
        <v>2010</v>
      </c>
      <c r="AK207">
        <f t="shared" si="13"/>
        <v>2</v>
      </c>
      <c r="AL207">
        <f t="shared" si="14"/>
        <v>2011</v>
      </c>
      <c r="AM207">
        <f t="shared" si="15"/>
        <v>2</v>
      </c>
      <c r="AQ207" s="1">
        <v>39499</v>
      </c>
      <c r="AR207" s="1">
        <v>42814</v>
      </c>
    </row>
    <row r="208" spans="1:44" x14ac:dyDescent="0.25">
      <c r="A208">
        <v>22</v>
      </c>
      <c r="B208" t="s">
        <v>33</v>
      </c>
      <c r="C208" t="s">
        <v>34</v>
      </c>
      <c r="D208">
        <v>391</v>
      </c>
      <c r="E208" t="s">
        <v>89</v>
      </c>
      <c r="F208">
        <v>7</v>
      </c>
      <c r="G208">
        <v>1</v>
      </c>
      <c r="H208" t="s">
        <v>36</v>
      </c>
      <c r="I208">
        <v>1</v>
      </c>
      <c r="J208">
        <v>1878</v>
      </c>
      <c r="K208">
        <v>4</v>
      </c>
      <c r="L208" t="s">
        <v>42</v>
      </c>
      <c r="M208">
        <v>75</v>
      </c>
      <c r="N208">
        <v>3</v>
      </c>
      <c r="O208">
        <v>1</v>
      </c>
      <c r="P208" t="s">
        <v>43</v>
      </c>
      <c r="Q208">
        <v>2</v>
      </c>
      <c r="R208" t="s">
        <v>39</v>
      </c>
      <c r="S208">
        <v>2472</v>
      </c>
      <c r="T208">
        <v>1</v>
      </c>
      <c r="U208" t="s">
        <v>33</v>
      </c>
      <c r="V208">
        <v>23</v>
      </c>
      <c r="W208">
        <v>4</v>
      </c>
      <c r="X208">
        <v>1</v>
      </c>
      <c r="Y208">
        <v>80</v>
      </c>
      <c r="Z208">
        <v>0</v>
      </c>
      <c r="AA208">
        <v>1</v>
      </c>
      <c r="AB208">
        <v>2</v>
      </c>
      <c r="AC208">
        <v>3</v>
      </c>
      <c r="AD208">
        <v>1</v>
      </c>
      <c r="AE208">
        <v>0</v>
      </c>
      <c r="AF208">
        <v>0</v>
      </c>
      <c r="AG208">
        <v>0</v>
      </c>
      <c r="AH208" s="1">
        <v>33404</v>
      </c>
      <c r="AI208" s="1">
        <v>33785</v>
      </c>
      <c r="AJ208">
        <f t="shared" si="12"/>
        <v>1991</v>
      </c>
      <c r="AK208">
        <f t="shared" si="13"/>
        <v>6</v>
      </c>
      <c r="AL208">
        <f t="shared" si="14"/>
        <v>1992</v>
      </c>
      <c r="AM208">
        <f t="shared" si="15"/>
        <v>6</v>
      </c>
      <c r="AQ208" s="1">
        <v>36836</v>
      </c>
      <c r="AR208" s="1">
        <v>43057</v>
      </c>
    </row>
    <row r="209" spans="1:44" x14ac:dyDescent="0.25">
      <c r="A209">
        <v>26</v>
      </c>
      <c r="B209" t="s">
        <v>40</v>
      </c>
      <c r="C209" t="s">
        <v>34</v>
      </c>
      <c r="D209">
        <v>482</v>
      </c>
      <c r="E209" t="s">
        <v>89</v>
      </c>
      <c r="F209">
        <v>1</v>
      </c>
      <c r="G209">
        <v>2</v>
      </c>
      <c r="H209" t="s">
        <v>36</v>
      </c>
      <c r="I209">
        <v>1</v>
      </c>
      <c r="J209">
        <v>1893</v>
      </c>
      <c r="K209">
        <v>2</v>
      </c>
      <c r="L209" t="s">
        <v>37</v>
      </c>
      <c r="M209">
        <v>90</v>
      </c>
      <c r="N209">
        <v>2</v>
      </c>
      <c r="O209">
        <v>1</v>
      </c>
      <c r="P209" t="s">
        <v>43</v>
      </c>
      <c r="Q209">
        <v>3</v>
      </c>
      <c r="R209" t="s">
        <v>44</v>
      </c>
      <c r="S209">
        <v>2933</v>
      </c>
      <c r="T209">
        <v>1</v>
      </c>
      <c r="U209" t="s">
        <v>33</v>
      </c>
      <c r="V209">
        <v>13</v>
      </c>
      <c r="W209">
        <v>3</v>
      </c>
      <c r="X209">
        <v>3</v>
      </c>
      <c r="Y209">
        <v>80</v>
      </c>
      <c r="Z209">
        <v>1</v>
      </c>
      <c r="AA209">
        <v>1</v>
      </c>
      <c r="AB209">
        <v>3</v>
      </c>
      <c r="AC209">
        <v>2</v>
      </c>
      <c r="AD209">
        <v>1</v>
      </c>
      <c r="AE209">
        <v>0</v>
      </c>
      <c r="AF209">
        <v>1</v>
      </c>
      <c r="AG209">
        <v>0</v>
      </c>
      <c r="AH209" s="1">
        <v>43100</v>
      </c>
      <c r="AI209" s="1" t="s">
        <v>60</v>
      </c>
      <c r="AJ209">
        <f t="shared" si="12"/>
        <v>2017</v>
      </c>
      <c r="AK209">
        <f t="shared" si="13"/>
        <v>12</v>
      </c>
      <c r="AL209" t="str">
        <f t="shared" si="14"/>
        <v/>
      </c>
      <c r="AM209" t="str">
        <f t="shared" si="15"/>
        <v/>
      </c>
      <c r="AQ209" s="1">
        <v>43100</v>
      </c>
      <c r="AR209" s="1">
        <v>43117</v>
      </c>
    </row>
    <row r="210" spans="1:44" x14ac:dyDescent="0.25">
      <c r="A210">
        <v>29</v>
      </c>
      <c r="B210" t="s">
        <v>33</v>
      </c>
      <c r="C210" t="s">
        <v>41</v>
      </c>
      <c r="D210">
        <v>746</v>
      </c>
      <c r="E210" t="s">
        <v>35</v>
      </c>
      <c r="F210">
        <v>24</v>
      </c>
      <c r="G210">
        <v>3</v>
      </c>
      <c r="H210" t="s">
        <v>56</v>
      </c>
      <c r="I210">
        <v>1</v>
      </c>
      <c r="J210">
        <v>1928</v>
      </c>
      <c r="K210">
        <v>3</v>
      </c>
      <c r="L210" t="s">
        <v>42</v>
      </c>
      <c r="M210">
        <v>45</v>
      </c>
      <c r="N210">
        <v>4</v>
      </c>
      <c r="O210">
        <v>1</v>
      </c>
      <c r="P210" t="s">
        <v>53</v>
      </c>
      <c r="Q210">
        <v>1</v>
      </c>
      <c r="R210" t="s">
        <v>39</v>
      </c>
      <c r="S210">
        <v>1091</v>
      </c>
      <c r="T210">
        <v>1</v>
      </c>
      <c r="U210" t="s">
        <v>40</v>
      </c>
      <c r="V210">
        <v>17</v>
      </c>
      <c r="W210">
        <v>3</v>
      </c>
      <c r="X210">
        <v>4</v>
      </c>
      <c r="Y210">
        <v>80</v>
      </c>
      <c r="Z210">
        <v>0</v>
      </c>
      <c r="AA210">
        <v>1</v>
      </c>
      <c r="AB210">
        <v>3</v>
      </c>
      <c r="AC210">
        <v>3</v>
      </c>
      <c r="AD210">
        <v>1</v>
      </c>
      <c r="AE210">
        <v>0</v>
      </c>
      <c r="AF210">
        <v>0</v>
      </c>
      <c r="AG210">
        <v>0</v>
      </c>
      <c r="AH210" s="1">
        <v>39212</v>
      </c>
      <c r="AI210" s="1">
        <v>39596</v>
      </c>
      <c r="AJ210">
        <f t="shared" si="12"/>
        <v>2007</v>
      </c>
      <c r="AK210">
        <f t="shared" si="13"/>
        <v>5</v>
      </c>
      <c r="AL210">
        <f t="shared" si="14"/>
        <v>2008</v>
      </c>
      <c r="AM210">
        <f t="shared" si="15"/>
        <v>5</v>
      </c>
      <c r="AQ210" s="1">
        <v>42938</v>
      </c>
      <c r="AR210" s="1">
        <v>43330</v>
      </c>
    </row>
    <row r="211" spans="1:44" x14ac:dyDescent="0.25">
      <c r="A211">
        <v>58</v>
      </c>
      <c r="B211" t="s">
        <v>40</v>
      </c>
      <c r="C211" t="s">
        <v>34</v>
      </c>
      <c r="D211">
        <v>605</v>
      </c>
      <c r="E211" t="s">
        <v>35</v>
      </c>
      <c r="F211">
        <v>21</v>
      </c>
      <c r="G211">
        <v>3</v>
      </c>
      <c r="H211" t="s">
        <v>36</v>
      </c>
      <c r="I211">
        <v>1</v>
      </c>
      <c r="J211">
        <v>1938</v>
      </c>
      <c r="K211">
        <v>4</v>
      </c>
      <c r="L211" t="s">
        <v>37</v>
      </c>
      <c r="M211">
        <v>72</v>
      </c>
      <c r="N211">
        <v>3</v>
      </c>
      <c r="O211">
        <v>4</v>
      </c>
      <c r="P211" t="s">
        <v>52</v>
      </c>
      <c r="Q211">
        <v>4</v>
      </c>
      <c r="R211" t="s">
        <v>44</v>
      </c>
      <c r="S211">
        <v>17875</v>
      </c>
      <c r="T211">
        <v>4</v>
      </c>
      <c r="U211" t="s">
        <v>33</v>
      </c>
      <c r="V211">
        <v>13</v>
      </c>
      <c r="W211">
        <v>3</v>
      </c>
      <c r="X211">
        <v>3</v>
      </c>
      <c r="Y211">
        <v>80</v>
      </c>
      <c r="Z211">
        <v>1</v>
      </c>
      <c r="AA211">
        <v>29</v>
      </c>
      <c r="AB211">
        <v>2</v>
      </c>
      <c r="AC211">
        <v>2</v>
      </c>
      <c r="AD211">
        <v>1</v>
      </c>
      <c r="AE211">
        <v>0</v>
      </c>
      <c r="AF211">
        <v>0</v>
      </c>
      <c r="AG211">
        <v>0</v>
      </c>
      <c r="AH211" s="1">
        <v>42873</v>
      </c>
      <c r="AI211" s="1" t="s">
        <v>60</v>
      </c>
      <c r="AJ211">
        <f t="shared" si="12"/>
        <v>2017</v>
      </c>
      <c r="AK211">
        <f t="shared" si="13"/>
        <v>5</v>
      </c>
      <c r="AL211" t="str">
        <f t="shared" si="14"/>
        <v/>
      </c>
      <c r="AM211" t="str">
        <f t="shared" si="15"/>
        <v/>
      </c>
      <c r="AQ211" s="1">
        <v>42873</v>
      </c>
      <c r="AR211" s="1">
        <v>43282</v>
      </c>
    </row>
    <row r="212" spans="1:44" x14ac:dyDescent="0.25">
      <c r="A212">
        <v>27</v>
      </c>
      <c r="B212" t="s">
        <v>33</v>
      </c>
      <c r="C212" t="s">
        <v>41</v>
      </c>
      <c r="D212">
        <v>1337</v>
      </c>
      <c r="E212" t="s">
        <v>90</v>
      </c>
      <c r="F212">
        <v>22</v>
      </c>
      <c r="G212">
        <v>3</v>
      </c>
      <c r="H212" t="s">
        <v>90</v>
      </c>
      <c r="I212">
        <v>1</v>
      </c>
      <c r="J212">
        <v>1944</v>
      </c>
      <c r="K212">
        <v>1</v>
      </c>
      <c r="L212" t="s">
        <v>37</v>
      </c>
      <c r="M212">
        <v>58</v>
      </c>
      <c r="N212">
        <v>2</v>
      </c>
      <c r="O212">
        <v>1</v>
      </c>
      <c r="P212" t="s">
        <v>90</v>
      </c>
      <c r="Q212">
        <v>2</v>
      </c>
      <c r="R212" t="s">
        <v>44</v>
      </c>
      <c r="S212">
        <v>2863</v>
      </c>
      <c r="T212">
        <v>1</v>
      </c>
      <c r="U212" t="s">
        <v>40</v>
      </c>
      <c r="V212">
        <v>12</v>
      </c>
      <c r="W212">
        <v>3</v>
      </c>
      <c r="X212">
        <v>1</v>
      </c>
      <c r="Y212">
        <v>80</v>
      </c>
      <c r="Z212">
        <v>0</v>
      </c>
      <c r="AA212">
        <v>1</v>
      </c>
      <c r="AB212">
        <v>2</v>
      </c>
      <c r="AC212">
        <v>3</v>
      </c>
      <c r="AD212">
        <v>1</v>
      </c>
      <c r="AE212">
        <v>0</v>
      </c>
      <c r="AF212">
        <v>0</v>
      </c>
      <c r="AG212">
        <v>0</v>
      </c>
      <c r="AH212" s="1">
        <v>38502</v>
      </c>
      <c r="AI212" s="1">
        <v>38872</v>
      </c>
      <c r="AJ212">
        <f t="shared" si="12"/>
        <v>2005</v>
      </c>
      <c r="AK212">
        <f t="shared" si="13"/>
        <v>5</v>
      </c>
      <c r="AL212">
        <f t="shared" si="14"/>
        <v>2006</v>
      </c>
      <c r="AM212">
        <f t="shared" si="15"/>
        <v>6</v>
      </c>
      <c r="AQ212" s="1">
        <v>42389</v>
      </c>
      <c r="AR212" s="1">
        <v>43137</v>
      </c>
    </row>
    <row r="213" spans="1:44" x14ac:dyDescent="0.25">
      <c r="A213">
        <v>38</v>
      </c>
      <c r="B213" t="s">
        <v>40</v>
      </c>
      <c r="C213" t="s">
        <v>34</v>
      </c>
      <c r="D213">
        <v>1404</v>
      </c>
      <c r="E213" t="s">
        <v>35</v>
      </c>
      <c r="F213">
        <v>1</v>
      </c>
      <c r="G213">
        <v>3</v>
      </c>
      <c r="H213" t="s">
        <v>36</v>
      </c>
      <c r="I213">
        <v>1</v>
      </c>
      <c r="J213">
        <v>1961</v>
      </c>
      <c r="K213">
        <v>1</v>
      </c>
      <c r="L213" t="s">
        <v>42</v>
      </c>
      <c r="M213">
        <v>59</v>
      </c>
      <c r="N213">
        <v>2</v>
      </c>
      <c r="O213">
        <v>1</v>
      </c>
      <c r="P213" t="s">
        <v>53</v>
      </c>
      <c r="Q213">
        <v>1</v>
      </c>
      <c r="R213" t="s">
        <v>39</v>
      </c>
      <c r="S213">
        <v>2858</v>
      </c>
      <c r="T213">
        <v>4</v>
      </c>
      <c r="U213" t="s">
        <v>40</v>
      </c>
      <c r="V213">
        <v>14</v>
      </c>
      <c r="W213">
        <v>3</v>
      </c>
      <c r="X213">
        <v>1</v>
      </c>
      <c r="Y213">
        <v>80</v>
      </c>
      <c r="Z213">
        <v>0</v>
      </c>
      <c r="AA213">
        <v>20</v>
      </c>
      <c r="AB213">
        <v>3</v>
      </c>
      <c r="AC213">
        <v>2</v>
      </c>
      <c r="AD213">
        <v>1</v>
      </c>
      <c r="AE213">
        <v>0</v>
      </c>
      <c r="AF213">
        <v>0</v>
      </c>
      <c r="AG213">
        <v>0</v>
      </c>
      <c r="AH213" s="1">
        <v>42406</v>
      </c>
      <c r="AI213" s="1" t="s">
        <v>60</v>
      </c>
      <c r="AJ213">
        <f t="shared" si="12"/>
        <v>2016</v>
      </c>
      <c r="AK213">
        <f t="shared" si="13"/>
        <v>2</v>
      </c>
      <c r="AL213" t="str">
        <f t="shared" si="14"/>
        <v/>
      </c>
      <c r="AM213" t="str">
        <f t="shared" si="15"/>
        <v/>
      </c>
      <c r="AQ213" s="1">
        <v>42406</v>
      </c>
      <c r="AR213" s="1">
        <v>43161</v>
      </c>
    </row>
    <row r="214" spans="1:44" x14ac:dyDescent="0.25">
      <c r="A214">
        <v>32</v>
      </c>
      <c r="B214" t="s">
        <v>40</v>
      </c>
      <c r="C214" t="s">
        <v>34</v>
      </c>
      <c r="D214">
        <v>1373</v>
      </c>
      <c r="E214" t="s">
        <v>89</v>
      </c>
      <c r="F214">
        <v>5</v>
      </c>
      <c r="G214">
        <v>4</v>
      </c>
      <c r="H214" t="s">
        <v>36</v>
      </c>
      <c r="I214">
        <v>1</v>
      </c>
      <c r="J214">
        <v>1966</v>
      </c>
      <c r="K214">
        <v>4</v>
      </c>
      <c r="L214" t="s">
        <v>42</v>
      </c>
      <c r="M214">
        <v>56</v>
      </c>
      <c r="N214">
        <v>2</v>
      </c>
      <c r="O214">
        <v>2</v>
      </c>
      <c r="P214" t="s">
        <v>49</v>
      </c>
      <c r="Q214">
        <v>4</v>
      </c>
      <c r="R214" t="s">
        <v>39</v>
      </c>
      <c r="S214">
        <v>9679</v>
      </c>
      <c r="T214">
        <v>8</v>
      </c>
      <c r="U214" t="s">
        <v>40</v>
      </c>
      <c r="V214">
        <v>24</v>
      </c>
      <c r="W214">
        <v>4</v>
      </c>
      <c r="X214">
        <v>2</v>
      </c>
      <c r="Y214">
        <v>80</v>
      </c>
      <c r="Z214">
        <v>0</v>
      </c>
      <c r="AA214">
        <v>8</v>
      </c>
      <c r="AB214">
        <v>1</v>
      </c>
      <c r="AC214">
        <v>3</v>
      </c>
      <c r="AD214">
        <v>1</v>
      </c>
      <c r="AE214">
        <v>0</v>
      </c>
      <c r="AF214">
        <v>0</v>
      </c>
      <c r="AG214">
        <v>0</v>
      </c>
      <c r="AH214" s="1">
        <v>42153</v>
      </c>
      <c r="AI214" s="1" t="s">
        <v>60</v>
      </c>
      <c r="AJ214">
        <f t="shared" si="12"/>
        <v>2015</v>
      </c>
      <c r="AK214">
        <f t="shared" si="13"/>
        <v>5</v>
      </c>
      <c r="AL214" t="str">
        <f t="shared" si="14"/>
        <v/>
      </c>
      <c r="AM214" t="str">
        <f t="shared" si="15"/>
        <v/>
      </c>
      <c r="AQ214" s="1">
        <v>42153</v>
      </c>
      <c r="AR214" s="1">
        <v>43291</v>
      </c>
    </row>
    <row r="215" spans="1:44" x14ac:dyDescent="0.25">
      <c r="A215">
        <v>31</v>
      </c>
      <c r="B215" t="s">
        <v>40</v>
      </c>
      <c r="C215" t="s">
        <v>34</v>
      </c>
      <c r="D215">
        <v>1276</v>
      </c>
      <c r="E215" t="s">
        <v>89</v>
      </c>
      <c r="F215">
        <v>2</v>
      </c>
      <c r="G215">
        <v>1</v>
      </c>
      <c r="H215" t="s">
        <v>47</v>
      </c>
      <c r="I215">
        <v>1</v>
      </c>
      <c r="J215">
        <v>1974</v>
      </c>
      <c r="K215">
        <v>4</v>
      </c>
      <c r="L215" t="s">
        <v>37</v>
      </c>
      <c r="M215">
        <v>59</v>
      </c>
      <c r="N215">
        <v>1</v>
      </c>
      <c r="O215">
        <v>1</v>
      </c>
      <c r="P215" t="s">
        <v>46</v>
      </c>
      <c r="Q215">
        <v>4</v>
      </c>
      <c r="R215" t="s">
        <v>48</v>
      </c>
      <c r="S215">
        <v>1129</v>
      </c>
      <c r="T215">
        <v>1</v>
      </c>
      <c r="U215" t="s">
        <v>33</v>
      </c>
      <c r="V215">
        <v>11</v>
      </c>
      <c r="W215">
        <v>3</v>
      </c>
      <c r="X215">
        <v>3</v>
      </c>
      <c r="Y215">
        <v>80</v>
      </c>
      <c r="Z215">
        <v>3</v>
      </c>
      <c r="AA215">
        <v>1</v>
      </c>
      <c r="AB215">
        <v>4</v>
      </c>
      <c r="AC215">
        <v>3</v>
      </c>
      <c r="AD215">
        <v>1</v>
      </c>
      <c r="AE215">
        <v>0</v>
      </c>
      <c r="AF215">
        <v>0</v>
      </c>
      <c r="AG215">
        <v>0</v>
      </c>
      <c r="AH215" s="1">
        <v>42201</v>
      </c>
      <c r="AI215" s="1" t="s">
        <v>60</v>
      </c>
      <c r="AJ215">
        <f t="shared" si="12"/>
        <v>2015</v>
      </c>
      <c r="AK215">
        <f t="shared" si="13"/>
        <v>7</v>
      </c>
      <c r="AL215" t="str">
        <f t="shared" si="14"/>
        <v/>
      </c>
      <c r="AM215" t="str">
        <f t="shared" si="15"/>
        <v/>
      </c>
      <c r="AQ215" s="1">
        <v>42201</v>
      </c>
      <c r="AR215" s="1">
        <v>43325</v>
      </c>
    </row>
    <row r="216" spans="1:44" x14ac:dyDescent="0.25">
      <c r="A216">
        <v>33</v>
      </c>
      <c r="B216" t="s">
        <v>40</v>
      </c>
      <c r="C216" t="s">
        <v>51</v>
      </c>
      <c r="D216">
        <v>1313</v>
      </c>
      <c r="E216" t="s">
        <v>89</v>
      </c>
      <c r="F216">
        <v>1</v>
      </c>
      <c r="G216">
        <v>2</v>
      </c>
      <c r="H216" t="s">
        <v>47</v>
      </c>
      <c r="I216">
        <v>1</v>
      </c>
      <c r="J216">
        <v>1994</v>
      </c>
      <c r="K216">
        <v>2</v>
      </c>
      <c r="L216" t="s">
        <v>42</v>
      </c>
      <c r="M216">
        <v>59</v>
      </c>
      <c r="N216">
        <v>2</v>
      </c>
      <c r="O216">
        <v>1</v>
      </c>
      <c r="P216" t="s">
        <v>46</v>
      </c>
      <c r="Q216">
        <v>3</v>
      </c>
      <c r="R216" t="s">
        <v>48</v>
      </c>
      <c r="S216">
        <v>2008</v>
      </c>
      <c r="T216">
        <v>1</v>
      </c>
      <c r="U216" t="s">
        <v>40</v>
      </c>
      <c r="V216">
        <v>12</v>
      </c>
      <c r="W216">
        <v>3</v>
      </c>
      <c r="X216">
        <v>3</v>
      </c>
      <c r="Y216">
        <v>80</v>
      </c>
      <c r="Z216">
        <v>3</v>
      </c>
      <c r="AA216">
        <v>1</v>
      </c>
      <c r="AB216">
        <v>2</v>
      </c>
      <c r="AC216">
        <v>2</v>
      </c>
      <c r="AD216">
        <v>1</v>
      </c>
      <c r="AE216">
        <v>1</v>
      </c>
      <c r="AF216">
        <v>0</v>
      </c>
      <c r="AG216">
        <v>0</v>
      </c>
      <c r="AH216" s="1">
        <v>42196</v>
      </c>
      <c r="AI216" s="1" t="s">
        <v>60</v>
      </c>
      <c r="AJ216">
        <f t="shared" si="12"/>
        <v>2015</v>
      </c>
      <c r="AK216">
        <f t="shared" si="13"/>
        <v>7</v>
      </c>
      <c r="AL216" t="str">
        <f t="shared" si="14"/>
        <v/>
      </c>
      <c r="AM216" t="str">
        <f t="shared" si="15"/>
        <v/>
      </c>
      <c r="AQ216" s="1">
        <v>42196</v>
      </c>
      <c r="AR216" s="1">
        <v>43301</v>
      </c>
    </row>
    <row r="217" spans="1:44" x14ac:dyDescent="0.25">
      <c r="A217">
        <v>40</v>
      </c>
      <c r="B217" t="s">
        <v>40</v>
      </c>
      <c r="C217" t="s">
        <v>34</v>
      </c>
      <c r="D217">
        <v>543</v>
      </c>
      <c r="E217" t="s">
        <v>89</v>
      </c>
      <c r="F217">
        <v>1</v>
      </c>
      <c r="G217">
        <v>4</v>
      </c>
      <c r="H217" t="s">
        <v>36</v>
      </c>
      <c r="I217">
        <v>1</v>
      </c>
      <c r="J217">
        <v>2012</v>
      </c>
      <c r="K217">
        <v>1</v>
      </c>
      <c r="L217" t="s">
        <v>42</v>
      </c>
      <c r="M217">
        <v>83</v>
      </c>
      <c r="N217">
        <v>3</v>
      </c>
      <c r="O217">
        <v>1</v>
      </c>
      <c r="P217" t="s">
        <v>46</v>
      </c>
      <c r="Q217">
        <v>4</v>
      </c>
      <c r="R217" t="s">
        <v>44</v>
      </c>
      <c r="S217">
        <v>2406</v>
      </c>
      <c r="T217">
        <v>8</v>
      </c>
      <c r="U217" t="s">
        <v>40</v>
      </c>
      <c r="V217">
        <v>19</v>
      </c>
      <c r="W217">
        <v>3</v>
      </c>
      <c r="X217">
        <v>3</v>
      </c>
      <c r="Y217">
        <v>80</v>
      </c>
      <c r="Z217">
        <v>2</v>
      </c>
      <c r="AA217">
        <v>8</v>
      </c>
      <c r="AB217">
        <v>3</v>
      </c>
      <c r="AC217">
        <v>2</v>
      </c>
      <c r="AD217">
        <v>1</v>
      </c>
      <c r="AE217">
        <v>0</v>
      </c>
      <c r="AF217">
        <v>0</v>
      </c>
      <c r="AG217">
        <v>0</v>
      </c>
      <c r="AH217" s="1">
        <v>39628</v>
      </c>
      <c r="AI217" s="1" t="s">
        <v>60</v>
      </c>
      <c r="AJ217">
        <f t="shared" si="12"/>
        <v>2008</v>
      </c>
      <c r="AK217">
        <f t="shared" si="13"/>
        <v>6</v>
      </c>
      <c r="AL217" t="str">
        <f t="shared" si="14"/>
        <v/>
      </c>
      <c r="AM217" t="str">
        <f t="shared" si="15"/>
        <v/>
      </c>
      <c r="AQ217" s="1">
        <v>39628</v>
      </c>
      <c r="AR217" s="1">
        <v>43323</v>
      </c>
    </row>
    <row r="218" spans="1:44" x14ac:dyDescent="0.25">
      <c r="A218">
        <v>23</v>
      </c>
      <c r="B218" t="s">
        <v>33</v>
      </c>
      <c r="C218" t="s">
        <v>41</v>
      </c>
      <c r="D218">
        <v>638</v>
      </c>
      <c r="E218" t="s">
        <v>35</v>
      </c>
      <c r="F218">
        <v>9</v>
      </c>
      <c r="G218">
        <v>3</v>
      </c>
      <c r="H218" t="s">
        <v>55</v>
      </c>
      <c r="I218">
        <v>1</v>
      </c>
      <c r="J218">
        <v>2023</v>
      </c>
      <c r="K218">
        <v>4</v>
      </c>
      <c r="L218" t="s">
        <v>42</v>
      </c>
      <c r="M218">
        <v>33</v>
      </c>
      <c r="N218">
        <v>3</v>
      </c>
      <c r="O218">
        <v>1</v>
      </c>
      <c r="P218" t="s">
        <v>53</v>
      </c>
      <c r="Q218">
        <v>1</v>
      </c>
      <c r="R218" t="s">
        <v>44</v>
      </c>
      <c r="S218">
        <v>1790</v>
      </c>
      <c r="T218">
        <v>1</v>
      </c>
      <c r="U218" t="s">
        <v>40</v>
      </c>
      <c r="V218">
        <v>19</v>
      </c>
      <c r="W218">
        <v>3</v>
      </c>
      <c r="X218">
        <v>1</v>
      </c>
      <c r="Y218">
        <v>80</v>
      </c>
      <c r="Z218">
        <v>1</v>
      </c>
      <c r="AA218">
        <v>1</v>
      </c>
      <c r="AB218">
        <v>3</v>
      </c>
      <c r="AC218">
        <v>2</v>
      </c>
      <c r="AD218">
        <v>1</v>
      </c>
      <c r="AE218">
        <v>0</v>
      </c>
      <c r="AF218">
        <v>1</v>
      </c>
      <c r="AG218">
        <v>0</v>
      </c>
      <c r="AH218" s="1">
        <v>38230</v>
      </c>
      <c r="AI218" s="1">
        <v>38599</v>
      </c>
      <c r="AJ218">
        <f t="shared" si="12"/>
        <v>2004</v>
      </c>
      <c r="AK218">
        <f t="shared" si="13"/>
        <v>8</v>
      </c>
      <c r="AL218">
        <f t="shared" si="14"/>
        <v>2005</v>
      </c>
      <c r="AM218">
        <f t="shared" si="15"/>
        <v>9</v>
      </c>
      <c r="AQ218" s="1">
        <v>43185</v>
      </c>
      <c r="AR218" s="1">
        <v>43592</v>
      </c>
    </row>
    <row r="219" spans="1:44" x14ac:dyDescent="0.25">
      <c r="A219">
        <v>27</v>
      </c>
      <c r="B219" t="s">
        <v>40</v>
      </c>
      <c r="C219" t="s">
        <v>34</v>
      </c>
      <c r="D219">
        <v>591</v>
      </c>
      <c r="E219" t="s">
        <v>89</v>
      </c>
      <c r="F219">
        <v>2</v>
      </c>
      <c r="G219">
        <v>1</v>
      </c>
      <c r="H219" t="s">
        <v>47</v>
      </c>
      <c r="I219">
        <v>1</v>
      </c>
      <c r="J219">
        <v>7</v>
      </c>
      <c r="K219">
        <v>1</v>
      </c>
      <c r="L219" t="s">
        <v>42</v>
      </c>
      <c r="M219">
        <v>40</v>
      </c>
      <c r="N219">
        <v>3</v>
      </c>
      <c r="O219">
        <v>1</v>
      </c>
      <c r="P219" t="s">
        <v>46</v>
      </c>
      <c r="Q219">
        <v>2</v>
      </c>
      <c r="R219" t="s">
        <v>44</v>
      </c>
      <c r="S219">
        <v>3468</v>
      </c>
      <c r="T219">
        <v>9</v>
      </c>
      <c r="U219" t="s">
        <v>40</v>
      </c>
      <c r="V219">
        <v>12</v>
      </c>
      <c r="W219">
        <v>3</v>
      </c>
      <c r="X219">
        <v>4</v>
      </c>
      <c r="Y219">
        <v>80</v>
      </c>
      <c r="Z219">
        <v>1</v>
      </c>
      <c r="AA219">
        <v>6</v>
      </c>
      <c r="AB219">
        <v>3</v>
      </c>
      <c r="AC219">
        <v>3</v>
      </c>
      <c r="AD219">
        <v>2</v>
      </c>
      <c r="AE219">
        <v>2</v>
      </c>
      <c r="AF219">
        <v>2</v>
      </c>
      <c r="AG219">
        <v>2</v>
      </c>
      <c r="AH219" s="1">
        <v>42792</v>
      </c>
      <c r="AI219" s="1" t="s">
        <v>60</v>
      </c>
      <c r="AJ219">
        <f t="shared" si="12"/>
        <v>2017</v>
      </c>
      <c r="AK219">
        <f t="shared" si="13"/>
        <v>2</v>
      </c>
      <c r="AL219" t="str">
        <f t="shared" si="14"/>
        <v/>
      </c>
      <c r="AM219" t="str">
        <f t="shared" si="15"/>
        <v/>
      </c>
      <c r="AQ219" s="1">
        <v>42792</v>
      </c>
      <c r="AR219" s="1">
        <v>43550</v>
      </c>
    </row>
    <row r="220" spans="1:44" x14ac:dyDescent="0.25">
      <c r="A220">
        <v>34</v>
      </c>
      <c r="B220" t="s">
        <v>40</v>
      </c>
      <c r="C220" t="s">
        <v>34</v>
      </c>
      <c r="D220">
        <v>1346</v>
      </c>
      <c r="E220" t="s">
        <v>89</v>
      </c>
      <c r="F220">
        <v>19</v>
      </c>
      <c r="G220">
        <v>2</v>
      </c>
      <c r="H220" t="s">
        <v>47</v>
      </c>
      <c r="I220">
        <v>1</v>
      </c>
      <c r="J220">
        <v>18</v>
      </c>
      <c r="K220">
        <v>2</v>
      </c>
      <c r="L220" t="s">
        <v>42</v>
      </c>
      <c r="M220">
        <v>93</v>
      </c>
      <c r="N220">
        <v>3</v>
      </c>
      <c r="O220">
        <v>1</v>
      </c>
      <c r="P220" t="s">
        <v>46</v>
      </c>
      <c r="Q220">
        <v>4</v>
      </c>
      <c r="R220" t="s">
        <v>48</v>
      </c>
      <c r="S220">
        <v>2661</v>
      </c>
      <c r="T220">
        <v>0</v>
      </c>
      <c r="U220" t="s">
        <v>40</v>
      </c>
      <c r="V220">
        <v>11</v>
      </c>
      <c r="W220">
        <v>3</v>
      </c>
      <c r="X220">
        <v>3</v>
      </c>
      <c r="Y220">
        <v>80</v>
      </c>
      <c r="Z220">
        <v>1</v>
      </c>
      <c r="AA220">
        <v>3</v>
      </c>
      <c r="AB220">
        <v>2</v>
      </c>
      <c r="AC220">
        <v>3</v>
      </c>
      <c r="AD220">
        <v>2</v>
      </c>
      <c r="AE220">
        <v>2</v>
      </c>
      <c r="AF220">
        <v>1</v>
      </c>
      <c r="AG220">
        <v>2</v>
      </c>
      <c r="AH220" s="1">
        <v>41984</v>
      </c>
      <c r="AI220" s="1" t="s">
        <v>60</v>
      </c>
      <c r="AJ220">
        <f t="shared" si="12"/>
        <v>2014</v>
      </c>
      <c r="AK220">
        <f t="shared" si="13"/>
        <v>12</v>
      </c>
      <c r="AL220" t="str">
        <f t="shared" si="14"/>
        <v/>
      </c>
      <c r="AM220" t="str">
        <f t="shared" si="15"/>
        <v/>
      </c>
      <c r="AQ220" s="1">
        <v>41984</v>
      </c>
      <c r="AR220" s="1">
        <v>43818</v>
      </c>
    </row>
    <row r="221" spans="1:44" x14ac:dyDescent="0.25">
      <c r="A221">
        <v>46</v>
      </c>
      <c r="B221" t="s">
        <v>40</v>
      </c>
      <c r="C221" t="s">
        <v>34</v>
      </c>
      <c r="D221">
        <v>705</v>
      </c>
      <c r="E221" t="s">
        <v>35</v>
      </c>
      <c r="F221">
        <v>2</v>
      </c>
      <c r="G221">
        <v>4</v>
      </c>
      <c r="H221" t="s">
        <v>55</v>
      </c>
      <c r="I221">
        <v>1</v>
      </c>
      <c r="J221">
        <v>38</v>
      </c>
      <c r="K221">
        <v>2</v>
      </c>
      <c r="L221" t="s">
        <v>37</v>
      </c>
      <c r="M221">
        <v>83</v>
      </c>
      <c r="N221">
        <v>3</v>
      </c>
      <c r="O221">
        <v>5</v>
      </c>
      <c r="P221" t="s">
        <v>52</v>
      </c>
      <c r="Q221">
        <v>1</v>
      </c>
      <c r="R221" t="s">
        <v>39</v>
      </c>
      <c r="S221">
        <v>18947</v>
      </c>
      <c r="T221">
        <v>3</v>
      </c>
      <c r="U221" t="s">
        <v>40</v>
      </c>
      <c r="V221">
        <v>12</v>
      </c>
      <c r="W221">
        <v>3</v>
      </c>
      <c r="X221">
        <v>4</v>
      </c>
      <c r="Y221">
        <v>80</v>
      </c>
      <c r="Z221">
        <v>0</v>
      </c>
      <c r="AA221">
        <v>22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1</v>
      </c>
      <c r="AH221" s="1">
        <v>41799</v>
      </c>
      <c r="AI221" s="1" t="s">
        <v>60</v>
      </c>
      <c r="AJ221">
        <f t="shared" si="12"/>
        <v>2014</v>
      </c>
      <c r="AK221">
        <f t="shared" si="13"/>
        <v>6</v>
      </c>
      <c r="AL221" t="str">
        <f t="shared" si="14"/>
        <v/>
      </c>
      <c r="AM221" t="str">
        <f t="shared" si="15"/>
        <v/>
      </c>
      <c r="AQ221" s="1">
        <v>41799</v>
      </c>
      <c r="AR221" s="1">
        <v>43648</v>
      </c>
    </row>
    <row r="222" spans="1:44" x14ac:dyDescent="0.25">
      <c r="A222">
        <v>24</v>
      </c>
      <c r="B222" t="s">
        <v>33</v>
      </c>
      <c r="C222" t="s">
        <v>34</v>
      </c>
      <c r="D222">
        <v>813</v>
      </c>
      <c r="E222" t="s">
        <v>89</v>
      </c>
      <c r="F222">
        <v>1</v>
      </c>
      <c r="G222">
        <v>3</v>
      </c>
      <c r="H222" t="s">
        <v>47</v>
      </c>
      <c r="I222">
        <v>1</v>
      </c>
      <c r="J222">
        <v>45</v>
      </c>
      <c r="K222">
        <v>2</v>
      </c>
      <c r="L222" t="s">
        <v>42</v>
      </c>
      <c r="M222">
        <v>61</v>
      </c>
      <c r="N222">
        <v>3</v>
      </c>
      <c r="O222">
        <v>1</v>
      </c>
      <c r="P222" t="s">
        <v>43</v>
      </c>
      <c r="Q222">
        <v>4</v>
      </c>
      <c r="R222" t="s">
        <v>44</v>
      </c>
      <c r="S222">
        <v>2293</v>
      </c>
      <c r="T222">
        <v>2</v>
      </c>
      <c r="U222" t="s">
        <v>33</v>
      </c>
      <c r="V222">
        <v>16</v>
      </c>
      <c r="W222">
        <v>3</v>
      </c>
      <c r="X222">
        <v>1</v>
      </c>
      <c r="Y222">
        <v>80</v>
      </c>
      <c r="Z222">
        <v>1</v>
      </c>
      <c r="AA222">
        <v>6</v>
      </c>
      <c r="AB222">
        <v>2</v>
      </c>
      <c r="AC222">
        <v>2</v>
      </c>
      <c r="AD222">
        <v>2</v>
      </c>
      <c r="AE222">
        <v>0</v>
      </c>
      <c r="AF222">
        <v>2</v>
      </c>
      <c r="AG222">
        <v>0</v>
      </c>
      <c r="AH222" s="1">
        <v>42448</v>
      </c>
      <c r="AI222" s="1">
        <v>43185</v>
      </c>
      <c r="AJ222">
        <f t="shared" si="12"/>
        <v>2016</v>
      </c>
      <c r="AK222">
        <f t="shared" si="13"/>
        <v>3</v>
      </c>
      <c r="AL222">
        <f t="shared" si="14"/>
        <v>2018</v>
      </c>
      <c r="AM222">
        <f t="shared" si="15"/>
        <v>3</v>
      </c>
      <c r="AQ222" s="1">
        <v>41878</v>
      </c>
      <c r="AR222" s="1">
        <v>43729</v>
      </c>
    </row>
    <row r="223" spans="1:44" x14ac:dyDescent="0.25">
      <c r="A223">
        <v>35</v>
      </c>
      <c r="B223" t="s">
        <v>40</v>
      </c>
      <c r="C223" t="s">
        <v>34</v>
      </c>
      <c r="D223">
        <v>890</v>
      </c>
      <c r="E223" t="s">
        <v>35</v>
      </c>
      <c r="F223">
        <v>2</v>
      </c>
      <c r="G223">
        <v>3</v>
      </c>
      <c r="H223" t="s">
        <v>55</v>
      </c>
      <c r="I223">
        <v>1</v>
      </c>
      <c r="J223">
        <v>49</v>
      </c>
      <c r="K223">
        <v>4</v>
      </c>
      <c r="L223" t="s">
        <v>37</v>
      </c>
      <c r="M223">
        <v>97</v>
      </c>
      <c r="N223">
        <v>3</v>
      </c>
      <c r="O223">
        <v>1</v>
      </c>
      <c r="P223" t="s">
        <v>53</v>
      </c>
      <c r="Q223">
        <v>4</v>
      </c>
      <c r="R223" t="s">
        <v>44</v>
      </c>
      <c r="S223">
        <v>2014</v>
      </c>
      <c r="T223">
        <v>1</v>
      </c>
      <c r="U223" t="s">
        <v>40</v>
      </c>
      <c r="V223">
        <v>13</v>
      </c>
      <c r="W223">
        <v>3</v>
      </c>
      <c r="X223">
        <v>1</v>
      </c>
      <c r="Y223">
        <v>80</v>
      </c>
      <c r="Z223">
        <v>0</v>
      </c>
      <c r="AA223">
        <v>2</v>
      </c>
      <c r="AB223">
        <v>3</v>
      </c>
      <c r="AC223">
        <v>3</v>
      </c>
      <c r="AD223">
        <v>2</v>
      </c>
      <c r="AE223">
        <v>2</v>
      </c>
      <c r="AF223">
        <v>2</v>
      </c>
      <c r="AG223">
        <v>2</v>
      </c>
      <c r="AH223" s="1">
        <v>41123</v>
      </c>
      <c r="AI223" s="1" t="s">
        <v>60</v>
      </c>
      <c r="AJ223">
        <f t="shared" si="12"/>
        <v>2012</v>
      </c>
      <c r="AK223">
        <f t="shared" si="13"/>
        <v>8</v>
      </c>
      <c r="AL223" t="str">
        <f t="shared" si="14"/>
        <v/>
      </c>
      <c r="AM223" t="str">
        <f t="shared" si="15"/>
        <v/>
      </c>
      <c r="AQ223" s="1">
        <v>41123</v>
      </c>
      <c r="AR223" s="1">
        <v>43717</v>
      </c>
    </row>
    <row r="224" spans="1:44" x14ac:dyDescent="0.25">
      <c r="A224">
        <v>28</v>
      </c>
      <c r="B224" t="s">
        <v>33</v>
      </c>
      <c r="C224" t="s">
        <v>34</v>
      </c>
      <c r="D224">
        <v>1434</v>
      </c>
      <c r="E224" t="s">
        <v>89</v>
      </c>
      <c r="F224">
        <v>5</v>
      </c>
      <c r="G224">
        <v>4</v>
      </c>
      <c r="H224" t="s">
        <v>56</v>
      </c>
      <c r="I224">
        <v>1</v>
      </c>
      <c r="J224">
        <v>65</v>
      </c>
      <c r="K224">
        <v>3</v>
      </c>
      <c r="L224" t="s">
        <v>42</v>
      </c>
      <c r="M224">
        <v>50</v>
      </c>
      <c r="N224">
        <v>3</v>
      </c>
      <c r="O224">
        <v>1</v>
      </c>
      <c r="P224" t="s">
        <v>46</v>
      </c>
      <c r="Q224">
        <v>3</v>
      </c>
      <c r="R224" t="s">
        <v>39</v>
      </c>
      <c r="S224">
        <v>3441</v>
      </c>
      <c r="T224">
        <v>1</v>
      </c>
      <c r="U224" t="s">
        <v>33</v>
      </c>
      <c r="V224">
        <v>13</v>
      </c>
      <c r="W224">
        <v>3</v>
      </c>
      <c r="X224">
        <v>3</v>
      </c>
      <c r="Y224">
        <v>80</v>
      </c>
      <c r="Z224">
        <v>0</v>
      </c>
      <c r="AA224">
        <v>2</v>
      </c>
      <c r="AB224">
        <v>3</v>
      </c>
      <c r="AC224">
        <v>2</v>
      </c>
      <c r="AD224">
        <v>2</v>
      </c>
      <c r="AE224">
        <v>2</v>
      </c>
      <c r="AF224">
        <v>2</v>
      </c>
      <c r="AG224">
        <v>2</v>
      </c>
      <c r="AH224" s="1">
        <v>35807</v>
      </c>
      <c r="AI224" s="1">
        <v>36557</v>
      </c>
      <c r="AJ224">
        <f t="shared" si="12"/>
        <v>1998</v>
      </c>
      <c r="AK224">
        <f t="shared" si="13"/>
        <v>1</v>
      </c>
      <c r="AL224">
        <f t="shared" si="14"/>
        <v>2000</v>
      </c>
      <c r="AM224">
        <f t="shared" si="15"/>
        <v>2</v>
      </c>
      <c r="AQ224" s="1">
        <v>43707</v>
      </c>
      <c r="AR224" s="1">
        <v>44094</v>
      </c>
    </row>
    <row r="225" spans="1:44" x14ac:dyDescent="0.25">
      <c r="A225">
        <v>26</v>
      </c>
      <c r="B225" t="s">
        <v>40</v>
      </c>
      <c r="C225" t="s">
        <v>34</v>
      </c>
      <c r="D225">
        <v>1443</v>
      </c>
      <c r="E225" t="s">
        <v>35</v>
      </c>
      <c r="F225">
        <v>23</v>
      </c>
      <c r="G225">
        <v>3</v>
      </c>
      <c r="H225" t="s">
        <v>55</v>
      </c>
      <c r="I225">
        <v>1</v>
      </c>
      <c r="J225">
        <v>72</v>
      </c>
      <c r="K225">
        <v>3</v>
      </c>
      <c r="L225" t="s">
        <v>37</v>
      </c>
      <c r="M225">
        <v>47</v>
      </c>
      <c r="N225">
        <v>2</v>
      </c>
      <c r="O225">
        <v>2</v>
      </c>
      <c r="P225" t="s">
        <v>38</v>
      </c>
      <c r="Q225">
        <v>4</v>
      </c>
      <c r="R225" t="s">
        <v>44</v>
      </c>
      <c r="S225">
        <v>4157</v>
      </c>
      <c r="T225">
        <v>7</v>
      </c>
      <c r="U225" t="s">
        <v>33</v>
      </c>
      <c r="V225">
        <v>19</v>
      </c>
      <c r="W225">
        <v>3</v>
      </c>
      <c r="X225">
        <v>3</v>
      </c>
      <c r="Y225">
        <v>80</v>
      </c>
      <c r="Z225">
        <v>1</v>
      </c>
      <c r="AA225">
        <v>5</v>
      </c>
      <c r="AB225">
        <v>2</v>
      </c>
      <c r="AC225">
        <v>2</v>
      </c>
      <c r="AD225">
        <v>2</v>
      </c>
      <c r="AE225">
        <v>2</v>
      </c>
      <c r="AF225">
        <v>0</v>
      </c>
      <c r="AG225">
        <v>0</v>
      </c>
      <c r="AH225" s="1">
        <v>43274</v>
      </c>
      <c r="AI225" s="1" t="s">
        <v>60</v>
      </c>
      <c r="AJ225">
        <f t="shared" si="12"/>
        <v>2018</v>
      </c>
      <c r="AK225">
        <f t="shared" si="13"/>
        <v>6</v>
      </c>
      <c r="AL225" t="str">
        <f t="shared" si="14"/>
        <v/>
      </c>
      <c r="AM225" t="str">
        <f t="shared" si="15"/>
        <v/>
      </c>
      <c r="AQ225" s="1">
        <v>43274</v>
      </c>
      <c r="AR225" s="1">
        <v>44026</v>
      </c>
    </row>
    <row r="226" spans="1:44" x14ac:dyDescent="0.25">
      <c r="A226">
        <v>35</v>
      </c>
      <c r="B226" t="s">
        <v>40</v>
      </c>
      <c r="C226" t="s">
        <v>34</v>
      </c>
      <c r="D226">
        <v>1142</v>
      </c>
      <c r="E226" t="s">
        <v>89</v>
      </c>
      <c r="F226">
        <v>23</v>
      </c>
      <c r="G226">
        <v>4</v>
      </c>
      <c r="H226" t="s">
        <v>47</v>
      </c>
      <c r="I226">
        <v>1</v>
      </c>
      <c r="J226">
        <v>75</v>
      </c>
      <c r="K226">
        <v>3</v>
      </c>
      <c r="L226" t="s">
        <v>37</v>
      </c>
      <c r="M226">
        <v>30</v>
      </c>
      <c r="N226">
        <v>3</v>
      </c>
      <c r="O226">
        <v>1</v>
      </c>
      <c r="P226" t="s">
        <v>46</v>
      </c>
      <c r="Q226">
        <v>1</v>
      </c>
      <c r="R226" t="s">
        <v>44</v>
      </c>
      <c r="S226">
        <v>4014</v>
      </c>
      <c r="T226">
        <v>3</v>
      </c>
      <c r="U226" t="s">
        <v>33</v>
      </c>
      <c r="V226">
        <v>15</v>
      </c>
      <c r="W226">
        <v>3</v>
      </c>
      <c r="X226">
        <v>3</v>
      </c>
      <c r="Y226">
        <v>80</v>
      </c>
      <c r="Z226">
        <v>1</v>
      </c>
      <c r="AA226">
        <v>4</v>
      </c>
      <c r="AB226">
        <v>3</v>
      </c>
      <c r="AC226">
        <v>3</v>
      </c>
      <c r="AD226">
        <v>2</v>
      </c>
      <c r="AE226">
        <v>2</v>
      </c>
      <c r="AF226">
        <v>2</v>
      </c>
      <c r="AG226">
        <v>2</v>
      </c>
      <c r="AH226" s="1">
        <v>42930</v>
      </c>
      <c r="AI226" s="1" t="s">
        <v>60</v>
      </c>
      <c r="AJ226">
        <f t="shared" si="12"/>
        <v>2017</v>
      </c>
      <c r="AK226">
        <f t="shared" si="13"/>
        <v>7</v>
      </c>
      <c r="AL226" t="str">
        <f t="shared" si="14"/>
        <v/>
      </c>
      <c r="AM226" t="str">
        <f t="shared" si="15"/>
        <v/>
      </c>
      <c r="AQ226" s="1">
        <v>42930</v>
      </c>
      <c r="AR226" s="1">
        <v>44063</v>
      </c>
    </row>
    <row r="227" spans="1:44" x14ac:dyDescent="0.25">
      <c r="A227">
        <v>25</v>
      </c>
      <c r="B227" t="s">
        <v>40</v>
      </c>
      <c r="C227" t="s">
        <v>34</v>
      </c>
      <c r="D227">
        <v>1280</v>
      </c>
      <c r="E227" t="s">
        <v>89</v>
      </c>
      <c r="F227">
        <v>7</v>
      </c>
      <c r="G227">
        <v>1</v>
      </c>
      <c r="H227" t="s">
        <v>47</v>
      </c>
      <c r="I227">
        <v>1</v>
      </c>
      <c r="J227">
        <v>143</v>
      </c>
      <c r="K227">
        <v>4</v>
      </c>
      <c r="L227" t="s">
        <v>42</v>
      </c>
      <c r="M227">
        <v>64</v>
      </c>
      <c r="N227">
        <v>2</v>
      </c>
      <c r="O227">
        <v>1</v>
      </c>
      <c r="P227" t="s">
        <v>43</v>
      </c>
      <c r="Q227">
        <v>4</v>
      </c>
      <c r="R227" t="s">
        <v>44</v>
      </c>
      <c r="S227">
        <v>2889</v>
      </c>
      <c r="T227">
        <v>1</v>
      </c>
      <c r="U227" t="s">
        <v>40</v>
      </c>
      <c r="V227">
        <v>11</v>
      </c>
      <c r="W227">
        <v>3</v>
      </c>
      <c r="X227">
        <v>3</v>
      </c>
      <c r="Y227">
        <v>80</v>
      </c>
      <c r="Z227">
        <v>2</v>
      </c>
      <c r="AA227">
        <v>2</v>
      </c>
      <c r="AB227">
        <v>2</v>
      </c>
      <c r="AC227">
        <v>3</v>
      </c>
      <c r="AD227">
        <v>2</v>
      </c>
      <c r="AE227">
        <v>2</v>
      </c>
      <c r="AF227">
        <v>2</v>
      </c>
      <c r="AG227">
        <v>1</v>
      </c>
      <c r="AH227" s="1">
        <v>42485</v>
      </c>
      <c r="AI227" s="1" t="s">
        <v>60</v>
      </c>
      <c r="AJ227">
        <f t="shared" si="12"/>
        <v>2016</v>
      </c>
      <c r="AK227">
        <f t="shared" si="13"/>
        <v>4</v>
      </c>
      <c r="AL227" t="str">
        <f t="shared" si="14"/>
        <v/>
      </c>
      <c r="AM227" t="str">
        <f t="shared" si="15"/>
        <v/>
      </c>
      <c r="AQ227" s="1">
        <v>42485</v>
      </c>
      <c r="AR227" s="1">
        <v>43986</v>
      </c>
    </row>
    <row r="228" spans="1:44" x14ac:dyDescent="0.25">
      <c r="A228">
        <v>22</v>
      </c>
      <c r="B228" t="s">
        <v>40</v>
      </c>
      <c r="C228" t="s">
        <v>34</v>
      </c>
      <c r="D228">
        <v>594</v>
      </c>
      <c r="E228" t="s">
        <v>89</v>
      </c>
      <c r="F228">
        <v>2</v>
      </c>
      <c r="G228">
        <v>1</v>
      </c>
      <c r="H228" t="s">
        <v>56</v>
      </c>
      <c r="I228">
        <v>1</v>
      </c>
      <c r="J228">
        <v>169</v>
      </c>
      <c r="K228">
        <v>3</v>
      </c>
      <c r="L228" t="s">
        <v>42</v>
      </c>
      <c r="M228">
        <v>100</v>
      </c>
      <c r="N228">
        <v>3</v>
      </c>
      <c r="O228">
        <v>1</v>
      </c>
      <c r="P228" t="s">
        <v>46</v>
      </c>
      <c r="Q228">
        <v>4</v>
      </c>
      <c r="R228" t="s">
        <v>44</v>
      </c>
      <c r="S228">
        <v>2523</v>
      </c>
      <c r="T228">
        <v>0</v>
      </c>
      <c r="U228" t="s">
        <v>40</v>
      </c>
      <c r="V228">
        <v>14</v>
      </c>
      <c r="W228">
        <v>3</v>
      </c>
      <c r="X228">
        <v>3</v>
      </c>
      <c r="Y228">
        <v>80</v>
      </c>
      <c r="Z228">
        <v>1</v>
      </c>
      <c r="AA228">
        <v>3</v>
      </c>
      <c r="AB228">
        <v>2</v>
      </c>
      <c r="AC228">
        <v>3</v>
      </c>
      <c r="AD228">
        <v>2</v>
      </c>
      <c r="AE228">
        <v>1</v>
      </c>
      <c r="AF228">
        <v>2</v>
      </c>
      <c r="AG228">
        <v>1</v>
      </c>
      <c r="AH228" s="1">
        <v>42152</v>
      </c>
      <c r="AI228" s="1" t="s">
        <v>60</v>
      </c>
      <c r="AJ228">
        <f t="shared" si="12"/>
        <v>2015</v>
      </c>
      <c r="AK228">
        <f t="shared" si="13"/>
        <v>5</v>
      </c>
      <c r="AL228" t="str">
        <f t="shared" si="14"/>
        <v/>
      </c>
      <c r="AM228" t="str">
        <f t="shared" si="15"/>
        <v/>
      </c>
      <c r="AQ228" s="1">
        <v>42152</v>
      </c>
      <c r="AR228" s="1">
        <v>44000</v>
      </c>
    </row>
    <row r="229" spans="1:44" x14ac:dyDescent="0.25">
      <c r="A229">
        <v>50</v>
      </c>
      <c r="B229" t="s">
        <v>40</v>
      </c>
      <c r="C229" t="s">
        <v>41</v>
      </c>
      <c r="D229">
        <v>809</v>
      </c>
      <c r="E229" t="s">
        <v>35</v>
      </c>
      <c r="F229">
        <v>12</v>
      </c>
      <c r="G229">
        <v>3</v>
      </c>
      <c r="H229" t="s">
        <v>55</v>
      </c>
      <c r="I229">
        <v>1</v>
      </c>
      <c r="J229">
        <v>174</v>
      </c>
      <c r="K229">
        <v>3</v>
      </c>
      <c r="L229" t="s">
        <v>37</v>
      </c>
      <c r="M229">
        <v>77</v>
      </c>
      <c r="N229">
        <v>3</v>
      </c>
      <c r="O229">
        <v>3</v>
      </c>
      <c r="P229" t="s">
        <v>38</v>
      </c>
      <c r="Q229">
        <v>4</v>
      </c>
      <c r="R229" t="s">
        <v>39</v>
      </c>
      <c r="S229">
        <v>9208</v>
      </c>
      <c r="T229">
        <v>4</v>
      </c>
      <c r="U229" t="s">
        <v>40</v>
      </c>
      <c r="V229">
        <v>11</v>
      </c>
      <c r="W229">
        <v>3</v>
      </c>
      <c r="X229">
        <v>4</v>
      </c>
      <c r="Y229">
        <v>80</v>
      </c>
      <c r="Z229">
        <v>0</v>
      </c>
      <c r="AA229">
        <v>16</v>
      </c>
      <c r="AB229">
        <v>3</v>
      </c>
      <c r="AC229">
        <v>3</v>
      </c>
      <c r="AD229">
        <v>2</v>
      </c>
      <c r="AE229">
        <v>2</v>
      </c>
      <c r="AF229">
        <v>2</v>
      </c>
      <c r="AG229">
        <v>1</v>
      </c>
      <c r="AH229" s="1">
        <v>41829</v>
      </c>
      <c r="AI229" s="1" t="s">
        <v>60</v>
      </c>
      <c r="AJ229">
        <f t="shared" si="12"/>
        <v>2014</v>
      </c>
      <c r="AK229">
        <f t="shared" si="13"/>
        <v>7</v>
      </c>
      <c r="AL229" t="str">
        <f t="shared" si="14"/>
        <v/>
      </c>
      <c r="AM229" t="str">
        <f t="shared" si="15"/>
        <v/>
      </c>
      <c r="AQ229" s="1">
        <v>41829</v>
      </c>
      <c r="AR229" s="1">
        <v>44056</v>
      </c>
    </row>
    <row r="230" spans="1:44" x14ac:dyDescent="0.25">
      <c r="A230">
        <v>31</v>
      </c>
      <c r="B230" t="s">
        <v>33</v>
      </c>
      <c r="C230" t="s">
        <v>34</v>
      </c>
      <c r="D230">
        <v>542</v>
      </c>
      <c r="E230" t="s">
        <v>35</v>
      </c>
      <c r="F230">
        <v>20</v>
      </c>
      <c r="G230">
        <v>3</v>
      </c>
      <c r="H230" t="s">
        <v>36</v>
      </c>
      <c r="I230">
        <v>1</v>
      </c>
      <c r="J230">
        <v>175</v>
      </c>
      <c r="K230">
        <v>2</v>
      </c>
      <c r="L230" t="s">
        <v>37</v>
      </c>
      <c r="M230">
        <v>71</v>
      </c>
      <c r="N230">
        <v>1</v>
      </c>
      <c r="O230">
        <v>2</v>
      </c>
      <c r="P230" t="s">
        <v>38</v>
      </c>
      <c r="Q230">
        <v>3</v>
      </c>
      <c r="R230" t="s">
        <v>44</v>
      </c>
      <c r="S230">
        <v>4559</v>
      </c>
      <c r="T230">
        <v>3</v>
      </c>
      <c r="U230" t="s">
        <v>33</v>
      </c>
      <c r="V230">
        <v>11</v>
      </c>
      <c r="W230">
        <v>3</v>
      </c>
      <c r="X230">
        <v>3</v>
      </c>
      <c r="Y230">
        <v>80</v>
      </c>
      <c r="Z230">
        <v>1</v>
      </c>
      <c r="AA230">
        <v>4</v>
      </c>
      <c r="AB230">
        <v>2</v>
      </c>
      <c r="AC230">
        <v>3</v>
      </c>
      <c r="AD230">
        <v>2</v>
      </c>
      <c r="AE230">
        <v>2</v>
      </c>
      <c r="AF230">
        <v>2</v>
      </c>
      <c r="AG230">
        <v>2</v>
      </c>
      <c r="AH230" s="1">
        <v>42315</v>
      </c>
      <c r="AI230" s="1">
        <v>43050</v>
      </c>
      <c r="AJ230">
        <f t="shared" si="12"/>
        <v>2015</v>
      </c>
      <c r="AK230">
        <f t="shared" si="13"/>
        <v>11</v>
      </c>
      <c r="AL230">
        <f t="shared" si="14"/>
        <v>2017</v>
      </c>
      <c r="AM230">
        <f t="shared" si="15"/>
        <v>11</v>
      </c>
      <c r="AQ230" s="1">
        <v>38984</v>
      </c>
      <c r="AR230" s="1">
        <v>44134</v>
      </c>
    </row>
    <row r="231" spans="1:44" x14ac:dyDescent="0.25">
      <c r="A231">
        <v>25</v>
      </c>
      <c r="B231" t="s">
        <v>40</v>
      </c>
      <c r="C231" t="s">
        <v>34</v>
      </c>
      <c r="D231">
        <v>959</v>
      </c>
      <c r="E231" t="s">
        <v>35</v>
      </c>
      <c r="F231">
        <v>28</v>
      </c>
      <c r="G231">
        <v>3</v>
      </c>
      <c r="H231" t="s">
        <v>36</v>
      </c>
      <c r="I231">
        <v>1</v>
      </c>
      <c r="J231">
        <v>183</v>
      </c>
      <c r="K231">
        <v>1</v>
      </c>
      <c r="L231" t="s">
        <v>42</v>
      </c>
      <c r="M231">
        <v>41</v>
      </c>
      <c r="N231">
        <v>2</v>
      </c>
      <c r="O231">
        <v>2</v>
      </c>
      <c r="P231" t="s">
        <v>38</v>
      </c>
      <c r="Q231">
        <v>3</v>
      </c>
      <c r="R231" t="s">
        <v>44</v>
      </c>
      <c r="S231">
        <v>8639</v>
      </c>
      <c r="T231">
        <v>2</v>
      </c>
      <c r="U231" t="s">
        <v>40</v>
      </c>
      <c r="V231">
        <v>18</v>
      </c>
      <c r="W231">
        <v>3</v>
      </c>
      <c r="X231">
        <v>4</v>
      </c>
      <c r="Y231">
        <v>80</v>
      </c>
      <c r="Z231">
        <v>0</v>
      </c>
      <c r="AA231">
        <v>6</v>
      </c>
      <c r="AB231">
        <v>3</v>
      </c>
      <c r="AC231">
        <v>3</v>
      </c>
      <c r="AD231">
        <v>2</v>
      </c>
      <c r="AE231">
        <v>2</v>
      </c>
      <c r="AF231">
        <v>2</v>
      </c>
      <c r="AG231">
        <v>2</v>
      </c>
      <c r="AH231" s="1">
        <v>43842</v>
      </c>
      <c r="AI231" s="1" t="s">
        <v>60</v>
      </c>
      <c r="AJ231">
        <f t="shared" si="12"/>
        <v>2020</v>
      </c>
      <c r="AK231">
        <f t="shared" si="13"/>
        <v>1</v>
      </c>
      <c r="AL231" t="str">
        <f t="shared" si="14"/>
        <v/>
      </c>
      <c r="AM231" t="str">
        <f t="shared" si="15"/>
        <v/>
      </c>
      <c r="AQ231" s="1">
        <v>43842</v>
      </c>
      <c r="AR231" s="1" t="s">
        <v>60</v>
      </c>
    </row>
    <row r="232" spans="1:44" x14ac:dyDescent="0.25">
      <c r="A232">
        <v>22</v>
      </c>
      <c r="B232" t="s">
        <v>40</v>
      </c>
      <c r="C232" t="s">
        <v>34</v>
      </c>
      <c r="D232">
        <v>1256</v>
      </c>
      <c r="E232" t="s">
        <v>89</v>
      </c>
      <c r="F232">
        <v>19</v>
      </c>
      <c r="G232">
        <v>1</v>
      </c>
      <c r="H232" t="s">
        <v>47</v>
      </c>
      <c r="I232">
        <v>1</v>
      </c>
      <c r="J232">
        <v>217</v>
      </c>
      <c r="K232">
        <v>3</v>
      </c>
      <c r="L232" t="s">
        <v>42</v>
      </c>
      <c r="M232">
        <v>80</v>
      </c>
      <c r="N232">
        <v>3</v>
      </c>
      <c r="O232">
        <v>1</v>
      </c>
      <c r="P232" t="s">
        <v>43</v>
      </c>
      <c r="Q232">
        <v>4</v>
      </c>
      <c r="R232" t="s">
        <v>44</v>
      </c>
      <c r="S232">
        <v>2323</v>
      </c>
      <c r="T232">
        <v>1</v>
      </c>
      <c r="U232" t="s">
        <v>40</v>
      </c>
      <c r="V232">
        <v>24</v>
      </c>
      <c r="W232">
        <v>4</v>
      </c>
      <c r="X232">
        <v>1</v>
      </c>
      <c r="Y232">
        <v>80</v>
      </c>
      <c r="Z232">
        <v>2</v>
      </c>
      <c r="AA232">
        <v>2</v>
      </c>
      <c r="AB232">
        <v>6</v>
      </c>
      <c r="AC232">
        <v>3</v>
      </c>
      <c r="AD232">
        <v>2</v>
      </c>
      <c r="AE232">
        <v>2</v>
      </c>
      <c r="AF232">
        <v>2</v>
      </c>
      <c r="AG232">
        <v>2</v>
      </c>
      <c r="AH232" s="1">
        <v>44007</v>
      </c>
      <c r="AI232" s="1" t="s">
        <v>60</v>
      </c>
      <c r="AJ232">
        <f t="shared" si="12"/>
        <v>2020</v>
      </c>
      <c r="AK232">
        <f t="shared" si="13"/>
        <v>6</v>
      </c>
      <c r="AL232" t="str">
        <f t="shared" si="14"/>
        <v/>
      </c>
      <c r="AM232" t="str">
        <f t="shared" si="15"/>
        <v/>
      </c>
      <c r="AQ232" s="1">
        <v>44007</v>
      </c>
      <c r="AR232" s="1" t="s">
        <v>60</v>
      </c>
    </row>
    <row r="233" spans="1:44" x14ac:dyDescent="0.25">
      <c r="A233">
        <v>27</v>
      </c>
      <c r="B233" t="s">
        <v>40</v>
      </c>
      <c r="C233" t="s">
        <v>51</v>
      </c>
      <c r="D233">
        <v>691</v>
      </c>
      <c r="E233" t="s">
        <v>89</v>
      </c>
      <c r="F233">
        <v>9</v>
      </c>
      <c r="G233">
        <v>3</v>
      </c>
      <c r="H233" t="s">
        <v>47</v>
      </c>
      <c r="I233">
        <v>1</v>
      </c>
      <c r="J233">
        <v>218</v>
      </c>
      <c r="K233">
        <v>4</v>
      </c>
      <c r="L233" t="s">
        <v>42</v>
      </c>
      <c r="M233">
        <v>57</v>
      </c>
      <c r="N233">
        <v>3</v>
      </c>
      <c r="O233">
        <v>1</v>
      </c>
      <c r="P233" t="s">
        <v>43</v>
      </c>
      <c r="Q233">
        <v>2</v>
      </c>
      <c r="R233" t="s">
        <v>48</v>
      </c>
      <c r="S233">
        <v>2024</v>
      </c>
      <c r="T233">
        <v>6</v>
      </c>
      <c r="U233" t="s">
        <v>40</v>
      </c>
      <c r="V233">
        <v>18</v>
      </c>
      <c r="W233">
        <v>3</v>
      </c>
      <c r="X233">
        <v>4</v>
      </c>
      <c r="Y233">
        <v>80</v>
      </c>
      <c r="Z233">
        <v>1</v>
      </c>
      <c r="AA233">
        <v>6</v>
      </c>
      <c r="AB233">
        <v>1</v>
      </c>
      <c r="AC233">
        <v>1</v>
      </c>
      <c r="AD233">
        <v>2</v>
      </c>
      <c r="AE233">
        <v>2</v>
      </c>
      <c r="AF233">
        <v>2</v>
      </c>
      <c r="AG233">
        <v>2</v>
      </c>
      <c r="AH233" s="1">
        <v>43803</v>
      </c>
      <c r="AI233" s="1" t="s">
        <v>60</v>
      </c>
      <c r="AJ233">
        <f t="shared" si="12"/>
        <v>2019</v>
      </c>
      <c r="AK233">
        <f t="shared" si="13"/>
        <v>12</v>
      </c>
      <c r="AL233" t="str">
        <f t="shared" si="14"/>
        <v/>
      </c>
      <c r="AM233" t="str">
        <f t="shared" si="15"/>
        <v/>
      </c>
      <c r="AQ233" s="1">
        <v>43803</v>
      </c>
      <c r="AR233" s="1" t="s">
        <v>60</v>
      </c>
    </row>
    <row r="234" spans="1:44" x14ac:dyDescent="0.25">
      <c r="A234">
        <v>56</v>
      </c>
      <c r="B234" t="s">
        <v>40</v>
      </c>
      <c r="C234" t="s">
        <v>34</v>
      </c>
      <c r="D234">
        <v>713</v>
      </c>
      <c r="E234" t="s">
        <v>89</v>
      </c>
      <c r="F234">
        <v>8</v>
      </c>
      <c r="G234">
        <v>3</v>
      </c>
      <c r="H234" t="s">
        <v>36</v>
      </c>
      <c r="I234">
        <v>1</v>
      </c>
      <c r="J234">
        <v>241</v>
      </c>
      <c r="K234">
        <v>3</v>
      </c>
      <c r="L234" t="s">
        <v>37</v>
      </c>
      <c r="M234">
        <v>67</v>
      </c>
      <c r="N234">
        <v>3</v>
      </c>
      <c r="O234">
        <v>1</v>
      </c>
      <c r="P234" t="s">
        <v>43</v>
      </c>
      <c r="Q234">
        <v>1</v>
      </c>
      <c r="R234" t="s">
        <v>48</v>
      </c>
      <c r="S234">
        <v>4257</v>
      </c>
      <c r="T234">
        <v>4</v>
      </c>
      <c r="U234" t="s">
        <v>33</v>
      </c>
      <c r="V234">
        <v>18</v>
      </c>
      <c r="W234">
        <v>3</v>
      </c>
      <c r="X234">
        <v>3</v>
      </c>
      <c r="Y234">
        <v>80</v>
      </c>
      <c r="Z234">
        <v>1</v>
      </c>
      <c r="AA234">
        <v>19</v>
      </c>
      <c r="AB234">
        <v>3</v>
      </c>
      <c r="AC234">
        <v>3</v>
      </c>
      <c r="AD234">
        <v>2</v>
      </c>
      <c r="AE234">
        <v>2</v>
      </c>
      <c r="AF234">
        <v>2</v>
      </c>
      <c r="AG234">
        <v>2</v>
      </c>
      <c r="AH234" s="1">
        <v>43890</v>
      </c>
      <c r="AI234" s="1" t="s">
        <v>60</v>
      </c>
      <c r="AJ234">
        <f t="shared" si="12"/>
        <v>2020</v>
      </c>
      <c r="AK234">
        <f t="shared" si="13"/>
        <v>2</v>
      </c>
      <c r="AL234" t="str">
        <f t="shared" si="14"/>
        <v/>
      </c>
      <c r="AM234" t="str">
        <f t="shared" si="15"/>
        <v/>
      </c>
      <c r="AQ234" s="1">
        <v>43890</v>
      </c>
      <c r="AR234" s="1" t="s">
        <v>60</v>
      </c>
    </row>
    <row r="235" spans="1:44" x14ac:dyDescent="0.25">
      <c r="A235">
        <v>38</v>
      </c>
      <c r="B235" t="s">
        <v>40</v>
      </c>
      <c r="C235" t="s">
        <v>34</v>
      </c>
      <c r="D235">
        <v>1380</v>
      </c>
      <c r="E235" t="s">
        <v>89</v>
      </c>
      <c r="F235">
        <v>9</v>
      </c>
      <c r="G235">
        <v>2</v>
      </c>
      <c r="H235" t="s">
        <v>36</v>
      </c>
      <c r="I235">
        <v>1</v>
      </c>
      <c r="J235">
        <v>245</v>
      </c>
      <c r="K235">
        <v>3</v>
      </c>
      <c r="L235" t="s">
        <v>37</v>
      </c>
      <c r="M235">
        <v>75</v>
      </c>
      <c r="N235">
        <v>3</v>
      </c>
      <c r="O235">
        <v>1</v>
      </c>
      <c r="P235" t="s">
        <v>46</v>
      </c>
      <c r="Q235">
        <v>4</v>
      </c>
      <c r="R235" t="s">
        <v>39</v>
      </c>
      <c r="S235">
        <v>2288</v>
      </c>
      <c r="T235">
        <v>1</v>
      </c>
      <c r="U235" t="s">
        <v>40</v>
      </c>
      <c r="V235">
        <v>12</v>
      </c>
      <c r="W235">
        <v>3</v>
      </c>
      <c r="X235">
        <v>3</v>
      </c>
      <c r="Y235">
        <v>80</v>
      </c>
      <c r="Z235">
        <v>0</v>
      </c>
      <c r="AA235">
        <v>2</v>
      </c>
      <c r="AB235">
        <v>3</v>
      </c>
      <c r="AC235">
        <v>3</v>
      </c>
      <c r="AD235">
        <v>2</v>
      </c>
      <c r="AE235">
        <v>2</v>
      </c>
      <c r="AF235">
        <v>2</v>
      </c>
      <c r="AG235">
        <v>1</v>
      </c>
      <c r="AH235" s="1">
        <v>43938</v>
      </c>
      <c r="AI235" s="1" t="s">
        <v>60</v>
      </c>
      <c r="AJ235">
        <f t="shared" si="12"/>
        <v>2020</v>
      </c>
      <c r="AK235">
        <f t="shared" si="13"/>
        <v>4</v>
      </c>
      <c r="AL235" t="str">
        <f t="shared" si="14"/>
        <v/>
      </c>
      <c r="AM235" t="str">
        <f t="shared" si="15"/>
        <v/>
      </c>
      <c r="AQ235" s="1">
        <v>43938</v>
      </c>
      <c r="AR235" s="1" t="s">
        <v>60</v>
      </c>
    </row>
    <row r="236" spans="1:44" x14ac:dyDescent="0.25">
      <c r="A236">
        <v>27</v>
      </c>
      <c r="B236" t="s">
        <v>40</v>
      </c>
      <c r="C236" t="s">
        <v>41</v>
      </c>
      <c r="D236">
        <v>472</v>
      </c>
      <c r="E236" t="s">
        <v>89</v>
      </c>
      <c r="F236">
        <v>1</v>
      </c>
      <c r="G236">
        <v>1</v>
      </c>
      <c r="H236" t="s">
        <v>56</v>
      </c>
      <c r="I236">
        <v>1</v>
      </c>
      <c r="J236">
        <v>274</v>
      </c>
      <c r="K236">
        <v>3</v>
      </c>
      <c r="L236" t="s">
        <v>42</v>
      </c>
      <c r="M236">
        <v>60</v>
      </c>
      <c r="N236">
        <v>2</v>
      </c>
      <c r="O236">
        <v>2</v>
      </c>
      <c r="P236" t="s">
        <v>49</v>
      </c>
      <c r="Q236">
        <v>1</v>
      </c>
      <c r="R236" t="s">
        <v>44</v>
      </c>
      <c r="S236">
        <v>4298</v>
      </c>
      <c r="T236">
        <v>5</v>
      </c>
      <c r="U236" t="s">
        <v>40</v>
      </c>
      <c r="V236">
        <v>19</v>
      </c>
      <c r="W236">
        <v>3</v>
      </c>
      <c r="X236">
        <v>3</v>
      </c>
      <c r="Y236">
        <v>80</v>
      </c>
      <c r="Z236">
        <v>1</v>
      </c>
      <c r="AA236">
        <v>6</v>
      </c>
      <c r="AB236">
        <v>1</v>
      </c>
      <c r="AC236">
        <v>3</v>
      </c>
      <c r="AD236">
        <v>2</v>
      </c>
      <c r="AE236">
        <v>2</v>
      </c>
      <c r="AF236">
        <v>2</v>
      </c>
      <c r="AG236">
        <v>0</v>
      </c>
      <c r="AH236" s="1">
        <v>43847</v>
      </c>
      <c r="AI236" s="1" t="s">
        <v>60</v>
      </c>
      <c r="AJ236">
        <f t="shared" si="12"/>
        <v>2020</v>
      </c>
      <c r="AK236">
        <f t="shared" si="13"/>
        <v>1</v>
      </c>
      <c r="AL236" t="str">
        <f t="shared" si="14"/>
        <v/>
      </c>
      <c r="AM236" t="str">
        <f t="shared" si="15"/>
        <v/>
      </c>
      <c r="AQ236" s="1">
        <v>43847</v>
      </c>
      <c r="AR236" s="1" t="s">
        <v>60</v>
      </c>
    </row>
    <row r="237" spans="1:44" x14ac:dyDescent="0.25">
      <c r="A237">
        <v>52</v>
      </c>
      <c r="B237" t="s">
        <v>40</v>
      </c>
      <c r="C237" t="s">
        <v>34</v>
      </c>
      <c r="D237">
        <v>1323</v>
      </c>
      <c r="E237" t="s">
        <v>89</v>
      </c>
      <c r="F237">
        <v>2</v>
      </c>
      <c r="G237">
        <v>3</v>
      </c>
      <c r="H237" t="s">
        <v>36</v>
      </c>
      <c r="I237">
        <v>1</v>
      </c>
      <c r="J237">
        <v>316</v>
      </c>
      <c r="K237">
        <v>3</v>
      </c>
      <c r="L237" t="s">
        <v>37</v>
      </c>
      <c r="M237">
        <v>89</v>
      </c>
      <c r="N237">
        <v>2</v>
      </c>
      <c r="O237">
        <v>1</v>
      </c>
      <c r="P237" t="s">
        <v>46</v>
      </c>
      <c r="Q237">
        <v>4</v>
      </c>
      <c r="R237" t="s">
        <v>39</v>
      </c>
      <c r="S237">
        <v>3212</v>
      </c>
      <c r="T237">
        <v>7</v>
      </c>
      <c r="U237" t="s">
        <v>40</v>
      </c>
      <c r="V237">
        <v>15</v>
      </c>
      <c r="W237">
        <v>3</v>
      </c>
      <c r="X237">
        <v>2</v>
      </c>
      <c r="Y237">
        <v>80</v>
      </c>
      <c r="Z237">
        <v>0</v>
      </c>
      <c r="AA237">
        <v>6</v>
      </c>
      <c r="AB237">
        <v>3</v>
      </c>
      <c r="AC237">
        <v>2</v>
      </c>
      <c r="AD237">
        <v>2</v>
      </c>
      <c r="AE237">
        <v>2</v>
      </c>
      <c r="AF237">
        <v>2</v>
      </c>
      <c r="AG237">
        <v>2</v>
      </c>
      <c r="AH237" s="1">
        <v>43915</v>
      </c>
      <c r="AI237" s="1" t="s">
        <v>60</v>
      </c>
      <c r="AJ237">
        <f t="shared" si="12"/>
        <v>2020</v>
      </c>
      <c r="AK237">
        <f t="shared" si="13"/>
        <v>3</v>
      </c>
      <c r="AL237" t="str">
        <f t="shared" si="14"/>
        <v/>
      </c>
      <c r="AM237" t="str">
        <f t="shared" si="15"/>
        <v/>
      </c>
      <c r="AQ237" s="1">
        <v>43915</v>
      </c>
      <c r="AR237" s="1" t="s">
        <v>60</v>
      </c>
    </row>
    <row r="238" spans="1:44" x14ac:dyDescent="0.25">
      <c r="A238">
        <v>59</v>
      </c>
      <c r="B238" t="s">
        <v>40</v>
      </c>
      <c r="C238" t="s">
        <v>34</v>
      </c>
      <c r="D238">
        <v>818</v>
      </c>
      <c r="E238" t="s">
        <v>90</v>
      </c>
      <c r="F238">
        <v>6</v>
      </c>
      <c r="G238">
        <v>2</v>
      </c>
      <c r="H238" t="s">
        <v>47</v>
      </c>
      <c r="I238">
        <v>1</v>
      </c>
      <c r="J238">
        <v>321</v>
      </c>
      <c r="K238">
        <v>2</v>
      </c>
      <c r="L238" t="s">
        <v>42</v>
      </c>
      <c r="M238">
        <v>52</v>
      </c>
      <c r="N238">
        <v>3</v>
      </c>
      <c r="O238">
        <v>1</v>
      </c>
      <c r="P238" t="s">
        <v>90</v>
      </c>
      <c r="Q238">
        <v>3</v>
      </c>
      <c r="R238" t="s">
        <v>44</v>
      </c>
      <c r="S238">
        <v>2267</v>
      </c>
      <c r="T238">
        <v>8</v>
      </c>
      <c r="U238" t="s">
        <v>40</v>
      </c>
      <c r="V238">
        <v>17</v>
      </c>
      <c r="W238">
        <v>3</v>
      </c>
      <c r="X238">
        <v>4</v>
      </c>
      <c r="Y238">
        <v>80</v>
      </c>
      <c r="Z238">
        <v>0</v>
      </c>
      <c r="AA238">
        <v>7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2</v>
      </c>
      <c r="AH238" s="1">
        <v>44022</v>
      </c>
      <c r="AI238" s="1" t="s">
        <v>60</v>
      </c>
      <c r="AJ238">
        <f t="shared" si="12"/>
        <v>2020</v>
      </c>
      <c r="AK238">
        <f t="shared" si="13"/>
        <v>7</v>
      </c>
      <c r="AL238" t="str">
        <f t="shared" si="14"/>
        <v/>
      </c>
      <c r="AM238" t="str">
        <f t="shared" si="15"/>
        <v/>
      </c>
      <c r="AQ238" s="1">
        <v>44022</v>
      </c>
      <c r="AR238" s="1" t="s">
        <v>60</v>
      </c>
    </row>
    <row r="239" spans="1:44" x14ac:dyDescent="0.25">
      <c r="A239">
        <v>31</v>
      </c>
      <c r="B239" t="s">
        <v>40</v>
      </c>
      <c r="C239" t="s">
        <v>41</v>
      </c>
      <c r="D239">
        <v>1327</v>
      </c>
      <c r="E239" t="s">
        <v>89</v>
      </c>
      <c r="F239">
        <v>3</v>
      </c>
      <c r="G239">
        <v>4</v>
      </c>
      <c r="H239" t="s">
        <v>47</v>
      </c>
      <c r="I239">
        <v>1</v>
      </c>
      <c r="J239">
        <v>337</v>
      </c>
      <c r="K239">
        <v>2</v>
      </c>
      <c r="L239" t="s">
        <v>42</v>
      </c>
      <c r="M239">
        <v>73</v>
      </c>
      <c r="N239">
        <v>3</v>
      </c>
      <c r="O239">
        <v>3</v>
      </c>
      <c r="P239" t="s">
        <v>54</v>
      </c>
      <c r="Q239">
        <v>3</v>
      </c>
      <c r="R239" t="s">
        <v>48</v>
      </c>
      <c r="S239">
        <v>13675</v>
      </c>
      <c r="T239">
        <v>9</v>
      </c>
      <c r="U239" t="s">
        <v>40</v>
      </c>
      <c r="V239">
        <v>12</v>
      </c>
      <c r="W239">
        <v>3</v>
      </c>
      <c r="X239">
        <v>1</v>
      </c>
      <c r="Y239">
        <v>80</v>
      </c>
      <c r="Z239">
        <v>1</v>
      </c>
      <c r="AA239">
        <v>9</v>
      </c>
      <c r="AB239">
        <v>3</v>
      </c>
      <c r="AC239">
        <v>3</v>
      </c>
      <c r="AD239">
        <v>2</v>
      </c>
      <c r="AE239">
        <v>2</v>
      </c>
      <c r="AF239">
        <v>2</v>
      </c>
      <c r="AG239">
        <v>2</v>
      </c>
      <c r="AH239" s="1">
        <v>44000</v>
      </c>
      <c r="AI239" s="1" t="s">
        <v>60</v>
      </c>
      <c r="AJ239">
        <f t="shared" si="12"/>
        <v>2020</v>
      </c>
      <c r="AK239">
        <f t="shared" si="13"/>
        <v>6</v>
      </c>
      <c r="AL239" t="str">
        <f t="shared" si="14"/>
        <v/>
      </c>
      <c r="AM239" t="str">
        <f t="shared" si="15"/>
        <v/>
      </c>
      <c r="AQ239" s="1">
        <v>44000</v>
      </c>
      <c r="AR239" s="1" t="s">
        <v>60</v>
      </c>
    </row>
    <row r="240" spans="1:44" x14ac:dyDescent="0.25">
      <c r="A240">
        <v>33</v>
      </c>
      <c r="B240" t="s">
        <v>40</v>
      </c>
      <c r="C240" t="s">
        <v>34</v>
      </c>
      <c r="D240">
        <v>832</v>
      </c>
      <c r="E240" t="s">
        <v>89</v>
      </c>
      <c r="F240">
        <v>5</v>
      </c>
      <c r="G240">
        <v>4</v>
      </c>
      <c r="H240" t="s">
        <v>36</v>
      </c>
      <c r="I240">
        <v>1</v>
      </c>
      <c r="J240">
        <v>338</v>
      </c>
      <c r="K240">
        <v>3</v>
      </c>
      <c r="L240" t="s">
        <v>37</v>
      </c>
      <c r="M240">
        <v>63</v>
      </c>
      <c r="N240">
        <v>2</v>
      </c>
      <c r="O240">
        <v>1</v>
      </c>
      <c r="P240" t="s">
        <v>43</v>
      </c>
      <c r="Q240">
        <v>4</v>
      </c>
      <c r="R240" t="s">
        <v>44</v>
      </c>
      <c r="S240">
        <v>2911</v>
      </c>
      <c r="T240">
        <v>1</v>
      </c>
      <c r="U240" t="s">
        <v>40</v>
      </c>
      <c r="V240">
        <v>13</v>
      </c>
      <c r="W240">
        <v>3</v>
      </c>
      <c r="X240">
        <v>3</v>
      </c>
      <c r="Y240">
        <v>80</v>
      </c>
      <c r="Z240">
        <v>1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0</v>
      </c>
      <c r="AG240">
        <v>2</v>
      </c>
      <c r="AH240" s="1">
        <v>43786</v>
      </c>
      <c r="AI240" s="1" t="s">
        <v>60</v>
      </c>
      <c r="AJ240">
        <f t="shared" si="12"/>
        <v>2019</v>
      </c>
      <c r="AK240">
        <f t="shared" si="13"/>
        <v>11</v>
      </c>
      <c r="AL240" t="str">
        <f t="shared" si="14"/>
        <v/>
      </c>
      <c r="AM240" t="str">
        <f t="shared" si="15"/>
        <v/>
      </c>
      <c r="AQ240" s="1">
        <v>43786</v>
      </c>
      <c r="AR240" s="1" t="s">
        <v>60</v>
      </c>
    </row>
    <row r="241" spans="1:44" x14ac:dyDescent="0.25">
      <c r="A241">
        <v>38</v>
      </c>
      <c r="B241" t="s">
        <v>40</v>
      </c>
      <c r="C241" t="s">
        <v>34</v>
      </c>
      <c r="D241">
        <v>688</v>
      </c>
      <c r="E241" t="s">
        <v>89</v>
      </c>
      <c r="F241">
        <v>23</v>
      </c>
      <c r="G241">
        <v>4</v>
      </c>
      <c r="H241" t="s">
        <v>36</v>
      </c>
      <c r="I241">
        <v>1</v>
      </c>
      <c r="J241">
        <v>393</v>
      </c>
      <c r="K241">
        <v>4</v>
      </c>
      <c r="L241" t="s">
        <v>42</v>
      </c>
      <c r="M241">
        <v>82</v>
      </c>
      <c r="N241">
        <v>3</v>
      </c>
      <c r="O241">
        <v>2</v>
      </c>
      <c r="P241" t="s">
        <v>50</v>
      </c>
      <c r="Q241">
        <v>4</v>
      </c>
      <c r="R241" t="s">
        <v>48</v>
      </c>
      <c r="S241">
        <v>5745</v>
      </c>
      <c r="T241">
        <v>9</v>
      </c>
      <c r="U241" t="s">
        <v>40</v>
      </c>
      <c r="V241">
        <v>14</v>
      </c>
      <c r="W241">
        <v>3</v>
      </c>
      <c r="X241">
        <v>2</v>
      </c>
      <c r="Y241">
        <v>80</v>
      </c>
      <c r="Z241">
        <v>1</v>
      </c>
      <c r="AA241">
        <v>10</v>
      </c>
      <c r="AB241">
        <v>2</v>
      </c>
      <c r="AC241">
        <v>3</v>
      </c>
      <c r="AD241">
        <v>2</v>
      </c>
      <c r="AE241">
        <v>2</v>
      </c>
      <c r="AF241">
        <v>1</v>
      </c>
      <c r="AG241">
        <v>2</v>
      </c>
      <c r="AH241" s="1">
        <v>43761</v>
      </c>
      <c r="AI241" s="1" t="s">
        <v>60</v>
      </c>
      <c r="AJ241">
        <f t="shared" si="12"/>
        <v>2019</v>
      </c>
      <c r="AK241">
        <f t="shared" si="13"/>
        <v>10</v>
      </c>
      <c r="AL241" t="str">
        <f t="shared" si="14"/>
        <v/>
      </c>
      <c r="AM241" t="str">
        <f t="shared" si="15"/>
        <v/>
      </c>
      <c r="AQ241" s="1">
        <v>43761</v>
      </c>
      <c r="AR241" s="1" t="s">
        <v>60</v>
      </c>
    </row>
    <row r="242" spans="1:44" x14ac:dyDescent="0.25">
      <c r="A242">
        <v>31</v>
      </c>
      <c r="B242" t="s">
        <v>40</v>
      </c>
      <c r="C242" t="s">
        <v>41</v>
      </c>
      <c r="D242">
        <v>444</v>
      </c>
      <c r="E242" t="s">
        <v>35</v>
      </c>
      <c r="F242">
        <v>5</v>
      </c>
      <c r="G242">
        <v>3</v>
      </c>
      <c r="H242" t="s">
        <v>55</v>
      </c>
      <c r="I242">
        <v>1</v>
      </c>
      <c r="J242">
        <v>399</v>
      </c>
      <c r="K242">
        <v>4</v>
      </c>
      <c r="L242" t="s">
        <v>37</v>
      </c>
      <c r="M242">
        <v>84</v>
      </c>
      <c r="N242">
        <v>3</v>
      </c>
      <c r="O242">
        <v>1</v>
      </c>
      <c r="P242" t="s">
        <v>53</v>
      </c>
      <c r="Q242">
        <v>2</v>
      </c>
      <c r="R242" t="s">
        <v>48</v>
      </c>
      <c r="S242">
        <v>2789</v>
      </c>
      <c r="T242">
        <v>1</v>
      </c>
      <c r="U242" t="s">
        <v>40</v>
      </c>
      <c r="V242">
        <v>11</v>
      </c>
      <c r="W242">
        <v>3</v>
      </c>
      <c r="X242">
        <v>3</v>
      </c>
      <c r="Y242">
        <v>80</v>
      </c>
      <c r="Z242">
        <v>1</v>
      </c>
      <c r="AA242">
        <v>2</v>
      </c>
      <c r="AB242">
        <v>5</v>
      </c>
      <c r="AC242">
        <v>2</v>
      </c>
      <c r="AD242">
        <v>2</v>
      </c>
      <c r="AE242">
        <v>2</v>
      </c>
      <c r="AF242">
        <v>2</v>
      </c>
      <c r="AG242">
        <v>2</v>
      </c>
      <c r="AH242" s="1">
        <v>43861</v>
      </c>
      <c r="AI242" s="1" t="s">
        <v>60</v>
      </c>
      <c r="AJ242">
        <f t="shared" si="12"/>
        <v>2020</v>
      </c>
      <c r="AK242">
        <f t="shared" si="13"/>
        <v>1</v>
      </c>
      <c r="AL242" t="str">
        <f t="shared" si="14"/>
        <v/>
      </c>
      <c r="AM242" t="str">
        <f t="shared" si="15"/>
        <v/>
      </c>
      <c r="AQ242" s="1">
        <v>43861</v>
      </c>
      <c r="AR242" s="1" t="s">
        <v>60</v>
      </c>
    </row>
    <row r="243" spans="1:44" x14ac:dyDescent="0.25">
      <c r="A243">
        <v>31</v>
      </c>
      <c r="B243" t="s">
        <v>40</v>
      </c>
      <c r="C243" t="s">
        <v>34</v>
      </c>
      <c r="D243">
        <v>106</v>
      </c>
      <c r="E243" t="s">
        <v>90</v>
      </c>
      <c r="F243">
        <v>2</v>
      </c>
      <c r="G243">
        <v>3</v>
      </c>
      <c r="H243" t="s">
        <v>90</v>
      </c>
      <c r="I243">
        <v>1</v>
      </c>
      <c r="J243">
        <v>424</v>
      </c>
      <c r="K243">
        <v>1</v>
      </c>
      <c r="L243" t="s">
        <v>42</v>
      </c>
      <c r="M243">
        <v>62</v>
      </c>
      <c r="N243">
        <v>2</v>
      </c>
      <c r="O243">
        <v>2</v>
      </c>
      <c r="P243" t="s">
        <v>90</v>
      </c>
      <c r="Q243">
        <v>1</v>
      </c>
      <c r="R243" t="s">
        <v>44</v>
      </c>
      <c r="S243">
        <v>6410</v>
      </c>
      <c r="T243">
        <v>3</v>
      </c>
      <c r="U243" t="s">
        <v>40</v>
      </c>
      <c r="V243">
        <v>12</v>
      </c>
      <c r="W243">
        <v>3</v>
      </c>
      <c r="X243">
        <v>4</v>
      </c>
      <c r="Y243">
        <v>80</v>
      </c>
      <c r="Z243">
        <v>0</v>
      </c>
      <c r="AA243">
        <v>9</v>
      </c>
      <c r="AB243">
        <v>1</v>
      </c>
      <c r="AC243">
        <v>3</v>
      </c>
      <c r="AD243">
        <v>2</v>
      </c>
      <c r="AE243">
        <v>2</v>
      </c>
      <c r="AF243">
        <v>1</v>
      </c>
      <c r="AG243">
        <v>0</v>
      </c>
      <c r="AH243" s="1">
        <v>43960</v>
      </c>
      <c r="AI243" s="1" t="s">
        <v>60</v>
      </c>
      <c r="AJ243">
        <f t="shared" si="12"/>
        <v>2020</v>
      </c>
      <c r="AK243">
        <f t="shared" si="13"/>
        <v>5</v>
      </c>
      <c r="AL243" t="str">
        <f t="shared" si="14"/>
        <v/>
      </c>
      <c r="AM243" t="str">
        <f t="shared" si="15"/>
        <v/>
      </c>
      <c r="AQ243" s="1">
        <v>43960</v>
      </c>
      <c r="AR243" s="1" t="s">
        <v>60</v>
      </c>
    </row>
    <row r="244" spans="1:44" x14ac:dyDescent="0.25">
      <c r="A244">
        <v>31</v>
      </c>
      <c r="B244" t="s">
        <v>40</v>
      </c>
      <c r="C244" t="s">
        <v>34</v>
      </c>
      <c r="D244">
        <v>192</v>
      </c>
      <c r="E244" t="s">
        <v>89</v>
      </c>
      <c r="F244">
        <v>2</v>
      </c>
      <c r="G244">
        <v>4</v>
      </c>
      <c r="H244" t="s">
        <v>36</v>
      </c>
      <c r="I244">
        <v>1</v>
      </c>
      <c r="J244">
        <v>426</v>
      </c>
      <c r="K244">
        <v>3</v>
      </c>
      <c r="L244" t="s">
        <v>42</v>
      </c>
      <c r="M244">
        <v>32</v>
      </c>
      <c r="N244">
        <v>3</v>
      </c>
      <c r="O244">
        <v>1</v>
      </c>
      <c r="P244" t="s">
        <v>43</v>
      </c>
      <c r="Q244">
        <v>4</v>
      </c>
      <c r="R244" t="s">
        <v>48</v>
      </c>
      <c r="S244">
        <v>2695</v>
      </c>
      <c r="T244">
        <v>0</v>
      </c>
      <c r="U244" t="s">
        <v>33</v>
      </c>
      <c r="V244">
        <v>18</v>
      </c>
      <c r="W244">
        <v>3</v>
      </c>
      <c r="X244">
        <v>2</v>
      </c>
      <c r="Y244">
        <v>80</v>
      </c>
      <c r="Z244">
        <v>1</v>
      </c>
      <c r="AA244">
        <v>3</v>
      </c>
      <c r="AB244">
        <v>2</v>
      </c>
      <c r="AC244">
        <v>1</v>
      </c>
      <c r="AD244">
        <v>2</v>
      </c>
      <c r="AE244">
        <v>2</v>
      </c>
      <c r="AF244">
        <v>2</v>
      </c>
      <c r="AG244">
        <v>2</v>
      </c>
      <c r="AH244" s="1">
        <v>43956</v>
      </c>
      <c r="AI244" s="1" t="s">
        <v>60</v>
      </c>
      <c r="AJ244">
        <f t="shared" si="12"/>
        <v>2020</v>
      </c>
      <c r="AK244">
        <f t="shared" si="13"/>
        <v>5</v>
      </c>
      <c r="AL244" t="str">
        <f t="shared" si="14"/>
        <v/>
      </c>
      <c r="AM244" t="str">
        <f t="shared" si="15"/>
        <v/>
      </c>
      <c r="AQ244" s="1">
        <v>43956</v>
      </c>
      <c r="AR244" s="1" t="s">
        <v>60</v>
      </c>
    </row>
    <row r="245" spans="1:44" x14ac:dyDescent="0.25">
      <c r="A245">
        <v>30</v>
      </c>
      <c r="B245" t="s">
        <v>40</v>
      </c>
      <c r="C245" t="s">
        <v>51</v>
      </c>
      <c r="D245">
        <v>641</v>
      </c>
      <c r="E245" t="s">
        <v>35</v>
      </c>
      <c r="F245">
        <v>25</v>
      </c>
      <c r="G245">
        <v>2</v>
      </c>
      <c r="H245" t="s">
        <v>56</v>
      </c>
      <c r="I245">
        <v>1</v>
      </c>
      <c r="J245">
        <v>475</v>
      </c>
      <c r="K245">
        <v>4</v>
      </c>
      <c r="L245" t="s">
        <v>37</v>
      </c>
      <c r="M245">
        <v>85</v>
      </c>
      <c r="N245">
        <v>3</v>
      </c>
      <c r="O245">
        <v>2</v>
      </c>
      <c r="P245" t="s">
        <v>38</v>
      </c>
      <c r="Q245">
        <v>3</v>
      </c>
      <c r="R245" t="s">
        <v>44</v>
      </c>
      <c r="S245">
        <v>4736</v>
      </c>
      <c r="T245">
        <v>7</v>
      </c>
      <c r="U245" t="s">
        <v>33</v>
      </c>
      <c r="V245">
        <v>12</v>
      </c>
      <c r="W245">
        <v>3</v>
      </c>
      <c r="X245">
        <v>2</v>
      </c>
      <c r="Y245">
        <v>80</v>
      </c>
      <c r="Z245">
        <v>1</v>
      </c>
      <c r="AA245">
        <v>4</v>
      </c>
      <c r="AB245">
        <v>2</v>
      </c>
      <c r="AC245">
        <v>4</v>
      </c>
      <c r="AD245">
        <v>2</v>
      </c>
      <c r="AE245">
        <v>2</v>
      </c>
      <c r="AF245">
        <v>2</v>
      </c>
      <c r="AG245">
        <v>2</v>
      </c>
      <c r="AH245" s="1">
        <v>43926</v>
      </c>
      <c r="AI245" s="1" t="s">
        <v>60</v>
      </c>
      <c r="AJ245">
        <f t="shared" si="12"/>
        <v>2020</v>
      </c>
      <c r="AK245">
        <f t="shared" si="13"/>
        <v>4</v>
      </c>
      <c r="AL245" t="str">
        <f t="shared" si="14"/>
        <v/>
      </c>
      <c r="AM245" t="str">
        <f t="shared" si="15"/>
        <v/>
      </c>
      <c r="AQ245" s="1">
        <v>43926</v>
      </c>
      <c r="AR245" s="1" t="s">
        <v>60</v>
      </c>
    </row>
    <row r="246" spans="1:44" x14ac:dyDescent="0.25">
      <c r="A246">
        <v>31</v>
      </c>
      <c r="B246" t="s">
        <v>40</v>
      </c>
      <c r="C246" t="s">
        <v>34</v>
      </c>
      <c r="D246">
        <v>408</v>
      </c>
      <c r="E246" t="s">
        <v>89</v>
      </c>
      <c r="F246">
        <v>9</v>
      </c>
      <c r="G246">
        <v>4</v>
      </c>
      <c r="H246" t="s">
        <v>36</v>
      </c>
      <c r="I246">
        <v>1</v>
      </c>
      <c r="J246">
        <v>493</v>
      </c>
      <c r="K246">
        <v>3</v>
      </c>
      <c r="L246" t="s">
        <v>42</v>
      </c>
      <c r="M246">
        <v>42</v>
      </c>
      <c r="N246">
        <v>2</v>
      </c>
      <c r="O246">
        <v>1</v>
      </c>
      <c r="P246" t="s">
        <v>43</v>
      </c>
      <c r="Q246">
        <v>2</v>
      </c>
      <c r="R246" t="s">
        <v>39</v>
      </c>
      <c r="S246">
        <v>2657</v>
      </c>
      <c r="T246">
        <v>0</v>
      </c>
      <c r="U246" t="s">
        <v>33</v>
      </c>
      <c r="V246">
        <v>16</v>
      </c>
      <c r="W246">
        <v>3</v>
      </c>
      <c r="X246">
        <v>4</v>
      </c>
      <c r="Y246">
        <v>80</v>
      </c>
      <c r="Z246">
        <v>0</v>
      </c>
      <c r="AA246">
        <v>3</v>
      </c>
      <c r="AB246">
        <v>5</v>
      </c>
      <c r="AC246">
        <v>3</v>
      </c>
      <c r="AD246">
        <v>2</v>
      </c>
      <c r="AE246">
        <v>2</v>
      </c>
      <c r="AF246">
        <v>2</v>
      </c>
      <c r="AG246">
        <v>2</v>
      </c>
      <c r="AH246" s="1">
        <v>43812</v>
      </c>
      <c r="AI246" s="1" t="s">
        <v>60</v>
      </c>
      <c r="AJ246">
        <f t="shared" si="12"/>
        <v>2019</v>
      </c>
      <c r="AK246">
        <f t="shared" si="13"/>
        <v>12</v>
      </c>
      <c r="AL246" t="str">
        <f t="shared" si="14"/>
        <v/>
      </c>
      <c r="AM246" t="str">
        <f t="shared" si="15"/>
        <v/>
      </c>
      <c r="AQ246" s="1">
        <v>43812</v>
      </c>
      <c r="AR246" s="1" t="s">
        <v>60</v>
      </c>
    </row>
    <row r="247" spans="1:44" x14ac:dyDescent="0.25">
      <c r="A247">
        <v>36</v>
      </c>
      <c r="B247" t="s">
        <v>40</v>
      </c>
      <c r="C247" t="s">
        <v>34</v>
      </c>
      <c r="D247">
        <v>329</v>
      </c>
      <c r="E247" t="s">
        <v>89</v>
      </c>
      <c r="F247">
        <v>2</v>
      </c>
      <c r="G247">
        <v>3</v>
      </c>
      <c r="H247" t="s">
        <v>36</v>
      </c>
      <c r="I247">
        <v>1</v>
      </c>
      <c r="J247">
        <v>501</v>
      </c>
      <c r="K247">
        <v>4</v>
      </c>
      <c r="L247" t="s">
        <v>37</v>
      </c>
      <c r="M247">
        <v>96</v>
      </c>
      <c r="N247">
        <v>3</v>
      </c>
      <c r="O247">
        <v>1</v>
      </c>
      <c r="P247" t="s">
        <v>43</v>
      </c>
      <c r="Q247">
        <v>3</v>
      </c>
      <c r="R247" t="s">
        <v>44</v>
      </c>
      <c r="S247">
        <v>2543</v>
      </c>
      <c r="T247">
        <v>4</v>
      </c>
      <c r="U247" t="s">
        <v>40</v>
      </c>
      <c r="V247">
        <v>13</v>
      </c>
      <c r="W247">
        <v>3</v>
      </c>
      <c r="X247">
        <v>2</v>
      </c>
      <c r="Y247">
        <v>80</v>
      </c>
      <c r="Z247">
        <v>1</v>
      </c>
      <c r="AA247">
        <v>6</v>
      </c>
      <c r="AB247">
        <v>3</v>
      </c>
      <c r="AC247">
        <v>3</v>
      </c>
      <c r="AD247">
        <v>2</v>
      </c>
      <c r="AE247">
        <v>2</v>
      </c>
      <c r="AF247">
        <v>2</v>
      </c>
      <c r="AG247">
        <v>2</v>
      </c>
      <c r="AH247" s="1">
        <v>44023</v>
      </c>
      <c r="AI247" s="1" t="s">
        <v>60</v>
      </c>
      <c r="AJ247">
        <f t="shared" si="12"/>
        <v>2020</v>
      </c>
      <c r="AK247">
        <f t="shared" si="13"/>
        <v>7</v>
      </c>
      <c r="AL247" t="str">
        <f t="shared" si="14"/>
        <v/>
      </c>
      <c r="AM247" t="str">
        <f t="shared" si="15"/>
        <v/>
      </c>
      <c r="AQ247" s="1">
        <v>44023</v>
      </c>
      <c r="AR247" s="1" t="s">
        <v>60</v>
      </c>
    </row>
    <row r="248" spans="1:44" x14ac:dyDescent="0.25">
      <c r="A248">
        <v>22</v>
      </c>
      <c r="B248" t="s">
        <v>40</v>
      </c>
      <c r="C248" t="s">
        <v>34</v>
      </c>
      <c r="D248">
        <v>253</v>
      </c>
      <c r="E248" t="s">
        <v>89</v>
      </c>
      <c r="F248">
        <v>11</v>
      </c>
      <c r="G248">
        <v>3</v>
      </c>
      <c r="H248" t="s">
        <v>47</v>
      </c>
      <c r="I248">
        <v>1</v>
      </c>
      <c r="J248">
        <v>511</v>
      </c>
      <c r="K248">
        <v>1</v>
      </c>
      <c r="L248" t="s">
        <v>37</v>
      </c>
      <c r="M248">
        <v>43</v>
      </c>
      <c r="N248">
        <v>3</v>
      </c>
      <c r="O248">
        <v>1</v>
      </c>
      <c r="P248" t="s">
        <v>43</v>
      </c>
      <c r="Q248">
        <v>2</v>
      </c>
      <c r="R248" t="s">
        <v>44</v>
      </c>
      <c r="S248">
        <v>2244</v>
      </c>
      <c r="T248">
        <v>1</v>
      </c>
      <c r="U248" t="s">
        <v>40</v>
      </c>
      <c r="V248">
        <v>13</v>
      </c>
      <c r="W248">
        <v>3</v>
      </c>
      <c r="X248">
        <v>4</v>
      </c>
      <c r="Y248">
        <v>80</v>
      </c>
      <c r="Z248">
        <v>1</v>
      </c>
      <c r="AA248">
        <v>2</v>
      </c>
      <c r="AB248">
        <v>1</v>
      </c>
      <c r="AC248">
        <v>3</v>
      </c>
      <c r="AD248">
        <v>2</v>
      </c>
      <c r="AE248">
        <v>1</v>
      </c>
      <c r="AF248">
        <v>1</v>
      </c>
      <c r="AG248">
        <v>2</v>
      </c>
      <c r="AH248" s="1">
        <v>44025</v>
      </c>
      <c r="AI248" s="1" t="s">
        <v>60</v>
      </c>
      <c r="AJ248">
        <f t="shared" si="12"/>
        <v>2020</v>
      </c>
      <c r="AK248">
        <f t="shared" si="13"/>
        <v>7</v>
      </c>
      <c r="AL248" t="str">
        <f t="shared" si="14"/>
        <v/>
      </c>
      <c r="AM248" t="str">
        <f t="shared" si="15"/>
        <v/>
      </c>
      <c r="AQ248" s="1">
        <v>44025</v>
      </c>
      <c r="AR248" s="1" t="s">
        <v>60</v>
      </c>
    </row>
    <row r="249" spans="1:44" x14ac:dyDescent="0.25">
      <c r="A249">
        <v>25</v>
      </c>
      <c r="B249" t="s">
        <v>33</v>
      </c>
      <c r="C249" t="s">
        <v>34</v>
      </c>
      <c r="D249">
        <v>688</v>
      </c>
      <c r="E249" t="s">
        <v>89</v>
      </c>
      <c r="F249">
        <v>3</v>
      </c>
      <c r="G249">
        <v>3</v>
      </c>
      <c r="H249" t="s">
        <v>47</v>
      </c>
      <c r="I249">
        <v>1</v>
      </c>
      <c r="J249">
        <v>538</v>
      </c>
      <c r="K249">
        <v>1</v>
      </c>
      <c r="L249" t="s">
        <v>42</v>
      </c>
      <c r="M249">
        <v>91</v>
      </c>
      <c r="N249">
        <v>3</v>
      </c>
      <c r="O249">
        <v>1</v>
      </c>
      <c r="P249" t="s">
        <v>46</v>
      </c>
      <c r="Q249">
        <v>1</v>
      </c>
      <c r="R249" t="s">
        <v>44</v>
      </c>
      <c r="S249">
        <v>4031</v>
      </c>
      <c r="T249">
        <v>5</v>
      </c>
      <c r="U249" t="s">
        <v>40</v>
      </c>
      <c r="V249">
        <v>13</v>
      </c>
      <c r="W249">
        <v>3</v>
      </c>
      <c r="X249">
        <v>3</v>
      </c>
      <c r="Y249">
        <v>80</v>
      </c>
      <c r="Z249">
        <v>1</v>
      </c>
      <c r="AA249">
        <v>6</v>
      </c>
      <c r="AB249">
        <v>5</v>
      </c>
      <c r="AC249">
        <v>3</v>
      </c>
      <c r="AD249">
        <v>2</v>
      </c>
      <c r="AE249">
        <v>2</v>
      </c>
      <c r="AF249">
        <v>0</v>
      </c>
      <c r="AG249">
        <v>2</v>
      </c>
      <c r="AH249" s="1">
        <v>37444</v>
      </c>
      <c r="AI249" s="1">
        <v>38186</v>
      </c>
      <c r="AJ249">
        <f t="shared" si="12"/>
        <v>2002</v>
      </c>
      <c r="AK249">
        <f t="shared" si="13"/>
        <v>7</v>
      </c>
      <c r="AL249">
        <f t="shared" si="14"/>
        <v>2004</v>
      </c>
      <c r="AM249">
        <f t="shared" si="15"/>
        <v>7</v>
      </c>
      <c r="AQ249" s="1">
        <v>43889</v>
      </c>
      <c r="AR249" s="1" t="s">
        <v>60</v>
      </c>
    </row>
    <row r="250" spans="1:44" x14ac:dyDescent="0.25">
      <c r="A250">
        <v>45</v>
      </c>
      <c r="B250" t="s">
        <v>40</v>
      </c>
      <c r="C250" t="s">
        <v>34</v>
      </c>
      <c r="D250">
        <v>192</v>
      </c>
      <c r="E250" t="s">
        <v>89</v>
      </c>
      <c r="F250">
        <v>10</v>
      </c>
      <c r="G250">
        <v>2</v>
      </c>
      <c r="H250" t="s">
        <v>36</v>
      </c>
      <c r="I250">
        <v>1</v>
      </c>
      <c r="J250">
        <v>544</v>
      </c>
      <c r="K250">
        <v>1</v>
      </c>
      <c r="L250" t="s">
        <v>42</v>
      </c>
      <c r="M250">
        <v>69</v>
      </c>
      <c r="N250">
        <v>3</v>
      </c>
      <c r="O250">
        <v>1</v>
      </c>
      <c r="P250" t="s">
        <v>43</v>
      </c>
      <c r="Q250">
        <v>4</v>
      </c>
      <c r="R250" t="s">
        <v>44</v>
      </c>
      <c r="S250">
        <v>2654</v>
      </c>
      <c r="T250">
        <v>3</v>
      </c>
      <c r="U250" t="s">
        <v>40</v>
      </c>
      <c r="V250">
        <v>21</v>
      </c>
      <c r="W250">
        <v>4</v>
      </c>
      <c r="X250">
        <v>4</v>
      </c>
      <c r="Y250">
        <v>80</v>
      </c>
      <c r="Z250">
        <v>2</v>
      </c>
      <c r="AA250">
        <v>8</v>
      </c>
      <c r="AB250">
        <v>3</v>
      </c>
      <c r="AC250">
        <v>2</v>
      </c>
      <c r="AD250">
        <v>2</v>
      </c>
      <c r="AE250">
        <v>2</v>
      </c>
      <c r="AF250">
        <v>0</v>
      </c>
      <c r="AG250">
        <v>2</v>
      </c>
      <c r="AH250" s="1">
        <v>43898</v>
      </c>
      <c r="AI250" s="1" t="s">
        <v>60</v>
      </c>
      <c r="AJ250">
        <f t="shared" si="12"/>
        <v>2020</v>
      </c>
      <c r="AK250">
        <f t="shared" si="13"/>
        <v>3</v>
      </c>
      <c r="AL250" t="str">
        <f t="shared" si="14"/>
        <v/>
      </c>
      <c r="AM250" t="str">
        <f t="shared" si="15"/>
        <v/>
      </c>
      <c r="AQ250" s="1">
        <v>43898</v>
      </c>
      <c r="AR250" s="1" t="s">
        <v>60</v>
      </c>
    </row>
    <row r="251" spans="1:44" x14ac:dyDescent="0.25">
      <c r="A251">
        <v>34</v>
      </c>
      <c r="B251" t="s">
        <v>33</v>
      </c>
      <c r="C251" t="s">
        <v>41</v>
      </c>
      <c r="D251">
        <v>296</v>
      </c>
      <c r="E251" t="s">
        <v>35</v>
      </c>
      <c r="F251">
        <v>6</v>
      </c>
      <c r="G251">
        <v>2</v>
      </c>
      <c r="H251" t="s">
        <v>55</v>
      </c>
      <c r="I251">
        <v>1</v>
      </c>
      <c r="J251">
        <v>555</v>
      </c>
      <c r="K251">
        <v>4</v>
      </c>
      <c r="L251" t="s">
        <v>37</v>
      </c>
      <c r="M251">
        <v>33</v>
      </c>
      <c r="N251">
        <v>1</v>
      </c>
      <c r="O251">
        <v>1</v>
      </c>
      <c r="P251" t="s">
        <v>53</v>
      </c>
      <c r="Q251">
        <v>3</v>
      </c>
      <c r="R251" t="s">
        <v>48</v>
      </c>
      <c r="S251">
        <v>2351</v>
      </c>
      <c r="T251">
        <v>0</v>
      </c>
      <c r="U251" t="s">
        <v>40</v>
      </c>
      <c r="V251">
        <v>16</v>
      </c>
      <c r="W251">
        <v>3</v>
      </c>
      <c r="X251">
        <v>4</v>
      </c>
      <c r="Y251">
        <v>80</v>
      </c>
      <c r="Z251">
        <v>1</v>
      </c>
      <c r="AA251">
        <v>3</v>
      </c>
      <c r="AB251">
        <v>3</v>
      </c>
      <c r="AC251">
        <v>2</v>
      </c>
      <c r="AD251">
        <v>2</v>
      </c>
      <c r="AE251">
        <v>2</v>
      </c>
      <c r="AF251">
        <v>1</v>
      </c>
      <c r="AG251">
        <v>0</v>
      </c>
      <c r="AH251" s="1">
        <v>37633</v>
      </c>
      <c r="AI251" s="1">
        <v>38380</v>
      </c>
      <c r="AJ251">
        <f t="shared" si="12"/>
        <v>2003</v>
      </c>
      <c r="AK251">
        <f t="shared" si="13"/>
        <v>1</v>
      </c>
      <c r="AL251">
        <f t="shared" si="14"/>
        <v>2005</v>
      </c>
      <c r="AM251">
        <f t="shared" si="15"/>
        <v>1</v>
      </c>
      <c r="AQ251" s="1">
        <v>43813</v>
      </c>
      <c r="AR251" s="1" t="s">
        <v>60</v>
      </c>
    </row>
    <row r="252" spans="1:44" x14ac:dyDescent="0.25">
      <c r="A252">
        <v>29</v>
      </c>
      <c r="B252" t="s">
        <v>33</v>
      </c>
      <c r="C252" t="s">
        <v>34</v>
      </c>
      <c r="D252">
        <v>408</v>
      </c>
      <c r="E252" t="s">
        <v>89</v>
      </c>
      <c r="F252">
        <v>25</v>
      </c>
      <c r="G252">
        <v>5</v>
      </c>
      <c r="H252" t="s">
        <v>56</v>
      </c>
      <c r="I252">
        <v>1</v>
      </c>
      <c r="J252">
        <v>565</v>
      </c>
      <c r="K252">
        <v>3</v>
      </c>
      <c r="L252" t="s">
        <v>37</v>
      </c>
      <c r="M252">
        <v>71</v>
      </c>
      <c r="N252">
        <v>2</v>
      </c>
      <c r="O252">
        <v>1</v>
      </c>
      <c r="P252" t="s">
        <v>43</v>
      </c>
      <c r="Q252">
        <v>2</v>
      </c>
      <c r="R252" t="s">
        <v>44</v>
      </c>
      <c r="S252">
        <v>2546</v>
      </c>
      <c r="T252">
        <v>5</v>
      </c>
      <c r="U252" t="s">
        <v>40</v>
      </c>
      <c r="V252">
        <v>16</v>
      </c>
      <c r="W252">
        <v>3</v>
      </c>
      <c r="X252">
        <v>2</v>
      </c>
      <c r="Y252">
        <v>80</v>
      </c>
      <c r="Z252">
        <v>0</v>
      </c>
      <c r="AA252">
        <v>6</v>
      </c>
      <c r="AB252">
        <v>2</v>
      </c>
      <c r="AC252">
        <v>4</v>
      </c>
      <c r="AD252">
        <v>2</v>
      </c>
      <c r="AE252">
        <v>2</v>
      </c>
      <c r="AF252">
        <v>1</v>
      </c>
      <c r="AG252">
        <v>1</v>
      </c>
      <c r="AH252" s="1">
        <v>37822</v>
      </c>
      <c r="AI252" s="1">
        <v>38570</v>
      </c>
      <c r="AJ252">
        <f t="shared" si="12"/>
        <v>2003</v>
      </c>
      <c r="AK252">
        <f t="shared" si="13"/>
        <v>7</v>
      </c>
      <c r="AL252">
        <f t="shared" si="14"/>
        <v>2005</v>
      </c>
      <c r="AM252">
        <f t="shared" si="15"/>
        <v>8</v>
      </c>
      <c r="AQ252" s="1">
        <v>43842</v>
      </c>
      <c r="AR252" s="1" t="s">
        <v>60</v>
      </c>
    </row>
    <row r="253" spans="1:44" x14ac:dyDescent="0.25">
      <c r="A253">
        <v>42</v>
      </c>
      <c r="B253" t="s">
        <v>40</v>
      </c>
      <c r="C253" t="s">
        <v>41</v>
      </c>
      <c r="D253">
        <v>1474</v>
      </c>
      <c r="E253" t="s">
        <v>89</v>
      </c>
      <c r="F253">
        <v>5</v>
      </c>
      <c r="G253">
        <v>2</v>
      </c>
      <c r="H253" t="s">
        <v>45</v>
      </c>
      <c r="I253">
        <v>1</v>
      </c>
      <c r="J253">
        <v>591</v>
      </c>
      <c r="K253">
        <v>2</v>
      </c>
      <c r="L253" t="s">
        <v>42</v>
      </c>
      <c r="M253">
        <v>97</v>
      </c>
      <c r="N253">
        <v>3</v>
      </c>
      <c r="O253">
        <v>1</v>
      </c>
      <c r="P253" t="s">
        <v>46</v>
      </c>
      <c r="Q253">
        <v>3</v>
      </c>
      <c r="R253" t="s">
        <v>44</v>
      </c>
      <c r="S253">
        <v>2093</v>
      </c>
      <c r="T253">
        <v>4</v>
      </c>
      <c r="U253" t="s">
        <v>40</v>
      </c>
      <c r="V253">
        <v>17</v>
      </c>
      <c r="W253">
        <v>3</v>
      </c>
      <c r="X253">
        <v>4</v>
      </c>
      <c r="Y253">
        <v>80</v>
      </c>
      <c r="Z253">
        <v>1</v>
      </c>
      <c r="AA253">
        <v>8</v>
      </c>
      <c r="AB253">
        <v>4</v>
      </c>
      <c r="AC253">
        <v>3</v>
      </c>
      <c r="AD253">
        <v>2</v>
      </c>
      <c r="AE253">
        <v>2</v>
      </c>
      <c r="AF253">
        <v>2</v>
      </c>
      <c r="AG253">
        <v>0</v>
      </c>
      <c r="AH253" s="1">
        <v>43857</v>
      </c>
      <c r="AI253" s="1" t="s">
        <v>60</v>
      </c>
      <c r="AJ253">
        <f t="shared" si="12"/>
        <v>2020</v>
      </c>
      <c r="AK253">
        <f t="shared" si="13"/>
        <v>1</v>
      </c>
      <c r="AL253" t="str">
        <f t="shared" si="14"/>
        <v/>
      </c>
      <c r="AM253" t="str">
        <f t="shared" si="15"/>
        <v/>
      </c>
      <c r="AQ253" s="1">
        <v>43857</v>
      </c>
      <c r="AR253" s="1" t="s">
        <v>60</v>
      </c>
    </row>
    <row r="254" spans="1:44" x14ac:dyDescent="0.25">
      <c r="A254">
        <v>22</v>
      </c>
      <c r="B254" t="s">
        <v>33</v>
      </c>
      <c r="C254" t="s">
        <v>41</v>
      </c>
      <c r="D254">
        <v>1368</v>
      </c>
      <c r="E254" t="s">
        <v>89</v>
      </c>
      <c r="F254">
        <v>4</v>
      </c>
      <c r="G254">
        <v>1</v>
      </c>
      <c r="H254" t="s">
        <v>56</v>
      </c>
      <c r="I254">
        <v>1</v>
      </c>
      <c r="J254">
        <v>593</v>
      </c>
      <c r="K254">
        <v>3</v>
      </c>
      <c r="L254" t="s">
        <v>42</v>
      </c>
      <c r="M254">
        <v>99</v>
      </c>
      <c r="N254">
        <v>2</v>
      </c>
      <c r="O254">
        <v>1</v>
      </c>
      <c r="P254" t="s">
        <v>46</v>
      </c>
      <c r="Q254">
        <v>3</v>
      </c>
      <c r="R254" t="s">
        <v>39</v>
      </c>
      <c r="S254">
        <v>3894</v>
      </c>
      <c r="T254">
        <v>5</v>
      </c>
      <c r="U254" t="s">
        <v>40</v>
      </c>
      <c r="V254">
        <v>16</v>
      </c>
      <c r="W254">
        <v>3</v>
      </c>
      <c r="X254">
        <v>3</v>
      </c>
      <c r="Y254">
        <v>80</v>
      </c>
      <c r="Z254">
        <v>0</v>
      </c>
      <c r="AA254">
        <v>4</v>
      </c>
      <c r="AB254">
        <v>3</v>
      </c>
      <c r="AC254">
        <v>3</v>
      </c>
      <c r="AD254">
        <v>2</v>
      </c>
      <c r="AE254">
        <v>2</v>
      </c>
      <c r="AF254">
        <v>1</v>
      </c>
      <c r="AG254">
        <v>2</v>
      </c>
      <c r="AH254" s="1">
        <v>37177</v>
      </c>
      <c r="AI254" s="1">
        <v>37926</v>
      </c>
      <c r="AJ254">
        <f t="shared" si="12"/>
        <v>2001</v>
      </c>
      <c r="AK254">
        <f t="shared" si="13"/>
        <v>10</v>
      </c>
      <c r="AL254">
        <f t="shared" si="14"/>
        <v>2003</v>
      </c>
      <c r="AM254">
        <f t="shared" si="15"/>
        <v>11</v>
      </c>
      <c r="AQ254" s="1">
        <v>43804</v>
      </c>
      <c r="AR254" s="1" t="s">
        <v>60</v>
      </c>
    </row>
    <row r="255" spans="1:44" x14ac:dyDescent="0.25">
      <c r="A255">
        <v>46</v>
      </c>
      <c r="B255" t="s">
        <v>40</v>
      </c>
      <c r="C255" t="s">
        <v>41</v>
      </c>
      <c r="D255">
        <v>1034</v>
      </c>
      <c r="E255" t="s">
        <v>89</v>
      </c>
      <c r="F255">
        <v>18</v>
      </c>
      <c r="G255">
        <v>1</v>
      </c>
      <c r="H255" t="s">
        <v>47</v>
      </c>
      <c r="I255">
        <v>1</v>
      </c>
      <c r="J255">
        <v>624</v>
      </c>
      <c r="K255">
        <v>1</v>
      </c>
      <c r="L255" t="s">
        <v>37</v>
      </c>
      <c r="M255">
        <v>86</v>
      </c>
      <c r="N255">
        <v>3</v>
      </c>
      <c r="O255">
        <v>3</v>
      </c>
      <c r="P255" t="s">
        <v>50</v>
      </c>
      <c r="Q255">
        <v>3</v>
      </c>
      <c r="R255" t="s">
        <v>44</v>
      </c>
      <c r="S255">
        <v>10527</v>
      </c>
      <c r="T255">
        <v>5</v>
      </c>
      <c r="U255" t="s">
        <v>40</v>
      </c>
      <c r="V255">
        <v>11</v>
      </c>
      <c r="W255">
        <v>3</v>
      </c>
      <c r="X255">
        <v>4</v>
      </c>
      <c r="Y255">
        <v>80</v>
      </c>
      <c r="Z255">
        <v>0</v>
      </c>
      <c r="AA255">
        <v>28</v>
      </c>
      <c r="AB255">
        <v>3</v>
      </c>
      <c r="AC255">
        <v>2</v>
      </c>
      <c r="AD255">
        <v>2</v>
      </c>
      <c r="AE255">
        <v>2</v>
      </c>
      <c r="AF255">
        <v>1</v>
      </c>
      <c r="AG255">
        <v>2</v>
      </c>
      <c r="AH255" s="1">
        <v>44068</v>
      </c>
      <c r="AI255" s="1" t="s">
        <v>60</v>
      </c>
      <c r="AJ255">
        <f t="shared" si="12"/>
        <v>2020</v>
      </c>
      <c r="AK255">
        <f t="shared" si="13"/>
        <v>8</v>
      </c>
      <c r="AL255" t="str">
        <f t="shared" si="14"/>
        <v/>
      </c>
      <c r="AM255" t="str">
        <f t="shared" si="15"/>
        <v/>
      </c>
      <c r="AQ255" s="1">
        <v>44068</v>
      </c>
      <c r="AR255" s="1" t="s">
        <v>60</v>
      </c>
    </row>
    <row r="256" spans="1:44" x14ac:dyDescent="0.25">
      <c r="A256">
        <v>24</v>
      </c>
      <c r="B256" t="s">
        <v>40</v>
      </c>
      <c r="C256" t="s">
        <v>41</v>
      </c>
      <c r="D256">
        <v>535</v>
      </c>
      <c r="E256" t="s">
        <v>35</v>
      </c>
      <c r="F256">
        <v>24</v>
      </c>
      <c r="G256">
        <v>3</v>
      </c>
      <c r="H256" t="s">
        <v>47</v>
      </c>
      <c r="I256">
        <v>1</v>
      </c>
      <c r="J256">
        <v>632</v>
      </c>
      <c r="K256">
        <v>4</v>
      </c>
      <c r="L256" t="s">
        <v>42</v>
      </c>
      <c r="M256">
        <v>38</v>
      </c>
      <c r="N256">
        <v>3</v>
      </c>
      <c r="O256">
        <v>1</v>
      </c>
      <c r="P256" t="s">
        <v>53</v>
      </c>
      <c r="Q256">
        <v>4</v>
      </c>
      <c r="R256" t="s">
        <v>44</v>
      </c>
      <c r="S256">
        <v>2400</v>
      </c>
      <c r="T256">
        <v>0</v>
      </c>
      <c r="U256" t="s">
        <v>40</v>
      </c>
      <c r="V256">
        <v>13</v>
      </c>
      <c r="W256">
        <v>3</v>
      </c>
      <c r="X256">
        <v>3</v>
      </c>
      <c r="Y256">
        <v>80</v>
      </c>
      <c r="Z256">
        <v>2</v>
      </c>
      <c r="AA256">
        <v>3</v>
      </c>
      <c r="AB256">
        <v>3</v>
      </c>
      <c r="AC256">
        <v>3</v>
      </c>
      <c r="AD256">
        <v>2</v>
      </c>
      <c r="AE256">
        <v>2</v>
      </c>
      <c r="AF256">
        <v>2</v>
      </c>
      <c r="AG256">
        <v>1</v>
      </c>
      <c r="AH256" s="1">
        <v>44034</v>
      </c>
      <c r="AI256" s="1" t="s">
        <v>60</v>
      </c>
      <c r="AJ256">
        <f t="shared" si="12"/>
        <v>2020</v>
      </c>
      <c r="AK256">
        <f t="shared" si="13"/>
        <v>7</v>
      </c>
      <c r="AL256" t="str">
        <f t="shared" si="14"/>
        <v/>
      </c>
      <c r="AM256" t="str">
        <f t="shared" si="15"/>
        <v/>
      </c>
      <c r="AQ256" s="1">
        <v>44034</v>
      </c>
      <c r="AR256" s="1" t="s">
        <v>60</v>
      </c>
    </row>
    <row r="257" spans="1:44" x14ac:dyDescent="0.25">
      <c r="A257">
        <v>44</v>
      </c>
      <c r="B257" t="s">
        <v>40</v>
      </c>
      <c r="C257" t="s">
        <v>34</v>
      </c>
      <c r="D257">
        <v>1112</v>
      </c>
      <c r="E257" t="s">
        <v>90</v>
      </c>
      <c r="F257">
        <v>1</v>
      </c>
      <c r="G257">
        <v>4</v>
      </c>
      <c r="H257" t="s">
        <v>36</v>
      </c>
      <c r="I257">
        <v>1</v>
      </c>
      <c r="J257">
        <v>665</v>
      </c>
      <c r="K257">
        <v>1</v>
      </c>
      <c r="L257" t="s">
        <v>37</v>
      </c>
      <c r="M257">
        <v>50</v>
      </c>
      <c r="N257">
        <v>2</v>
      </c>
      <c r="O257">
        <v>2</v>
      </c>
      <c r="P257" t="s">
        <v>90</v>
      </c>
      <c r="Q257">
        <v>3</v>
      </c>
      <c r="R257" t="s">
        <v>39</v>
      </c>
      <c r="S257">
        <v>5985</v>
      </c>
      <c r="T257">
        <v>4</v>
      </c>
      <c r="U257" t="s">
        <v>40</v>
      </c>
      <c r="V257">
        <v>11</v>
      </c>
      <c r="W257">
        <v>3</v>
      </c>
      <c r="X257">
        <v>2</v>
      </c>
      <c r="Y257">
        <v>80</v>
      </c>
      <c r="Z257">
        <v>0</v>
      </c>
      <c r="AA257">
        <v>10</v>
      </c>
      <c r="AB257">
        <v>1</v>
      </c>
      <c r="AC257">
        <v>4</v>
      </c>
      <c r="AD257">
        <v>2</v>
      </c>
      <c r="AE257">
        <v>2</v>
      </c>
      <c r="AF257">
        <v>0</v>
      </c>
      <c r="AG257">
        <v>2</v>
      </c>
      <c r="AH257" s="1">
        <v>43840</v>
      </c>
      <c r="AI257" s="1" t="s">
        <v>60</v>
      </c>
      <c r="AJ257">
        <f t="shared" si="12"/>
        <v>2020</v>
      </c>
      <c r="AK257">
        <f t="shared" si="13"/>
        <v>1</v>
      </c>
      <c r="AL257" t="str">
        <f t="shared" si="14"/>
        <v/>
      </c>
      <c r="AM257" t="str">
        <f t="shared" si="15"/>
        <v/>
      </c>
      <c r="AQ257" s="1">
        <v>43840</v>
      </c>
      <c r="AR257" s="1" t="s">
        <v>60</v>
      </c>
    </row>
    <row r="258" spans="1:44" x14ac:dyDescent="0.25">
      <c r="A258">
        <v>44</v>
      </c>
      <c r="B258" t="s">
        <v>40</v>
      </c>
      <c r="C258" t="s">
        <v>34</v>
      </c>
      <c r="D258">
        <v>1315</v>
      </c>
      <c r="E258" t="s">
        <v>89</v>
      </c>
      <c r="F258">
        <v>3</v>
      </c>
      <c r="G258">
        <v>4</v>
      </c>
      <c r="H258" t="s">
        <v>45</v>
      </c>
      <c r="I258">
        <v>1</v>
      </c>
      <c r="J258">
        <v>671</v>
      </c>
      <c r="K258">
        <v>4</v>
      </c>
      <c r="L258" t="s">
        <v>42</v>
      </c>
      <c r="M258">
        <v>35</v>
      </c>
      <c r="N258">
        <v>3</v>
      </c>
      <c r="O258">
        <v>5</v>
      </c>
      <c r="P258" t="s">
        <v>52</v>
      </c>
      <c r="Q258">
        <v>4</v>
      </c>
      <c r="R258" t="s">
        <v>44</v>
      </c>
      <c r="S258">
        <v>19513</v>
      </c>
      <c r="T258">
        <v>4</v>
      </c>
      <c r="U258" t="s">
        <v>33</v>
      </c>
      <c r="V258">
        <v>12</v>
      </c>
      <c r="W258">
        <v>3</v>
      </c>
      <c r="X258">
        <v>1</v>
      </c>
      <c r="Y258">
        <v>80</v>
      </c>
      <c r="Z258">
        <v>1</v>
      </c>
      <c r="AA258">
        <v>26</v>
      </c>
      <c r="AB258">
        <v>2</v>
      </c>
      <c r="AC258">
        <v>4</v>
      </c>
      <c r="AD258">
        <v>2</v>
      </c>
      <c r="AE258">
        <v>2</v>
      </c>
      <c r="AF258">
        <v>0</v>
      </c>
      <c r="AG258">
        <v>1</v>
      </c>
      <c r="AH258" s="1">
        <v>44010</v>
      </c>
      <c r="AI258" s="1" t="s">
        <v>60</v>
      </c>
      <c r="AJ258">
        <f t="shared" si="12"/>
        <v>2020</v>
      </c>
      <c r="AK258">
        <f t="shared" si="13"/>
        <v>6</v>
      </c>
      <c r="AL258" t="str">
        <f t="shared" si="14"/>
        <v/>
      </c>
      <c r="AM258" t="str">
        <f t="shared" si="15"/>
        <v/>
      </c>
      <c r="AQ258" s="1">
        <v>44010</v>
      </c>
      <c r="AR258" s="1" t="s">
        <v>60</v>
      </c>
    </row>
    <row r="259" spans="1:44" x14ac:dyDescent="0.25">
      <c r="A259">
        <v>22</v>
      </c>
      <c r="B259" t="s">
        <v>40</v>
      </c>
      <c r="C259" t="s">
        <v>34</v>
      </c>
      <c r="D259">
        <v>604</v>
      </c>
      <c r="E259" t="s">
        <v>89</v>
      </c>
      <c r="F259">
        <v>6</v>
      </c>
      <c r="G259">
        <v>1</v>
      </c>
      <c r="H259" t="s">
        <v>47</v>
      </c>
      <c r="I259">
        <v>1</v>
      </c>
      <c r="J259">
        <v>675</v>
      </c>
      <c r="K259">
        <v>1</v>
      </c>
      <c r="L259" t="s">
        <v>42</v>
      </c>
      <c r="M259">
        <v>69</v>
      </c>
      <c r="N259">
        <v>3</v>
      </c>
      <c r="O259">
        <v>1</v>
      </c>
      <c r="P259" t="s">
        <v>43</v>
      </c>
      <c r="Q259">
        <v>3</v>
      </c>
      <c r="R259" t="s">
        <v>44</v>
      </c>
      <c r="S259">
        <v>2773</v>
      </c>
      <c r="T259">
        <v>0</v>
      </c>
      <c r="U259" t="s">
        <v>40</v>
      </c>
      <c r="V259">
        <v>20</v>
      </c>
      <c r="W259">
        <v>4</v>
      </c>
      <c r="X259">
        <v>4</v>
      </c>
      <c r="Y259">
        <v>80</v>
      </c>
      <c r="Z259">
        <v>0</v>
      </c>
      <c r="AA259">
        <v>3</v>
      </c>
      <c r="AB259">
        <v>3</v>
      </c>
      <c r="AC259">
        <v>3</v>
      </c>
      <c r="AD259">
        <v>2</v>
      </c>
      <c r="AE259">
        <v>2</v>
      </c>
      <c r="AF259">
        <v>2</v>
      </c>
      <c r="AG259">
        <v>2</v>
      </c>
      <c r="AH259" s="1">
        <v>43490</v>
      </c>
      <c r="AI259" s="1" t="s">
        <v>60</v>
      </c>
      <c r="AJ259">
        <f t="shared" si="12"/>
        <v>2019</v>
      </c>
      <c r="AK259">
        <f t="shared" si="13"/>
        <v>1</v>
      </c>
      <c r="AL259" t="str">
        <f t="shared" si="14"/>
        <v/>
      </c>
      <c r="AM259" t="str">
        <f t="shared" si="15"/>
        <v/>
      </c>
      <c r="AQ259" s="1">
        <v>43490</v>
      </c>
      <c r="AR259" s="1" t="s">
        <v>60</v>
      </c>
    </row>
    <row r="260" spans="1:44" x14ac:dyDescent="0.25">
      <c r="A260">
        <v>48</v>
      </c>
      <c r="B260" t="s">
        <v>40</v>
      </c>
      <c r="C260" t="s">
        <v>34</v>
      </c>
      <c r="D260">
        <v>817</v>
      </c>
      <c r="E260" t="s">
        <v>35</v>
      </c>
      <c r="F260">
        <v>2</v>
      </c>
      <c r="G260">
        <v>1</v>
      </c>
      <c r="H260" t="s">
        <v>55</v>
      </c>
      <c r="I260">
        <v>1</v>
      </c>
      <c r="J260">
        <v>712</v>
      </c>
      <c r="K260">
        <v>2</v>
      </c>
      <c r="L260" t="s">
        <v>42</v>
      </c>
      <c r="M260">
        <v>56</v>
      </c>
      <c r="N260">
        <v>4</v>
      </c>
      <c r="O260">
        <v>2</v>
      </c>
      <c r="P260" t="s">
        <v>38</v>
      </c>
      <c r="Q260">
        <v>2</v>
      </c>
      <c r="R260" t="s">
        <v>44</v>
      </c>
      <c r="S260">
        <v>8120</v>
      </c>
      <c r="T260">
        <v>3</v>
      </c>
      <c r="U260" t="s">
        <v>40</v>
      </c>
      <c r="V260">
        <v>12</v>
      </c>
      <c r="W260">
        <v>3</v>
      </c>
      <c r="X260">
        <v>4</v>
      </c>
      <c r="Y260">
        <v>80</v>
      </c>
      <c r="Z260">
        <v>0</v>
      </c>
      <c r="AA260">
        <v>12</v>
      </c>
      <c r="AB260">
        <v>3</v>
      </c>
      <c r="AC260">
        <v>3</v>
      </c>
      <c r="AD260">
        <v>2</v>
      </c>
      <c r="AE260">
        <v>2</v>
      </c>
      <c r="AF260">
        <v>2</v>
      </c>
      <c r="AG260">
        <v>2</v>
      </c>
      <c r="AH260" s="1">
        <v>43543</v>
      </c>
      <c r="AI260" s="1" t="s">
        <v>60</v>
      </c>
      <c r="AJ260">
        <f t="shared" ref="AJ260:AJ323" si="16">IFERROR(YEAR(AH260),"")</f>
        <v>2019</v>
      </c>
      <c r="AK260">
        <f t="shared" ref="AK260:AK323" si="17">IFERROR(MONTH(AH260),"")</f>
        <v>3</v>
      </c>
      <c r="AL260" t="str">
        <f t="shared" ref="AL260:AL323" si="18">IFERROR(YEAR(AI260),"")</f>
        <v/>
      </c>
      <c r="AM260" t="str">
        <f t="shared" ref="AM260:AM323" si="19">IFERROR(MONTH(AI260),"")</f>
        <v/>
      </c>
      <c r="AQ260" s="1">
        <v>43543</v>
      </c>
      <c r="AR260" s="1" t="s">
        <v>60</v>
      </c>
    </row>
    <row r="261" spans="1:44" x14ac:dyDescent="0.25">
      <c r="A261">
        <v>24</v>
      </c>
      <c r="B261" t="s">
        <v>33</v>
      </c>
      <c r="C261" t="s">
        <v>34</v>
      </c>
      <c r="D261">
        <v>693</v>
      </c>
      <c r="E261" t="s">
        <v>35</v>
      </c>
      <c r="F261">
        <v>3</v>
      </c>
      <c r="G261">
        <v>2</v>
      </c>
      <c r="H261" t="s">
        <v>36</v>
      </c>
      <c r="I261">
        <v>1</v>
      </c>
      <c r="J261">
        <v>720</v>
      </c>
      <c r="K261">
        <v>1</v>
      </c>
      <c r="L261" t="s">
        <v>37</v>
      </c>
      <c r="M261">
        <v>65</v>
      </c>
      <c r="N261">
        <v>3</v>
      </c>
      <c r="O261">
        <v>2</v>
      </c>
      <c r="P261" t="s">
        <v>38</v>
      </c>
      <c r="Q261">
        <v>3</v>
      </c>
      <c r="R261" t="s">
        <v>39</v>
      </c>
      <c r="S261">
        <v>4577</v>
      </c>
      <c r="T261">
        <v>9</v>
      </c>
      <c r="U261" t="s">
        <v>40</v>
      </c>
      <c r="V261">
        <v>14</v>
      </c>
      <c r="W261">
        <v>3</v>
      </c>
      <c r="X261">
        <v>1</v>
      </c>
      <c r="Y261">
        <v>80</v>
      </c>
      <c r="Z261">
        <v>0</v>
      </c>
      <c r="AA261">
        <v>4</v>
      </c>
      <c r="AB261">
        <v>3</v>
      </c>
      <c r="AC261">
        <v>3</v>
      </c>
      <c r="AD261">
        <v>2</v>
      </c>
      <c r="AE261">
        <v>2</v>
      </c>
      <c r="AF261">
        <v>2</v>
      </c>
      <c r="AG261">
        <v>0</v>
      </c>
      <c r="AH261" s="1">
        <v>38231</v>
      </c>
      <c r="AI261" s="1">
        <v>38973</v>
      </c>
      <c r="AJ261">
        <f t="shared" si="16"/>
        <v>2004</v>
      </c>
      <c r="AK261">
        <f t="shared" si="17"/>
        <v>9</v>
      </c>
      <c r="AL261">
        <f t="shared" si="18"/>
        <v>2006</v>
      </c>
      <c r="AM261">
        <f t="shared" si="19"/>
        <v>9</v>
      </c>
      <c r="AQ261" s="1">
        <v>43390</v>
      </c>
      <c r="AR261" s="1" t="s">
        <v>60</v>
      </c>
    </row>
    <row r="262" spans="1:44" x14ac:dyDescent="0.25">
      <c r="A262">
        <v>60</v>
      </c>
      <c r="B262" t="s">
        <v>40</v>
      </c>
      <c r="C262" t="s">
        <v>34</v>
      </c>
      <c r="D262">
        <v>1179</v>
      </c>
      <c r="E262" t="s">
        <v>35</v>
      </c>
      <c r="F262">
        <v>16</v>
      </c>
      <c r="G262">
        <v>4</v>
      </c>
      <c r="H262" t="s">
        <v>55</v>
      </c>
      <c r="I262">
        <v>1</v>
      </c>
      <c r="J262">
        <v>732</v>
      </c>
      <c r="K262">
        <v>1</v>
      </c>
      <c r="L262" t="s">
        <v>42</v>
      </c>
      <c r="M262">
        <v>84</v>
      </c>
      <c r="N262">
        <v>3</v>
      </c>
      <c r="O262">
        <v>2</v>
      </c>
      <c r="P262" t="s">
        <v>38</v>
      </c>
      <c r="Q262">
        <v>1</v>
      </c>
      <c r="R262" t="s">
        <v>39</v>
      </c>
      <c r="S262">
        <v>5405</v>
      </c>
      <c r="T262">
        <v>8</v>
      </c>
      <c r="U262" t="s">
        <v>40</v>
      </c>
      <c r="V262">
        <v>14</v>
      </c>
      <c r="W262">
        <v>3</v>
      </c>
      <c r="X262">
        <v>4</v>
      </c>
      <c r="Y262">
        <v>80</v>
      </c>
      <c r="Z262">
        <v>0</v>
      </c>
      <c r="AA262">
        <v>10</v>
      </c>
      <c r="AB262">
        <v>1</v>
      </c>
      <c r="AC262">
        <v>3</v>
      </c>
      <c r="AD262">
        <v>2</v>
      </c>
      <c r="AE262">
        <v>2</v>
      </c>
      <c r="AF262">
        <v>2</v>
      </c>
      <c r="AG262">
        <v>2</v>
      </c>
      <c r="AH262" s="1">
        <v>43443</v>
      </c>
      <c r="AI262" s="1" t="s">
        <v>60</v>
      </c>
      <c r="AJ262">
        <f t="shared" si="16"/>
        <v>2018</v>
      </c>
      <c r="AK262">
        <f t="shared" si="17"/>
        <v>12</v>
      </c>
      <c r="AL262" t="str">
        <f t="shared" si="18"/>
        <v/>
      </c>
      <c r="AM262" t="str">
        <f t="shared" si="19"/>
        <v/>
      </c>
      <c r="AQ262" s="1">
        <v>43443</v>
      </c>
      <c r="AR262" s="1" t="s">
        <v>60</v>
      </c>
    </row>
    <row r="263" spans="1:44" x14ac:dyDescent="0.25">
      <c r="A263">
        <v>50</v>
      </c>
      <c r="B263" t="s">
        <v>40</v>
      </c>
      <c r="C263" t="s">
        <v>34</v>
      </c>
      <c r="D263">
        <v>316</v>
      </c>
      <c r="E263" t="s">
        <v>35</v>
      </c>
      <c r="F263">
        <v>8</v>
      </c>
      <c r="G263">
        <v>4</v>
      </c>
      <c r="H263" t="s">
        <v>55</v>
      </c>
      <c r="I263">
        <v>1</v>
      </c>
      <c r="J263">
        <v>738</v>
      </c>
      <c r="K263">
        <v>4</v>
      </c>
      <c r="L263" t="s">
        <v>42</v>
      </c>
      <c r="M263">
        <v>54</v>
      </c>
      <c r="N263">
        <v>3</v>
      </c>
      <c r="O263">
        <v>1</v>
      </c>
      <c r="P263" t="s">
        <v>53</v>
      </c>
      <c r="Q263">
        <v>2</v>
      </c>
      <c r="R263" t="s">
        <v>44</v>
      </c>
      <c r="S263">
        <v>3875</v>
      </c>
      <c r="T263">
        <v>7</v>
      </c>
      <c r="U263" t="s">
        <v>40</v>
      </c>
      <c r="V263">
        <v>15</v>
      </c>
      <c r="W263">
        <v>3</v>
      </c>
      <c r="X263">
        <v>4</v>
      </c>
      <c r="Y263">
        <v>80</v>
      </c>
      <c r="Z263">
        <v>1</v>
      </c>
      <c r="AA263">
        <v>4</v>
      </c>
      <c r="AB263">
        <v>2</v>
      </c>
      <c r="AC263">
        <v>3</v>
      </c>
      <c r="AD263">
        <v>2</v>
      </c>
      <c r="AE263">
        <v>2</v>
      </c>
      <c r="AF263">
        <v>2</v>
      </c>
      <c r="AG263">
        <v>2</v>
      </c>
      <c r="AH263" s="1">
        <v>43651</v>
      </c>
      <c r="AI263" s="1" t="s">
        <v>60</v>
      </c>
      <c r="AJ263">
        <f t="shared" si="16"/>
        <v>2019</v>
      </c>
      <c r="AK263">
        <f t="shared" si="17"/>
        <v>7</v>
      </c>
      <c r="AL263" t="str">
        <f t="shared" si="18"/>
        <v/>
      </c>
      <c r="AM263" t="str">
        <f t="shared" si="19"/>
        <v/>
      </c>
      <c r="AQ263" s="1">
        <v>43651</v>
      </c>
      <c r="AR263" s="1" t="s">
        <v>60</v>
      </c>
    </row>
    <row r="264" spans="1:44" x14ac:dyDescent="0.25">
      <c r="A264">
        <v>42</v>
      </c>
      <c r="B264" t="s">
        <v>33</v>
      </c>
      <c r="C264" t="s">
        <v>41</v>
      </c>
      <c r="D264">
        <v>933</v>
      </c>
      <c r="E264" t="s">
        <v>89</v>
      </c>
      <c r="F264">
        <v>19</v>
      </c>
      <c r="G264">
        <v>3</v>
      </c>
      <c r="H264" t="s">
        <v>47</v>
      </c>
      <c r="I264">
        <v>1</v>
      </c>
      <c r="J264">
        <v>752</v>
      </c>
      <c r="K264">
        <v>3</v>
      </c>
      <c r="L264" t="s">
        <v>42</v>
      </c>
      <c r="M264">
        <v>57</v>
      </c>
      <c r="N264">
        <v>4</v>
      </c>
      <c r="O264">
        <v>1</v>
      </c>
      <c r="P264" t="s">
        <v>43</v>
      </c>
      <c r="Q264">
        <v>3</v>
      </c>
      <c r="R264" t="s">
        <v>48</v>
      </c>
      <c r="S264">
        <v>2759</v>
      </c>
      <c r="T264">
        <v>6</v>
      </c>
      <c r="U264" t="s">
        <v>33</v>
      </c>
      <c r="V264">
        <v>12</v>
      </c>
      <c r="W264">
        <v>3</v>
      </c>
      <c r="X264">
        <v>4</v>
      </c>
      <c r="Y264">
        <v>80</v>
      </c>
      <c r="Z264">
        <v>0</v>
      </c>
      <c r="AA264">
        <v>7</v>
      </c>
      <c r="AB264">
        <v>2</v>
      </c>
      <c r="AC264">
        <v>3</v>
      </c>
      <c r="AD264">
        <v>2</v>
      </c>
      <c r="AE264">
        <v>2</v>
      </c>
      <c r="AF264">
        <v>2</v>
      </c>
      <c r="AG264">
        <v>2</v>
      </c>
      <c r="AH264" s="1">
        <v>40803</v>
      </c>
      <c r="AI264" s="1">
        <v>41550</v>
      </c>
      <c r="AJ264">
        <f t="shared" si="16"/>
        <v>2011</v>
      </c>
      <c r="AK264">
        <f t="shared" si="17"/>
        <v>9</v>
      </c>
      <c r="AL264">
        <f t="shared" si="18"/>
        <v>2013</v>
      </c>
      <c r="AM264">
        <f t="shared" si="19"/>
        <v>10</v>
      </c>
      <c r="AQ264" s="1">
        <v>43480</v>
      </c>
      <c r="AR264" s="1" t="s">
        <v>60</v>
      </c>
    </row>
    <row r="265" spans="1:44" x14ac:dyDescent="0.25">
      <c r="A265">
        <v>43</v>
      </c>
      <c r="B265" t="s">
        <v>40</v>
      </c>
      <c r="C265" t="s">
        <v>41</v>
      </c>
      <c r="D265">
        <v>775</v>
      </c>
      <c r="E265" t="s">
        <v>35</v>
      </c>
      <c r="F265">
        <v>15</v>
      </c>
      <c r="G265">
        <v>3</v>
      </c>
      <c r="H265" t="s">
        <v>36</v>
      </c>
      <c r="I265">
        <v>1</v>
      </c>
      <c r="J265">
        <v>754</v>
      </c>
      <c r="K265">
        <v>4</v>
      </c>
      <c r="L265" t="s">
        <v>42</v>
      </c>
      <c r="M265">
        <v>47</v>
      </c>
      <c r="N265">
        <v>2</v>
      </c>
      <c r="O265">
        <v>2</v>
      </c>
      <c r="P265" t="s">
        <v>38</v>
      </c>
      <c r="Q265">
        <v>4</v>
      </c>
      <c r="R265" t="s">
        <v>44</v>
      </c>
      <c r="S265">
        <v>6804</v>
      </c>
      <c r="T265">
        <v>3</v>
      </c>
      <c r="U265" t="s">
        <v>40</v>
      </c>
      <c r="V265">
        <v>18</v>
      </c>
      <c r="W265">
        <v>3</v>
      </c>
      <c r="X265">
        <v>3</v>
      </c>
      <c r="Y265">
        <v>80</v>
      </c>
      <c r="Z265">
        <v>1</v>
      </c>
      <c r="AA265">
        <v>7</v>
      </c>
      <c r="AB265">
        <v>5</v>
      </c>
      <c r="AC265">
        <v>3</v>
      </c>
      <c r="AD265">
        <v>2</v>
      </c>
      <c r="AE265">
        <v>2</v>
      </c>
      <c r="AF265">
        <v>2</v>
      </c>
      <c r="AG265">
        <v>2</v>
      </c>
      <c r="AH265" s="1">
        <v>43616</v>
      </c>
      <c r="AI265" s="1" t="s">
        <v>60</v>
      </c>
      <c r="AJ265">
        <f t="shared" si="16"/>
        <v>2019</v>
      </c>
      <c r="AK265">
        <f t="shared" si="17"/>
        <v>5</v>
      </c>
      <c r="AL265" t="str">
        <f t="shared" si="18"/>
        <v/>
      </c>
      <c r="AM265" t="str">
        <f t="shared" si="19"/>
        <v/>
      </c>
      <c r="AQ265" s="1">
        <v>43616</v>
      </c>
      <c r="AR265" s="1" t="s">
        <v>60</v>
      </c>
    </row>
    <row r="266" spans="1:44" x14ac:dyDescent="0.25">
      <c r="A266">
        <v>29</v>
      </c>
      <c r="B266" t="s">
        <v>40</v>
      </c>
      <c r="C266" t="s">
        <v>34</v>
      </c>
      <c r="D266">
        <v>1090</v>
      </c>
      <c r="E266" t="s">
        <v>35</v>
      </c>
      <c r="F266">
        <v>10</v>
      </c>
      <c r="G266">
        <v>3</v>
      </c>
      <c r="H266" t="s">
        <v>55</v>
      </c>
      <c r="I266">
        <v>1</v>
      </c>
      <c r="J266">
        <v>766</v>
      </c>
      <c r="K266">
        <v>4</v>
      </c>
      <c r="L266" t="s">
        <v>42</v>
      </c>
      <c r="M266">
        <v>83</v>
      </c>
      <c r="N266">
        <v>3</v>
      </c>
      <c r="O266">
        <v>1</v>
      </c>
      <c r="P266" t="s">
        <v>53</v>
      </c>
      <c r="Q266">
        <v>2</v>
      </c>
      <c r="R266" t="s">
        <v>48</v>
      </c>
      <c r="S266">
        <v>2297</v>
      </c>
      <c r="T266">
        <v>1</v>
      </c>
      <c r="U266" t="s">
        <v>40</v>
      </c>
      <c r="V266">
        <v>14</v>
      </c>
      <c r="W266">
        <v>3</v>
      </c>
      <c r="X266">
        <v>4</v>
      </c>
      <c r="Y266">
        <v>80</v>
      </c>
      <c r="Z266">
        <v>2</v>
      </c>
      <c r="AA266">
        <v>2</v>
      </c>
      <c r="AB266">
        <v>2</v>
      </c>
      <c r="AC266">
        <v>3</v>
      </c>
      <c r="AD266">
        <v>2</v>
      </c>
      <c r="AE266">
        <v>2</v>
      </c>
      <c r="AF266">
        <v>2</v>
      </c>
      <c r="AG266">
        <v>2</v>
      </c>
      <c r="AH266" s="1">
        <v>43684</v>
      </c>
      <c r="AI266" s="1" t="s">
        <v>60</v>
      </c>
      <c r="AJ266">
        <f t="shared" si="16"/>
        <v>2019</v>
      </c>
      <c r="AK266">
        <f t="shared" si="17"/>
        <v>8</v>
      </c>
      <c r="AL266" t="str">
        <f t="shared" si="18"/>
        <v/>
      </c>
      <c r="AM266" t="str">
        <f t="shared" si="19"/>
        <v/>
      </c>
      <c r="AQ266" s="1">
        <v>43684</v>
      </c>
      <c r="AR266" s="1" t="s">
        <v>60</v>
      </c>
    </row>
    <row r="267" spans="1:44" x14ac:dyDescent="0.25">
      <c r="A267">
        <v>53</v>
      </c>
      <c r="B267" t="s">
        <v>40</v>
      </c>
      <c r="C267" t="s">
        <v>34</v>
      </c>
      <c r="D267">
        <v>346</v>
      </c>
      <c r="E267" t="s">
        <v>89</v>
      </c>
      <c r="F267">
        <v>6</v>
      </c>
      <c r="G267">
        <v>3</v>
      </c>
      <c r="H267" t="s">
        <v>36</v>
      </c>
      <c r="I267">
        <v>1</v>
      </c>
      <c r="J267">
        <v>769</v>
      </c>
      <c r="K267">
        <v>4</v>
      </c>
      <c r="L267" t="s">
        <v>42</v>
      </c>
      <c r="M267">
        <v>86</v>
      </c>
      <c r="N267">
        <v>3</v>
      </c>
      <c r="O267">
        <v>2</v>
      </c>
      <c r="P267" t="s">
        <v>46</v>
      </c>
      <c r="Q267">
        <v>4</v>
      </c>
      <c r="R267" t="s">
        <v>39</v>
      </c>
      <c r="S267">
        <v>2450</v>
      </c>
      <c r="T267">
        <v>2</v>
      </c>
      <c r="U267" t="s">
        <v>40</v>
      </c>
      <c r="V267">
        <v>17</v>
      </c>
      <c r="W267">
        <v>3</v>
      </c>
      <c r="X267">
        <v>4</v>
      </c>
      <c r="Y267">
        <v>80</v>
      </c>
      <c r="Z267">
        <v>0</v>
      </c>
      <c r="AA267">
        <v>19</v>
      </c>
      <c r="AB267">
        <v>4</v>
      </c>
      <c r="AC267">
        <v>3</v>
      </c>
      <c r="AD267">
        <v>2</v>
      </c>
      <c r="AE267">
        <v>2</v>
      </c>
      <c r="AF267">
        <v>2</v>
      </c>
      <c r="AG267">
        <v>2</v>
      </c>
      <c r="AH267" s="1">
        <v>43390</v>
      </c>
      <c r="AI267" s="1" t="s">
        <v>60</v>
      </c>
      <c r="AJ267">
        <f t="shared" si="16"/>
        <v>2018</v>
      </c>
      <c r="AK267">
        <f t="shared" si="17"/>
        <v>10</v>
      </c>
      <c r="AL267" t="str">
        <f t="shared" si="18"/>
        <v/>
      </c>
      <c r="AM267" t="str">
        <f t="shared" si="19"/>
        <v/>
      </c>
      <c r="AQ267" s="1">
        <v>43390</v>
      </c>
      <c r="AR267" s="1" t="s">
        <v>60</v>
      </c>
    </row>
    <row r="268" spans="1:44" x14ac:dyDescent="0.25">
      <c r="A268">
        <v>23</v>
      </c>
      <c r="B268" t="s">
        <v>40</v>
      </c>
      <c r="C268" t="s">
        <v>34</v>
      </c>
      <c r="D268">
        <v>310</v>
      </c>
      <c r="E268" t="s">
        <v>89</v>
      </c>
      <c r="F268">
        <v>10</v>
      </c>
      <c r="G268">
        <v>1</v>
      </c>
      <c r="H268" t="s">
        <v>47</v>
      </c>
      <c r="I268">
        <v>1</v>
      </c>
      <c r="J268">
        <v>784</v>
      </c>
      <c r="K268">
        <v>1</v>
      </c>
      <c r="L268" t="s">
        <v>42</v>
      </c>
      <c r="M268">
        <v>79</v>
      </c>
      <c r="N268">
        <v>4</v>
      </c>
      <c r="O268">
        <v>1</v>
      </c>
      <c r="P268" t="s">
        <v>43</v>
      </c>
      <c r="Q268">
        <v>3</v>
      </c>
      <c r="R268" t="s">
        <v>39</v>
      </c>
      <c r="S268">
        <v>3505</v>
      </c>
      <c r="T268">
        <v>1</v>
      </c>
      <c r="U268" t="s">
        <v>40</v>
      </c>
      <c r="V268">
        <v>18</v>
      </c>
      <c r="W268">
        <v>3</v>
      </c>
      <c r="X268">
        <v>4</v>
      </c>
      <c r="Y268">
        <v>80</v>
      </c>
      <c r="Z268">
        <v>0</v>
      </c>
      <c r="AA268">
        <v>2</v>
      </c>
      <c r="AB268">
        <v>3</v>
      </c>
      <c r="AC268">
        <v>3</v>
      </c>
      <c r="AD268">
        <v>2</v>
      </c>
      <c r="AE268">
        <v>2</v>
      </c>
      <c r="AF268">
        <v>0</v>
      </c>
      <c r="AG268">
        <v>2</v>
      </c>
      <c r="AH268" s="1">
        <v>43392</v>
      </c>
      <c r="AI268" s="1" t="s">
        <v>60</v>
      </c>
      <c r="AJ268">
        <f t="shared" si="16"/>
        <v>2018</v>
      </c>
      <c r="AK268">
        <f t="shared" si="17"/>
        <v>10</v>
      </c>
      <c r="AL268" t="str">
        <f t="shared" si="18"/>
        <v/>
      </c>
      <c r="AM268" t="str">
        <f t="shared" si="19"/>
        <v/>
      </c>
      <c r="AQ268" s="1">
        <v>43392</v>
      </c>
      <c r="AR268" s="1" t="s">
        <v>60</v>
      </c>
    </row>
    <row r="269" spans="1:44" x14ac:dyDescent="0.25">
      <c r="A269">
        <v>26</v>
      </c>
      <c r="B269" t="s">
        <v>40</v>
      </c>
      <c r="C269" t="s">
        <v>41</v>
      </c>
      <c r="D269">
        <v>575</v>
      </c>
      <c r="E269" t="s">
        <v>89</v>
      </c>
      <c r="F269">
        <v>1</v>
      </c>
      <c r="G269">
        <v>2</v>
      </c>
      <c r="H269" t="s">
        <v>36</v>
      </c>
      <c r="I269">
        <v>1</v>
      </c>
      <c r="J269">
        <v>792</v>
      </c>
      <c r="K269">
        <v>1</v>
      </c>
      <c r="L269" t="s">
        <v>37</v>
      </c>
      <c r="M269">
        <v>71</v>
      </c>
      <c r="N269">
        <v>1</v>
      </c>
      <c r="O269">
        <v>1</v>
      </c>
      <c r="P269" t="s">
        <v>46</v>
      </c>
      <c r="Q269">
        <v>4</v>
      </c>
      <c r="R269" t="s">
        <v>48</v>
      </c>
      <c r="S269">
        <v>4364</v>
      </c>
      <c r="T269">
        <v>3</v>
      </c>
      <c r="U269" t="s">
        <v>40</v>
      </c>
      <c r="V269">
        <v>14</v>
      </c>
      <c r="W269">
        <v>3</v>
      </c>
      <c r="X269">
        <v>1</v>
      </c>
      <c r="Y269">
        <v>80</v>
      </c>
      <c r="Z269">
        <v>1</v>
      </c>
      <c r="AA269">
        <v>5</v>
      </c>
      <c r="AB269">
        <v>2</v>
      </c>
      <c r="AC269">
        <v>3</v>
      </c>
      <c r="AD269">
        <v>2</v>
      </c>
      <c r="AE269">
        <v>2</v>
      </c>
      <c r="AF269">
        <v>2</v>
      </c>
      <c r="AG269">
        <v>0</v>
      </c>
      <c r="AH269" s="1">
        <v>43517</v>
      </c>
      <c r="AI269" s="1" t="s">
        <v>60</v>
      </c>
      <c r="AJ269">
        <f t="shared" si="16"/>
        <v>2019</v>
      </c>
      <c r="AK269">
        <f t="shared" si="17"/>
        <v>2</v>
      </c>
      <c r="AL269" t="str">
        <f t="shared" si="18"/>
        <v/>
      </c>
      <c r="AM269" t="str">
        <f t="shared" si="19"/>
        <v/>
      </c>
      <c r="AQ269" s="1">
        <v>43517</v>
      </c>
      <c r="AR269" s="1" t="s">
        <v>60</v>
      </c>
    </row>
    <row r="270" spans="1:44" x14ac:dyDescent="0.25">
      <c r="A270">
        <v>30</v>
      </c>
      <c r="B270" t="s">
        <v>40</v>
      </c>
      <c r="C270" t="s">
        <v>34</v>
      </c>
      <c r="D270">
        <v>921</v>
      </c>
      <c r="E270" t="s">
        <v>89</v>
      </c>
      <c r="F270">
        <v>1</v>
      </c>
      <c r="G270">
        <v>3</v>
      </c>
      <c r="H270" t="s">
        <v>36</v>
      </c>
      <c r="I270">
        <v>1</v>
      </c>
      <c r="J270">
        <v>806</v>
      </c>
      <c r="K270">
        <v>4</v>
      </c>
      <c r="L270" t="s">
        <v>42</v>
      </c>
      <c r="M270">
        <v>38</v>
      </c>
      <c r="N270">
        <v>1</v>
      </c>
      <c r="O270">
        <v>1</v>
      </c>
      <c r="P270" t="s">
        <v>46</v>
      </c>
      <c r="Q270">
        <v>3</v>
      </c>
      <c r="R270" t="s">
        <v>44</v>
      </c>
      <c r="S270">
        <v>3833</v>
      </c>
      <c r="T270">
        <v>3</v>
      </c>
      <c r="U270" t="s">
        <v>40</v>
      </c>
      <c r="V270">
        <v>21</v>
      </c>
      <c r="W270">
        <v>4</v>
      </c>
      <c r="X270">
        <v>3</v>
      </c>
      <c r="Y270">
        <v>80</v>
      </c>
      <c r="Z270">
        <v>2</v>
      </c>
      <c r="AA270">
        <v>7</v>
      </c>
      <c r="AB270">
        <v>2</v>
      </c>
      <c r="AC270">
        <v>3</v>
      </c>
      <c r="AD270">
        <v>2</v>
      </c>
      <c r="AE270">
        <v>2</v>
      </c>
      <c r="AF270">
        <v>0</v>
      </c>
      <c r="AG270">
        <v>2</v>
      </c>
      <c r="AH270" s="1">
        <v>43467</v>
      </c>
      <c r="AI270" s="1" t="s">
        <v>60</v>
      </c>
      <c r="AJ270">
        <f t="shared" si="16"/>
        <v>2019</v>
      </c>
      <c r="AK270">
        <f t="shared" si="17"/>
        <v>1</v>
      </c>
      <c r="AL270" t="str">
        <f t="shared" si="18"/>
        <v/>
      </c>
      <c r="AM270" t="str">
        <f t="shared" si="19"/>
        <v/>
      </c>
      <c r="AQ270" s="1">
        <v>43467</v>
      </c>
      <c r="AR270" s="1" t="s">
        <v>60</v>
      </c>
    </row>
    <row r="271" spans="1:44" x14ac:dyDescent="0.25">
      <c r="A271">
        <v>35</v>
      </c>
      <c r="B271" t="s">
        <v>40</v>
      </c>
      <c r="C271" t="s">
        <v>34</v>
      </c>
      <c r="D271">
        <v>1258</v>
      </c>
      <c r="E271" t="s">
        <v>89</v>
      </c>
      <c r="F271">
        <v>1</v>
      </c>
      <c r="G271">
        <v>4</v>
      </c>
      <c r="H271" t="s">
        <v>36</v>
      </c>
      <c r="I271">
        <v>1</v>
      </c>
      <c r="J271">
        <v>826</v>
      </c>
      <c r="K271">
        <v>4</v>
      </c>
      <c r="L271" t="s">
        <v>37</v>
      </c>
      <c r="M271">
        <v>40</v>
      </c>
      <c r="N271">
        <v>4</v>
      </c>
      <c r="O271">
        <v>1</v>
      </c>
      <c r="P271" t="s">
        <v>43</v>
      </c>
      <c r="Q271">
        <v>3</v>
      </c>
      <c r="R271" t="s">
        <v>39</v>
      </c>
      <c r="S271">
        <v>2506</v>
      </c>
      <c r="T271">
        <v>3</v>
      </c>
      <c r="U271" t="s">
        <v>40</v>
      </c>
      <c r="V271">
        <v>13</v>
      </c>
      <c r="W271">
        <v>3</v>
      </c>
      <c r="X271">
        <v>3</v>
      </c>
      <c r="Y271">
        <v>80</v>
      </c>
      <c r="Z271">
        <v>0</v>
      </c>
      <c r="AA271">
        <v>7</v>
      </c>
      <c r="AB271">
        <v>0</v>
      </c>
      <c r="AC271">
        <v>3</v>
      </c>
      <c r="AD271">
        <v>2</v>
      </c>
      <c r="AE271">
        <v>2</v>
      </c>
      <c r="AF271">
        <v>2</v>
      </c>
      <c r="AG271">
        <v>2</v>
      </c>
      <c r="AH271" s="1">
        <v>43433</v>
      </c>
      <c r="AI271" s="1" t="s">
        <v>60</v>
      </c>
      <c r="AJ271">
        <f t="shared" si="16"/>
        <v>2018</v>
      </c>
      <c r="AK271">
        <f t="shared" si="17"/>
        <v>11</v>
      </c>
      <c r="AL271" t="str">
        <f t="shared" si="18"/>
        <v/>
      </c>
      <c r="AM271" t="str">
        <f t="shared" si="19"/>
        <v/>
      </c>
      <c r="AQ271" s="1">
        <v>43433</v>
      </c>
      <c r="AR271" s="1" t="s">
        <v>60</v>
      </c>
    </row>
    <row r="272" spans="1:44" x14ac:dyDescent="0.25">
      <c r="A272">
        <v>28</v>
      </c>
      <c r="B272" t="s">
        <v>33</v>
      </c>
      <c r="C272" t="s">
        <v>34</v>
      </c>
      <c r="D272">
        <v>890</v>
      </c>
      <c r="E272" t="s">
        <v>89</v>
      </c>
      <c r="F272">
        <v>2</v>
      </c>
      <c r="G272">
        <v>4</v>
      </c>
      <c r="H272" t="s">
        <v>47</v>
      </c>
      <c r="I272">
        <v>1</v>
      </c>
      <c r="J272">
        <v>828</v>
      </c>
      <c r="K272">
        <v>3</v>
      </c>
      <c r="L272" t="s">
        <v>42</v>
      </c>
      <c r="M272">
        <v>46</v>
      </c>
      <c r="N272">
        <v>3</v>
      </c>
      <c r="O272">
        <v>1</v>
      </c>
      <c r="P272" t="s">
        <v>43</v>
      </c>
      <c r="Q272">
        <v>3</v>
      </c>
      <c r="R272" t="s">
        <v>39</v>
      </c>
      <c r="S272">
        <v>4382</v>
      </c>
      <c r="T272">
        <v>6</v>
      </c>
      <c r="U272" t="s">
        <v>40</v>
      </c>
      <c r="V272">
        <v>17</v>
      </c>
      <c r="W272">
        <v>3</v>
      </c>
      <c r="X272">
        <v>4</v>
      </c>
      <c r="Y272">
        <v>80</v>
      </c>
      <c r="Z272">
        <v>0</v>
      </c>
      <c r="AA272">
        <v>5</v>
      </c>
      <c r="AB272">
        <v>3</v>
      </c>
      <c r="AC272">
        <v>2</v>
      </c>
      <c r="AD272">
        <v>2</v>
      </c>
      <c r="AE272">
        <v>2</v>
      </c>
      <c r="AF272">
        <v>2</v>
      </c>
      <c r="AG272">
        <v>1</v>
      </c>
      <c r="AH272" s="1">
        <v>35228</v>
      </c>
      <c r="AI272" s="1">
        <v>35976</v>
      </c>
      <c r="AJ272">
        <f t="shared" si="16"/>
        <v>1996</v>
      </c>
      <c r="AK272">
        <f t="shared" si="17"/>
        <v>6</v>
      </c>
      <c r="AL272">
        <f t="shared" si="18"/>
        <v>1998</v>
      </c>
      <c r="AM272">
        <f t="shared" si="19"/>
        <v>6</v>
      </c>
      <c r="AQ272" s="1">
        <v>43444</v>
      </c>
      <c r="AR272" s="1" t="s">
        <v>60</v>
      </c>
    </row>
    <row r="273" spans="1:44" x14ac:dyDescent="0.25">
      <c r="A273">
        <v>22</v>
      </c>
      <c r="B273" t="s">
        <v>40</v>
      </c>
      <c r="C273" t="s">
        <v>34</v>
      </c>
      <c r="D273">
        <v>1230</v>
      </c>
      <c r="E273" t="s">
        <v>89</v>
      </c>
      <c r="F273">
        <v>1</v>
      </c>
      <c r="G273">
        <v>2</v>
      </c>
      <c r="H273" t="s">
        <v>36</v>
      </c>
      <c r="I273">
        <v>1</v>
      </c>
      <c r="J273">
        <v>872</v>
      </c>
      <c r="K273">
        <v>4</v>
      </c>
      <c r="L273" t="s">
        <v>42</v>
      </c>
      <c r="M273">
        <v>33</v>
      </c>
      <c r="N273">
        <v>2</v>
      </c>
      <c r="O273">
        <v>2</v>
      </c>
      <c r="P273" t="s">
        <v>49</v>
      </c>
      <c r="Q273">
        <v>4</v>
      </c>
      <c r="R273" t="s">
        <v>44</v>
      </c>
      <c r="S273">
        <v>4775</v>
      </c>
      <c r="T273">
        <v>6</v>
      </c>
      <c r="U273" t="s">
        <v>40</v>
      </c>
      <c r="V273">
        <v>22</v>
      </c>
      <c r="W273">
        <v>4</v>
      </c>
      <c r="X273">
        <v>1</v>
      </c>
      <c r="Y273">
        <v>80</v>
      </c>
      <c r="Z273">
        <v>2</v>
      </c>
      <c r="AA273">
        <v>4</v>
      </c>
      <c r="AB273">
        <v>2</v>
      </c>
      <c r="AC273">
        <v>1</v>
      </c>
      <c r="AD273">
        <v>2</v>
      </c>
      <c r="AE273">
        <v>2</v>
      </c>
      <c r="AF273">
        <v>2</v>
      </c>
      <c r="AG273">
        <v>2</v>
      </c>
      <c r="AH273" s="1">
        <v>43430</v>
      </c>
      <c r="AI273" s="1" t="s">
        <v>60</v>
      </c>
      <c r="AJ273">
        <f t="shared" si="16"/>
        <v>2018</v>
      </c>
      <c r="AK273">
        <f t="shared" si="17"/>
        <v>11</v>
      </c>
      <c r="AL273" t="str">
        <f t="shared" si="18"/>
        <v/>
      </c>
      <c r="AM273" t="str">
        <f t="shared" si="19"/>
        <v/>
      </c>
      <c r="AQ273" s="1">
        <v>43430</v>
      </c>
      <c r="AR273" s="1" t="s">
        <v>60</v>
      </c>
    </row>
    <row r="274" spans="1:44" x14ac:dyDescent="0.25">
      <c r="A274">
        <v>42</v>
      </c>
      <c r="B274" t="s">
        <v>40</v>
      </c>
      <c r="C274" t="s">
        <v>41</v>
      </c>
      <c r="D274">
        <v>1271</v>
      </c>
      <c r="E274" t="s">
        <v>89</v>
      </c>
      <c r="F274">
        <v>2</v>
      </c>
      <c r="G274">
        <v>1</v>
      </c>
      <c r="H274" t="s">
        <v>47</v>
      </c>
      <c r="I274">
        <v>1</v>
      </c>
      <c r="J274">
        <v>875</v>
      </c>
      <c r="K274">
        <v>2</v>
      </c>
      <c r="L274" t="s">
        <v>42</v>
      </c>
      <c r="M274">
        <v>35</v>
      </c>
      <c r="N274">
        <v>3</v>
      </c>
      <c r="O274">
        <v>1</v>
      </c>
      <c r="P274" t="s">
        <v>43</v>
      </c>
      <c r="Q274">
        <v>4</v>
      </c>
      <c r="R274" t="s">
        <v>39</v>
      </c>
      <c r="S274">
        <v>2515</v>
      </c>
      <c r="T274">
        <v>5</v>
      </c>
      <c r="U274" t="s">
        <v>33</v>
      </c>
      <c r="V274">
        <v>14</v>
      </c>
      <c r="W274">
        <v>3</v>
      </c>
      <c r="X274">
        <v>4</v>
      </c>
      <c r="Y274">
        <v>80</v>
      </c>
      <c r="Z274">
        <v>0</v>
      </c>
      <c r="AA274">
        <v>8</v>
      </c>
      <c r="AB274">
        <v>2</v>
      </c>
      <c r="AC274">
        <v>3</v>
      </c>
      <c r="AD274">
        <v>2</v>
      </c>
      <c r="AE274">
        <v>1</v>
      </c>
      <c r="AF274">
        <v>2</v>
      </c>
      <c r="AG274">
        <v>2</v>
      </c>
      <c r="AH274" s="1">
        <v>43708</v>
      </c>
      <c r="AI274" s="1" t="s">
        <v>60</v>
      </c>
      <c r="AJ274">
        <f t="shared" si="16"/>
        <v>2019</v>
      </c>
      <c r="AK274">
        <f t="shared" si="17"/>
        <v>8</v>
      </c>
      <c r="AL274" t="str">
        <f t="shared" si="18"/>
        <v/>
      </c>
      <c r="AM274" t="str">
        <f t="shared" si="19"/>
        <v/>
      </c>
      <c r="AQ274" s="1">
        <v>43708</v>
      </c>
      <c r="AR274" s="1" t="s">
        <v>60</v>
      </c>
    </row>
    <row r="275" spans="1:44" x14ac:dyDescent="0.25">
      <c r="A275">
        <v>38</v>
      </c>
      <c r="B275" t="s">
        <v>40</v>
      </c>
      <c r="C275" t="s">
        <v>34</v>
      </c>
      <c r="D275">
        <v>395</v>
      </c>
      <c r="E275" t="s">
        <v>35</v>
      </c>
      <c r="F275">
        <v>9</v>
      </c>
      <c r="G275">
        <v>3</v>
      </c>
      <c r="H275" t="s">
        <v>55</v>
      </c>
      <c r="I275">
        <v>1</v>
      </c>
      <c r="J275">
        <v>893</v>
      </c>
      <c r="K275">
        <v>2</v>
      </c>
      <c r="L275" t="s">
        <v>42</v>
      </c>
      <c r="M275">
        <v>98</v>
      </c>
      <c r="N275">
        <v>2</v>
      </c>
      <c r="O275">
        <v>1</v>
      </c>
      <c r="P275" t="s">
        <v>53</v>
      </c>
      <c r="Q275">
        <v>2</v>
      </c>
      <c r="R275" t="s">
        <v>44</v>
      </c>
      <c r="S275">
        <v>2899</v>
      </c>
      <c r="T275">
        <v>0</v>
      </c>
      <c r="U275" t="s">
        <v>40</v>
      </c>
      <c r="V275">
        <v>19</v>
      </c>
      <c r="W275">
        <v>3</v>
      </c>
      <c r="X275">
        <v>4</v>
      </c>
      <c r="Y275">
        <v>80</v>
      </c>
      <c r="Z275">
        <v>1</v>
      </c>
      <c r="AA275">
        <v>3</v>
      </c>
      <c r="AB275">
        <v>3</v>
      </c>
      <c r="AC275">
        <v>3</v>
      </c>
      <c r="AD275">
        <v>2</v>
      </c>
      <c r="AE275">
        <v>2</v>
      </c>
      <c r="AF275">
        <v>1</v>
      </c>
      <c r="AG275">
        <v>2</v>
      </c>
      <c r="AH275" s="1">
        <v>43640</v>
      </c>
      <c r="AI275" s="1" t="s">
        <v>60</v>
      </c>
      <c r="AJ275">
        <f t="shared" si="16"/>
        <v>2019</v>
      </c>
      <c r="AK275">
        <f t="shared" si="17"/>
        <v>6</v>
      </c>
      <c r="AL275" t="str">
        <f t="shared" si="18"/>
        <v/>
      </c>
      <c r="AM275" t="str">
        <f t="shared" si="19"/>
        <v/>
      </c>
      <c r="AQ275" s="1">
        <v>43640</v>
      </c>
      <c r="AR275" s="1" t="s">
        <v>60</v>
      </c>
    </row>
    <row r="276" spans="1:44" x14ac:dyDescent="0.25">
      <c r="A276">
        <v>53</v>
      </c>
      <c r="B276" t="s">
        <v>40</v>
      </c>
      <c r="C276" t="s">
        <v>34</v>
      </c>
      <c r="D276">
        <v>868</v>
      </c>
      <c r="E276" t="s">
        <v>35</v>
      </c>
      <c r="F276">
        <v>8</v>
      </c>
      <c r="G276">
        <v>3</v>
      </c>
      <c r="H276" t="s">
        <v>55</v>
      </c>
      <c r="I276">
        <v>1</v>
      </c>
      <c r="J276">
        <v>897</v>
      </c>
      <c r="K276">
        <v>1</v>
      </c>
      <c r="L276" t="s">
        <v>42</v>
      </c>
      <c r="M276">
        <v>73</v>
      </c>
      <c r="N276">
        <v>3</v>
      </c>
      <c r="O276">
        <v>4</v>
      </c>
      <c r="P276" t="s">
        <v>38</v>
      </c>
      <c r="Q276">
        <v>4</v>
      </c>
      <c r="R276" t="s">
        <v>44</v>
      </c>
      <c r="S276">
        <v>11836</v>
      </c>
      <c r="T276">
        <v>5</v>
      </c>
      <c r="U276" t="s">
        <v>40</v>
      </c>
      <c r="V276">
        <v>14</v>
      </c>
      <c r="W276">
        <v>3</v>
      </c>
      <c r="X276">
        <v>3</v>
      </c>
      <c r="Y276">
        <v>80</v>
      </c>
      <c r="Z276">
        <v>1</v>
      </c>
      <c r="AA276">
        <v>28</v>
      </c>
      <c r="AB276">
        <v>3</v>
      </c>
      <c r="AC276">
        <v>3</v>
      </c>
      <c r="AD276">
        <v>2</v>
      </c>
      <c r="AE276">
        <v>0</v>
      </c>
      <c r="AF276">
        <v>2</v>
      </c>
      <c r="AG276">
        <v>2</v>
      </c>
      <c r="AH276" s="1">
        <v>43552</v>
      </c>
      <c r="AI276" s="1" t="s">
        <v>60</v>
      </c>
      <c r="AJ276">
        <f t="shared" si="16"/>
        <v>2019</v>
      </c>
      <c r="AK276">
        <f t="shared" si="17"/>
        <v>3</v>
      </c>
      <c r="AL276" t="str">
        <f t="shared" si="18"/>
        <v/>
      </c>
      <c r="AM276" t="str">
        <f t="shared" si="19"/>
        <v/>
      </c>
      <c r="AQ276" s="1">
        <v>43552</v>
      </c>
      <c r="AR276" s="1" t="s">
        <v>60</v>
      </c>
    </row>
    <row r="277" spans="1:44" x14ac:dyDescent="0.25">
      <c r="A277">
        <v>20</v>
      </c>
      <c r="B277" t="s">
        <v>33</v>
      </c>
      <c r="C277" t="s">
        <v>34</v>
      </c>
      <c r="D277">
        <v>500</v>
      </c>
      <c r="E277" t="s">
        <v>35</v>
      </c>
      <c r="F277">
        <v>2</v>
      </c>
      <c r="G277">
        <v>3</v>
      </c>
      <c r="H277" t="s">
        <v>47</v>
      </c>
      <c r="I277">
        <v>1</v>
      </c>
      <c r="J277">
        <v>922</v>
      </c>
      <c r="K277">
        <v>3</v>
      </c>
      <c r="L277" t="s">
        <v>37</v>
      </c>
      <c r="M277">
        <v>49</v>
      </c>
      <c r="N277">
        <v>2</v>
      </c>
      <c r="O277">
        <v>1</v>
      </c>
      <c r="P277" t="s">
        <v>53</v>
      </c>
      <c r="Q277">
        <v>3</v>
      </c>
      <c r="R277" t="s">
        <v>39</v>
      </c>
      <c r="S277">
        <v>2044</v>
      </c>
      <c r="T277">
        <v>1</v>
      </c>
      <c r="U277" t="s">
        <v>40</v>
      </c>
      <c r="V277">
        <v>13</v>
      </c>
      <c r="W277">
        <v>3</v>
      </c>
      <c r="X277">
        <v>4</v>
      </c>
      <c r="Y277">
        <v>80</v>
      </c>
      <c r="Z277">
        <v>0</v>
      </c>
      <c r="AA277">
        <v>2</v>
      </c>
      <c r="AB277">
        <v>3</v>
      </c>
      <c r="AC277">
        <v>2</v>
      </c>
      <c r="AD277">
        <v>2</v>
      </c>
      <c r="AE277">
        <v>2</v>
      </c>
      <c r="AF277">
        <v>0</v>
      </c>
      <c r="AG277">
        <v>2</v>
      </c>
      <c r="AH277" s="1">
        <v>37139</v>
      </c>
      <c r="AI277" s="1">
        <v>37878</v>
      </c>
      <c r="AJ277">
        <f t="shared" si="16"/>
        <v>2001</v>
      </c>
      <c r="AK277">
        <f t="shared" si="17"/>
        <v>9</v>
      </c>
      <c r="AL277">
        <f t="shared" si="18"/>
        <v>2003</v>
      </c>
      <c r="AM277">
        <f t="shared" si="19"/>
        <v>9</v>
      </c>
      <c r="AQ277" s="1">
        <v>43418</v>
      </c>
      <c r="AR277" s="1" t="s">
        <v>60</v>
      </c>
    </row>
    <row r="278" spans="1:44" x14ac:dyDescent="0.25">
      <c r="A278">
        <v>28</v>
      </c>
      <c r="B278" t="s">
        <v>40</v>
      </c>
      <c r="C278" t="s">
        <v>34</v>
      </c>
      <c r="D278">
        <v>995</v>
      </c>
      <c r="E278" t="s">
        <v>89</v>
      </c>
      <c r="F278">
        <v>9</v>
      </c>
      <c r="G278">
        <v>3</v>
      </c>
      <c r="H278" t="s">
        <v>47</v>
      </c>
      <c r="I278">
        <v>1</v>
      </c>
      <c r="J278">
        <v>930</v>
      </c>
      <c r="K278">
        <v>3</v>
      </c>
      <c r="L278" t="s">
        <v>37</v>
      </c>
      <c r="M278">
        <v>77</v>
      </c>
      <c r="N278">
        <v>3</v>
      </c>
      <c r="O278">
        <v>1</v>
      </c>
      <c r="P278" t="s">
        <v>43</v>
      </c>
      <c r="Q278">
        <v>3</v>
      </c>
      <c r="R278" t="s">
        <v>48</v>
      </c>
      <c r="S278">
        <v>2377</v>
      </c>
      <c r="T278">
        <v>5</v>
      </c>
      <c r="U278" t="s">
        <v>40</v>
      </c>
      <c r="V278">
        <v>18</v>
      </c>
      <c r="W278">
        <v>3</v>
      </c>
      <c r="X278">
        <v>2</v>
      </c>
      <c r="Y278">
        <v>80</v>
      </c>
      <c r="Z278">
        <v>1</v>
      </c>
      <c r="AA278">
        <v>6</v>
      </c>
      <c r="AB278">
        <v>2</v>
      </c>
      <c r="AC278">
        <v>3</v>
      </c>
      <c r="AD278">
        <v>2</v>
      </c>
      <c r="AE278">
        <v>2</v>
      </c>
      <c r="AF278">
        <v>2</v>
      </c>
      <c r="AG278">
        <v>2</v>
      </c>
      <c r="AH278" s="1">
        <v>43501</v>
      </c>
      <c r="AI278" s="1" t="s">
        <v>60</v>
      </c>
      <c r="AJ278">
        <f t="shared" si="16"/>
        <v>2019</v>
      </c>
      <c r="AK278">
        <f t="shared" si="17"/>
        <v>2</v>
      </c>
      <c r="AL278" t="str">
        <f t="shared" si="18"/>
        <v/>
      </c>
      <c r="AM278" t="str">
        <f t="shared" si="19"/>
        <v/>
      </c>
      <c r="AQ278" s="1">
        <v>43501</v>
      </c>
      <c r="AR278" s="1" t="s">
        <v>60</v>
      </c>
    </row>
    <row r="279" spans="1:44" x14ac:dyDescent="0.25">
      <c r="A279">
        <v>39</v>
      </c>
      <c r="B279" t="s">
        <v>33</v>
      </c>
      <c r="C279" t="s">
        <v>34</v>
      </c>
      <c r="D279">
        <v>1122</v>
      </c>
      <c r="E279" t="s">
        <v>89</v>
      </c>
      <c r="F279">
        <v>6</v>
      </c>
      <c r="G279">
        <v>3</v>
      </c>
      <c r="H279" t="s">
        <v>47</v>
      </c>
      <c r="I279">
        <v>1</v>
      </c>
      <c r="J279">
        <v>932</v>
      </c>
      <c r="K279">
        <v>4</v>
      </c>
      <c r="L279" t="s">
        <v>42</v>
      </c>
      <c r="M279">
        <v>70</v>
      </c>
      <c r="N279">
        <v>3</v>
      </c>
      <c r="O279">
        <v>1</v>
      </c>
      <c r="P279" t="s">
        <v>46</v>
      </c>
      <c r="Q279">
        <v>1</v>
      </c>
      <c r="R279" t="s">
        <v>44</v>
      </c>
      <c r="S279">
        <v>2404</v>
      </c>
      <c r="T279">
        <v>7</v>
      </c>
      <c r="U279" t="s">
        <v>33</v>
      </c>
      <c r="V279">
        <v>21</v>
      </c>
      <c r="W279">
        <v>4</v>
      </c>
      <c r="X279">
        <v>4</v>
      </c>
      <c r="Y279">
        <v>80</v>
      </c>
      <c r="Z279">
        <v>0</v>
      </c>
      <c r="AA279">
        <v>8</v>
      </c>
      <c r="AB279">
        <v>2</v>
      </c>
      <c r="AC279">
        <v>1</v>
      </c>
      <c r="AD279">
        <v>2</v>
      </c>
      <c r="AE279">
        <v>2</v>
      </c>
      <c r="AF279">
        <v>2</v>
      </c>
      <c r="AG279">
        <v>2</v>
      </c>
      <c r="AH279" s="1">
        <v>35689</v>
      </c>
      <c r="AI279" s="1">
        <v>36422</v>
      </c>
      <c r="AJ279">
        <f t="shared" si="16"/>
        <v>1997</v>
      </c>
      <c r="AK279">
        <f t="shared" si="17"/>
        <v>9</v>
      </c>
      <c r="AL279">
        <f t="shared" si="18"/>
        <v>1999</v>
      </c>
      <c r="AM279">
        <f t="shared" si="19"/>
        <v>9</v>
      </c>
      <c r="AQ279" s="1">
        <v>43523</v>
      </c>
      <c r="AR279" s="1" t="s">
        <v>60</v>
      </c>
    </row>
    <row r="280" spans="1:44" x14ac:dyDescent="0.25">
      <c r="A280">
        <v>27</v>
      </c>
      <c r="B280" t="s">
        <v>40</v>
      </c>
      <c r="C280" t="s">
        <v>34</v>
      </c>
      <c r="D280">
        <v>1134</v>
      </c>
      <c r="E280" t="s">
        <v>89</v>
      </c>
      <c r="F280">
        <v>16</v>
      </c>
      <c r="G280">
        <v>4</v>
      </c>
      <c r="H280" t="s">
        <v>56</v>
      </c>
      <c r="I280">
        <v>1</v>
      </c>
      <c r="J280">
        <v>1001</v>
      </c>
      <c r="K280">
        <v>3</v>
      </c>
      <c r="L280" t="s">
        <v>37</v>
      </c>
      <c r="M280">
        <v>37</v>
      </c>
      <c r="N280">
        <v>3</v>
      </c>
      <c r="O280">
        <v>1</v>
      </c>
      <c r="P280" t="s">
        <v>46</v>
      </c>
      <c r="Q280">
        <v>2</v>
      </c>
      <c r="R280" t="s">
        <v>44</v>
      </c>
      <c r="S280">
        <v>2811</v>
      </c>
      <c r="T280">
        <v>9</v>
      </c>
      <c r="U280" t="s">
        <v>40</v>
      </c>
      <c r="V280">
        <v>14</v>
      </c>
      <c r="W280">
        <v>3</v>
      </c>
      <c r="X280">
        <v>2</v>
      </c>
      <c r="Y280">
        <v>80</v>
      </c>
      <c r="Z280">
        <v>1</v>
      </c>
      <c r="AA280">
        <v>4</v>
      </c>
      <c r="AB280">
        <v>2</v>
      </c>
      <c r="AC280">
        <v>3</v>
      </c>
      <c r="AD280">
        <v>2</v>
      </c>
      <c r="AE280">
        <v>2</v>
      </c>
      <c r="AF280">
        <v>2</v>
      </c>
      <c r="AG280">
        <v>2</v>
      </c>
      <c r="AH280" s="1">
        <v>43489</v>
      </c>
      <c r="AI280" s="1" t="s">
        <v>60</v>
      </c>
      <c r="AJ280">
        <f t="shared" si="16"/>
        <v>2019</v>
      </c>
      <c r="AK280">
        <f t="shared" si="17"/>
        <v>1</v>
      </c>
      <c r="AL280" t="str">
        <f t="shared" si="18"/>
        <v/>
      </c>
      <c r="AM280" t="str">
        <f t="shared" si="19"/>
        <v/>
      </c>
      <c r="AQ280" s="1">
        <v>43489</v>
      </c>
      <c r="AR280" s="1" t="s">
        <v>60</v>
      </c>
    </row>
    <row r="281" spans="1:44" x14ac:dyDescent="0.25">
      <c r="A281">
        <v>38</v>
      </c>
      <c r="B281" t="s">
        <v>40</v>
      </c>
      <c r="C281" t="s">
        <v>41</v>
      </c>
      <c r="D281">
        <v>1391</v>
      </c>
      <c r="E281" t="s">
        <v>89</v>
      </c>
      <c r="F281">
        <v>10</v>
      </c>
      <c r="G281">
        <v>1</v>
      </c>
      <c r="H281" t="s">
        <v>47</v>
      </c>
      <c r="I281">
        <v>1</v>
      </c>
      <c r="J281">
        <v>1006</v>
      </c>
      <c r="K281">
        <v>3</v>
      </c>
      <c r="L281" t="s">
        <v>42</v>
      </c>
      <c r="M281">
        <v>66</v>
      </c>
      <c r="N281">
        <v>3</v>
      </c>
      <c r="O281">
        <v>1</v>
      </c>
      <c r="P281" t="s">
        <v>43</v>
      </c>
      <c r="Q281">
        <v>3</v>
      </c>
      <c r="R281" t="s">
        <v>44</v>
      </c>
      <c r="S281">
        <v>2684</v>
      </c>
      <c r="T281">
        <v>0</v>
      </c>
      <c r="U281" t="s">
        <v>40</v>
      </c>
      <c r="V281">
        <v>17</v>
      </c>
      <c r="W281">
        <v>3</v>
      </c>
      <c r="X281">
        <v>2</v>
      </c>
      <c r="Y281">
        <v>80</v>
      </c>
      <c r="Z281">
        <v>1</v>
      </c>
      <c r="AA281">
        <v>3</v>
      </c>
      <c r="AB281">
        <v>0</v>
      </c>
      <c r="AC281">
        <v>2</v>
      </c>
      <c r="AD281">
        <v>2</v>
      </c>
      <c r="AE281">
        <v>1</v>
      </c>
      <c r="AF281">
        <v>0</v>
      </c>
      <c r="AG281">
        <v>2</v>
      </c>
      <c r="AH281" s="1">
        <v>43651</v>
      </c>
      <c r="AI281" s="1" t="s">
        <v>60</v>
      </c>
      <c r="AJ281">
        <f t="shared" si="16"/>
        <v>2019</v>
      </c>
      <c r="AK281">
        <f t="shared" si="17"/>
        <v>7</v>
      </c>
      <c r="AL281" t="str">
        <f t="shared" si="18"/>
        <v/>
      </c>
      <c r="AM281" t="str">
        <f t="shared" si="19"/>
        <v/>
      </c>
      <c r="AQ281" s="1">
        <v>43651</v>
      </c>
      <c r="AR281" s="1" t="s">
        <v>60</v>
      </c>
    </row>
    <row r="282" spans="1:44" x14ac:dyDescent="0.25">
      <c r="A282">
        <v>48</v>
      </c>
      <c r="B282" t="s">
        <v>40</v>
      </c>
      <c r="C282" t="s">
        <v>34</v>
      </c>
      <c r="D282">
        <v>277</v>
      </c>
      <c r="E282" t="s">
        <v>89</v>
      </c>
      <c r="F282">
        <v>6</v>
      </c>
      <c r="G282">
        <v>3</v>
      </c>
      <c r="H282" t="s">
        <v>36</v>
      </c>
      <c r="I282">
        <v>1</v>
      </c>
      <c r="J282">
        <v>1022</v>
      </c>
      <c r="K282">
        <v>1</v>
      </c>
      <c r="L282" t="s">
        <v>42</v>
      </c>
      <c r="M282">
        <v>97</v>
      </c>
      <c r="N282">
        <v>2</v>
      </c>
      <c r="O282">
        <v>2</v>
      </c>
      <c r="P282" t="s">
        <v>50</v>
      </c>
      <c r="Q282">
        <v>3</v>
      </c>
      <c r="R282" t="s">
        <v>39</v>
      </c>
      <c r="S282">
        <v>4240</v>
      </c>
      <c r="T282">
        <v>2</v>
      </c>
      <c r="U282" t="s">
        <v>40</v>
      </c>
      <c r="V282">
        <v>13</v>
      </c>
      <c r="W282">
        <v>3</v>
      </c>
      <c r="X282">
        <v>4</v>
      </c>
      <c r="Y282">
        <v>80</v>
      </c>
      <c r="Z282">
        <v>0</v>
      </c>
      <c r="AA282">
        <v>19</v>
      </c>
      <c r="AB282">
        <v>0</v>
      </c>
      <c r="AC282">
        <v>3</v>
      </c>
      <c r="AD282">
        <v>2</v>
      </c>
      <c r="AE282">
        <v>2</v>
      </c>
      <c r="AF282">
        <v>2</v>
      </c>
      <c r="AG282">
        <v>2</v>
      </c>
      <c r="AH282" s="1">
        <v>43648</v>
      </c>
      <c r="AI282" s="1" t="s">
        <v>60</v>
      </c>
      <c r="AJ282">
        <f t="shared" si="16"/>
        <v>2019</v>
      </c>
      <c r="AK282">
        <f t="shared" si="17"/>
        <v>7</v>
      </c>
      <c r="AL282" t="str">
        <f t="shared" si="18"/>
        <v/>
      </c>
      <c r="AM282" t="str">
        <f t="shared" si="19"/>
        <v/>
      </c>
      <c r="AQ282" s="1">
        <v>43648</v>
      </c>
      <c r="AR282" s="1" t="s">
        <v>60</v>
      </c>
    </row>
    <row r="283" spans="1:44" x14ac:dyDescent="0.25">
      <c r="A283">
        <v>41</v>
      </c>
      <c r="B283" t="s">
        <v>40</v>
      </c>
      <c r="C283" t="s">
        <v>34</v>
      </c>
      <c r="D283">
        <v>549</v>
      </c>
      <c r="E283" t="s">
        <v>89</v>
      </c>
      <c r="F283">
        <v>7</v>
      </c>
      <c r="G283">
        <v>2</v>
      </c>
      <c r="H283" t="s">
        <v>47</v>
      </c>
      <c r="I283">
        <v>1</v>
      </c>
      <c r="J283">
        <v>1025</v>
      </c>
      <c r="K283">
        <v>4</v>
      </c>
      <c r="L283" t="s">
        <v>37</v>
      </c>
      <c r="M283">
        <v>42</v>
      </c>
      <c r="N283">
        <v>3</v>
      </c>
      <c r="O283">
        <v>2</v>
      </c>
      <c r="P283" t="s">
        <v>49</v>
      </c>
      <c r="Q283">
        <v>3</v>
      </c>
      <c r="R283" t="s">
        <v>39</v>
      </c>
      <c r="S283">
        <v>5003</v>
      </c>
      <c r="T283">
        <v>6</v>
      </c>
      <c r="U283" t="s">
        <v>40</v>
      </c>
      <c r="V283">
        <v>14</v>
      </c>
      <c r="W283">
        <v>3</v>
      </c>
      <c r="X283">
        <v>2</v>
      </c>
      <c r="Y283">
        <v>80</v>
      </c>
      <c r="Z283">
        <v>0</v>
      </c>
      <c r="AA283">
        <v>8</v>
      </c>
      <c r="AB283">
        <v>6</v>
      </c>
      <c r="AC283">
        <v>3</v>
      </c>
      <c r="AD283">
        <v>2</v>
      </c>
      <c r="AE283">
        <v>2</v>
      </c>
      <c r="AF283">
        <v>2</v>
      </c>
      <c r="AG283">
        <v>1</v>
      </c>
      <c r="AH283" s="1">
        <v>43418</v>
      </c>
      <c r="AI283" s="1" t="s">
        <v>60</v>
      </c>
      <c r="AJ283">
        <f t="shared" si="16"/>
        <v>2018</v>
      </c>
      <c r="AK283">
        <f t="shared" si="17"/>
        <v>11</v>
      </c>
      <c r="AL283" t="str">
        <f t="shared" si="18"/>
        <v/>
      </c>
      <c r="AM283" t="str">
        <f t="shared" si="19"/>
        <v/>
      </c>
      <c r="AQ283" s="1">
        <v>43418</v>
      </c>
      <c r="AR283" s="1" t="s">
        <v>60</v>
      </c>
    </row>
    <row r="284" spans="1:44" x14ac:dyDescent="0.25">
      <c r="A284">
        <v>26</v>
      </c>
      <c r="B284" t="s">
        <v>33</v>
      </c>
      <c r="C284" t="s">
        <v>51</v>
      </c>
      <c r="D284">
        <v>265</v>
      </c>
      <c r="E284" t="s">
        <v>35</v>
      </c>
      <c r="F284">
        <v>29</v>
      </c>
      <c r="G284">
        <v>2</v>
      </c>
      <c r="H284" t="s">
        <v>47</v>
      </c>
      <c r="I284">
        <v>1</v>
      </c>
      <c r="J284">
        <v>1037</v>
      </c>
      <c r="K284">
        <v>2</v>
      </c>
      <c r="L284" t="s">
        <v>42</v>
      </c>
      <c r="M284">
        <v>79</v>
      </c>
      <c r="N284">
        <v>1</v>
      </c>
      <c r="O284">
        <v>2</v>
      </c>
      <c r="P284" t="s">
        <v>38</v>
      </c>
      <c r="Q284">
        <v>1</v>
      </c>
      <c r="R284" t="s">
        <v>39</v>
      </c>
      <c r="S284">
        <v>4969</v>
      </c>
      <c r="T284">
        <v>8</v>
      </c>
      <c r="U284" t="s">
        <v>40</v>
      </c>
      <c r="V284">
        <v>18</v>
      </c>
      <c r="W284">
        <v>3</v>
      </c>
      <c r="X284">
        <v>4</v>
      </c>
      <c r="Y284">
        <v>80</v>
      </c>
      <c r="Z284">
        <v>0</v>
      </c>
      <c r="AA284">
        <v>7</v>
      </c>
      <c r="AB284">
        <v>6</v>
      </c>
      <c r="AC284">
        <v>3</v>
      </c>
      <c r="AD284">
        <v>2</v>
      </c>
      <c r="AE284">
        <v>2</v>
      </c>
      <c r="AF284">
        <v>2</v>
      </c>
      <c r="AG284">
        <v>2</v>
      </c>
      <c r="AH284" s="1">
        <v>40504</v>
      </c>
      <c r="AI284" s="1">
        <v>41250</v>
      </c>
      <c r="AJ284">
        <f t="shared" si="16"/>
        <v>2010</v>
      </c>
      <c r="AK284">
        <f t="shared" si="17"/>
        <v>11</v>
      </c>
      <c r="AL284">
        <f t="shared" si="18"/>
        <v>2012</v>
      </c>
      <c r="AM284">
        <f t="shared" si="19"/>
        <v>12</v>
      </c>
      <c r="AQ284" s="1">
        <v>43659</v>
      </c>
      <c r="AR284" s="1" t="s">
        <v>60</v>
      </c>
    </row>
    <row r="285" spans="1:44" x14ac:dyDescent="0.25">
      <c r="A285">
        <v>33</v>
      </c>
      <c r="B285" t="s">
        <v>40</v>
      </c>
      <c r="C285" t="s">
        <v>51</v>
      </c>
      <c r="D285">
        <v>1038</v>
      </c>
      <c r="E285" t="s">
        <v>35</v>
      </c>
      <c r="F285">
        <v>8</v>
      </c>
      <c r="G285">
        <v>1</v>
      </c>
      <c r="H285" t="s">
        <v>36</v>
      </c>
      <c r="I285">
        <v>1</v>
      </c>
      <c r="J285">
        <v>1044</v>
      </c>
      <c r="K285">
        <v>2</v>
      </c>
      <c r="L285" t="s">
        <v>37</v>
      </c>
      <c r="M285">
        <v>88</v>
      </c>
      <c r="N285">
        <v>2</v>
      </c>
      <c r="O285">
        <v>1</v>
      </c>
      <c r="P285" t="s">
        <v>53</v>
      </c>
      <c r="Q285">
        <v>4</v>
      </c>
      <c r="R285" t="s">
        <v>39</v>
      </c>
      <c r="S285">
        <v>2342</v>
      </c>
      <c r="T285">
        <v>0</v>
      </c>
      <c r="U285" t="s">
        <v>40</v>
      </c>
      <c r="V285">
        <v>19</v>
      </c>
      <c r="W285">
        <v>3</v>
      </c>
      <c r="X285">
        <v>4</v>
      </c>
      <c r="Y285">
        <v>80</v>
      </c>
      <c r="Z285">
        <v>0</v>
      </c>
      <c r="AA285">
        <v>3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H285" s="1">
        <v>43405</v>
      </c>
      <c r="AI285" s="1" t="s">
        <v>60</v>
      </c>
      <c r="AJ285">
        <f t="shared" si="16"/>
        <v>2018</v>
      </c>
      <c r="AK285">
        <f t="shared" si="17"/>
        <v>11</v>
      </c>
      <c r="AL285" t="str">
        <f t="shared" si="18"/>
        <v/>
      </c>
      <c r="AM285" t="str">
        <f t="shared" si="19"/>
        <v/>
      </c>
      <c r="AQ285" s="1">
        <v>43405</v>
      </c>
      <c r="AR285" s="1" t="s">
        <v>60</v>
      </c>
    </row>
    <row r="286" spans="1:44" x14ac:dyDescent="0.25">
      <c r="A286">
        <v>38</v>
      </c>
      <c r="B286" t="s">
        <v>40</v>
      </c>
      <c r="C286" t="s">
        <v>41</v>
      </c>
      <c r="D286">
        <v>1186</v>
      </c>
      <c r="E286" t="s">
        <v>89</v>
      </c>
      <c r="F286">
        <v>3</v>
      </c>
      <c r="G286">
        <v>4</v>
      </c>
      <c r="H286" t="s">
        <v>45</v>
      </c>
      <c r="I286">
        <v>1</v>
      </c>
      <c r="J286">
        <v>1060</v>
      </c>
      <c r="K286">
        <v>3</v>
      </c>
      <c r="L286" t="s">
        <v>42</v>
      </c>
      <c r="M286">
        <v>44</v>
      </c>
      <c r="N286">
        <v>3</v>
      </c>
      <c r="O286">
        <v>1</v>
      </c>
      <c r="P286" t="s">
        <v>43</v>
      </c>
      <c r="Q286">
        <v>3</v>
      </c>
      <c r="R286" t="s">
        <v>44</v>
      </c>
      <c r="S286">
        <v>2821</v>
      </c>
      <c r="T286">
        <v>3</v>
      </c>
      <c r="U286" t="s">
        <v>40</v>
      </c>
      <c r="V286">
        <v>16</v>
      </c>
      <c r="W286">
        <v>3</v>
      </c>
      <c r="X286">
        <v>1</v>
      </c>
      <c r="Y286">
        <v>80</v>
      </c>
      <c r="Z286">
        <v>1</v>
      </c>
      <c r="AA286">
        <v>8</v>
      </c>
      <c r="AB286">
        <v>2</v>
      </c>
      <c r="AC286">
        <v>3</v>
      </c>
      <c r="AD286">
        <v>2</v>
      </c>
      <c r="AE286">
        <v>2</v>
      </c>
      <c r="AF286">
        <v>2</v>
      </c>
      <c r="AG286">
        <v>2</v>
      </c>
      <c r="AH286" s="1">
        <v>43527</v>
      </c>
      <c r="AI286" s="1" t="s">
        <v>60</v>
      </c>
      <c r="AJ286">
        <f t="shared" si="16"/>
        <v>2019</v>
      </c>
      <c r="AK286">
        <f t="shared" si="17"/>
        <v>3</v>
      </c>
      <c r="AL286" t="str">
        <f t="shared" si="18"/>
        <v/>
      </c>
      <c r="AM286" t="str">
        <f t="shared" si="19"/>
        <v/>
      </c>
      <c r="AQ286" s="1">
        <v>43527</v>
      </c>
      <c r="AR286" s="1" t="s">
        <v>60</v>
      </c>
    </row>
    <row r="287" spans="1:44" x14ac:dyDescent="0.25">
      <c r="A287">
        <v>46</v>
      </c>
      <c r="B287" t="s">
        <v>40</v>
      </c>
      <c r="C287" t="s">
        <v>34</v>
      </c>
      <c r="D287">
        <v>430</v>
      </c>
      <c r="E287" t="s">
        <v>89</v>
      </c>
      <c r="F287">
        <v>1</v>
      </c>
      <c r="G287">
        <v>4</v>
      </c>
      <c r="H287" t="s">
        <v>47</v>
      </c>
      <c r="I287">
        <v>1</v>
      </c>
      <c r="J287">
        <v>1069</v>
      </c>
      <c r="K287">
        <v>4</v>
      </c>
      <c r="L287" t="s">
        <v>42</v>
      </c>
      <c r="M287">
        <v>40</v>
      </c>
      <c r="N287">
        <v>3</v>
      </c>
      <c r="O287">
        <v>5</v>
      </c>
      <c r="P287" t="s">
        <v>54</v>
      </c>
      <c r="Q287">
        <v>4</v>
      </c>
      <c r="R287" t="s">
        <v>48</v>
      </c>
      <c r="S287">
        <v>19627</v>
      </c>
      <c r="T287">
        <v>9</v>
      </c>
      <c r="U287" t="s">
        <v>40</v>
      </c>
      <c r="V287">
        <v>17</v>
      </c>
      <c r="W287">
        <v>3</v>
      </c>
      <c r="X287">
        <v>4</v>
      </c>
      <c r="Y287">
        <v>80</v>
      </c>
      <c r="Z287">
        <v>2</v>
      </c>
      <c r="AA287">
        <v>23</v>
      </c>
      <c r="AB287">
        <v>0</v>
      </c>
      <c r="AC287">
        <v>3</v>
      </c>
      <c r="AD287">
        <v>2</v>
      </c>
      <c r="AE287">
        <v>2</v>
      </c>
      <c r="AF287">
        <v>2</v>
      </c>
      <c r="AG287">
        <v>2</v>
      </c>
      <c r="AH287" s="1">
        <v>43597</v>
      </c>
      <c r="AI287" s="1" t="s">
        <v>60</v>
      </c>
      <c r="AJ287">
        <f t="shared" si="16"/>
        <v>2019</v>
      </c>
      <c r="AK287">
        <f t="shared" si="17"/>
        <v>5</v>
      </c>
      <c r="AL287" t="str">
        <f t="shared" si="18"/>
        <v/>
      </c>
      <c r="AM287" t="str">
        <f t="shared" si="19"/>
        <v/>
      </c>
      <c r="AQ287" s="1">
        <v>43597</v>
      </c>
      <c r="AR287" s="1" t="s">
        <v>60</v>
      </c>
    </row>
    <row r="288" spans="1:44" x14ac:dyDescent="0.25">
      <c r="A288">
        <v>20</v>
      </c>
      <c r="B288" t="s">
        <v>33</v>
      </c>
      <c r="C288" t="s">
        <v>41</v>
      </c>
      <c r="D288">
        <v>769</v>
      </c>
      <c r="E288" t="s">
        <v>35</v>
      </c>
      <c r="F288">
        <v>9</v>
      </c>
      <c r="G288">
        <v>3</v>
      </c>
      <c r="H288" t="s">
        <v>55</v>
      </c>
      <c r="I288">
        <v>1</v>
      </c>
      <c r="J288">
        <v>1077</v>
      </c>
      <c r="K288">
        <v>4</v>
      </c>
      <c r="L288" t="s">
        <v>37</v>
      </c>
      <c r="M288">
        <v>54</v>
      </c>
      <c r="N288">
        <v>3</v>
      </c>
      <c r="O288">
        <v>1</v>
      </c>
      <c r="P288" t="s">
        <v>53</v>
      </c>
      <c r="Q288">
        <v>4</v>
      </c>
      <c r="R288" t="s">
        <v>39</v>
      </c>
      <c r="S288">
        <v>2323</v>
      </c>
      <c r="T288">
        <v>1</v>
      </c>
      <c r="U288" t="s">
        <v>33</v>
      </c>
      <c r="V288">
        <v>14</v>
      </c>
      <c r="W288">
        <v>3</v>
      </c>
      <c r="X288">
        <v>2</v>
      </c>
      <c r="Y288">
        <v>80</v>
      </c>
      <c r="Z288">
        <v>0</v>
      </c>
      <c r="AA288">
        <v>2</v>
      </c>
      <c r="AB288">
        <v>3</v>
      </c>
      <c r="AC288">
        <v>3</v>
      </c>
      <c r="AD288">
        <v>2</v>
      </c>
      <c r="AE288">
        <v>2</v>
      </c>
      <c r="AF288">
        <v>0</v>
      </c>
      <c r="AG288">
        <v>2</v>
      </c>
      <c r="AH288" s="1">
        <v>39362</v>
      </c>
      <c r="AI288" s="1">
        <v>40101</v>
      </c>
      <c r="AJ288">
        <f t="shared" si="16"/>
        <v>2007</v>
      </c>
      <c r="AK288">
        <f t="shared" si="17"/>
        <v>10</v>
      </c>
      <c r="AL288">
        <f t="shared" si="18"/>
        <v>2009</v>
      </c>
      <c r="AM288">
        <f t="shared" si="19"/>
        <v>10</v>
      </c>
      <c r="AQ288" s="1">
        <v>43474</v>
      </c>
      <c r="AR288" s="1" t="s">
        <v>60</v>
      </c>
    </row>
    <row r="289" spans="1:44" x14ac:dyDescent="0.25">
      <c r="A289">
        <v>33</v>
      </c>
      <c r="B289" t="s">
        <v>33</v>
      </c>
      <c r="C289" t="s">
        <v>34</v>
      </c>
      <c r="D289">
        <v>1017</v>
      </c>
      <c r="E289" t="s">
        <v>89</v>
      </c>
      <c r="F289">
        <v>25</v>
      </c>
      <c r="G289">
        <v>3</v>
      </c>
      <c r="H289" t="s">
        <v>47</v>
      </c>
      <c r="I289">
        <v>1</v>
      </c>
      <c r="J289">
        <v>1108</v>
      </c>
      <c r="K289">
        <v>1</v>
      </c>
      <c r="L289" t="s">
        <v>42</v>
      </c>
      <c r="M289">
        <v>55</v>
      </c>
      <c r="N289">
        <v>2</v>
      </c>
      <c r="O289">
        <v>1</v>
      </c>
      <c r="P289" t="s">
        <v>43</v>
      </c>
      <c r="Q289">
        <v>2</v>
      </c>
      <c r="R289" t="s">
        <v>39</v>
      </c>
      <c r="S289">
        <v>2313</v>
      </c>
      <c r="T289">
        <v>4</v>
      </c>
      <c r="U289" t="s">
        <v>33</v>
      </c>
      <c r="V289">
        <v>20</v>
      </c>
      <c r="W289">
        <v>4</v>
      </c>
      <c r="X289">
        <v>2</v>
      </c>
      <c r="Y289">
        <v>80</v>
      </c>
      <c r="Z289">
        <v>0</v>
      </c>
      <c r="AA289">
        <v>5</v>
      </c>
      <c r="AB289">
        <v>0</v>
      </c>
      <c r="AC289">
        <v>3</v>
      </c>
      <c r="AD289">
        <v>2</v>
      </c>
      <c r="AE289">
        <v>2</v>
      </c>
      <c r="AF289">
        <v>2</v>
      </c>
      <c r="AG289">
        <v>2</v>
      </c>
      <c r="AH289" s="1">
        <v>40605</v>
      </c>
      <c r="AI289" s="1">
        <v>41348</v>
      </c>
      <c r="AJ289">
        <f t="shared" si="16"/>
        <v>2011</v>
      </c>
      <c r="AK289">
        <f t="shared" si="17"/>
        <v>3</v>
      </c>
      <c r="AL289">
        <f t="shared" si="18"/>
        <v>2013</v>
      </c>
      <c r="AM289">
        <f t="shared" si="19"/>
        <v>3</v>
      </c>
      <c r="AQ289" s="1">
        <v>43382</v>
      </c>
      <c r="AR289" s="1" t="s">
        <v>60</v>
      </c>
    </row>
    <row r="290" spans="1:44" x14ac:dyDescent="0.25">
      <c r="A290">
        <v>21</v>
      </c>
      <c r="B290" t="s">
        <v>40</v>
      </c>
      <c r="C290" t="s">
        <v>34</v>
      </c>
      <c r="D290">
        <v>984</v>
      </c>
      <c r="E290" t="s">
        <v>89</v>
      </c>
      <c r="F290">
        <v>1</v>
      </c>
      <c r="G290">
        <v>1</v>
      </c>
      <c r="H290" t="s">
        <v>56</v>
      </c>
      <c r="I290">
        <v>1</v>
      </c>
      <c r="J290">
        <v>1131</v>
      </c>
      <c r="K290">
        <v>4</v>
      </c>
      <c r="L290" t="s">
        <v>37</v>
      </c>
      <c r="M290">
        <v>70</v>
      </c>
      <c r="N290">
        <v>2</v>
      </c>
      <c r="O290">
        <v>1</v>
      </c>
      <c r="P290" t="s">
        <v>43</v>
      </c>
      <c r="Q290">
        <v>2</v>
      </c>
      <c r="R290" t="s">
        <v>39</v>
      </c>
      <c r="S290">
        <v>2070</v>
      </c>
      <c r="T290">
        <v>1</v>
      </c>
      <c r="U290" t="s">
        <v>33</v>
      </c>
      <c r="V290">
        <v>11</v>
      </c>
      <c r="W290">
        <v>3</v>
      </c>
      <c r="X290">
        <v>3</v>
      </c>
      <c r="Y290">
        <v>80</v>
      </c>
      <c r="Z290">
        <v>0</v>
      </c>
      <c r="AA290">
        <v>2</v>
      </c>
      <c r="AB290">
        <v>6</v>
      </c>
      <c r="AC290">
        <v>4</v>
      </c>
      <c r="AD290">
        <v>2</v>
      </c>
      <c r="AE290">
        <v>2</v>
      </c>
      <c r="AF290">
        <v>2</v>
      </c>
      <c r="AG290">
        <v>2</v>
      </c>
      <c r="AH290" s="1">
        <v>43572</v>
      </c>
      <c r="AI290" s="1" t="s">
        <v>60</v>
      </c>
      <c r="AJ290">
        <f t="shared" si="16"/>
        <v>2019</v>
      </c>
      <c r="AK290">
        <f t="shared" si="17"/>
        <v>4</v>
      </c>
      <c r="AL290" t="str">
        <f t="shared" si="18"/>
        <v/>
      </c>
      <c r="AM290" t="str">
        <f t="shared" si="19"/>
        <v/>
      </c>
      <c r="AQ290" s="1">
        <v>43572</v>
      </c>
      <c r="AR290" s="1" t="s">
        <v>60</v>
      </c>
    </row>
    <row r="291" spans="1:44" x14ac:dyDescent="0.25">
      <c r="A291">
        <v>31</v>
      </c>
      <c r="B291" t="s">
        <v>40</v>
      </c>
      <c r="C291" t="s">
        <v>41</v>
      </c>
      <c r="D291">
        <v>793</v>
      </c>
      <c r="E291" t="s">
        <v>35</v>
      </c>
      <c r="F291">
        <v>20</v>
      </c>
      <c r="G291">
        <v>3</v>
      </c>
      <c r="H291" t="s">
        <v>36</v>
      </c>
      <c r="I291">
        <v>1</v>
      </c>
      <c r="J291">
        <v>1135</v>
      </c>
      <c r="K291">
        <v>3</v>
      </c>
      <c r="L291" t="s">
        <v>42</v>
      </c>
      <c r="M291">
        <v>67</v>
      </c>
      <c r="N291">
        <v>4</v>
      </c>
      <c r="O291">
        <v>1</v>
      </c>
      <c r="P291" t="s">
        <v>53</v>
      </c>
      <c r="Q291">
        <v>4</v>
      </c>
      <c r="R291" t="s">
        <v>44</v>
      </c>
      <c r="S291">
        <v>2791</v>
      </c>
      <c r="T291">
        <v>0</v>
      </c>
      <c r="U291" t="s">
        <v>40</v>
      </c>
      <c r="V291">
        <v>12</v>
      </c>
      <c r="W291">
        <v>3</v>
      </c>
      <c r="X291">
        <v>1</v>
      </c>
      <c r="Y291">
        <v>80</v>
      </c>
      <c r="Z291">
        <v>1</v>
      </c>
      <c r="AA291">
        <v>3</v>
      </c>
      <c r="AB291">
        <v>4</v>
      </c>
      <c r="AC291">
        <v>3</v>
      </c>
      <c r="AD291">
        <v>2</v>
      </c>
      <c r="AE291">
        <v>2</v>
      </c>
      <c r="AF291">
        <v>2</v>
      </c>
      <c r="AG291">
        <v>2</v>
      </c>
      <c r="AH291" s="1">
        <v>43447</v>
      </c>
      <c r="AI291" s="1" t="s">
        <v>60</v>
      </c>
      <c r="AJ291">
        <f t="shared" si="16"/>
        <v>2018</v>
      </c>
      <c r="AK291">
        <f t="shared" si="17"/>
        <v>12</v>
      </c>
      <c r="AL291" t="str">
        <f t="shared" si="18"/>
        <v/>
      </c>
      <c r="AM291" t="str">
        <f t="shared" si="19"/>
        <v/>
      </c>
      <c r="AQ291" s="1">
        <v>43447</v>
      </c>
      <c r="AR291" s="1" t="s">
        <v>60</v>
      </c>
    </row>
    <row r="292" spans="1:44" x14ac:dyDescent="0.25">
      <c r="A292">
        <v>31</v>
      </c>
      <c r="B292" t="s">
        <v>33</v>
      </c>
      <c r="C292" t="s">
        <v>41</v>
      </c>
      <c r="D292">
        <v>874</v>
      </c>
      <c r="E292" t="s">
        <v>89</v>
      </c>
      <c r="F292">
        <v>15</v>
      </c>
      <c r="G292">
        <v>3</v>
      </c>
      <c r="H292" t="s">
        <v>47</v>
      </c>
      <c r="I292">
        <v>1</v>
      </c>
      <c r="J292">
        <v>1160</v>
      </c>
      <c r="K292">
        <v>3</v>
      </c>
      <c r="L292" t="s">
        <v>42</v>
      </c>
      <c r="M292">
        <v>72</v>
      </c>
      <c r="N292">
        <v>3</v>
      </c>
      <c r="O292">
        <v>1</v>
      </c>
      <c r="P292" t="s">
        <v>46</v>
      </c>
      <c r="Q292">
        <v>3</v>
      </c>
      <c r="R292" t="s">
        <v>44</v>
      </c>
      <c r="S292">
        <v>2610</v>
      </c>
      <c r="T292">
        <v>1</v>
      </c>
      <c r="U292" t="s">
        <v>40</v>
      </c>
      <c r="V292">
        <v>12</v>
      </c>
      <c r="W292">
        <v>3</v>
      </c>
      <c r="X292">
        <v>3</v>
      </c>
      <c r="Y292">
        <v>80</v>
      </c>
      <c r="Z292">
        <v>1</v>
      </c>
      <c r="AA292">
        <v>2</v>
      </c>
      <c r="AB292">
        <v>5</v>
      </c>
      <c r="AC292">
        <v>2</v>
      </c>
      <c r="AD292">
        <v>2</v>
      </c>
      <c r="AE292">
        <v>2</v>
      </c>
      <c r="AF292">
        <v>2</v>
      </c>
      <c r="AG292">
        <v>2</v>
      </c>
      <c r="AH292" s="1">
        <v>37096</v>
      </c>
      <c r="AI292" s="1">
        <v>37837</v>
      </c>
      <c r="AJ292">
        <f t="shared" si="16"/>
        <v>2001</v>
      </c>
      <c r="AK292">
        <f t="shared" si="17"/>
        <v>7</v>
      </c>
      <c r="AL292">
        <f t="shared" si="18"/>
        <v>2003</v>
      </c>
      <c r="AM292">
        <f t="shared" si="19"/>
        <v>8</v>
      </c>
      <c r="AQ292" s="1">
        <v>43484</v>
      </c>
      <c r="AR292" s="1" t="s">
        <v>60</v>
      </c>
    </row>
    <row r="293" spans="1:44" x14ac:dyDescent="0.25">
      <c r="A293">
        <v>35</v>
      </c>
      <c r="B293" t="s">
        <v>40</v>
      </c>
      <c r="C293" t="s">
        <v>41</v>
      </c>
      <c r="D293">
        <v>636</v>
      </c>
      <c r="E293" t="s">
        <v>89</v>
      </c>
      <c r="F293">
        <v>4</v>
      </c>
      <c r="G293">
        <v>4</v>
      </c>
      <c r="H293" t="s">
        <v>45</v>
      </c>
      <c r="I293">
        <v>1</v>
      </c>
      <c r="J293">
        <v>1185</v>
      </c>
      <c r="K293">
        <v>4</v>
      </c>
      <c r="L293" t="s">
        <v>42</v>
      </c>
      <c r="M293">
        <v>47</v>
      </c>
      <c r="N293">
        <v>2</v>
      </c>
      <c r="O293">
        <v>1</v>
      </c>
      <c r="P293" t="s">
        <v>46</v>
      </c>
      <c r="Q293">
        <v>4</v>
      </c>
      <c r="R293" t="s">
        <v>44</v>
      </c>
      <c r="S293">
        <v>2376</v>
      </c>
      <c r="T293">
        <v>1</v>
      </c>
      <c r="U293" t="s">
        <v>40</v>
      </c>
      <c r="V293">
        <v>13</v>
      </c>
      <c r="W293">
        <v>3</v>
      </c>
      <c r="X293">
        <v>2</v>
      </c>
      <c r="Y293">
        <v>80</v>
      </c>
      <c r="Z293">
        <v>1</v>
      </c>
      <c r="AA293">
        <v>2</v>
      </c>
      <c r="AB293">
        <v>2</v>
      </c>
      <c r="AC293">
        <v>4</v>
      </c>
      <c r="AD293">
        <v>2</v>
      </c>
      <c r="AE293">
        <v>2</v>
      </c>
      <c r="AF293">
        <v>2</v>
      </c>
      <c r="AG293">
        <v>2</v>
      </c>
      <c r="AH293" s="1">
        <v>43395</v>
      </c>
      <c r="AI293" s="1" t="s">
        <v>60</v>
      </c>
      <c r="AJ293">
        <f t="shared" si="16"/>
        <v>2018</v>
      </c>
      <c r="AK293">
        <f t="shared" si="17"/>
        <v>10</v>
      </c>
      <c r="AL293" t="str">
        <f t="shared" si="18"/>
        <v/>
      </c>
      <c r="AM293" t="str">
        <f t="shared" si="19"/>
        <v/>
      </c>
      <c r="AQ293" s="1">
        <v>43395</v>
      </c>
      <c r="AR293" s="1" t="s">
        <v>60</v>
      </c>
    </row>
    <row r="294" spans="1:44" x14ac:dyDescent="0.25">
      <c r="A294">
        <v>20</v>
      </c>
      <c r="B294" t="s">
        <v>40</v>
      </c>
      <c r="C294" t="s">
        <v>34</v>
      </c>
      <c r="D294">
        <v>805</v>
      </c>
      <c r="E294" t="s">
        <v>89</v>
      </c>
      <c r="F294">
        <v>3</v>
      </c>
      <c r="G294">
        <v>3</v>
      </c>
      <c r="H294" t="s">
        <v>36</v>
      </c>
      <c r="I294">
        <v>1</v>
      </c>
      <c r="J294">
        <v>1198</v>
      </c>
      <c r="K294">
        <v>1</v>
      </c>
      <c r="L294" t="s">
        <v>42</v>
      </c>
      <c r="M294">
        <v>87</v>
      </c>
      <c r="N294">
        <v>2</v>
      </c>
      <c r="O294">
        <v>1</v>
      </c>
      <c r="P294" t="s">
        <v>46</v>
      </c>
      <c r="Q294">
        <v>3</v>
      </c>
      <c r="R294" t="s">
        <v>39</v>
      </c>
      <c r="S294">
        <v>3033</v>
      </c>
      <c r="T294">
        <v>1</v>
      </c>
      <c r="U294" t="s">
        <v>40</v>
      </c>
      <c r="V294">
        <v>12</v>
      </c>
      <c r="W294">
        <v>3</v>
      </c>
      <c r="X294">
        <v>1</v>
      </c>
      <c r="Y294">
        <v>80</v>
      </c>
      <c r="Z294">
        <v>0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1</v>
      </c>
      <c r="AG294">
        <v>2</v>
      </c>
      <c r="AH294" s="1">
        <v>43565</v>
      </c>
      <c r="AI294" s="1" t="s">
        <v>60</v>
      </c>
      <c r="AJ294">
        <f t="shared" si="16"/>
        <v>2019</v>
      </c>
      <c r="AK294">
        <f t="shared" si="17"/>
        <v>4</v>
      </c>
      <c r="AL294" t="str">
        <f t="shared" si="18"/>
        <v/>
      </c>
      <c r="AM294" t="str">
        <f t="shared" si="19"/>
        <v/>
      </c>
      <c r="AQ294" s="1">
        <v>43565</v>
      </c>
      <c r="AR294" s="1" t="s">
        <v>60</v>
      </c>
    </row>
    <row r="295" spans="1:44" x14ac:dyDescent="0.25">
      <c r="A295">
        <v>50</v>
      </c>
      <c r="B295" t="s">
        <v>40</v>
      </c>
      <c r="C295" t="s">
        <v>41</v>
      </c>
      <c r="D295">
        <v>1421</v>
      </c>
      <c r="E295" t="s">
        <v>89</v>
      </c>
      <c r="F295">
        <v>2</v>
      </c>
      <c r="G295">
        <v>3</v>
      </c>
      <c r="H295" t="s">
        <v>47</v>
      </c>
      <c r="I295">
        <v>1</v>
      </c>
      <c r="J295">
        <v>1215</v>
      </c>
      <c r="K295">
        <v>4</v>
      </c>
      <c r="L295" t="s">
        <v>37</v>
      </c>
      <c r="M295">
        <v>30</v>
      </c>
      <c r="N295">
        <v>3</v>
      </c>
      <c r="O295">
        <v>4</v>
      </c>
      <c r="P295" t="s">
        <v>52</v>
      </c>
      <c r="Q295">
        <v>1</v>
      </c>
      <c r="R295" t="s">
        <v>44</v>
      </c>
      <c r="S295">
        <v>17856</v>
      </c>
      <c r="T295">
        <v>2</v>
      </c>
      <c r="U295" t="s">
        <v>40</v>
      </c>
      <c r="V295">
        <v>22</v>
      </c>
      <c r="W295">
        <v>4</v>
      </c>
      <c r="X295">
        <v>3</v>
      </c>
      <c r="Y295">
        <v>80</v>
      </c>
      <c r="Z295">
        <v>1</v>
      </c>
      <c r="AA295">
        <v>32</v>
      </c>
      <c r="AB295">
        <v>3</v>
      </c>
      <c r="AC295">
        <v>3</v>
      </c>
      <c r="AD295">
        <v>2</v>
      </c>
      <c r="AE295">
        <v>2</v>
      </c>
      <c r="AF295">
        <v>2</v>
      </c>
      <c r="AG295">
        <v>2</v>
      </c>
      <c r="AH295" s="1">
        <v>43534</v>
      </c>
      <c r="AI295" s="1" t="s">
        <v>60</v>
      </c>
      <c r="AJ295">
        <f t="shared" si="16"/>
        <v>2019</v>
      </c>
      <c r="AK295">
        <f t="shared" si="17"/>
        <v>3</v>
      </c>
      <c r="AL295" t="str">
        <f t="shared" si="18"/>
        <v/>
      </c>
      <c r="AM295" t="str">
        <f t="shared" si="19"/>
        <v/>
      </c>
      <c r="AQ295" s="1">
        <v>43534</v>
      </c>
      <c r="AR295" s="1" t="s">
        <v>60</v>
      </c>
    </row>
    <row r="296" spans="1:44" x14ac:dyDescent="0.25">
      <c r="A296">
        <v>20</v>
      </c>
      <c r="B296" t="s">
        <v>40</v>
      </c>
      <c r="C296" t="s">
        <v>34</v>
      </c>
      <c r="D296">
        <v>654</v>
      </c>
      <c r="E296" t="s">
        <v>35</v>
      </c>
      <c r="F296">
        <v>21</v>
      </c>
      <c r="G296">
        <v>3</v>
      </c>
      <c r="H296" t="s">
        <v>55</v>
      </c>
      <c r="I296">
        <v>1</v>
      </c>
      <c r="J296">
        <v>1226</v>
      </c>
      <c r="K296">
        <v>3</v>
      </c>
      <c r="L296" t="s">
        <v>42</v>
      </c>
      <c r="M296">
        <v>43</v>
      </c>
      <c r="N296">
        <v>4</v>
      </c>
      <c r="O296">
        <v>1</v>
      </c>
      <c r="P296" t="s">
        <v>53</v>
      </c>
      <c r="Q296">
        <v>4</v>
      </c>
      <c r="R296" t="s">
        <v>39</v>
      </c>
      <c r="S296">
        <v>2678</v>
      </c>
      <c r="T296">
        <v>1</v>
      </c>
      <c r="U296" t="s">
        <v>40</v>
      </c>
      <c r="V296">
        <v>17</v>
      </c>
      <c r="W296">
        <v>3</v>
      </c>
      <c r="X296">
        <v>4</v>
      </c>
      <c r="Y296">
        <v>80</v>
      </c>
      <c r="Z296">
        <v>0</v>
      </c>
      <c r="AA296">
        <v>2</v>
      </c>
      <c r="AB296">
        <v>2</v>
      </c>
      <c r="AC296">
        <v>3</v>
      </c>
      <c r="AD296">
        <v>2</v>
      </c>
      <c r="AE296">
        <v>1</v>
      </c>
      <c r="AF296">
        <v>2</v>
      </c>
      <c r="AG296">
        <v>2</v>
      </c>
      <c r="AH296" s="1">
        <v>43493</v>
      </c>
      <c r="AI296" s="1" t="s">
        <v>60</v>
      </c>
      <c r="AJ296">
        <f t="shared" si="16"/>
        <v>2019</v>
      </c>
      <c r="AK296">
        <f t="shared" si="17"/>
        <v>1</v>
      </c>
      <c r="AL296" t="str">
        <f t="shared" si="18"/>
        <v/>
      </c>
      <c r="AM296" t="str">
        <f t="shared" si="19"/>
        <v/>
      </c>
      <c r="AQ296" s="1">
        <v>43493</v>
      </c>
      <c r="AR296" s="1" t="s">
        <v>60</v>
      </c>
    </row>
    <row r="297" spans="1:44" x14ac:dyDescent="0.25">
      <c r="A297">
        <v>32</v>
      </c>
      <c r="B297" t="s">
        <v>40</v>
      </c>
      <c r="C297" t="s">
        <v>41</v>
      </c>
      <c r="D297">
        <v>116</v>
      </c>
      <c r="E297" t="s">
        <v>89</v>
      </c>
      <c r="F297">
        <v>13</v>
      </c>
      <c r="G297">
        <v>3</v>
      </c>
      <c r="H297" t="s">
        <v>45</v>
      </c>
      <c r="I297">
        <v>1</v>
      </c>
      <c r="J297">
        <v>1234</v>
      </c>
      <c r="K297">
        <v>3</v>
      </c>
      <c r="L297" t="s">
        <v>37</v>
      </c>
      <c r="M297">
        <v>77</v>
      </c>
      <c r="N297">
        <v>2</v>
      </c>
      <c r="O297">
        <v>1</v>
      </c>
      <c r="P297" t="s">
        <v>46</v>
      </c>
      <c r="Q297">
        <v>2</v>
      </c>
      <c r="R297" t="s">
        <v>44</v>
      </c>
      <c r="S297">
        <v>2743</v>
      </c>
      <c r="T297">
        <v>1</v>
      </c>
      <c r="U297" t="s">
        <v>40</v>
      </c>
      <c r="V297">
        <v>20</v>
      </c>
      <c r="W297">
        <v>4</v>
      </c>
      <c r="X297">
        <v>3</v>
      </c>
      <c r="Y297">
        <v>80</v>
      </c>
      <c r="Z297">
        <v>1</v>
      </c>
      <c r="AA297">
        <v>2</v>
      </c>
      <c r="AB297">
        <v>2</v>
      </c>
      <c r="AC297">
        <v>3</v>
      </c>
      <c r="AD297">
        <v>2</v>
      </c>
      <c r="AE297">
        <v>2</v>
      </c>
      <c r="AF297">
        <v>2</v>
      </c>
      <c r="AG297">
        <v>2</v>
      </c>
      <c r="AH297" s="1">
        <v>43699</v>
      </c>
      <c r="AI297" s="1" t="s">
        <v>60</v>
      </c>
      <c r="AJ297">
        <f t="shared" si="16"/>
        <v>2019</v>
      </c>
      <c r="AK297">
        <f t="shared" si="17"/>
        <v>8</v>
      </c>
      <c r="AL297" t="str">
        <f t="shared" si="18"/>
        <v/>
      </c>
      <c r="AM297" t="str">
        <f t="shared" si="19"/>
        <v/>
      </c>
      <c r="AQ297" s="1">
        <v>43699</v>
      </c>
      <c r="AR297" s="1" t="s">
        <v>60</v>
      </c>
    </row>
    <row r="298" spans="1:44" x14ac:dyDescent="0.25">
      <c r="A298">
        <v>21</v>
      </c>
      <c r="B298" t="s">
        <v>33</v>
      </c>
      <c r="C298" t="s">
        <v>41</v>
      </c>
      <c r="D298">
        <v>251</v>
      </c>
      <c r="E298" t="s">
        <v>89</v>
      </c>
      <c r="F298">
        <v>10</v>
      </c>
      <c r="G298">
        <v>2</v>
      </c>
      <c r="H298" t="s">
        <v>36</v>
      </c>
      <c r="I298">
        <v>1</v>
      </c>
      <c r="J298">
        <v>1279</v>
      </c>
      <c r="K298">
        <v>1</v>
      </c>
      <c r="L298" t="s">
        <v>37</v>
      </c>
      <c r="M298">
        <v>45</v>
      </c>
      <c r="N298">
        <v>2</v>
      </c>
      <c r="O298">
        <v>1</v>
      </c>
      <c r="P298" t="s">
        <v>46</v>
      </c>
      <c r="Q298">
        <v>3</v>
      </c>
      <c r="R298" t="s">
        <v>39</v>
      </c>
      <c r="S298">
        <v>2625</v>
      </c>
      <c r="T298">
        <v>1</v>
      </c>
      <c r="U298" t="s">
        <v>40</v>
      </c>
      <c r="V298">
        <v>20</v>
      </c>
      <c r="W298">
        <v>4</v>
      </c>
      <c r="X298">
        <v>3</v>
      </c>
      <c r="Y298">
        <v>80</v>
      </c>
      <c r="Z298">
        <v>0</v>
      </c>
      <c r="AA298">
        <v>2</v>
      </c>
      <c r="AB298">
        <v>2</v>
      </c>
      <c r="AC298">
        <v>1</v>
      </c>
      <c r="AD298">
        <v>2</v>
      </c>
      <c r="AE298">
        <v>2</v>
      </c>
      <c r="AF298">
        <v>2</v>
      </c>
      <c r="AG298">
        <v>2</v>
      </c>
      <c r="AH298" s="1">
        <v>40434</v>
      </c>
      <c r="AI298" s="1">
        <v>41172</v>
      </c>
      <c r="AJ298">
        <f t="shared" si="16"/>
        <v>2010</v>
      </c>
      <c r="AK298">
        <f t="shared" si="17"/>
        <v>9</v>
      </c>
      <c r="AL298">
        <f t="shared" si="18"/>
        <v>2012</v>
      </c>
      <c r="AM298">
        <f t="shared" si="19"/>
        <v>9</v>
      </c>
      <c r="AQ298" s="1">
        <v>43611</v>
      </c>
      <c r="AR298" s="1" t="s">
        <v>60</v>
      </c>
    </row>
    <row r="299" spans="1:44" x14ac:dyDescent="0.25">
      <c r="A299">
        <v>28</v>
      </c>
      <c r="B299" t="s">
        <v>40</v>
      </c>
      <c r="C299" t="s">
        <v>41</v>
      </c>
      <c r="D299">
        <v>193</v>
      </c>
      <c r="E299" t="s">
        <v>89</v>
      </c>
      <c r="F299">
        <v>2</v>
      </c>
      <c r="G299">
        <v>3</v>
      </c>
      <c r="H299" t="s">
        <v>36</v>
      </c>
      <c r="I299">
        <v>1</v>
      </c>
      <c r="J299">
        <v>1296</v>
      </c>
      <c r="K299">
        <v>4</v>
      </c>
      <c r="L299" t="s">
        <v>42</v>
      </c>
      <c r="M299">
        <v>52</v>
      </c>
      <c r="N299">
        <v>2</v>
      </c>
      <c r="O299">
        <v>1</v>
      </c>
      <c r="P299" t="s">
        <v>46</v>
      </c>
      <c r="Q299">
        <v>4</v>
      </c>
      <c r="R299" t="s">
        <v>44</v>
      </c>
      <c r="S299">
        <v>3867</v>
      </c>
      <c r="T299">
        <v>1</v>
      </c>
      <c r="U299" t="s">
        <v>33</v>
      </c>
      <c r="V299">
        <v>12</v>
      </c>
      <c r="W299">
        <v>3</v>
      </c>
      <c r="X299">
        <v>2</v>
      </c>
      <c r="Y299">
        <v>80</v>
      </c>
      <c r="Z299">
        <v>1</v>
      </c>
      <c r="AA299">
        <v>2</v>
      </c>
      <c r="AB299">
        <v>2</v>
      </c>
      <c r="AC299">
        <v>3</v>
      </c>
      <c r="AD299">
        <v>2</v>
      </c>
      <c r="AE299">
        <v>2</v>
      </c>
      <c r="AF299">
        <v>2</v>
      </c>
      <c r="AG299">
        <v>2</v>
      </c>
      <c r="AH299" s="1">
        <v>43494</v>
      </c>
      <c r="AI299" s="1" t="s">
        <v>60</v>
      </c>
      <c r="AJ299">
        <f t="shared" si="16"/>
        <v>2019</v>
      </c>
      <c r="AK299">
        <f t="shared" si="17"/>
        <v>1</v>
      </c>
      <c r="AL299" t="str">
        <f t="shared" si="18"/>
        <v/>
      </c>
      <c r="AM299" t="str">
        <f t="shared" si="19"/>
        <v/>
      </c>
      <c r="AQ299" s="1">
        <v>43494</v>
      </c>
      <c r="AR299" s="1" t="s">
        <v>60</v>
      </c>
    </row>
    <row r="300" spans="1:44" x14ac:dyDescent="0.25">
      <c r="A300">
        <v>25</v>
      </c>
      <c r="B300" t="s">
        <v>40</v>
      </c>
      <c r="C300" t="s">
        <v>34</v>
      </c>
      <c r="D300">
        <v>266</v>
      </c>
      <c r="E300" t="s">
        <v>89</v>
      </c>
      <c r="F300">
        <v>1</v>
      </c>
      <c r="G300">
        <v>3</v>
      </c>
      <c r="H300" t="s">
        <v>47</v>
      </c>
      <c r="I300">
        <v>1</v>
      </c>
      <c r="J300">
        <v>1303</v>
      </c>
      <c r="K300">
        <v>4</v>
      </c>
      <c r="L300" t="s">
        <v>37</v>
      </c>
      <c r="M300">
        <v>40</v>
      </c>
      <c r="N300">
        <v>3</v>
      </c>
      <c r="O300">
        <v>1</v>
      </c>
      <c r="P300" t="s">
        <v>43</v>
      </c>
      <c r="Q300">
        <v>2</v>
      </c>
      <c r="R300" t="s">
        <v>39</v>
      </c>
      <c r="S300">
        <v>2096</v>
      </c>
      <c r="T300">
        <v>1</v>
      </c>
      <c r="U300" t="s">
        <v>40</v>
      </c>
      <c r="V300">
        <v>18</v>
      </c>
      <c r="W300">
        <v>3</v>
      </c>
      <c r="X300">
        <v>4</v>
      </c>
      <c r="Y300">
        <v>80</v>
      </c>
      <c r="Z300">
        <v>0</v>
      </c>
      <c r="AA300">
        <v>2</v>
      </c>
      <c r="AB300">
        <v>3</v>
      </c>
      <c r="AC300">
        <v>2</v>
      </c>
      <c r="AD300">
        <v>2</v>
      </c>
      <c r="AE300">
        <v>2</v>
      </c>
      <c r="AF300">
        <v>2</v>
      </c>
      <c r="AG300">
        <v>1</v>
      </c>
      <c r="AH300" s="1">
        <v>43502</v>
      </c>
      <c r="AI300" s="1" t="s">
        <v>60</v>
      </c>
      <c r="AJ300">
        <f t="shared" si="16"/>
        <v>2019</v>
      </c>
      <c r="AK300">
        <f t="shared" si="17"/>
        <v>2</v>
      </c>
      <c r="AL300" t="str">
        <f t="shared" si="18"/>
        <v/>
      </c>
      <c r="AM300" t="str">
        <f t="shared" si="19"/>
        <v/>
      </c>
      <c r="AQ300" s="1">
        <v>43502</v>
      </c>
      <c r="AR300" s="1" t="s">
        <v>60</v>
      </c>
    </row>
    <row r="301" spans="1:44" x14ac:dyDescent="0.25">
      <c r="A301">
        <v>58</v>
      </c>
      <c r="B301" t="s">
        <v>40</v>
      </c>
      <c r="C301" t="s">
        <v>34</v>
      </c>
      <c r="D301">
        <v>848</v>
      </c>
      <c r="E301" t="s">
        <v>89</v>
      </c>
      <c r="F301">
        <v>23</v>
      </c>
      <c r="G301">
        <v>4</v>
      </c>
      <c r="H301" t="s">
        <v>36</v>
      </c>
      <c r="I301">
        <v>1</v>
      </c>
      <c r="J301">
        <v>1308</v>
      </c>
      <c r="K301">
        <v>1</v>
      </c>
      <c r="L301" t="s">
        <v>42</v>
      </c>
      <c r="M301">
        <v>88</v>
      </c>
      <c r="N301">
        <v>3</v>
      </c>
      <c r="O301">
        <v>1</v>
      </c>
      <c r="P301" t="s">
        <v>43</v>
      </c>
      <c r="Q301">
        <v>3</v>
      </c>
      <c r="R301" t="s">
        <v>48</v>
      </c>
      <c r="S301">
        <v>2372</v>
      </c>
      <c r="T301">
        <v>1</v>
      </c>
      <c r="U301" t="s">
        <v>40</v>
      </c>
      <c r="V301">
        <v>12</v>
      </c>
      <c r="W301">
        <v>3</v>
      </c>
      <c r="X301">
        <v>4</v>
      </c>
      <c r="Y301">
        <v>80</v>
      </c>
      <c r="Z301">
        <v>2</v>
      </c>
      <c r="AA301">
        <v>2</v>
      </c>
      <c r="AB301">
        <v>3</v>
      </c>
      <c r="AC301">
        <v>3</v>
      </c>
      <c r="AD301">
        <v>2</v>
      </c>
      <c r="AE301">
        <v>2</v>
      </c>
      <c r="AF301">
        <v>2</v>
      </c>
      <c r="AG301">
        <v>2</v>
      </c>
      <c r="AH301" s="1">
        <v>43666</v>
      </c>
      <c r="AI301" s="1" t="s">
        <v>60</v>
      </c>
      <c r="AJ301">
        <f t="shared" si="16"/>
        <v>2019</v>
      </c>
      <c r="AK301">
        <f t="shared" si="17"/>
        <v>7</v>
      </c>
      <c r="AL301" t="str">
        <f t="shared" si="18"/>
        <v/>
      </c>
      <c r="AM301" t="str">
        <f t="shared" si="19"/>
        <v/>
      </c>
      <c r="AQ301" s="1">
        <v>43666</v>
      </c>
      <c r="AR301" s="1" t="s">
        <v>60</v>
      </c>
    </row>
    <row r="302" spans="1:44" x14ac:dyDescent="0.25">
      <c r="A302">
        <v>35</v>
      </c>
      <c r="B302" t="s">
        <v>40</v>
      </c>
      <c r="C302" t="s">
        <v>41</v>
      </c>
      <c r="D302">
        <v>200</v>
      </c>
      <c r="E302" t="s">
        <v>89</v>
      </c>
      <c r="F302">
        <v>18</v>
      </c>
      <c r="G302">
        <v>2</v>
      </c>
      <c r="H302" t="s">
        <v>36</v>
      </c>
      <c r="I302">
        <v>1</v>
      </c>
      <c r="J302">
        <v>1412</v>
      </c>
      <c r="K302">
        <v>3</v>
      </c>
      <c r="L302" t="s">
        <v>42</v>
      </c>
      <c r="M302">
        <v>60</v>
      </c>
      <c r="N302">
        <v>3</v>
      </c>
      <c r="O302">
        <v>3</v>
      </c>
      <c r="P302" t="s">
        <v>49</v>
      </c>
      <c r="Q302">
        <v>4</v>
      </c>
      <c r="R302" t="s">
        <v>39</v>
      </c>
      <c r="S302">
        <v>9362</v>
      </c>
      <c r="T302">
        <v>2</v>
      </c>
      <c r="U302" t="s">
        <v>40</v>
      </c>
      <c r="V302">
        <v>11</v>
      </c>
      <c r="W302">
        <v>3</v>
      </c>
      <c r="X302">
        <v>3</v>
      </c>
      <c r="Y302">
        <v>80</v>
      </c>
      <c r="Z302">
        <v>0</v>
      </c>
      <c r="AA302">
        <v>10</v>
      </c>
      <c r="AB302">
        <v>2</v>
      </c>
      <c r="AC302">
        <v>3</v>
      </c>
      <c r="AD302">
        <v>2</v>
      </c>
      <c r="AE302">
        <v>2</v>
      </c>
      <c r="AF302">
        <v>2</v>
      </c>
      <c r="AG302">
        <v>2</v>
      </c>
      <c r="AH302" s="1">
        <v>43575</v>
      </c>
      <c r="AI302" s="1" t="s">
        <v>60</v>
      </c>
      <c r="AJ302">
        <f t="shared" si="16"/>
        <v>2019</v>
      </c>
      <c r="AK302">
        <f t="shared" si="17"/>
        <v>4</v>
      </c>
      <c r="AL302" t="str">
        <f t="shared" si="18"/>
        <v/>
      </c>
      <c r="AM302" t="str">
        <f t="shared" si="19"/>
        <v/>
      </c>
      <c r="AQ302" s="1">
        <v>43575</v>
      </c>
      <c r="AR302" s="1" t="s">
        <v>60</v>
      </c>
    </row>
    <row r="303" spans="1:44" x14ac:dyDescent="0.25">
      <c r="A303">
        <v>31</v>
      </c>
      <c r="B303" t="s">
        <v>33</v>
      </c>
      <c r="C303" t="s">
        <v>41</v>
      </c>
      <c r="D303">
        <v>523</v>
      </c>
      <c r="E303" t="s">
        <v>89</v>
      </c>
      <c r="F303">
        <v>2</v>
      </c>
      <c r="G303">
        <v>3</v>
      </c>
      <c r="H303" t="s">
        <v>36</v>
      </c>
      <c r="I303">
        <v>1</v>
      </c>
      <c r="J303">
        <v>1464</v>
      </c>
      <c r="K303">
        <v>2</v>
      </c>
      <c r="L303" t="s">
        <v>42</v>
      </c>
      <c r="M303">
        <v>94</v>
      </c>
      <c r="N303">
        <v>3</v>
      </c>
      <c r="O303">
        <v>1</v>
      </c>
      <c r="P303" t="s">
        <v>46</v>
      </c>
      <c r="Q303">
        <v>4</v>
      </c>
      <c r="R303" t="s">
        <v>44</v>
      </c>
      <c r="S303">
        <v>3722</v>
      </c>
      <c r="T303">
        <v>6</v>
      </c>
      <c r="U303" t="s">
        <v>33</v>
      </c>
      <c r="V303">
        <v>13</v>
      </c>
      <c r="W303">
        <v>3</v>
      </c>
      <c r="X303">
        <v>3</v>
      </c>
      <c r="Y303">
        <v>80</v>
      </c>
      <c r="Z303">
        <v>1</v>
      </c>
      <c r="AA303">
        <v>7</v>
      </c>
      <c r="AB303">
        <v>2</v>
      </c>
      <c r="AC303">
        <v>1</v>
      </c>
      <c r="AD303">
        <v>2</v>
      </c>
      <c r="AE303">
        <v>2</v>
      </c>
      <c r="AF303">
        <v>2</v>
      </c>
      <c r="AG303">
        <v>2</v>
      </c>
      <c r="AH303" s="1">
        <v>43196</v>
      </c>
      <c r="AI303" s="1">
        <v>43937</v>
      </c>
      <c r="AJ303">
        <f t="shared" si="16"/>
        <v>2018</v>
      </c>
      <c r="AK303">
        <f t="shared" si="17"/>
        <v>4</v>
      </c>
      <c r="AL303">
        <f t="shared" si="18"/>
        <v>2020</v>
      </c>
      <c r="AM303">
        <f t="shared" si="19"/>
        <v>4</v>
      </c>
      <c r="AQ303" s="1">
        <v>43707</v>
      </c>
      <c r="AR303" s="1" t="s">
        <v>60</v>
      </c>
    </row>
    <row r="304" spans="1:44" x14ac:dyDescent="0.25">
      <c r="A304">
        <v>48</v>
      </c>
      <c r="B304" t="s">
        <v>40</v>
      </c>
      <c r="C304" t="s">
        <v>34</v>
      </c>
      <c r="D304">
        <v>1221</v>
      </c>
      <c r="E304" t="s">
        <v>35</v>
      </c>
      <c r="F304">
        <v>7</v>
      </c>
      <c r="G304">
        <v>3</v>
      </c>
      <c r="H304" t="s">
        <v>55</v>
      </c>
      <c r="I304">
        <v>1</v>
      </c>
      <c r="J304">
        <v>1466</v>
      </c>
      <c r="K304">
        <v>3</v>
      </c>
      <c r="L304" t="s">
        <v>42</v>
      </c>
      <c r="M304">
        <v>96</v>
      </c>
      <c r="N304">
        <v>3</v>
      </c>
      <c r="O304">
        <v>2</v>
      </c>
      <c r="P304" t="s">
        <v>38</v>
      </c>
      <c r="Q304">
        <v>1</v>
      </c>
      <c r="R304" t="s">
        <v>48</v>
      </c>
      <c r="S304">
        <v>5486</v>
      </c>
      <c r="T304">
        <v>4</v>
      </c>
      <c r="U304" t="s">
        <v>40</v>
      </c>
      <c r="V304">
        <v>11</v>
      </c>
      <c r="W304">
        <v>3</v>
      </c>
      <c r="X304">
        <v>1</v>
      </c>
      <c r="Y304">
        <v>80</v>
      </c>
      <c r="Z304">
        <v>3</v>
      </c>
      <c r="AA304">
        <v>15</v>
      </c>
      <c r="AB304">
        <v>3</v>
      </c>
      <c r="AC304">
        <v>3</v>
      </c>
      <c r="AD304">
        <v>2</v>
      </c>
      <c r="AE304">
        <v>2</v>
      </c>
      <c r="AF304">
        <v>2</v>
      </c>
      <c r="AG304">
        <v>2</v>
      </c>
      <c r="AH304" s="1">
        <v>43680</v>
      </c>
      <c r="AI304" s="1" t="s">
        <v>60</v>
      </c>
      <c r="AJ304">
        <f t="shared" si="16"/>
        <v>2019</v>
      </c>
      <c r="AK304">
        <f t="shared" si="17"/>
        <v>8</v>
      </c>
      <c r="AL304" t="str">
        <f t="shared" si="18"/>
        <v/>
      </c>
      <c r="AM304" t="str">
        <f t="shared" si="19"/>
        <v/>
      </c>
      <c r="AQ304" s="1">
        <v>43680</v>
      </c>
      <c r="AR304" s="1" t="s">
        <v>60</v>
      </c>
    </row>
    <row r="305" spans="1:44" x14ac:dyDescent="0.25">
      <c r="A305">
        <v>34</v>
      </c>
      <c r="B305" t="s">
        <v>33</v>
      </c>
      <c r="C305" t="s">
        <v>34</v>
      </c>
      <c r="D305">
        <v>1107</v>
      </c>
      <c r="E305" t="s">
        <v>90</v>
      </c>
      <c r="F305">
        <v>9</v>
      </c>
      <c r="G305">
        <v>4</v>
      </c>
      <c r="H305" t="s">
        <v>56</v>
      </c>
      <c r="I305">
        <v>1</v>
      </c>
      <c r="J305">
        <v>1467</v>
      </c>
      <c r="K305">
        <v>1</v>
      </c>
      <c r="L305" t="s">
        <v>37</v>
      </c>
      <c r="M305">
        <v>52</v>
      </c>
      <c r="N305">
        <v>3</v>
      </c>
      <c r="O305">
        <v>1</v>
      </c>
      <c r="P305" t="s">
        <v>90</v>
      </c>
      <c r="Q305">
        <v>3</v>
      </c>
      <c r="R305" t="s">
        <v>44</v>
      </c>
      <c r="S305">
        <v>2742</v>
      </c>
      <c r="T305">
        <v>1</v>
      </c>
      <c r="U305" t="s">
        <v>40</v>
      </c>
      <c r="V305">
        <v>15</v>
      </c>
      <c r="W305">
        <v>3</v>
      </c>
      <c r="X305">
        <v>4</v>
      </c>
      <c r="Y305">
        <v>80</v>
      </c>
      <c r="Z305">
        <v>0</v>
      </c>
      <c r="AA305">
        <v>2</v>
      </c>
      <c r="AB305">
        <v>0</v>
      </c>
      <c r="AC305">
        <v>3</v>
      </c>
      <c r="AD305">
        <v>2</v>
      </c>
      <c r="AE305">
        <v>2</v>
      </c>
      <c r="AF305">
        <v>2</v>
      </c>
      <c r="AG305">
        <v>2</v>
      </c>
      <c r="AH305" s="1">
        <v>37602</v>
      </c>
      <c r="AI305" s="1">
        <v>38338</v>
      </c>
      <c r="AJ305">
        <f t="shared" si="16"/>
        <v>2002</v>
      </c>
      <c r="AK305">
        <f t="shared" si="17"/>
        <v>12</v>
      </c>
      <c r="AL305">
        <f t="shared" si="18"/>
        <v>2004</v>
      </c>
      <c r="AM305">
        <f t="shared" si="19"/>
        <v>12</v>
      </c>
      <c r="AQ305" s="1">
        <v>43687</v>
      </c>
      <c r="AR305" s="1" t="s">
        <v>60</v>
      </c>
    </row>
    <row r="306" spans="1:44" x14ac:dyDescent="0.25">
      <c r="A306">
        <v>30</v>
      </c>
      <c r="B306" t="s">
        <v>40</v>
      </c>
      <c r="C306" t="s">
        <v>34</v>
      </c>
      <c r="D306">
        <v>1358</v>
      </c>
      <c r="E306" t="s">
        <v>35</v>
      </c>
      <c r="F306">
        <v>16</v>
      </c>
      <c r="G306">
        <v>1</v>
      </c>
      <c r="H306" t="s">
        <v>36</v>
      </c>
      <c r="I306">
        <v>1</v>
      </c>
      <c r="J306">
        <v>1479</v>
      </c>
      <c r="K306">
        <v>4</v>
      </c>
      <c r="L306" t="s">
        <v>42</v>
      </c>
      <c r="M306">
        <v>96</v>
      </c>
      <c r="N306">
        <v>3</v>
      </c>
      <c r="O306">
        <v>2</v>
      </c>
      <c r="P306" t="s">
        <v>38</v>
      </c>
      <c r="Q306">
        <v>3</v>
      </c>
      <c r="R306" t="s">
        <v>44</v>
      </c>
      <c r="S306">
        <v>5301</v>
      </c>
      <c r="T306">
        <v>8</v>
      </c>
      <c r="U306" t="s">
        <v>40</v>
      </c>
      <c r="V306">
        <v>15</v>
      </c>
      <c r="W306">
        <v>3</v>
      </c>
      <c r="X306">
        <v>3</v>
      </c>
      <c r="Y306">
        <v>80</v>
      </c>
      <c r="Z306">
        <v>2</v>
      </c>
      <c r="AA306">
        <v>4</v>
      </c>
      <c r="AB306">
        <v>2</v>
      </c>
      <c r="AC306">
        <v>2</v>
      </c>
      <c r="AD306">
        <v>2</v>
      </c>
      <c r="AE306">
        <v>1</v>
      </c>
      <c r="AF306">
        <v>2</v>
      </c>
      <c r="AG306">
        <v>2</v>
      </c>
      <c r="AH306" s="1">
        <v>43664</v>
      </c>
      <c r="AI306" s="1" t="s">
        <v>60</v>
      </c>
      <c r="AJ306">
        <f t="shared" si="16"/>
        <v>2019</v>
      </c>
      <c r="AK306">
        <f t="shared" si="17"/>
        <v>7</v>
      </c>
      <c r="AL306" t="str">
        <f t="shared" si="18"/>
        <v/>
      </c>
      <c r="AM306" t="str">
        <f t="shared" si="19"/>
        <v/>
      </c>
      <c r="AQ306" s="1">
        <v>43664</v>
      </c>
      <c r="AR306" s="1" t="s">
        <v>60</v>
      </c>
    </row>
    <row r="307" spans="1:44" x14ac:dyDescent="0.25">
      <c r="A307">
        <v>44</v>
      </c>
      <c r="B307" t="s">
        <v>40</v>
      </c>
      <c r="C307" t="s">
        <v>41</v>
      </c>
      <c r="D307">
        <v>1193</v>
      </c>
      <c r="E307" t="s">
        <v>89</v>
      </c>
      <c r="F307">
        <v>2</v>
      </c>
      <c r="G307">
        <v>1</v>
      </c>
      <c r="H307" t="s">
        <v>47</v>
      </c>
      <c r="I307">
        <v>1</v>
      </c>
      <c r="J307">
        <v>1496</v>
      </c>
      <c r="K307">
        <v>2</v>
      </c>
      <c r="L307" t="s">
        <v>42</v>
      </c>
      <c r="M307">
        <v>86</v>
      </c>
      <c r="N307">
        <v>3</v>
      </c>
      <c r="O307">
        <v>3</v>
      </c>
      <c r="P307" t="s">
        <v>49</v>
      </c>
      <c r="Q307">
        <v>3</v>
      </c>
      <c r="R307" t="s">
        <v>39</v>
      </c>
      <c r="S307">
        <v>10209</v>
      </c>
      <c r="T307">
        <v>5</v>
      </c>
      <c r="U307" t="s">
        <v>33</v>
      </c>
      <c r="V307">
        <v>18</v>
      </c>
      <c r="W307">
        <v>3</v>
      </c>
      <c r="X307">
        <v>2</v>
      </c>
      <c r="Y307">
        <v>80</v>
      </c>
      <c r="Z307">
        <v>0</v>
      </c>
      <c r="AA307">
        <v>16</v>
      </c>
      <c r="AB307">
        <v>2</v>
      </c>
      <c r="AC307">
        <v>2</v>
      </c>
      <c r="AD307">
        <v>2</v>
      </c>
      <c r="AE307">
        <v>2</v>
      </c>
      <c r="AF307">
        <v>2</v>
      </c>
      <c r="AG307">
        <v>2</v>
      </c>
      <c r="AH307" s="1">
        <v>43511</v>
      </c>
      <c r="AI307" s="1" t="s">
        <v>60</v>
      </c>
      <c r="AJ307">
        <f t="shared" si="16"/>
        <v>2019</v>
      </c>
      <c r="AK307">
        <f t="shared" si="17"/>
        <v>2</v>
      </c>
      <c r="AL307" t="str">
        <f t="shared" si="18"/>
        <v/>
      </c>
      <c r="AM307" t="str">
        <f t="shared" si="19"/>
        <v/>
      </c>
      <c r="AQ307" s="1">
        <v>43511</v>
      </c>
      <c r="AR307" s="1" t="s">
        <v>60</v>
      </c>
    </row>
    <row r="308" spans="1:44" x14ac:dyDescent="0.25">
      <c r="A308">
        <v>39</v>
      </c>
      <c r="B308" t="s">
        <v>40</v>
      </c>
      <c r="C308" t="s">
        <v>34</v>
      </c>
      <c r="D308">
        <v>1089</v>
      </c>
      <c r="E308" t="s">
        <v>89</v>
      </c>
      <c r="F308">
        <v>6</v>
      </c>
      <c r="G308">
        <v>3</v>
      </c>
      <c r="H308" t="s">
        <v>36</v>
      </c>
      <c r="I308">
        <v>1</v>
      </c>
      <c r="J308">
        <v>1525</v>
      </c>
      <c r="K308">
        <v>2</v>
      </c>
      <c r="L308" t="s">
        <v>37</v>
      </c>
      <c r="M308">
        <v>32</v>
      </c>
      <c r="N308">
        <v>3</v>
      </c>
      <c r="O308">
        <v>3</v>
      </c>
      <c r="P308" t="s">
        <v>49</v>
      </c>
      <c r="Q308">
        <v>2</v>
      </c>
      <c r="R308" t="s">
        <v>39</v>
      </c>
      <c r="S308">
        <v>8376</v>
      </c>
      <c r="T308">
        <v>4</v>
      </c>
      <c r="U308" t="s">
        <v>40</v>
      </c>
      <c r="V308">
        <v>18</v>
      </c>
      <c r="W308">
        <v>3</v>
      </c>
      <c r="X308">
        <v>4</v>
      </c>
      <c r="Y308">
        <v>80</v>
      </c>
      <c r="Z308">
        <v>0</v>
      </c>
      <c r="AA308">
        <v>9</v>
      </c>
      <c r="AB308">
        <v>3</v>
      </c>
      <c r="AC308">
        <v>3</v>
      </c>
      <c r="AD308">
        <v>2</v>
      </c>
      <c r="AE308">
        <v>0</v>
      </c>
      <c r="AF308">
        <v>2</v>
      </c>
      <c r="AG308">
        <v>2</v>
      </c>
      <c r="AH308" s="1">
        <v>43503</v>
      </c>
      <c r="AI308" s="1" t="s">
        <v>60</v>
      </c>
      <c r="AJ308">
        <f t="shared" si="16"/>
        <v>2019</v>
      </c>
      <c r="AK308">
        <f t="shared" si="17"/>
        <v>2</v>
      </c>
      <c r="AL308" t="str">
        <f t="shared" si="18"/>
        <v/>
      </c>
      <c r="AM308" t="str">
        <f t="shared" si="19"/>
        <v/>
      </c>
      <c r="AQ308" s="1">
        <v>43503</v>
      </c>
      <c r="AR308" s="1" t="s">
        <v>60</v>
      </c>
    </row>
    <row r="309" spans="1:44" x14ac:dyDescent="0.25">
      <c r="A309">
        <v>40</v>
      </c>
      <c r="B309" t="s">
        <v>40</v>
      </c>
      <c r="C309" t="s">
        <v>51</v>
      </c>
      <c r="D309">
        <v>1142</v>
      </c>
      <c r="E309" t="s">
        <v>89</v>
      </c>
      <c r="F309">
        <v>8</v>
      </c>
      <c r="G309">
        <v>2</v>
      </c>
      <c r="H309" t="s">
        <v>36</v>
      </c>
      <c r="I309">
        <v>1</v>
      </c>
      <c r="J309">
        <v>1552</v>
      </c>
      <c r="K309">
        <v>4</v>
      </c>
      <c r="L309" t="s">
        <v>42</v>
      </c>
      <c r="M309">
        <v>72</v>
      </c>
      <c r="N309">
        <v>3</v>
      </c>
      <c r="O309">
        <v>2</v>
      </c>
      <c r="P309" t="s">
        <v>50</v>
      </c>
      <c r="Q309">
        <v>4</v>
      </c>
      <c r="R309" t="s">
        <v>48</v>
      </c>
      <c r="S309">
        <v>4069</v>
      </c>
      <c r="T309">
        <v>3</v>
      </c>
      <c r="U309" t="s">
        <v>33</v>
      </c>
      <c r="V309">
        <v>18</v>
      </c>
      <c r="W309">
        <v>3</v>
      </c>
      <c r="X309">
        <v>3</v>
      </c>
      <c r="Y309">
        <v>80</v>
      </c>
      <c r="Z309">
        <v>0</v>
      </c>
      <c r="AA309">
        <v>8</v>
      </c>
      <c r="AB309">
        <v>2</v>
      </c>
      <c r="AC309">
        <v>3</v>
      </c>
      <c r="AD309">
        <v>2</v>
      </c>
      <c r="AE309">
        <v>2</v>
      </c>
      <c r="AF309">
        <v>2</v>
      </c>
      <c r="AG309">
        <v>2</v>
      </c>
      <c r="AH309" s="1">
        <v>43628</v>
      </c>
      <c r="AI309" s="1" t="s">
        <v>60</v>
      </c>
      <c r="AJ309">
        <f t="shared" si="16"/>
        <v>2019</v>
      </c>
      <c r="AK309">
        <f t="shared" si="17"/>
        <v>6</v>
      </c>
      <c r="AL309" t="str">
        <f t="shared" si="18"/>
        <v/>
      </c>
      <c r="AM309" t="str">
        <f t="shared" si="19"/>
        <v/>
      </c>
      <c r="AQ309" s="1">
        <v>43628</v>
      </c>
      <c r="AR309" s="1" t="s">
        <v>60</v>
      </c>
    </row>
    <row r="310" spans="1:44" x14ac:dyDescent="0.25">
      <c r="A310">
        <v>33</v>
      </c>
      <c r="B310" t="s">
        <v>40</v>
      </c>
      <c r="C310" t="s">
        <v>34</v>
      </c>
      <c r="D310">
        <v>1242</v>
      </c>
      <c r="E310" t="s">
        <v>35</v>
      </c>
      <c r="F310">
        <v>8</v>
      </c>
      <c r="G310">
        <v>4</v>
      </c>
      <c r="H310" t="s">
        <v>36</v>
      </c>
      <c r="I310">
        <v>1</v>
      </c>
      <c r="J310">
        <v>1560</v>
      </c>
      <c r="K310">
        <v>1</v>
      </c>
      <c r="L310" t="s">
        <v>42</v>
      </c>
      <c r="M310">
        <v>46</v>
      </c>
      <c r="N310">
        <v>3</v>
      </c>
      <c r="O310">
        <v>2</v>
      </c>
      <c r="P310" t="s">
        <v>38</v>
      </c>
      <c r="Q310">
        <v>1</v>
      </c>
      <c r="R310" t="s">
        <v>44</v>
      </c>
      <c r="S310">
        <v>6392</v>
      </c>
      <c r="T310">
        <v>2</v>
      </c>
      <c r="U310" t="s">
        <v>40</v>
      </c>
      <c r="V310">
        <v>13</v>
      </c>
      <c r="W310">
        <v>3</v>
      </c>
      <c r="X310">
        <v>4</v>
      </c>
      <c r="Y310">
        <v>80</v>
      </c>
      <c r="Z310">
        <v>1</v>
      </c>
      <c r="AA310">
        <v>8</v>
      </c>
      <c r="AB310">
        <v>6</v>
      </c>
      <c r="AC310">
        <v>1</v>
      </c>
      <c r="AD310">
        <v>2</v>
      </c>
      <c r="AE310">
        <v>2</v>
      </c>
      <c r="AF310">
        <v>2</v>
      </c>
      <c r="AG310">
        <v>2</v>
      </c>
      <c r="AH310" s="1">
        <v>43633</v>
      </c>
      <c r="AI310" s="1" t="s">
        <v>60</v>
      </c>
      <c r="AJ310">
        <f t="shared" si="16"/>
        <v>2019</v>
      </c>
      <c r="AK310">
        <f t="shared" si="17"/>
        <v>6</v>
      </c>
      <c r="AL310" t="str">
        <f t="shared" si="18"/>
        <v/>
      </c>
      <c r="AM310" t="str">
        <f t="shared" si="19"/>
        <v/>
      </c>
      <c r="AQ310" s="1">
        <v>43633</v>
      </c>
      <c r="AR310" s="1" t="s">
        <v>60</v>
      </c>
    </row>
    <row r="311" spans="1:44" x14ac:dyDescent="0.25">
      <c r="A311">
        <v>34</v>
      </c>
      <c r="B311" t="s">
        <v>40</v>
      </c>
      <c r="C311" t="s">
        <v>34</v>
      </c>
      <c r="D311">
        <v>1351</v>
      </c>
      <c r="E311" t="s">
        <v>89</v>
      </c>
      <c r="F311">
        <v>1</v>
      </c>
      <c r="G311">
        <v>4</v>
      </c>
      <c r="H311" t="s">
        <v>36</v>
      </c>
      <c r="I311">
        <v>1</v>
      </c>
      <c r="J311">
        <v>1580</v>
      </c>
      <c r="K311">
        <v>2</v>
      </c>
      <c r="L311" t="s">
        <v>42</v>
      </c>
      <c r="M311">
        <v>45</v>
      </c>
      <c r="N311">
        <v>3</v>
      </c>
      <c r="O311">
        <v>2</v>
      </c>
      <c r="P311" t="s">
        <v>43</v>
      </c>
      <c r="Q311">
        <v>4</v>
      </c>
      <c r="R311" t="s">
        <v>44</v>
      </c>
      <c r="S311">
        <v>5484</v>
      </c>
      <c r="T311">
        <v>9</v>
      </c>
      <c r="U311" t="s">
        <v>40</v>
      </c>
      <c r="V311">
        <v>17</v>
      </c>
      <c r="W311">
        <v>3</v>
      </c>
      <c r="X311">
        <v>2</v>
      </c>
      <c r="Y311">
        <v>80</v>
      </c>
      <c r="Z311">
        <v>1</v>
      </c>
      <c r="AA311">
        <v>9</v>
      </c>
      <c r="AB311">
        <v>3</v>
      </c>
      <c r="AC311">
        <v>2</v>
      </c>
      <c r="AD311">
        <v>2</v>
      </c>
      <c r="AE311">
        <v>2</v>
      </c>
      <c r="AF311">
        <v>2</v>
      </c>
      <c r="AG311">
        <v>1</v>
      </c>
      <c r="AH311" s="1">
        <v>43664</v>
      </c>
      <c r="AI311" s="1" t="s">
        <v>60</v>
      </c>
      <c r="AJ311">
        <f t="shared" si="16"/>
        <v>2019</v>
      </c>
      <c r="AK311">
        <f t="shared" si="17"/>
        <v>7</v>
      </c>
      <c r="AL311" t="str">
        <f t="shared" si="18"/>
        <v/>
      </c>
      <c r="AM311" t="str">
        <f t="shared" si="19"/>
        <v/>
      </c>
      <c r="AQ311" s="1">
        <v>43664</v>
      </c>
      <c r="AR311" s="1" t="s">
        <v>60</v>
      </c>
    </row>
    <row r="312" spans="1:44" x14ac:dyDescent="0.25">
      <c r="A312">
        <v>23</v>
      </c>
      <c r="B312" t="s">
        <v>40</v>
      </c>
      <c r="C312" t="s">
        <v>34</v>
      </c>
      <c r="D312">
        <v>977</v>
      </c>
      <c r="E312" t="s">
        <v>89</v>
      </c>
      <c r="F312">
        <v>10</v>
      </c>
      <c r="G312">
        <v>3</v>
      </c>
      <c r="H312" t="s">
        <v>56</v>
      </c>
      <c r="I312">
        <v>1</v>
      </c>
      <c r="J312">
        <v>1592</v>
      </c>
      <c r="K312">
        <v>4</v>
      </c>
      <c r="L312" t="s">
        <v>42</v>
      </c>
      <c r="M312">
        <v>45</v>
      </c>
      <c r="N312">
        <v>4</v>
      </c>
      <c r="O312">
        <v>1</v>
      </c>
      <c r="P312" t="s">
        <v>43</v>
      </c>
      <c r="Q312">
        <v>3</v>
      </c>
      <c r="R312" t="s">
        <v>44</v>
      </c>
      <c r="S312">
        <v>2073</v>
      </c>
      <c r="T312">
        <v>2</v>
      </c>
      <c r="U312" t="s">
        <v>40</v>
      </c>
      <c r="V312">
        <v>16</v>
      </c>
      <c r="W312">
        <v>3</v>
      </c>
      <c r="X312">
        <v>4</v>
      </c>
      <c r="Y312">
        <v>80</v>
      </c>
      <c r="Z312">
        <v>1</v>
      </c>
      <c r="AA312">
        <v>4</v>
      </c>
      <c r="AB312">
        <v>2</v>
      </c>
      <c r="AC312">
        <v>3</v>
      </c>
      <c r="AD312">
        <v>2</v>
      </c>
      <c r="AE312">
        <v>2</v>
      </c>
      <c r="AF312">
        <v>2</v>
      </c>
      <c r="AG312">
        <v>2</v>
      </c>
      <c r="AH312" s="1">
        <v>43380</v>
      </c>
      <c r="AI312" s="1" t="s">
        <v>60</v>
      </c>
      <c r="AJ312">
        <f t="shared" si="16"/>
        <v>2018</v>
      </c>
      <c r="AK312">
        <f t="shared" si="17"/>
        <v>10</v>
      </c>
      <c r="AL312" t="str">
        <f t="shared" si="18"/>
        <v/>
      </c>
      <c r="AM312" t="str">
        <f t="shared" si="19"/>
        <v/>
      </c>
      <c r="AQ312" s="1">
        <v>43380</v>
      </c>
      <c r="AR312" s="1" t="s">
        <v>60</v>
      </c>
    </row>
    <row r="313" spans="1:44" x14ac:dyDescent="0.25">
      <c r="A313">
        <v>21</v>
      </c>
      <c r="B313" t="s">
        <v>40</v>
      </c>
      <c r="C313" t="s">
        <v>34</v>
      </c>
      <c r="D313">
        <v>546</v>
      </c>
      <c r="E313" t="s">
        <v>89</v>
      </c>
      <c r="F313">
        <v>5</v>
      </c>
      <c r="G313">
        <v>1</v>
      </c>
      <c r="H313" t="s">
        <v>47</v>
      </c>
      <c r="I313">
        <v>1</v>
      </c>
      <c r="J313">
        <v>1623</v>
      </c>
      <c r="K313">
        <v>3</v>
      </c>
      <c r="L313" t="s">
        <v>42</v>
      </c>
      <c r="M313">
        <v>97</v>
      </c>
      <c r="N313">
        <v>3</v>
      </c>
      <c r="O313">
        <v>1</v>
      </c>
      <c r="P313" t="s">
        <v>43</v>
      </c>
      <c r="Q313">
        <v>4</v>
      </c>
      <c r="R313" t="s">
        <v>39</v>
      </c>
      <c r="S313">
        <v>3117</v>
      </c>
      <c r="T313">
        <v>1</v>
      </c>
      <c r="U313" t="s">
        <v>40</v>
      </c>
      <c r="V313">
        <v>18</v>
      </c>
      <c r="W313">
        <v>3</v>
      </c>
      <c r="X313">
        <v>3</v>
      </c>
      <c r="Y313">
        <v>80</v>
      </c>
      <c r="Z313">
        <v>0</v>
      </c>
      <c r="AA313">
        <v>3</v>
      </c>
      <c r="AB313">
        <v>2</v>
      </c>
      <c r="AC313">
        <v>3</v>
      </c>
      <c r="AD313">
        <v>2</v>
      </c>
      <c r="AE313">
        <v>2</v>
      </c>
      <c r="AF313">
        <v>2</v>
      </c>
      <c r="AG313">
        <v>2</v>
      </c>
      <c r="AH313" s="1">
        <v>43654</v>
      </c>
      <c r="AI313" s="1" t="s">
        <v>60</v>
      </c>
      <c r="AJ313">
        <f t="shared" si="16"/>
        <v>2019</v>
      </c>
      <c r="AK313">
        <f t="shared" si="17"/>
        <v>7</v>
      </c>
      <c r="AL313" t="str">
        <f t="shared" si="18"/>
        <v/>
      </c>
      <c r="AM313" t="str">
        <f t="shared" si="19"/>
        <v/>
      </c>
      <c r="AQ313" s="1">
        <v>43654</v>
      </c>
      <c r="AR313" s="1" t="s">
        <v>60</v>
      </c>
    </row>
    <row r="314" spans="1:44" x14ac:dyDescent="0.25">
      <c r="A314">
        <v>48</v>
      </c>
      <c r="B314" t="s">
        <v>40</v>
      </c>
      <c r="C314" t="s">
        <v>41</v>
      </c>
      <c r="D314">
        <v>365</v>
      </c>
      <c r="E314" t="s">
        <v>89</v>
      </c>
      <c r="F314">
        <v>4</v>
      </c>
      <c r="G314">
        <v>5</v>
      </c>
      <c r="H314" t="s">
        <v>47</v>
      </c>
      <c r="I314">
        <v>1</v>
      </c>
      <c r="J314">
        <v>1644</v>
      </c>
      <c r="K314">
        <v>3</v>
      </c>
      <c r="L314" t="s">
        <v>42</v>
      </c>
      <c r="M314">
        <v>89</v>
      </c>
      <c r="N314">
        <v>2</v>
      </c>
      <c r="O314">
        <v>4</v>
      </c>
      <c r="P314" t="s">
        <v>52</v>
      </c>
      <c r="Q314">
        <v>4</v>
      </c>
      <c r="R314" t="s">
        <v>44</v>
      </c>
      <c r="S314">
        <v>15202</v>
      </c>
      <c r="T314">
        <v>2</v>
      </c>
      <c r="U314" t="s">
        <v>40</v>
      </c>
      <c r="V314">
        <v>25</v>
      </c>
      <c r="W314">
        <v>4</v>
      </c>
      <c r="X314">
        <v>2</v>
      </c>
      <c r="Y314">
        <v>80</v>
      </c>
      <c r="Z314">
        <v>1</v>
      </c>
      <c r="AA314">
        <v>23</v>
      </c>
      <c r="AB314">
        <v>3</v>
      </c>
      <c r="AC314">
        <v>3</v>
      </c>
      <c r="AD314">
        <v>2</v>
      </c>
      <c r="AE314">
        <v>2</v>
      </c>
      <c r="AF314">
        <v>2</v>
      </c>
      <c r="AG314">
        <v>2</v>
      </c>
      <c r="AH314" s="1">
        <v>43490</v>
      </c>
      <c r="AI314" s="1" t="s">
        <v>60</v>
      </c>
      <c r="AJ314">
        <f t="shared" si="16"/>
        <v>2019</v>
      </c>
      <c r="AK314">
        <f t="shared" si="17"/>
        <v>1</v>
      </c>
      <c r="AL314" t="str">
        <f t="shared" si="18"/>
        <v/>
      </c>
      <c r="AM314" t="str">
        <f t="shared" si="19"/>
        <v/>
      </c>
      <c r="AQ314" s="1">
        <v>43490</v>
      </c>
      <c r="AR314" s="1" t="s">
        <v>60</v>
      </c>
    </row>
    <row r="315" spans="1:44" x14ac:dyDescent="0.25">
      <c r="A315">
        <v>35</v>
      </c>
      <c r="B315" t="s">
        <v>33</v>
      </c>
      <c r="C315" t="s">
        <v>34</v>
      </c>
      <c r="D315">
        <v>763</v>
      </c>
      <c r="E315" t="s">
        <v>35</v>
      </c>
      <c r="F315">
        <v>15</v>
      </c>
      <c r="G315">
        <v>2</v>
      </c>
      <c r="H315" t="s">
        <v>47</v>
      </c>
      <c r="I315">
        <v>1</v>
      </c>
      <c r="J315">
        <v>1645</v>
      </c>
      <c r="K315">
        <v>1</v>
      </c>
      <c r="L315" t="s">
        <v>42</v>
      </c>
      <c r="M315">
        <v>59</v>
      </c>
      <c r="N315">
        <v>1</v>
      </c>
      <c r="O315">
        <v>2</v>
      </c>
      <c r="P315" t="s">
        <v>38</v>
      </c>
      <c r="Q315">
        <v>4</v>
      </c>
      <c r="R315" t="s">
        <v>48</v>
      </c>
      <c r="S315">
        <v>5440</v>
      </c>
      <c r="T315">
        <v>6</v>
      </c>
      <c r="U315" t="s">
        <v>33</v>
      </c>
      <c r="V315">
        <v>14</v>
      </c>
      <c r="W315">
        <v>3</v>
      </c>
      <c r="X315">
        <v>4</v>
      </c>
      <c r="Y315">
        <v>80</v>
      </c>
      <c r="Z315">
        <v>2</v>
      </c>
      <c r="AA315">
        <v>7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 s="1">
        <v>37333</v>
      </c>
      <c r="AI315" s="1">
        <v>38079</v>
      </c>
      <c r="AJ315">
        <f t="shared" si="16"/>
        <v>2002</v>
      </c>
      <c r="AK315">
        <f t="shared" si="17"/>
        <v>3</v>
      </c>
      <c r="AL315">
        <f t="shared" si="18"/>
        <v>2004</v>
      </c>
      <c r="AM315">
        <f t="shared" si="19"/>
        <v>4</v>
      </c>
      <c r="AQ315" s="1">
        <v>43392</v>
      </c>
      <c r="AR315" s="1" t="s">
        <v>60</v>
      </c>
    </row>
    <row r="316" spans="1:44" x14ac:dyDescent="0.25">
      <c r="A316">
        <v>20</v>
      </c>
      <c r="B316" t="s">
        <v>40</v>
      </c>
      <c r="C316" t="s">
        <v>34</v>
      </c>
      <c r="D316">
        <v>1141</v>
      </c>
      <c r="E316" t="s">
        <v>35</v>
      </c>
      <c r="F316">
        <v>2</v>
      </c>
      <c r="G316">
        <v>3</v>
      </c>
      <c r="H316" t="s">
        <v>47</v>
      </c>
      <c r="I316">
        <v>1</v>
      </c>
      <c r="J316">
        <v>1657</v>
      </c>
      <c r="K316">
        <v>3</v>
      </c>
      <c r="L316" t="s">
        <v>37</v>
      </c>
      <c r="M316">
        <v>31</v>
      </c>
      <c r="N316">
        <v>3</v>
      </c>
      <c r="O316">
        <v>1</v>
      </c>
      <c r="P316" t="s">
        <v>53</v>
      </c>
      <c r="Q316">
        <v>3</v>
      </c>
      <c r="R316" t="s">
        <v>39</v>
      </c>
      <c r="S316">
        <v>2783</v>
      </c>
      <c r="T316">
        <v>1</v>
      </c>
      <c r="U316" t="s">
        <v>40</v>
      </c>
      <c r="V316">
        <v>19</v>
      </c>
      <c r="W316">
        <v>3</v>
      </c>
      <c r="X316">
        <v>1</v>
      </c>
      <c r="Y316">
        <v>80</v>
      </c>
      <c r="Z316">
        <v>0</v>
      </c>
      <c r="AA316">
        <v>2</v>
      </c>
      <c r="AB316">
        <v>3</v>
      </c>
      <c r="AC316">
        <v>3</v>
      </c>
      <c r="AD316">
        <v>2</v>
      </c>
      <c r="AE316">
        <v>2</v>
      </c>
      <c r="AF316">
        <v>2</v>
      </c>
      <c r="AG316">
        <v>2</v>
      </c>
      <c r="AH316" s="1">
        <v>43627</v>
      </c>
      <c r="AI316" s="1" t="s">
        <v>60</v>
      </c>
      <c r="AJ316">
        <f t="shared" si="16"/>
        <v>2019</v>
      </c>
      <c r="AK316">
        <f t="shared" si="17"/>
        <v>6</v>
      </c>
      <c r="AL316" t="str">
        <f t="shared" si="18"/>
        <v/>
      </c>
      <c r="AM316" t="str">
        <f t="shared" si="19"/>
        <v/>
      </c>
      <c r="AQ316" s="1">
        <v>43627</v>
      </c>
      <c r="AR316" s="1" t="s">
        <v>60</v>
      </c>
    </row>
    <row r="317" spans="1:44" x14ac:dyDescent="0.25">
      <c r="A317">
        <v>49</v>
      </c>
      <c r="B317" t="s">
        <v>40</v>
      </c>
      <c r="C317" t="s">
        <v>34</v>
      </c>
      <c r="D317">
        <v>464</v>
      </c>
      <c r="E317" t="s">
        <v>89</v>
      </c>
      <c r="F317">
        <v>16</v>
      </c>
      <c r="G317">
        <v>3</v>
      </c>
      <c r="H317" t="s">
        <v>47</v>
      </c>
      <c r="I317">
        <v>1</v>
      </c>
      <c r="J317">
        <v>1674</v>
      </c>
      <c r="K317">
        <v>4</v>
      </c>
      <c r="L317" t="s">
        <v>37</v>
      </c>
      <c r="M317">
        <v>74</v>
      </c>
      <c r="N317">
        <v>3</v>
      </c>
      <c r="O317">
        <v>1</v>
      </c>
      <c r="P317" t="s">
        <v>46</v>
      </c>
      <c r="Q317">
        <v>1</v>
      </c>
      <c r="R317" t="s">
        <v>48</v>
      </c>
      <c r="S317">
        <v>2587</v>
      </c>
      <c r="T317">
        <v>4</v>
      </c>
      <c r="U317" t="s">
        <v>33</v>
      </c>
      <c r="V317">
        <v>16</v>
      </c>
      <c r="W317">
        <v>3</v>
      </c>
      <c r="X317">
        <v>2</v>
      </c>
      <c r="Y317">
        <v>80</v>
      </c>
      <c r="Z317">
        <v>1</v>
      </c>
      <c r="AA317">
        <v>17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2</v>
      </c>
      <c r="AH317" s="1">
        <v>43612</v>
      </c>
      <c r="AI317" s="1" t="s">
        <v>60</v>
      </c>
      <c r="AJ317">
        <f t="shared" si="16"/>
        <v>2019</v>
      </c>
      <c r="AK317">
        <f t="shared" si="17"/>
        <v>5</v>
      </c>
      <c r="AL317" t="str">
        <f t="shared" si="18"/>
        <v/>
      </c>
      <c r="AM317" t="str">
        <f t="shared" si="19"/>
        <v/>
      </c>
      <c r="AQ317" s="1">
        <v>43612</v>
      </c>
      <c r="AR317" s="1" t="s">
        <v>60</v>
      </c>
    </row>
    <row r="318" spans="1:44" x14ac:dyDescent="0.25">
      <c r="A318">
        <v>41</v>
      </c>
      <c r="B318" t="s">
        <v>40</v>
      </c>
      <c r="C318" t="s">
        <v>34</v>
      </c>
      <c r="D318">
        <v>1206</v>
      </c>
      <c r="E318" t="s">
        <v>35</v>
      </c>
      <c r="F318">
        <v>23</v>
      </c>
      <c r="G318">
        <v>2</v>
      </c>
      <c r="H318" t="s">
        <v>36</v>
      </c>
      <c r="I318">
        <v>1</v>
      </c>
      <c r="J318">
        <v>1678</v>
      </c>
      <c r="K318">
        <v>4</v>
      </c>
      <c r="L318" t="s">
        <v>42</v>
      </c>
      <c r="M318">
        <v>80</v>
      </c>
      <c r="N318">
        <v>3</v>
      </c>
      <c r="O318">
        <v>3</v>
      </c>
      <c r="P318" t="s">
        <v>38</v>
      </c>
      <c r="Q318">
        <v>3</v>
      </c>
      <c r="R318" t="s">
        <v>39</v>
      </c>
      <c r="S318">
        <v>7082</v>
      </c>
      <c r="T318">
        <v>3</v>
      </c>
      <c r="U318" t="s">
        <v>33</v>
      </c>
      <c r="V318">
        <v>16</v>
      </c>
      <c r="W318">
        <v>3</v>
      </c>
      <c r="X318">
        <v>4</v>
      </c>
      <c r="Y318">
        <v>80</v>
      </c>
      <c r="Z318">
        <v>0</v>
      </c>
      <c r="AA318">
        <v>21</v>
      </c>
      <c r="AB318">
        <v>2</v>
      </c>
      <c r="AC318">
        <v>3</v>
      </c>
      <c r="AD318">
        <v>2</v>
      </c>
      <c r="AE318">
        <v>0</v>
      </c>
      <c r="AF318">
        <v>0</v>
      </c>
      <c r="AG318">
        <v>2</v>
      </c>
      <c r="AH318" s="1">
        <v>43442</v>
      </c>
      <c r="AI318" s="1" t="s">
        <v>60</v>
      </c>
      <c r="AJ318">
        <f t="shared" si="16"/>
        <v>2018</v>
      </c>
      <c r="AK318">
        <f t="shared" si="17"/>
        <v>12</v>
      </c>
      <c r="AL318" t="str">
        <f t="shared" si="18"/>
        <v/>
      </c>
      <c r="AM318" t="str">
        <f t="shared" si="19"/>
        <v/>
      </c>
      <c r="AQ318" s="1">
        <v>43442</v>
      </c>
      <c r="AR318" s="1" t="s">
        <v>60</v>
      </c>
    </row>
    <row r="319" spans="1:44" x14ac:dyDescent="0.25">
      <c r="A319">
        <v>20</v>
      </c>
      <c r="B319" t="s">
        <v>40</v>
      </c>
      <c r="C319" t="s">
        <v>34</v>
      </c>
      <c r="D319">
        <v>727</v>
      </c>
      <c r="E319" t="s">
        <v>35</v>
      </c>
      <c r="F319">
        <v>9</v>
      </c>
      <c r="G319">
        <v>1</v>
      </c>
      <c r="H319" t="s">
        <v>36</v>
      </c>
      <c r="I319">
        <v>1</v>
      </c>
      <c r="J319">
        <v>1680</v>
      </c>
      <c r="K319">
        <v>4</v>
      </c>
      <c r="L319" t="s">
        <v>42</v>
      </c>
      <c r="M319">
        <v>54</v>
      </c>
      <c r="N319">
        <v>3</v>
      </c>
      <c r="O319">
        <v>1</v>
      </c>
      <c r="P319" t="s">
        <v>53</v>
      </c>
      <c r="Q319">
        <v>1</v>
      </c>
      <c r="R319" t="s">
        <v>39</v>
      </c>
      <c r="S319">
        <v>2728</v>
      </c>
      <c r="T319">
        <v>1</v>
      </c>
      <c r="U319" t="s">
        <v>40</v>
      </c>
      <c r="V319">
        <v>11</v>
      </c>
      <c r="W319">
        <v>3</v>
      </c>
      <c r="X319">
        <v>1</v>
      </c>
      <c r="Y319">
        <v>80</v>
      </c>
      <c r="Z319">
        <v>0</v>
      </c>
      <c r="AA319">
        <v>2</v>
      </c>
      <c r="AB319">
        <v>3</v>
      </c>
      <c r="AC319">
        <v>3</v>
      </c>
      <c r="AD319">
        <v>2</v>
      </c>
      <c r="AE319">
        <v>2</v>
      </c>
      <c r="AF319">
        <v>0</v>
      </c>
      <c r="AG319">
        <v>2</v>
      </c>
      <c r="AH319" s="1">
        <v>43417</v>
      </c>
      <c r="AI319" s="1" t="s">
        <v>60</v>
      </c>
      <c r="AJ319">
        <f t="shared" si="16"/>
        <v>2018</v>
      </c>
      <c r="AK319">
        <f t="shared" si="17"/>
        <v>11</v>
      </c>
      <c r="AL319" t="str">
        <f t="shared" si="18"/>
        <v/>
      </c>
      <c r="AM319" t="str">
        <f t="shared" si="19"/>
        <v/>
      </c>
      <c r="AQ319" s="1">
        <v>43417</v>
      </c>
      <c r="AR319" s="1" t="s">
        <v>60</v>
      </c>
    </row>
    <row r="320" spans="1:44" x14ac:dyDescent="0.25">
      <c r="A320">
        <v>44</v>
      </c>
      <c r="B320" t="s">
        <v>40</v>
      </c>
      <c r="C320" t="s">
        <v>34</v>
      </c>
      <c r="D320">
        <v>528</v>
      </c>
      <c r="E320" t="s">
        <v>90</v>
      </c>
      <c r="F320">
        <v>1</v>
      </c>
      <c r="G320">
        <v>3</v>
      </c>
      <c r="H320" t="s">
        <v>36</v>
      </c>
      <c r="I320">
        <v>1</v>
      </c>
      <c r="J320">
        <v>1683</v>
      </c>
      <c r="K320">
        <v>3</v>
      </c>
      <c r="L320" t="s">
        <v>37</v>
      </c>
      <c r="M320">
        <v>44</v>
      </c>
      <c r="N320">
        <v>3</v>
      </c>
      <c r="O320">
        <v>1</v>
      </c>
      <c r="P320" t="s">
        <v>90</v>
      </c>
      <c r="Q320">
        <v>4</v>
      </c>
      <c r="R320" t="s">
        <v>48</v>
      </c>
      <c r="S320">
        <v>3195</v>
      </c>
      <c r="T320">
        <v>4</v>
      </c>
      <c r="U320" t="s">
        <v>33</v>
      </c>
      <c r="V320">
        <v>18</v>
      </c>
      <c r="W320">
        <v>3</v>
      </c>
      <c r="X320">
        <v>1</v>
      </c>
      <c r="Y320">
        <v>80</v>
      </c>
      <c r="Z320">
        <v>3</v>
      </c>
      <c r="AA320">
        <v>8</v>
      </c>
      <c r="AB320">
        <v>2</v>
      </c>
      <c r="AC320">
        <v>3</v>
      </c>
      <c r="AD320">
        <v>2</v>
      </c>
      <c r="AE320">
        <v>2</v>
      </c>
      <c r="AF320">
        <v>2</v>
      </c>
      <c r="AG320">
        <v>2</v>
      </c>
      <c r="AH320" s="1">
        <v>43644</v>
      </c>
      <c r="AI320" s="1" t="s">
        <v>60</v>
      </c>
      <c r="AJ320">
        <f t="shared" si="16"/>
        <v>2019</v>
      </c>
      <c r="AK320">
        <f t="shared" si="17"/>
        <v>6</v>
      </c>
      <c r="AL320" t="str">
        <f t="shared" si="18"/>
        <v/>
      </c>
      <c r="AM320" t="str">
        <f t="shared" si="19"/>
        <v/>
      </c>
      <c r="AQ320" s="1">
        <v>43644</v>
      </c>
      <c r="AR320" s="1" t="s">
        <v>60</v>
      </c>
    </row>
    <row r="321" spans="1:44" x14ac:dyDescent="0.25">
      <c r="A321">
        <v>36</v>
      </c>
      <c r="B321" t="s">
        <v>33</v>
      </c>
      <c r="C321" t="s">
        <v>34</v>
      </c>
      <c r="D321">
        <v>1456</v>
      </c>
      <c r="E321" t="s">
        <v>35</v>
      </c>
      <c r="F321">
        <v>13</v>
      </c>
      <c r="G321">
        <v>5</v>
      </c>
      <c r="H321" t="s">
        <v>55</v>
      </c>
      <c r="I321">
        <v>1</v>
      </c>
      <c r="J321">
        <v>1733</v>
      </c>
      <c r="K321">
        <v>2</v>
      </c>
      <c r="L321" t="s">
        <v>42</v>
      </c>
      <c r="M321">
        <v>96</v>
      </c>
      <c r="N321">
        <v>2</v>
      </c>
      <c r="O321">
        <v>2</v>
      </c>
      <c r="P321" t="s">
        <v>38</v>
      </c>
      <c r="Q321">
        <v>1</v>
      </c>
      <c r="R321" t="s">
        <v>48</v>
      </c>
      <c r="S321">
        <v>6134</v>
      </c>
      <c r="T321">
        <v>5</v>
      </c>
      <c r="U321" t="s">
        <v>33</v>
      </c>
      <c r="V321">
        <v>13</v>
      </c>
      <c r="W321">
        <v>3</v>
      </c>
      <c r="X321">
        <v>2</v>
      </c>
      <c r="Y321">
        <v>80</v>
      </c>
      <c r="Z321">
        <v>3</v>
      </c>
      <c r="AA321">
        <v>16</v>
      </c>
      <c r="AB321">
        <v>3</v>
      </c>
      <c r="AC321">
        <v>3</v>
      </c>
      <c r="AD321">
        <v>2</v>
      </c>
      <c r="AE321">
        <v>2</v>
      </c>
      <c r="AF321">
        <v>2</v>
      </c>
      <c r="AG321">
        <v>2</v>
      </c>
      <c r="AH321" s="1">
        <v>34160</v>
      </c>
      <c r="AI321" s="1">
        <v>34899</v>
      </c>
      <c r="AJ321">
        <f t="shared" si="16"/>
        <v>1993</v>
      </c>
      <c r="AK321">
        <f t="shared" si="17"/>
        <v>7</v>
      </c>
      <c r="AL321">
        <f t="shared" si="18"/>
        <v>1995</v>
      </c>
      <c r="AM321">
        <f t="shared" si="19"/>
        <v>7</v>
      </c>
      <c r="AQ321" s="1">
        <v>43489</v>
      </c>
      <c r="AR321" s="1" t="s">
        <v>60</v>
      </c>
    </row>
    <row r="322" spans="1:44" x14ac:dyDescent="0.25">
      <c r="A322">
        <v>24</v>
      </c>
      <c r="B322" t="s">
        <v>40</v>
      </c>
      <c r="C322" t="s">
        <v>41</v>
      </c>
      <c r="D322">
        <v>897</v>
      </c>
      <c r="E322" t="s">
        <v>90</v>
      </c>
      <c r="F322">
        <v>10</v>
      </c>
      <c r="G322">
        <v>3</v>
      </c>
      <c r="H322" t="s">
        <v>47</v>
      </c>
      <c r="I322">
        <v>1</v>
      </c>
      <c r="J322">
        <v>1746</v>
      </c>
      <c r="K322">
        <v>1</v>
      </c>
      <c r="L322" t="s">
        <v>42</v>
      </c>
      <c r="M322">
        <v>59</v>
      </c>
      <c r="N322">
        <v>3</v>
      </c>
      <c r="O322">
        <v>1</v>
      </c>
      <c r="P322" t="s">
        <v>90</v>
      </c>
      <c r="Q322">
        <v>4</v>
      </c>
      <c r="R322" t="s">
        <v>44</v>
      </c>
      <c r="S322">
        <v>2145</v>
      </c>
      <c r="T322">
        <v>0</v>
      </c>
      <c r="U322" t="s">
        <v>40</v>
      </c>
      <c r="V322">
        <v>14</v>
      </c>
      <c r="W322">
        <v>3</v>
      </c>
      <c r="X322">
        <v>4</v>
      </c>
      <c r="Y322">
        <v>80</v>
      </c>
      <c r="Z322">
        <v>1</v>
      </c>
      <c r="AA322">
        <v>3</v>
      </c>
      <c r="AB322">
        <v>2</v>
      </c>
      <c r="AC322">
        <v>3</v>
      </c>
      <c r="AD322">
        <v>2</v>
      </c>
      <c r="AE322">
        <v>2</v>
      </c>
      <c r="AF322">
        <v>2</v>
      </c>
      <c r="AG322">
        <v>1</v>
      </c>
      <c r="AH322" s="1">
        <v>43531</v>
      </c>
      <c r="AI322" s="1" t="s">
        <v>60</v>
      </c>
      <c r="AJ322">
        <f t="shared" si="16"/>
        <v>2019</v>
      </c>
      <c r="AK322">
        <f t="shared" si="17"/>
        <v>3</v>
      </c>
      <c r="AL322" t="str">
        <f t="shared" si="18"/>
        <v/>
      </c>
      <c r="AM322" t="str">
        <f t="shared" si="19"/>
        <v/>
      </c>
      <c r="AQ322" s="1">
        <v>43531</v>
      </c>
      <c r="AR322" s="1" t="s">
        <v>60</v>
      </c>
    </row>
    <row r="323" spans="1:44" x14ac:dyDescent="0.25">
      <c r="A323">
        <v>29</v>
      </c>
      <c r="B323" t="s">
        <v>33</v>
      </c>
      <c r="C323" t="s">
        <v>34</v>
      </c>
      <c r="D323">
        <v>428</v>
      </c>
      <c r="E323" t="s">
        <v>35</v>
      </c>
      <c r="F323">
        <v>9</v>
      </c>
      <c r="G323">
        <v>3</v>
      </c>
      <c r="H323" t="s">
        <v>55</v>
      </c>
      <c r="I323">
        <v>1</v>
      </c>
      <c r="J323">
        <v>1752</v>
      </c>
      <c r="K323">
        <v>2</v>
      </c>
      <c r="L323" t="s">
        <v>37</v>
      </c>
      <c r="M323">
        <v>52</v>
      </c>
      <c r="N323">
        <v>1</v>
      </c>
      <c r="O323">
        <v>1</v>
      </c>
      <c r="P323" t="s">
        <v>53</v>
      </c>
      <c r="Q323">
        <v>2</v>
      </c>
      <c r="R323" t="s">
        <v>39</v>
      </c>
      <c r="S323">
        <v>2760</v>
      </c>
      <c r="T323">
        <v>1</v>
      </c>
      <c r="U323" t="s">
        <v>40</v>
      </c>
      <c r="V323">
        <v>13</v>
      </c>
      <c r="W323">
        <v>3</v>
      </c>
      <c r="X323">
        <v>3</v>
      </c>
      <c r="Y323">
        <v>80</v>
      </c>
      <c r="Z323">
        <v>0</v>
      </c>
      <c r="AA323">
        <v>2</v>
      </c>
      <c r="AB323">
        <v>3</v>
      </c>
      <c r="AC323">
        <v>3</v>
      </c>
      <c r="AD323">
        <v>2</v>
      </c>
      <c r="AE323">
        <v>2</v>
      </c>
      <c r="AF323">
        <v>2</v>
      </c>
      <c r="AG323">
        <v>2</v>
      </c>
      <c r="AH323" s="1">
        <v>33703</v>
      </c>
      <c r="AI323" s="1">
        <v>34440</v>
      </c>
      <c r="AJ323">
        <f t="shared" si="16"/>
        <v>1992</v>
      </c>
      <c r="AK323">
        <f t="shared" si="17"/>
        <v>4</v>
      </c>
      <c r="AL323">
        <f t="shared" si="18"/>
        <v>1994</v>
      </c>
      <c r="AM323">
        <f t="shared" si="19"/>
        <v>4</v>
      </c>
      <c r="AQ323" s="1">
        <v>43531</v>
      </c>
      <c r="AR323" s="1" t="s">
        <v>60</v>
      </c>
    </row>
    <row r="324" spans="1:44" x14ac:dyDescent="0.25">
      <c r="A324">
        <v>34</v>
      </c>
      <c r="B324" t="s">
        <v>40</v>
      </c>
      <c r="C324" t="s">
        <v>34</v>
      </c>
      <c r="D324">
        <v>511</v>
      </c>
      <c r="E324" t="s">
        <v>35</v>
      </c>
      <c r="F324">
        <v>3</v>
      </c>
      <c r="G324">
        <v>2</v>
      </c>
      <c r="H324" t="s">
        <v>36</v>
      </c>
      <c r="I324">
        <v>1</v>
      </c>
      <c r="J324">
        <v>1779</v>
      </c>
      <c r="K324">
        <v>4</v>
      </c>
      <c r="L324" t="s">
        <v>37</v>
      </c>
      <c r="M324">
        <v>32</v>
      </c>
      <c r="N324">
        <v>1</v>
      </c>
      <c r="O324">
        <v>2</v>
      </c>
      <c r="P324" t="s">
        <v>38</v>
      </c>
      <c r="Q324">
        <v>4</v>
      </c>
      <c r="R324" t="s">
        <v>39</v>
      </c>
      <c r="S324">
        <v>6029</v>
      </c>
      <c r="T324">
        <v>5</v>
      </c>
      <c r="U324" t="s">
        <v>40</v>
      </c>
      <c r="V324">
        <v>12</v>
      </c>
      <c r="W324">
        <v>3</v>
      </c>
      <c r="X324">
        <v>1</v>
      </c>
      <c r="Y324">
        <v>80</v>
      </c>
      <c r="Z324">
        <v>0</v>
      </c>
      <c r="AA324">
        <v>6</v>
      </c>
      <c r="AB324">
        <v>3</v>
      </c>
      <c r="AC324">
        <v>3</v>
      </c>
      <c r="AD324">
        <v>2</v>
      </c>
      <c r="AE324">
        <v>2</v>
      </c>
      <c r="AF324">
        <v>2</v>
      </c>
      <c r="AG324">
        <v>2</v>
      </c>
      <c r="AH324" s="1">
        <v>43696</v>
      </c>
      <c r="AI324" s="1" t="s">
        <v>60</v>
      </c>
      <c r="AJ324">
        <f t="shared" ref="AJ324:AJ387" si="20">IFERROR(YEAR(AH324),"")</f>
        <v>2019</v>
      </c>
      <c r="AK324">
        <f t="shared" ref="AK324:AK387" si="21">IFERROR(MONTH(AH324),"")</f>
        <v>8</v>
      </c>
      <c r="AL324" t="str">
        <f t="shared" ref="AL324:AL387" si="22">IFERROR(YEAR(AI324),"")</f>
        <v/>
      </c>
      <c r="AM324" t="str">
        <f t="shared" ref="AM324:AM387" si="23">IFERROR(MONTH(AI324),"")</f>
        <v/>
      </c>
      <c r="AQ324" s="1">
        <v>43696</v>
      </c>
      <c r="AR324" s="1" t="s">
        <v>60</v>
      </c>
    </row>
    <row r="325" spans="1:44" x14ac:dyDescent="0.25">
      <c r="A325">
        <v>51</v>
      </c>
      <c r="B325" t="s">
        <v>40</v>
      </c>
      <c r="C325" t="s">
        <v>34</v>
      </c>
      <c r="D325">
        <v>942</v>
      </c>
      <c r="E325" t="s">
        <v>89</v>
      </c>
      <c r="F325">
        <v>3</v>
      </c>
      <c r="G325">
        <v>3</v>
      </c>
      <c r="H325" t="s">
        <v>56</v>
      </c>
      <c r="I325">
        <v>1</v>
      </c>
      <c r="J325">
        <v>1786</v>
      </c>
      <c r="K325">
        <v>1</v>
      </c>
      <c r="L325" t="s">
        <v>37</v>
      </c>
      <c r="M325">
        <v>53</v>
      </c>
      <c r="N325">
        <v>3</v>
      </c>
      <c r="O325">
        <v>3</v>
      </c>
      <c r="P325" t="s">
        <v>52</v>
      </c>
      <c r="Q325">
        <v>3</v>
      </c>
      <c r="R325" t="s">
        <v>44</v>
      </c>
      <c r="S325">
        <v>13116</v>
      </c>
      <c r="T325">
        <v>2</v>
      </c>
      <c r="U325" t="s">
        <v>40</v>
      </c>
      <c r="V325">
        <v>11</v>
      </c>
      <c r="W325">
        <v>3</v>
      </c>
      <c r="X325">
        <v>4</v>
      </c>
      <c r="Y325">
        <v>80</v>
      </c>
      <c r="Z325">
        <v>0</v>
      </c>
      <c r="AA325">
        <v>15</v>
      </c>
      <c r="AB325">
        <v>2</v>
      </c>
      <c r="AC325">
        <v>3</v>
      </c>
      <c r="AD325">
        <v>2</v>
      </c>
      <c r="AE325">
        <v>2</v>
      </c>
      <c r="AF325">
        <v>2</v>
      </c>
      <c r="AG325">
        <v>2</v>
      </c>
      <c r="AH325" s="1">
        <v>43551</v>
      </c>
      <c r="AI325" s="1" t="s">
        <v>60</v>
      </c>
      <c r="AJ325">
        <f t="shared" si="20"/>
        <v>2019</v>
      </c>
      <c r="AK325">
        <f t="shared" si="21"/>
        <v>3</v>
      </c>
      <c r="AL325" t="str">
        <f t="shared" si="22"/>
        <v/>
      </c>
      <c r="AM325" t="str">
        <f t="shared" si="23"/>
        <v/>
      </c>
      <c r="AQ325" s="1">
        <v>43551</v>
      </c>
      <c r="AR325" s="1" t="s">
        <v>60</v>
      </c>
    </row>
    <row r="326" spans="1:44" x14ac:dyDescent="0.25">
      <c r="A326">
        <v>46</v>
      </c>
      <c r="B326" t="s">
        <v>40</v>
      </c>
      <c r="C326" t="s">
        <v>34</v>
      </c>
      <c r="D326">
        <v>734</v>
      </c>
      <c r="E326" t="s">
        <v>89</v>
      </c>
      <c r="F326">
        <v>2</v>
      </c>
      <c r="G326">
        <v>4</v>
      </c>
      <c r="H326" t="s">
        <v>47</v>
      </c>
      <c r="I326">
        <v>1</v>
      </c>
      <c r="J326">
        <v>1789</v>
      </c>
      <c r="K326">
        <v>3</v>
      </c>
      <c r="L326" t="s">
        <v>42</v>
      </c>
      <c r="M326">
        <v>46</v>
      </c>
      <c r="N326">
        <v>3</v>
      </c>
      <c r="O326">
        <v>5</v>
      </c>
      <c r="P326" t="s">
        <v>54</v>
      </c>
      <c r="Q326">
        <v>4</v>
      </c>
      <c r="R326" t="s">
        <v>48</v>
      </c>
      <c r="S326">
        <v>19328</v>
      </c>
      <c r="T326">
        <v>7</v>
      </c>
      <c r="U326" t="s">
        <v>33</v>
      </c>
      <c r="V326">
        <v>17</v>
      </c>
      <c r="W326">
        <v>3</v>
      </c>
      <c r="X326">
        <v>3</v>
      </c>
      <c r="Y326">
        <v>80</v>
      </c>
      <c r="Z326">
        <v>1</v>
      </c>
      <c r="AA326">
        <v>24</v>
      </c>
      <c r="AB326">
        <v>3</v>
      </c>
      <c r="AC326">
        <v>3</v>
      </c>
      <c r="AD326">
        <v>2</v>
      </c>
      <c r="AE326">
        <v>1</v>
      </c>
      <c r="AF326">
        <v>2</v>
      </c>
      <c r="AG326">
        <v>2</v>
      </c>
      <c r="AH326" s="1">
        <v>43582</v>
      </c>
      <c r="AI326" s="1" t="s">
        <v>60</v>
      </c>
      <c r="AJ326">
        <f t="shared" si="20"/>
        <v>2019</v>
      </c>
      <c r="AK326">
        <f t="shared" si="21"/>
        <v>4</v>
      </c>
      <c r="AL326" t="str">
        <f t="shared" si="22"/>
        <v/>
      </c>
      <c r="AM326" t="str">
        <f t="shared" si="23"/>
        <v/>
      </c>
      <c r="AQ326" s="1">
        <v>43582</v>
      </c>
      <c r="AR326" s="1" t="s">
        <v>60</v>
      </c>
    </row>
    <row r="327" spans="1:44" x14ac:dyDescent="0.25">
      <c r="A327">
        <v>46</v>
      </c>
      <c r="B327" t="s">
        <v>40</v>
      </c>
      <c r="C327" t="s">
        <v>51</v>
      </c>
      <c r="D327">
        <v>849</v>
      </c>
      <c r="E327" t="s">
        <v>35</v>
      </c>
      <c r="F327">
        <v>26</v>
      </c>
      <c r="G327">
        <v>2</v>
      </c>
      <c r="H327" t="s">
        <v>36</v>
      </c>
      <c r="I327">
        <v>1</v>
      </c>
      <c r="J327">
        <v>1801</v>
      </c>
      <c r="K327">
        <v>2</v>
      </c>
      <c r="L327" t="s">
        <v>42</v>
      </c>
      <c r="M327">
        <v>98</v>
      </c>
      <c r="N327">
        <v>2</v>
      </c>
      <c r="O327">
        <v>2</v>
      </c>
      <c r="P327" t="s">
        <v>38</v>
      </c>
      <c r="Q327">
        <v>2</v>
      </c>
      <c r="R327" t="s">
        <v>39</v>
      </c>
      <c r="S327">
        <v>7991</v>
      </c>
      <c r="T327">
        <v>8</v>
      </c>
      <c r="U327" t="s">
        <v>40</v>
      </c>
      <c r="V327">
        <v>15</v>
      </c>
      <c r="W327">
        <v>3</v>
      </c>
      <c r="X327">
        <v>3</v>
      </c>
      <c r="Y327">
        <v>80</v>
      </c>
      <c r="Z327">
        <v>0</v>
      </c>
      <c r="AA327">
        <v>6</v>
      </c>
      <c r="AB327">
        <v>3</v>
      </c>
      <c r="AC327">
        <v>3</v>
      </c>
      <c r="AD327">
        <v>2</v>
      </c>
      <c r="AE327">
        <v>2</v>
      </c>
      <c r="AF327">
        <v>2</v>
      </c>
      <c r="AG327">
        <v>2</v>
      </c>
      <c r="AH327" s="1">
        <v>43697</v>
      </c>
      <c r="AI327" s="1" t="s">
        <v>60</v>
      </c>
      <c r="AJ327">
        <f t="shared" si="20"/>
        <v>2019</v>
      </c>
      <c r="AK327">
        <f t="shared" si="21"/>
        <v>8</v>
      </c>
      <c r="AL327" t="str">
        <f t="shared" si="22"/>
        <v/>
      </c>
      <c r="AM327" t="str">
        <f t="shared" si="23"/>
        <v/>
      </c>
      <c r="AQ327" s="1">
        <v>43697</v>
      </c>
      <c r="AR327" s="1" t="s">
        <v>60</v>
      </c>
    </row>
    <row r="328" spans="1:44" x14ac:dyDescent="0.25">
      <c r="A328">
        <v>39</v>
      </c>
      <c r="B328" t="s">
        <v>40</v>
      </c>
      <c r="C328" t="s">
        <v>41</v>
      </c>
      <c r="D328">
        <v>766</v>
      </c>
      <c r="E328" t="s">
        <v>35</v>
      </c>
      <c r="F328">
        <v>20</v>
      </c>
      <c r="G328">
        <v>3</v>
      </c>
      <c r="H328" t="s">
        <v>36</v>
      </c>
      <c r="I328">
        <v>1</v>
      </c>
      <c r="J328">
        <v>1812</v>
      </c>
      <c r="K328">
        <v>3</v>
      </c>
      <c r="L328" t="s">
        <v>42</v>
      </c>
      <c r="M328">
        <v>83</v>
      </c>
      <c r="N328">
        <v>3</v>
      </c>
      <c r="O328">
        <v>2</v>
      </c>
      <c r="P328" t="s">
        <v>38</v>
      </c>
      <c r="Q328">
        <v>4</v>
      </c>
      <c r="R328" t="s">
        <v>48</v>
      </c>
      <c r="S328">
        <v>4127</v>
      </c>
      <c r="T328">
        <v>2</v>
      </c>
      <c r="U328" t="s">
        <v>40</v>
      </c>
      <c r="V328">
        <v>18</v>
      </c>
      <c r="W328">
        <v>3</v>
      </c>
      <c r="X328">
        <v>4</v>
      </c>
      <c r="Y328">
        <v>80</v>
      </c>
      <c r="Z328">
        <v>1</v>
      </c>
      <c r="AA328">
        <v>7</v>
      </c>
      <c r="AB328">
        <v>6</v>
      </c>
      <c r="AC328">
        <v>3</v>
      </c>
      <c r="AD328">
        <v>2</v>
      </c>
      <c r="AE328">
        <v>1</v>
      </c>
      <c r="AF328">
        <v>2</v>
      </c>
      <c r="AG328">
        <v>2</v>
      </c>
      <c r="AH328" s="1">
        <v>43382</v>
      </c>
      <c r="AI328" s="1" t="s">
        <v>60</v>
      </c>
      <c r="AJ328">
        <f t="shared" si="20"/>
        <v>2018</v>
      </c>
      <c r="AK328">
        <f t="shared" si="21"/>
        <v>10</v>
      </c>
      <c r="AL328" t="str">
        <f t="shared" si="22"/>
        <v/>
      </c>
      <c r="AM328" t="str">
        <f t="shared" si="23"/>
        <v/>
      </c>
      <c r="AQ328" s="1">
        <v>43382</v>
      </c>
      <c r="AR328" s="1" t="s">
        <v>60</v>
      </c>
    </row>
    <row r="329" spans="1:44" x14ac:dyDescent="0.25">
      <c r="A329">
        <v>58</v>
      </c>
      <c r="B329" t="s">
        <v>40</v>
      </c>
      <c r="C329" t="s">
        <v>41</v>
      </c>
      <c r="D329">
        <v>1216</v>
      </c>
      <c r="E329" t="s">
        <v>89</v>
      </c>
      <c r="F329">
        <v>15</v>
      </c>
      <c r="G329">
        <v>4</v>
      </c>
      <c r="H329" t="s">
        <v>36</v>
      </c>
      <c r="I329">
        <v>1</v>
      </c>
      <c r="J329">
        <v>1837</v>
      </c>
      <c r="K329">
        <v>1</v>
      </c>
      <c r="L329" t="s">
        <v>42</v>
      </c>
      <c r="M329">
        <v>87</v>
      </c>
      <c r="N329">
        <v>3</v>
      </c>
      <c r="O329">
        <v>4</v>
      </c>
      <c r="P329" t="s">
        <v>54</v>
      </c>
      <c r="Q329">
        <v>3</v>
      </c>
      <c r="R329" t="s">
        <v>44</v>
      </c>
      <c r="S329">
        <v>15787</v>
      </c>
      <c r="T329">
        <v>2</v>
      </c>
      <c r="U329" t="s">
        <v>33</v>
      </c>
      <c r="V329">
        <v>14</v>
      </c>
      <c r="W329">
        <v>3</v>
      </c>
      <c r="X329">
        <v>2</v>
      </c>
      <c r="Y329">
        <v>80</v>
      </c>
      <c r="Z329">
        <v>0</v>
      </c>
      <c r="AA329">
        <v>23</v>
      </c>
      <c r="AB329">
        <v>3</v>
      </c>
      <c r="AC329">
        <v>3</v>
      </c>
      <c r="AD329">
        <v>2</v>
      </c>
      <c r="AE329">
        <v>2</v>
      </c>
      <c r="AF329">
        <v>2</v>
      </c>
      <c r="AG329">
        <v>2</v>
      </c>
      <c r="AH329" s="1">
        <v>43609</v>
      </c>
      <c r="AI329" s="1" t="s">
        <v>60</v>
      </c>
      <c r="AJ329">
        <f t="shared" si="20"/>
        <v>2019</v>
      </c>
      <c r="AK329">
        <f t="shared" si="21"/>
        <v>5</v>
      </c>
      <c r="AL329" t="str">
        <f t="shared" si="22"/>
        <v/>
      </c>
      <c r="AM329" t="str">
        <f t="shared" si="23"/>
        <v/>
      </c>
      <c r="AQ329" s="1">
        <v>43609</v>
      </c>
      <c r="AR329" s="1" t="s">
        <v>60</v>
      </c>
    </row>
    <row r="330" spans="1:44" x14ac:dyDescent="0.25">
      <c r="A330">
        <v>29</v>
      </c>
      <c r="B330" t="s">
        <v>33</v>
      </c>
      <c r="C330" t="s">
        <v>34</v>
      </c>
      <c r="D330">
        <v>350</v>
      </c>
      <c r="E330" t="s">
        <v>90</v>
      </c>
      <c r="F330">
        <v>13</v>
      </c>
      <c r="G330">
        <v>3</v>
      </c>
      <c r="H330" t="s">
        <v>90</v>
      </c>
      <c r="I330">
        <v>1</v>
      </c>
      <c r="J330">
        <v>1844</v>
      </c>
      <c r="K330">
        <v>1</v>
      </c>
      <c r="L330" t="s">
        <v>42</v>
      </c>
      <c r="M330">
        <v>56</v>
      </c>
      <c r="N330">
        <v>2</v>
      </c>
      <c r="O330">
        <v>1</v>
      </c>
      <c r="P330" t="s">
        <v>90</v>
      </c>
      <c r="Q330">
        <v>1</v>
      </c>
      <c r="R330" t="s">
        <v>48</v>
      </c>
      <c r="S330">
        <v>2335</v>
      </c>
      <c r="T330">
        <v>4</v>
      </c>
      <c r="U330" t="s">
        <v>33</v>
      </c>
      <c r="V330">
        <v>15</v>
      </c>
      <c r="W330">
        <v>3</v>
      </c>
      <c r="X330">
        <v>4</v>
      </c>
      <c r="Y330">
        <v>80</v>
      </c>
      <c r="Z330">
        <v>3</v>
      </c>
      <c r="AA330">
        <v>4</v>
      </c>
      <c r="AB330">
        <v>3</v>
      </c>
      <c r="AC330">
        <v>3</v>
      </c>
      <c r="AD330">
        <v>2</v>
      </c>
      <c r="AE330">
        <v>2</v>
      </c>
      <c r="AF330">
        <v>2</v>
      </c>
      <c r="AG330">
        <v>0</v>
      </c>
      <c r="AH330" s="1">
        <v>39958</v>
      </c>
      <c r="AI330" s="1">
        <v>40705</v>
      </c>
      <c r="AJ330">
        <f t="shared" si="20"/>
        <v>2009</v>
      </c>
      <c r="AK330">
        <f t="shared" si="21"/>
        <v>5</v>
      </c>
      <c r="AL330">
        <f t="shared" si="22"/>
        <v>2011</v>
      </c>
      <c r="AM330">
        <f t="shared" si="23"/>
        <v>6</v>
      </c>
      <c r="AQ330" s="1">
        <v>43659</v>
      </c>
      <c r="AR330" s="1" t="s">
        <v>60</v>
      </c>
    </row>
    <row r="331" spans="1:44" x14ac:dyDescent="0.25">
      <c r="A331">
        <v>47</v>
      </c>
      <c r="B331" t="s">
        <v>40</v>
      </c>
      <c r="C331" t="s">
        <v>34</v>
      </c>
      <c r="D331">
        <v>207</v>
      </c>
      <c r="E331" t="s">
        <v>89</v>
      </c>
      <c r="F331">
        <v>9</v>
      </c>
      <c r="G331">
        <v>4</v>
      </c>
      <c r="H331" t="s">
        <v>36</v>
      </c>
      <c r="I331">
        <v>1</v>
      </c>
      <c r="J331">
        <v>1856</v>
      </c>
      <c r="K331">
        <v>2</v>
      </c>
      <c r="L331" t="s">
        <v>37</v>
      </c>
      <c r="M331">
        <v>64</v>
      </c>
      <c r="N331">
        <v>3</v>
      </c>
      <c r="O331">
        <v>1</v>
      </c>
      <c r="P331" t="s">
        <v>46</v>
      </c>
      <c r="Q331">
        <v>3</v>
      </c>
      <c r="R331" t="s">
        <v>39</v>
      </c>
      <c r="S331">
        <v>2105</v>
      </c>
      <c r="T331">
        <v>4</v>
      </c>
      <c r="U331" t="s">
        <v>40</v>
      </c>
      <c r="V331">
        <v>12</v>
      </c>
      <c r="W331">
        <v>3</v>
      </c>
      <c r="X331">
        <v>3</v>
      </c>
      <c r="Y331">
        <v>80</v>
      </c>
      <c r="Z331">
        <v>0</v>
      </c>
      <c r="AA331">
        <v>7</v>
      </c>
      <c r="AB331">
        <v>2</v>
      </c>
      <c r="AC331">
        <v>3</v>
      </c>
      <c r="AD331">
        <v>2</v>
      </c>
      <c r="AE331">
        <v>2</v>
      </c>
      <c r="AF331">
        <v>2</v>
      </c>
      <c r="AG331">
        <v>0</v>
      </c>
      <c r="AH331" s="1">
        <v>43525</v>
      </c>
      <c r="AI331" s="1" t="s">
        <v>60</v>
      </c>
      <c r="AJ331">
        <f t="shared" si="20"/>
        <v>2019</v>
      </c>
      <c r="AK331">
        <f t="shared" si="21"/>
        <v>3</v>
      </c>
      <c r="AL331" t="str">
        <f t="shared" si="22"/>
        <v/>
      </c>
      <c r="AM331" t="str">
        <f t="shared" si="23"/>
        <v/>
      </c>
      <c r="AQ331" s="1">
        <v>43525</v>
      </c>
      <c r="AR331" s="1" t="s">
        <v>60</v>
      </c>
    </row>
    <row r="332" spans="1:44" x14ac:dyDescent="0.25">
      <c r="A332">
        <v>32</v>
      </c>
      <c r="B332" t="s">
        <v>33</v>
      </c>
      <c r="C332" t="s">
        <v>34</v>
      </c>
      <c r="D332">
        <v>414</v>
      </c>
      <c r="E332" t="s">
        <v>35</v>
      </c>
      <c r="F332">
        <v>2</v>
      </c>
      <c r="G332">
        <v>4</v>
      </c>
      <c r="H332" t="s">
        <v>55</v>
      </c>
      <c r="I332">
        <v>1</v>
      </c>
      <c r="J332">
        <v>1862</v>
      </c>
      <c r="K332">
        <v>3</v>
      </c>
      <c r="L332" t="s">
        <v>42</v>
      </c>
      <c r="M332">
        <v>82</v>
      </c>
      <c r="N332">
        <v>2</v>
      </c>
      <c r="O332">
        <v>2</v>
      </c>
      <c r="P332" t="s">
        <v>38</v>
      </c>
      <c r="Q332">
        <v>2</v>
      </c>
      <c r="R332" t="s">
        <v>39</v>
      </c>
      <c r="S332">
        <v>9907</v>
      </c>
      <c r="T332">
        <v>7</v>
      </c>
      <c r="U332" t="s">
        <v>33</v>
      </c>
      <c r="V332">
        <v>12</v>
      </c>
      <c r="W332">
        <v>3</v>
      </c>
      <c r="X332">
        <v>3</v>
      </c>
      <c r="Y332">
        <v>80</v>
      </c>
      <c r="Z332">
        <v>0</v>
      </c>
      <c r="AA332">
        <v>7</v>
      </c>
      <c r="AB332">
        <v>3</v>
      </c>
      <c r="AC332">
        <v>2</v>
      </c>
      <c r="AD332">
        <v>2</v>
      </c>
      <c r="AE332">
        <v>2</v>
      </c>
      <c r="AF332">
        <v>2</v>
      </c>
      <c r="AG332">
        <v>2</v>
      </c>
      <c r="AH332" s="1">
        <v>40050</v>
      </c>
      <c r="AI332" s="1">
        <v>40794</v>
      </c>
      <c r="AJ332">
        <f t="shared" si="20"/>
        <v>2009</v>
      </c>
      <c r="AK332">
        <f t="shared" si="21"/>
        <v>8</v>
      </c>
      <c r="AL332">
        <f t="shared" si="22"/>
        <v>2011</v>
      </c>
      <c r="AM332">
        <f t="shared" si="23"/>
        <v>9</v>
      </c>
      <c r="AQ332" s="1">
        <v>43550</v>
      </c>
      <c r="AR332" s="1" t="s">
        <v>60</v>
      </c>
    </row>
    <row r="333" spans="1:44" x14ac:dyDescent="0.25">
      <c r="A333">
        <v>39</v>
      </c>
      <c r="B333" t="s">
        <v>40</v>
      </c>
      <c r="C333" t="s">
        <v>34</v>
      </c>
      <c r="D333">
        <v>835</v>
      </c>
      <c r="E333" t="s">
        <v>89</v>
      </c>
      <c r="F333">
        <v>19</v>
      </c>
      <c r="G333">
        <v>4</v>
      </c>
      <c r="H333" t="s">
        <v>45</v>
      </c>
      <c r="I333">
        <v>1</v>
      </c>
      <c r="J333">
        <v>1871</v>
      </c>
      <c r="K333">
        <v>4</v>
      </c>
      <c r="L333" t="s">
        <v>42</v>
      </c>
      <c r="M333">
        <v>41</v>
      </c>
      <c r="N333">
        <v>3</v>
      </c>
      <c r="O333">
        <v>2</v>
      </c>
      <c r="P333" t="s">
        <v>43</v>
      </c>
      <c r="Q333">
        <v>4</v>
      </c>
      <c r="R333" t="s">
        <v>48</v>
      </c>
      <c r="S333">
        <v>3902</v>
      </c>
      <c r="T333">
        <v>8</v>
      </c>
      <c r="U333" t="s">
        <v>40</v>
      </c>
      <c r="V333">
        <v>14</v>
      </c>
      <c r="W333">
        <v>3</v>
      </c>
      <c r="X333">
        <v>2</v>
      </c>
      <c r="Y333">
        <v>80</v>
      </c>
      <c r="Z333">
        <v>3</v>
      </c>
      <c r="AA333">
        <v>7</v>
      </c>
      <c r="AB333">
        <v>2</v>
      </c>
      <c r="AC333">
        <v>3</v>
      </c>
      <c r="AD333">
        <v>2</v>
      </c>
      <c r="AE333">
        <v>2</v>
      </c>
      <c r="AF333">
        <v>2</v>
      </c>
      <c r="AG333">
        <v>2</v>
      </c>
      <c r="AH333" s="1">
        <v>43385</v>
      </c>
      <c r="AI333" s="1" t="s">
        <v>60</v>
      </c>
      <c r="AJ333">
        <f t="shared" si="20"/>
        <v>2018</v>
      </c>
      <c r="AK333">
        <f t="shared" si="21"/>
        <v>10</v>
      </c>
      <c r="AL333" t="str">
        <f t="shared" si="22"/>
        <v/>
      </c>
      <c r="AM333" t="str">
        <f t="shared" si="23"/>
        <v/>
      </c>
      <c r="AQ333" s="1">
        <v>43385</v>
      </c>
      <c r="AR333" s="1" t="s">
        <v>60</v>
      </c>
    </row>
    <row r="334" spans="1:44" x14ac:dyDescent="0.25">
      <c r="A334">
        <v>44</v>
      </c>
      <c r="B334" t="s">
        <v>40</v>
      </c>
      <c r="C334" t="s">
        <v>34</v>
      </c>
      <c r="D334">
        <v>170</v>
      </c>
      <c r="E334" t="s">
        <v>89</v>
      </c>
      <c r="F334">
        <v>1</v>
      </c>
      <c r="G334">
        <v>4</v>
      </c>
      <c r="H334" t="s">
        <v>36</v>
      </c>
      <c r="I334">
        <v>1</v>
      </c>
      <c r="J334">
        <v>1903</v>
      </c>
      <c r="K334">
        <v>2</v>
      </c>
      <c r="L334" t="s">
        <v>42</v>
      </c>
      <c r="M334">
        <v>78</v>
      </c>
      <c r="N334">
        <v>4</v>
      </c>
      <c r="O334">
        <v>2</v>
      </c>
      <c r="P334" t="s">
        <v>50</v>
      </c>
      <c r="Q334">
        <v>1</v>
      </c>
      <c r="R334" t="s">
        <v>44</v>
      </c>
      <c r="S334">
        <v>5033</v>
      </c>
      <c r="T334">
        <v>2</v>
      </c>
      <c r="U334" t="s">
        <v>40</v>
      </c>
      <c r="V334">
        <v>15</v>
      </c>
      <c r="W334">
        <v>3</v>
      </c>
      <c r="X334">
        <v>4</v>
      </c>
      <c r="Y334">
        <v>80</v>
      </c>
      <c r="Z334">
        <v>1</v>
      </c>
      <c r="AA334">
        <v>10</v>
      </c>
      <c r="AB334">
        <v>5</v>
      </c>
      <c r="AC334">
        <v>3</v>
      </c>
      <c r="AD334">
        <v>2</v>
      </c>
      <c r="AE334">
        <v>0</v>
      </c>
      <c r="AF334">
        <v>2</v>
      </c>
      <c r="AG334">
        <v>2</v>
      </c>
      <c r="AH334" s="1">
        <v>43478</v>
      </c>
      <c r="AI334" s="1" t="s">
        <v>60</v>
      </c>
      <c r="AJ334">
        <f t="shared" si="20"/>
        <v>2019</v>
      </c>
      <c r="AK334">
        <f t="shared" si="21"/>
        <v>1</v>
      </c>
      <c r="AL334" t="str">
        <f t="shared" si="22"/>
        <v/>
      </c>
      <c r="AM334" t="str">
        <f t="shared" si="23"/>
        <v/>
      </c>
      <c r="AQ334" s="1">
        <v>43478</v>
      </c>
      <c r="AR334" s="1" t="s">
        <v>60</v>
      </c>
    </row>
    <row r="335" spans="1:44" x14ac:dyDescent="0.25">
      <c r="A335">
        <v>31</v>
      </c>
      <c r="B335" t="s">
        <v>40</v>
      </c>
      <c r="C335" t="s">
        <v>34</v>
      </c>
      <c r="D335">
        <v>471</v>
      </c>
      <c r="E335" t="s">
        <v>89</v>
      </c>
      <c r="F335">
        <v>4</v>
      </c>
      <c r="G335">
        <v>3</v>
      </c>
      <c r="H335" t="s">
        <v>47</v>
      </c>
      <c r="I335">
        <v>1</v>
      </c>
      <c r="J335">
        <v>1916</v>
      </c>
      <c r="K335">
        <v>1</v>
      </c>
      <c r="L335" t="s">
        <v>37</v>
      </c>
      <c r="M335">
        <v>62</v>
      </c>
      <c r="N335">
        <v>4</v>
      </c>
      <c r="O335">
        <v>1</v>
      </c>
      <c r="P335" t="s">
        <v>46</v>
      </c>
      <c r="Q335">
        <v>3</v>
      </c>
      <c r="R335" t="s">
        <v>48</v>
      </c>
      <c r="S335">
        <v>3978</v>
      </c>
      <c r="T335">
        <v>8</v>
      </c>
      <c r="U335" t="s">
        <v>40</v>
      </c>
      <c r="V335">
        <v>12</v>
      </c>
      <c r="W335">
        <v>3</v>
      </c>
      <c r="X335">
        <v>2</v>
      </c>
      <c r="Y335">
        <v>80</v>
      </c>
      <c r="Z335">
        <v>1</v>
      </c>
      <c r="AA335">
        <v>4</v>
      </c>
      <c r="AB335">
        <v>0</v>
      </c>
      <c r="AC335">
        <v>2</v>
      </c>
      <c r="AD335">
        <v>2</v>
      </c>
      <c r="AE335">
        <v>2</v>
      </c>
      <c r="AF335">
        <v>2</v>
      </c>
      <c r="AG335">
        <v>2</v>
      </c>
      <c r="AH335" s="1">
        <v>43447</v>
      </c>
      <c r="AI335" s="1" t="s">
        <v>60</v>
      </c>
      <c r="AJ335">
        <f t="shared" si="20"/>
        <v>2018</v>
      </c>
      <c r="AK335">
        <f t="shared" si="21"/>
        <v>12</v>
      </c>
      <c r="AL335" t="str">
        <f t="shared" si="22"/>
        <v/>
      </c>
      <c r="AM335" t="str">
        <f t="shared" si="23"/>
        <v/>
      </c>
      <c r="AQ335" s="1">
        <v>43447</v>
      </c>
      <c r="AR335" s="1" t="s">
        <v>60</v>
      </c>
    </row>
    <row r="336" spans="1:44" x14ac:dyDescent="0.25">
      <c r="A336">
        <v>28</v>
      </c>
      <c r="B336" t="s">
        <v>33</v>
      </c>
      <c r="C336" t="s">
        <v>34</v>
      </c>
      <c r="D336">
        <v>1475</v>
      </c>
      <c r="E336" t="s">
        <v>35</v>
      </c>
      <c r="F336">
        <v>13</v>
      </c>
      <c r="G336">
        <v>2</v>
      </c>
      <c r="H336" t="s">
        <v>55</v>
      </c>
      <c r="I336">
        <v>1</v>
      </c>
      <c r="J336">
        <v>1933</v>
      </c>
      <c r="K336">
        <v>4</v>
      </c>
      <c r="L336" t="s">
        <v>37</v>
      </c>
      <c r="M336">
        <v>84</v>
      </c>
      <c r="N336">
        <v>3</v>
      </c>
      <c r="O336">
        <v>2</v>
      </c>
      <c r="P336" t="s">
        <v>38</v>
      </c>
      <c r="Q336">
        <v>3</v>
      </c>
      <c r="R336" t="s">
        <v>39</v>
      </c>
      <c r="S336">
        <v>9854</v>
      </c>
      <c r="T336">
        <v>3</v>
      </c>
      <c r="U336" t="s">
        <v>33</v>
      </c>
      <c r="V336">
        <v>11</v>
      </c>
      <c r="W336">
        <v>3</v>
      </c>
      <c r="X336">
        <v>4</v>
      </c>
      <c r="Y336">
        <v>80</v>
      </c>
      <c r="Z336">
        <v>0</v>
      </c>
      <c r="AA336">
        <v>6</v>
      </c>
      <c r="AB336">
        <v>0</v>
      </c>
      <c r="AC336">
        <v>3</v>
      </c>
      <c r="AD336">
        <v>2</v>
      </c>
      <c r="AE336">
        <v>0</v>
      </c>
      <c r="AF336">
        <v>2</v>
      </c>
      <c r="AG336">
        <v>2</v>
      </c>
      <c r="AH336" s="1">
        <v>37517</v>
      </c>
      <c r="AI336" s="1">
        <v>38259</v>
      </c>
      <c r="AJ336">
        <f t="shared" si="20"/>
        <v>2002</v>
      </c>
      <c r="AK336">
        <f t="shared" si="21"/>
        <v>9</v>
      </c>
      <c r="AL336">
        <f t="shared" si="22"/>
        <v>2004</v>
      </c>
      <c r="AM336">
        <f t="shared" si="23"/>
        <v>9</v>
      </c>
      <c r="AQ336" s="1">
        <v>43431</v>
      </c>
      <c r="AR336" s="1" t="s">
        <v>60</v>
      </c>
    </row>
    <row r="337" spans="1:44" x14ac:dyDescent="0.25">
      <c r="A337">
        <v>53</v>
      </c>
      <c r="B337" t="s">
        <v>33</v>
      </c>
      <c r="C337" t="s">
        <v>34</v>
      </c>
      <c r="D337">
        <v>1168</v>
      </c>
      <c r="E337" t="s">
        <v>35</v>
      </c>
      <c r="F337">
        <v>24</v>
      </c>
      <c r="G337">
        <v>4</v>
      </c>
      <c r="H337" t="s">
        <v>36</v>
      </c>
      <c r="I337">
        <v>1</v>
      </c>
      <c r="J337">
        <v>1968</v>
      </c>
      <c r="K337">
        <v>1</v>
      </c>
      <c r="L337" t="s">
        <v>42</v>
      </c>
      <c r="M337">
        <v>66</v>
      </c>
      <c r="N337">
        <v>3</v>
      </c>
      <c r="O337">
        <v>3</v>
      </c>
      <c r="P337" t="s">
        <v>38</v>
      </c>
      <c r="Q337">
        <v>1</v>
      </c>
      <c r="R337" t="s">
        <v>39</v>
      </c>
      <c r="S337">
        <v>10448</v>
      </c>
      <c r="T337">
        <v>6</v>
      </c>
      <c r="U337" t="s">
        <v>33</v>
      </c>
      <c r="V337">
        <v>13</v>
      </c>
      <c r="W337">
        <v>3</v>
      </c>
      <c r="X337">
        <v>2</v>
      </c>
      <c r="Y337">
        <v>80</v>
      </c>
      <c r="Z337">
        <v>0</v>
      </c>
      <c r="AA337">
        <v>15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 s="1">
        <v>37369</v>
      </c>
      <c r="AI337" s="1">
        <v>38119</v>
      </c>
      <c r="AJ337">
        <f t="shared" si="20"/>
        <v>2002</v>
      </c>
      <c r="AK337">
        <f t="shared" si="21"/>
        <v>4</v>
      </c>
      <c r="AL337">
        <f t="shared" si="22"/>
        <v>2004</v>
      </c>
      <c r="AM337">
        <f t="shared" si="23"/>
        <v>5</v>
      </c>
      <c r="AQ337" s="1">
        <v>43704</v>
      </c>
      <c r="AR337" s="1" t="s">
        <v>60</v>
      </c>
    </row>
    <row r="338" spans="1:44" x14ac:dyDescent="0.25">
      <c r="A338">
        <v>25</v>
      </c>
      <c r="B338" t="s">
        <v>40</v>
      </c>
      <c r="C338" t="s">
        <v>34</v>
      </c>
      <c r="D338">
        <v>309</v>
      </c>
      <c r="E338" t="s">
        <v>90</v>
      </c>
      <c r="F338">
        <v>2</v>
      </c>
      <c r="G338">
        <v>3</v>
      </c>
      <c r="H338" t="s">
        <v>90</v>
      </c>
      <c r="I338">
        <v>1</v>
      </c>
      <c r="J338">
        <v>1987</v>
      </c>
      <c r="K338">
        <v>3</v>
      </c>
      <c r="L338" t="s">
        <v>37</v>
      </c>
      <c r="M338">
        <v>82</v>
      </c>
      <c r="N338">
        <v>3</v>
      </c>
      <c r="O338">
        <v>1</v>
      </c>
      <c r="P338" t="s">
        <v>90</v>
      </c>
      <c r="Q338">
        <v>2</v>
      </c>
      <c r="R338" t="s">
        <v>44</v>
      </c>
      <c r="S338">
        <v>2187</v>
      </c>
      <c r="T338">
        <v>4</v>
      </c>
      <c r="U338" t="s">
        <v>40</v>
      </c>
      <c r="V338">
        <v>14</v>
      </c>
      <c r="W338">
        <v>3</v>
      </c>
      <c r="X338">
        <v>3</v>
      </c>
      <c r="Y338">
        <v>80</v>
      </c>
      <c r="Z338">
        <v>0</v>
      </c>
      <c r="AA338">
        <v>6</v>
      </c>
      <c r="AB338">
        <v>3</v>
      </c>
      <c r="AC338">
        <v>3</v>
      </c>
      <c r="AD338">
        <v>2</v>
      </c>
      <c r="AE338">
        <v>0</v>
      </c>
      <c r="AF338">
        <v>1</v>
      </c>
      <c r="AG338">
        <v>2</v>
      </c>
      <c r="AH338" s="1">
        <v>43508</v>
      </c>
      <c r="AI338" s="1" t="s">
        <v>60</v>
      </c>
      <c r="AJ338">
        <f t="shared" si="20"/>
        <v>2019</v>
      </c>
      <c r="AK338">
        <f t="shared" si="21"/>
        <v>2</v>
      </c>
      <c r="AL338" t="str">
        <f t="shared" si="22"/>
        <v/>
      </c>
      <c r="AM338" t="str">
        <f t="shared" si="23"/>
        <v/>
      </c>
      <c r="AQ338" s="1">
        <v>43508</v>
      </c>
      <c r="AR338" s="1" t="s">
        <v>60</v>
      </c>
    </row>
    <row r="339" spans="1:44" x14ac:dyDescent="0.25">
      <c r="A339">
        <v>25</v>
      </c>
      <c r="B339" t="s">
        <v>40</v>
      </c>
      <c r="C339" t="s">
        <v>34</v>
      </c>
      <c r="D339">
        <v>977</v>
      </c>
      <c r="E339" t="s">
        <v>89</v>
      </c>
      <c r="F339">
        <v>2</v>
      </c>
      <c r="G339">
        <v>1</v>
      </c>
      <c r="H339" t="s">
        <v>45</v>
      </c>
      <c r="I339">
        <v>1</v>
      </c>
      <c r="J339">
        <v>1992</v>
      </c>
      <c r="K339">
        <v>4</v>
      </c>
      <c r="L339" t="s">
        <v>42</v>
      </c>
      <c r="M339">
        <v>57</v>
      </c>
      <c r="N339">
        <v>3</v>
      </c>
      <c r="O339">
        <v>1</v>
      </c>
      <c r="P339" t="s">
        <v>46</v>
      </c>
      <c r="Q339">
        <v>3</v>
      </c>
      <c r="R339" t="s">
        <v>48</v>
      </c>
      <c r="S339">
        <v>3977</v>
      </c>
      <c r="T339">
        <v>6</v>
      </c>
      <c r="U339" t="s">
        <v>33</v>
      </c>
      <c r="V339">
        <v>19</v>
      </c>
      <c r="W339">
        <v>3</v>
      </c>
      <c r="X339">
        <v>3</v>
      </c>
      <c r="Y339">
        <v>80</v>
      </c>
      <c r="Z339">
        <v>1</v>
      </c>
      <c r="AA339">
        <v>7</v>
      </c>
      <c r="AB339">
        <v>2</v>
      </c>
      <c r="AC339">
        <v>2</v>
      </c>
      <c r="AD339">
        <v>2</v>
      </c>
      <c r="AE339">
        <v>2</v>
      </c>
      <c r="AF339">
        <v>0</v>
      </c>
      <c r="AG339">
        <v>2</v>
      </c>
      <c r="AH339" s="1">
        <v>43388</v>
      </c>
      <c r="AI339" s="1" t="s">
        <v>60</v>
      </c>
      <c r="AJ339">
        <f t="shared" si="20"/>
        <v>2018</v>
      </c>
      <c r="AK339">
        <f t="shared" si="21"/>
        <v>10</v>
      </c>
      <c r="AL339" t="str">
        <f t="shared" si="22"/>
        <v/>
      </c>
      <c r="AM339" t="str">
        <f t="shared" si="23"/>
        <v/>
      </c>
      <c r="AQ339" s="1">
        <v>43388</v>
      </c>
      <c r="AR339" s="1" t="s">
        <v>60</v>
      </c>
    </row>
    <row r="340" spans="1:44" x14ac:dyDescent="0.25">
      <c r="A340">
        <v>31</v>
      </c>
      <c r="B340" t="s">
        <v>40</v>
      </c>
      <c r="C340" t="s">
        <v>34</v>
      </c>
      <c r="D340">
        <v>1154</v>
      </c>
      <c r="E340" t="s">
        <v>35</v>
      </c>
      <c r="F340">
        <v>2</v>
      </c>
      <c r="G340">
        <v>2</v>
      </c>
      <c r="H340" t="s">
        <v>36</v>
      </c>
      <c r="I340">
        <v>1</v>
      </c>
      <c r="J340">
        <v>1996</v>
      </c>
      <c r="K340">
        <v>1</v>
      </c>
      <c r="L340" t="s">
        <v>42</v>
      </c>
      <c r="M340">
        <v>54</v>
      </c>
      <c r="N340">
        <v>3</v>
      </c>
      <c r="O340">
        <v>1</v>
      </c>
      <c r="P340" t="s">
        <v>53</v>
      </c>
      <c r="Q340">
        <v>3</v>
      </c>
      <c r="R340" t="s">
        <v>44</v>
      </c>
      <c r="S340">
        <v>3067</v>
      </c>
      <c r="T340">
        <v>0</v>
      </c>
      <c r="U340" t="s">
        <v>40</v>
      </c>
      <c r="V340">
        <v>19</v>
      </c>
      <c r="W340">
        <v>3</v>
      </c>
      <c r="X340">
        <v>3</v>
      </c>
      <c r="Y340">
        <v>80</v>
      </c>
      <c r="Z340">
        <v>1</v>
      </c>
      <c r="AA340">
        <v>3</v>
      </c>
      <c r="AB340">
        <v>1</v>
      </c>
      <c r="AC340">
        <v>3</v>
      </c>
      <c r="AD340">
        <v>2</v>
      </c>
      <c r="AE340">
        <v>2</v>
      </c>
      <c r="AF340">
        <v>1</v>
      </c>
      <c r="AG340">
        <v>2</v>
      </c>
      <c r="AH340" s="1">
        <v>43655</v>
      </c>
      <c r="AI340" s="1" t="s">
        <v>60</v>
      </c>
      <c r="AJ340">
        <f t="shared" si="20"/>
        <v>2019</v>
      </c>
      <c r="AK340">
        <f t="shared" si="21"/>
        <v>7</v>
      </c>
      <c r="AL340" t="str">
        <f t="shared" si="22"/>
        <v/>
      </c>
      <c r="AM340" t="str">
        <f t="shared" si="23"/>
        <v/>
      </c>
      <c r="AQ340" s="1">
        <v>43655</v>
      </c>
      <c r="AR340" s="1" t="s">
        <v>60</v>
      </c>
    </row>
    <row r="341" spans="1:44" x14ac:dyDescent="0.25">
      <c r="A341">
        <v>35</v>
      </c>
      <c r="B341" t="s">
        <v>40</v>
      </c>
      <c r="C341" t="s">
        <v>34</v>
      </c>
      <c r="D341">
        <v>1490</v>
      </c>
      <c r="E341" t="s">
        <v>89</v>
      </c>
      <c r="F341">
        <v>11</v>
      </c>
      <c r="G341">
        <v>4</v>
      </c>
      <c r="H341" t="s">
        <v>47</v>
      </c>
      <c r="I341">
        <v>1</v>
      </c>
      <c r="J341">
        <v>2003</v>
      </c>
      <c r="K341">
        <v>4</v>
      </c>
      <c r="L341" t="s">
        <v>42</v>
      </c>
      <c r="M341">
        <v>43</v>
      </c>
      <c r="N341">
        <v>3</v>
      </c>
      <c r="O341">
        <v>1</v>
      </c>
      <c r="P341" t="s">
        <v>46</v>
      </c>
      <c r="Q341">
        <v>3</v>
      </c>
      <c r="R341" t="s">
        <v>44</v>
      </c>
      <c r="S341">
        <v>2660</v>
      </c>
      <c r="T341">
        <v>7</v>
      </c>
      <c r="U341" t="s">
        <v>33</v>
      </c>
      <c r="V341">
        <v>11</v>
      </c>
      <c r="W341">
        <v>3</v>
      </c>
      <c r="X341">
        <v>3</v>
      </c>
      <c r="Y341">
        <v>80</v>
      </c>
      <c r="Z341">
        <v>1</v>
      </c>
      <c r="AA341">
        <v>5</v>
      </c>
      <c r="AB341">
        <v>3</v>
      </c>
      <c r="AC341">
        <v>3</v>
      </c>
      <c r="AD341">
        <v>2</v>
      </c>
      <c r="AE341">
        <v>2</v>
      </c>
      <c r="AF341">
        <v>2</v>
      </c>
      <c r="AG341">
        <v>2</v>
      </c>
      <c r="AH341" s="1">
        <v>43425</v>
      </c>
      <c r="AI341" s="1" t="s">
        <v>60</v>
      </c>
      <c r="AJ341">
        <f t="shared" si="20"/>
        <v>2018</v>
      </c>
      <c r="AK341">
        <f t="shared" si="21"/>
        <v>11</v>
      </c>
      <c r="AL341" t="str">
        <f t="shared" si="22"/>
        <v/>
      </c>
      <c r="AM341" t="str">
        <f t="shared" si="23"/>
        <v/>
      </c>
      <c r="AQ341" s="1">
        <v>43425</v>
      </c>
      <c r="AR341" s="1" t="s">
        <v>60</v>
      </c>
    </row>
    <row r="342" spans="1:44" x14ac:dyDescent="0.25">
      <c r="A342">
        <v>32</v>
      </c>
      <c r="B342" t="s">
        <v>40</v>
      </c>
      <c r="C342" t="s">
        <v>34</v>
      </c>
      <c r="D342">
        <v>234</v>
      </c>
      <c r="E342" t="s">
        <v>35</v>
      </c>
      <c r="F342">
        <v>1</v>
      </c>
      <c r="G342">
        <v>4</v>
      </c>
      <c r="H342" t="s">
        <v>47</v>
      </c>
      <c r="I342">
        <v>1</v>
      </c>
      <c r="J342">
        <v>2013</v>
      </c>
      <c r="K342">
        <v>2</v>
      </c>
      <c r="L342" t="s">
        <v>42</v>
      </c>
      <c r="M342">
        <v>68</v>
      </c>
      <c r="N342">
        <v>2</v>
      </c>
      <c r="O342">
        <v>1</v>
      </c>
      <c r="P342" t="s">
        <v>53</v>
      </c>
      <c r="Q342">
        <v>2</v>
      </c>
      <c r="R342" t="s">
        <v>44</v>
      </c>
      <c r="S342">
        <v>2269</v>
      </c>
      <c r="T342">
        <v>0</v>
      </c>
      <c r="U342" t="s">
        <v>40</v>
      </c>
      <c r="V342">
        <v>14</v>
      </c>
      <c r="W342">
        <v>3</v>
      </c>
      <c r="X342">
        <v>2</v>
      </c>
      <c r="Y342">
        <v>80</v>
      </c>
      <c r="Z342">
        <v>1</v>
      </c>
      <c r="AA342">
        <v>3</v>
      </c>
      <c r="AB342">
        <v>2</v>
      </c>
      <c r="AC342">
        <v>3</v>
      </c>
      <c r="AD342">
        <v>2</v>
      </c>
      <c r="AE342">
        <v>2</v>
      </c>
      <c r="AF342">
        <v>2</v>
      </c>
      <c r="AG342">
        <v>2</v>
      </c>
      <c r="AH342" s="1">
        <v>43702</v>
      </c>
      <c r="AI342" s="1" t="s">
        <v>60</v>
      </c>
      <c r="AJ342">
        <f t="shared" si="20"/>
        <v>2019</v>
      </c>
      <c r="AK342">
        <f t="shared" si="21"/>
        <v>8</v>
      </c>
      <c r="AL342" t="str">
        <f t="shared" si="22"/>
        <v/>
      </c>
      <c r="AM342" t="str">
        <f t="shared" si="23"/>
        <v/>
      </c>
      <c r="AQ342" s="1">
        <v>43702</v>
      </c>
      <c r="AR342" s="1" t="s">
        <v>60</v>
      </c>
    </row>
    <row r="343" spans="1:44" x14ac:dyDescent="0.25">
      <c r="A343">
        <v>21</v>
      </c>
      <c r="B343" t="s">
        <v>40</v>
      </c>
      <c r="C343" t="s">
        <v>34</v>
      </c>
      <c r="D343">
        <v>501</v>
      </c>
      <c r="E343" t="s">
        <v>35</v>
      </c>
      <c r="F343">
        <v>5</v>
      </c>
      <c r="G343">
        <v>1</v>
      </c>
      <c r="H343" t="s">
        <v>47</v>
      </c>
      <c r="I343">
        <v>1</v>
      </c>
      <c r="J343">
        <v>2021</v>
      </c>
      <c r="K343">
        <v>3</v>
      </c>
      <c r="L343" t="s">
        <v>42</v>
      </c>
      <c r="M343">
        <v>58</v>
      </c>
      <c r="N343">
        <v>3</v>
      </c>
      <c r="O343">
        <v>1</v>
      </c>
      <c r="P343" t="s">
        <v>53</v>
      </c>
      <c r="Q343">
        <v>1</v>
      </c>
      <c r="R343" t="s">
        <v>39</v>
      </c>
      <c r="S343">
        <v>2380</v>
      </c>
      <c r="T343">
        <v>1</v>
      </c>
      <c r="U343" t="s">
        <v>33</v>
      </c>
      <c r="V343">
        <v>11</v>
      </c>
      <c r="W343">
        <v>3</v>
      </c>
      <c r="X343">
        <v>4</v>
      </c>
      <c r="Y343">
        <v>80</v>
      </c>
      <c r="Z343">
        <v>0</v>
      </c>
      <c r="AA343">
        <v>2</v>
      </c>
      <c r="AB343">
        <v>6</v>
      </c>
      <c r="AC343">
        <v>3</v>
      </c>
      <c r="AD343">
        <v>2</v>
      </c>
      <c r="AE343">
        <v>2</v>
      </c>
      <c r="AF343">
        <v>1</v>
      </c>
      <c r="AG343">
        <v>2</v>
      </c>
      <c r="AH343" s="1">
        <v>43556</v>
      </c>
      <c r="AI343" s="1" t="s">
        <v>60</v>
      </c>
      <c r="AJ343">
        <f t="shared" si="20"/>
        <v>2019</v>
      </c>
      <c r="AK343">
        <f t="shared" si="21"/>
        <v>4</v>
      </c>
      <c r="AL343" t="str">
        <f t="shared" si="22"/>
        <v/>
      </c>
      <c r="AM343" t="str">
        <f t="shared" si="23"/>
        <v/>
      </c>
      <c r="AQ343" s="1">
        <v>43556</v>
      </c>
      <c r="AR343" s="1" t="s">
        <v>60</v>
      </c>
    </row>
    <row r="344" spans="1:44" x14ac:dyDescent="0.25">
      <c r="A344">
        <v>29</v>
      </c>
      <c r="B344" t="s">
        <v>33</v>
      </c>
      <c r="C344" t="s">
        <v>34</v>
      </c>
      <c r="D344">
        <v>1092</v>
      </c>
      <c r="E344" t="s">
        <v>89</v>
      </c>
      <c r="F344">
        <v>1</v>
      </c>
      <c r="G344">
        <v>4</v>
      </c>
      <c r="H344" t="s">
        <v>47</v>
      </c>
      <c r="I344">
        <v>1</v>
      </c>
      <c r="J344">
        <v>2027</v>
      </c>
      <c r="K344">
        <v>1</v>
      </c>
      <c r="L344" t="s">
        <v>42</v>
      </c>
      <c r="M344">
        <v>36</v>
      </c>
      <c r="N344">
        <v>3</v>
      </c>
      <c r="O344">
        <v>1</v>
      </c>
      <c r="P344" t="s">
        <v>43</v>
      </c>
      <c r="Q344">
        <v>4</v>
      </c>
      <c r="R344" t="s">
        <v>44</v>
      </c>
      <c r="S344">
        <v>4787</v>
      </c>
      <c r="T344">
        <v>9</v>
      </c>
      <c r="U344" t="s">
        <v>33</v>
      </c>
      <c r="V344">
        <v>14</v>
      </c>
      <c r="W344">
        <v>3</v>
      </c>
      <c r="X344">
        <v>2</v>
      </c>
      <c r="Y344">
        <v>80</v>
      </c>
      <c r="Z344">
        <v>3</v>
      </c>
      <c r="AA344">
        <v>4</v>
      </c>
      <c r="AB344">
        <v>3</v>
      </c>
      <c r="AC344">
        <v>4</v>
      </c>
      <c r="AD344">
        <v>2</v>
      </c>
      <c r="AE344">
        <v>2</v>
      </c>
      <c r="AF344">
        <v>2</v>
      </c>
      <c r="AG344">
        <v>2</v>
      </c>
      <c r="AH344" s="1">
        <v>40934</v>
      </c>
      <c r="AI344" s="1">
        <v>41683</v>
      </c>
      <c r="AJ344">
        <f t="shared" si="20"/>
        <v>2012</v>
      </c>
      <c r="AK344">
        <f t="shared" si="21"/>
        <v>1</v>
      </c>
      <c r="AL344">
        <f t="shared" si="22"/>
        <v>2014</v>
      </c>
      <c r="AM344">
        <f t="shared" si="23"/>
        <v>2</v>
      </c>
      <c r="AQ344" s="1">
        <v>43494</v>
      </c>
      <c r="AR344" s="1" t="s">
        <v>60</v>
      </c>
    </row>
    <row r="345" spans="1:44" x14ac:dyDescent="0.25">
      <c r="A345">
        <v>40</v>
      </c>
      <c r="B345" t="s">
        <v>40</v>
      </c>
      <c r="C345" t="s">
        <v>34</v>
      </c>
      <c r="D345">
        <v>1322</v>
      </c>
      <c r="E345" t="s">
        <v>89</v>
      </c>
      <c r="F345">
        <v>2</v>
      </c>
      <c r="G345">
        <v>4</v>
      </c>
      <c r="H345" t="s">
        <v>36</v>
      </c>
      <c r="I345">
        <v>1</v>
      </c>
      <c r="J345">
        <v>2048</v>
      </c>
      <c r="K345">
        <v>3</v>
      </c>
      <c r="L345" t="s">
        <v>42</v>
      </c>
      <c r="M345">
        <v>52</v>
      </c>
      <c r="N345">
        <v>2</v>
      </c>
      <c r="O345">
        <v>1</v>
      </c>
      <c r="P345" t="s">
        <v>43</v>
      </c>
      <c r="Q345">
        <v>3</v>
      </c>
      <c r="R345" t="s">
        <v>39</v>
      </c>
      <c r="S345">
        <v>2809</v>
      </c>
      <c r="T345">
        <v>2</v>
      </c>
      <c r="U345" t="s">
        <v>40</v>
      </c>
      <c r="V345">
        <v>14</v>
      </c>
      <c r="W345">
        <v>3</v>
      </c>
      <c r="X345">
        <v>4</v>
      </c>
      <c r="Y345">
        <v>80</v>
      </c>
      <c r="Z345">
        <v>0</v>
      </c>
      <c r="AA345">
        <v>8</v>
      </c>
      <c r="AB345">
        <v>2</v>
      </c>
      <c r="AC345">
        <v>3</v>
      </c>
      <c r="AD345">
        <v>2</v>
      </c>
      <c r="AE345">
        <v>2</v>
      </c>
      <c r="AF345">
        <v>2</v>
      </c>
      <c r="AG345">
        <v>2</v>
      </c>
      <c r="AH345" s="1">
        <v>43462</v>
      </c>
      <c r="AI345" s="1" t="s">
        <v>60</v>
      </c>
      <c r="AJ345">
        <f t="shared" si="20"/>
        <v>2018</v>
      </c>
      <c r="AK345">
        <f t="shared" si="21"/>
        <v>12</v>
      </c>
      <c r="AL345" t="str">
        <f t="shared" si="22"/>
        <v/>
      </c>
      <c r="AM345" t="str">
        <f t="shared" si="23"/>
        <v/>
      </c>
      <c r="AQ345" s="1">
        <v>43462</v>
      </c>
      <c r="AR345" s="1" t="s">
        <v>60</v>
      </c>
    </row>
    <row r="346" spans="1:44" x14ac:dyDescent="0.25">
      <c r="A346">
        <v>38</v>
      </c>
      <c r="B346" t="s">
        <v>40</v>
      </c>
      <c r="C346" t="s">
        <v>34</v>
      </c>
      <c r="D346">
        <v>371</v>
      </c>
      <c r="E346" t="s">
        <v>89</v>
      </c>
      <c r="F346">
        <v>2</v>
      </c>
      <c r="G346">
        <v>3</v>
      </c>
      <c r="H346" t="s">
        <v>36</v>
      </c>
      <c r="I346">
        <v>1</v>
      </c>
      <c r="J346">
        <v>24</v>
      </c>
      <c r="K346">
        <v>4</v>
      </c>
      <c r="L346" t="s">
        <v>42</v>
      </c>
      <c r="M346">
        <v>45</v>
      </c>
      <c r="N346">
        <v>3</v>
      </c>
      <c r="O346">
        <v>1</v>
      </c>
      <c r="P346" t="s">
        <v>43</v>
      </c>
      <c r="Q346">
        <v>4</v>
      </c>
      <c r="R346" t="s">
        <v>39</v>
      </c>
      <c r="S346">
        <v>3944</v>
      </c>
      <c r="T346">
        <v>5</v>
      </c>
      <c r="U346" t="s">
        <v>33</v>
      </c>
      <c r="V346">
        <v>11</v>
      </c>
      <c r="W346">
        <v>3</v>
      </c>
      <c r="X346">
        <v>3</v>
      </c>
      <c r="Y346">
        <v>80</v>
      </c>
      <c r="Z346">
        <v>0</v>
      </c>
      <c r="AA346">
        <v>6</v>
      </c>
      <c r="AB346">
        <v>3</v>
      </c>
      <c r="AC346">
        <v>3</v>
      </c>
      <c r="AD346">
        <v>3</v>
      </c>
      <c r="AE346">
        <v>2</v>
      </c>
      <c r="AF346">
        <v>1</v>
      </c>
      <c r="AG346">
        <v>2</v>
      </c>
      <c r="AH346" s="1">
        <v>43613</v>
      </c>
      <c r="AI346" s="1" t="s">
        <v>60</v>
      </c>
      <c r="AJ346">
        <f t="shared" si="20"/>
        <v>2019</v>
      </c>
      <c r="AK346">
        <f t="shared" si="21"/>
        <v>5</v>
      </c>
      <c r="AL346" t="str">
        <f t="shared" si="22"/>
        <v/>
      </c>
      <c r="AM346" t="str">
        <f t="shared" si="23"/>
        <v/>
      </c>
      <c r="AQ346" s="1">
        <v>43613</v>
      </c>
      <c r="AR346" s="1" t="s">
        <v>60</v>
      </c>
    </row>
    <row r="347" spans="1:44" x14ac:dyDescent="0.25">
      <c r="A347">
        <v>50</v>
      </c>
      <c r="B347" t="s">
        <v>33</v>
      </c>
      <c r="C347" t="s">
        <v>34</v>
      </c>
      <c r="D347">
        <v>869</v>
      </c>
      <c r="E347" t="s">
        <v>35</v>
      </c>
      <c r="F347">
        <v>3</v>
      </c>
      <c r="G347">
        <v>2</v>
      </c>
      <c r="H347" t="s">
        <v>55</v>
      </c>
      <c r="I347">
        <v>1</v>
      </c>
      <c r="J347">
        <v>47</v>
      </c>
      <c r="K347">
        <v>1</v>
      </c>
      <c r="L347" t="s">
        <v>42</v>
      </c>
      <c r="M347">
        <v>86</v>
      </c>
      <c r="N347">
        <v>2</v>
      </c>
      <c r="O347">
        <v>1</v>
      </c>
      <c r="P347" t="s">
        <v>53</v>
      </c>
      <c r="Q347">
        <v>3</v>
      </c>
      <c r="R347" t="s">
        <v>44</v>
      </c>
      <c r="S347">
        <v>2683</v>
      </c>
      <c r="T347">
        <v>1</v>
      </c>
      <c r="U347" t="s">
        <v>33</v>
      </c>
      <c r="V347">
        <v>14</v>
      </c>
      <c r="W347">
        <v>3</v>
      </c>
      <c r="X347">
        <v>3</v>
      </c>
      <c r="Y347">
        <v>80</v>
      </c>
      <c r="Z347">
        <v>0</v>
      </c>
      <c r="AA347">
        <v>3</v>
      </c>
      <c r="AB347">
        <v>2</v>
      </c>
      <c r="AC347">
        <v>3</v>
      </c>
      <c r="AD347">
        <v>3</v>
      </c>
      <c r="AE347">
        <v>2</v>
      </c>
      <c r="AF347">
        <v>0</v>
      </c>
      <c r="AG347">
        <v>2</v>
      </c>
      <c r="AH347" s="1">
        <v>40739</v>
      </c>
      <c r="AI347" s="1">
        <v>41847</v>
      </c>
      <c r="AJ347">
        <f t="shared" si="20"/>
        <v>2011</v>
      </c>
      <c r="AK347">
        <f t="shared" si="21"/>
        <v>7</v>
      </c>
      <c r="AL347">
        <f t="shared" si="22"/>
        <v>2014</v>
      </c>
      <c r="AM347">
        <f t="shared" si="23"/>
        <v>7</v>
      </c>
      <c r="AQ347" s="1">
        <v>43699</v>
      </c>
      <c r="AR347" s="1" t="s">
        <v>60</v>
      </c>
    </row>
    <row r="348" spans="1:44" x14ac:dyDescent="0.25">
      <c r="A348">
        <v>35</v>
      </c>
      <c r="B348" t="s">
        <v>40</v>
      </c>
      <c r="C348" t="s">
        <v>41</v>
      </c>
      <c r="D348">
        <v>664</v>
      </c>
      <c r="E348" t="s">
        <v>89</v>
      </c>
      <c r="F348">
        <v>1</v>
      </c>
      <c r="G348">
        <v>3</v>
      </c>
      <c r="H348" t="s">
        <v>47</v>
      </c>
      <c r="I348">
        <v>1</v>
      </c>
      <c r="J348">
        <v>88</v>
      </c>
      <c r="K348">
        <v>2</v>
      </c>
      <c r="L348" t="s">
        <v>42</v>
      </c>
      <c r="M348">
        <v>79</v>
      </c>
      <c r="N348">
        <v>3</v>
      </c>
      <c r="O348">
        <v>1</v>
      </c>
      <c r="P348" t="s">
        <v>43</v>
      </c>
      <c r="Q348">
        <v>1</v>
      </c>
      <c r="R348" t="s">
        <v>44</v>
      </c>
      <c r="S348">
        <v>2194</v>
      </c>
      <c r="T348">
        <v>4</v>
      </c>
      <c r="U348" t="s">
        <v>40</v>
      </c>
      <c r="V348">
        <v>13</v>
      </c>
      <c r="W348">
        <v>3</v>
      </c>
      <c r="X348">
        <v>4</v>
      </c>
      <c r="Y348">
        <v>80</v>
      </c>
      <c r="Z348">
        <v>1</v>
      </c>
      <c r="AA348">
        <v>5</v>
      </c>
      <c r="AB348">
        <v>2</v>
      </c>
      <c r="AC348">
        <v>2</v>
      </c>
      <c r="AD348">
        <v>3</v>
      </c>
      <c r="AE348">
        <v>2</v>
      </c>
      <c r="AF348">
        <v>1</v>
      </c>
      <c r="AG348">
        <v>2</v>
      </c>
      <c r="AH348" s="1">
        <v>43484</v>
      </c>
      <c r="AI348" s="1" t="s">
        <v>60</v>
      </c>
      <c r="AJ348">
        <f t="shared" si="20"/>
        <v>2019</v>
      </c>
      <c r="AK348">
        <f t="shared" si="21"/>
        <v>1</v>
      </c>
      <c r="AL348" t="str">
        <f t="shared" si="22"/>
        <v/>
      </c>
      <c r="AM348" t="str">
        <f t="shared" si="23"/>
        <v/>
      </c>
      <c r="AQ348" s="1">
        <v>43484</v>
      </c>
      <c r="AR348" s="1" t="s">
        <v>60</v>
      </c>
    </row>
    <row r="349" spans="1:44" x14ac:dyDescent="0.25">
      <c r="A349">
        <v>24</v>
      </c>
      <c r="B349" t="s">
        <v>40</v>
      </c>
      <c r="C349" t="s">
        <v>34</v>
      </c>
      <c r="D349">
        <v>1353</v>
      </c>
      <c r="E349" t="s">
        <v>35</v>
      </c>
      <c r="F349">
        <v>3</v>
      </c>
      <c r="G349">
        <v>2</v>
      </c>
      <c r="H349" t="s">
        <v>45</v>
      </c>
      <c r="I349">
        <v>1</v>
      </c>
      <c r="J349">
        <v>128</v>
      </c>
      <c r="K349">
        <v>1</v>
      </c>
      <c r="L349" t="s">
        <v>37</v>
      </c>
      <c r="M349">
        <v>33</v>
      </c>
      <c r="N349">
        <v>3</v>
      </c>
      <c r="O349">
        <v>2</v>
      </c>
      <c r="P349" t="s">
        <v>38</v>
      </c>
      <c r="Q349">
        <v>3</v>
      </c>
      <c r="R349" t="s">
        <v>44</v>
      </c>
      <c r="S349">
        <v>4999</v>
      </c>
      <c r="T349">
        <v>0</v>
      </c>
      <c r="U349" t="s">
        <v>40</v>
      </c>
      <c r="V349">
        <v>21</v>
      </c>
      <c r="W349">
        <v>4</v>
      </c>
      <c r="X349">
        <v>1</v>
      </c>
      <c r="Y349">
        <v>80</v>
      </c>
      <c r="Z349">
        <v>1</v>
      </c>
      <c r="AA349">
        <v>4</v>
      </c>
      <c r="AB349">
        <v>2</v>
      </c>
      <c r="AC349">
        <v>2</v>
      </c>
      <c r="AD349">
        <v>3</v>
      </c>
      <c r="AE349">
        <v>2</v>
      </c>
      <c r="AF349">
        <v>0</v>
      </c>
      <c r="AG349">
        <v>2</v>
      </c>
      <c r="AH349" s="1">
        <v>43467</v>
      </c>
      <c r="AI349" s="1" t="s">
        <v>60</v>
      </c>
      <c r="AJ349">
        <f t="shared" si="20"/>
        <v>2019</v>
      </c>
      <c r="AK349">
        <f t="shared" si="21"/>
        <v>1</v>
      </c>
      <c r="AL349" t="str">
        <f t="shared" si="22"/>
        <v/>
      </c>
      <c r="AM349" t="str">
        <f t="shared" si="23"/>
        <v/>
      </c>
      <c r="AQ349" s="1">
        <v>43467</v>
      </c>
      <c r="AR349" s="1" t="s">
        <v>60</v>
      </c>
    </row>
    <row r="350" spans="1:44" x14ac:dyDescent="0.25">
      <c r="A350">
        <v>44</v>
      </c>
      <c r="B350" t="s">
        <v>40</v>
      </c>
      <c r="C350" t="s">
        <v>51</v>
      </c>
      <c r="D350">
        <v>489</v>
      </c>
      <c r="E350" t="s">
        <v>89</v>
      </c>
      <c r="F350">
        <v>23</v>
      </c>
      <c r="G350">
        <v>3</v>
      </c>
      <c r="H350" t="s">
        <v>47</v>
      </c>
      <c r="I350">
        <v>1</v>
      </c>
      <c r="J350">
        <v>132</v>
      </c>
      <c r="K350">
        <v>2</v>
      </c>
      <c r="L350" t="s">
        <v>42</v>
      </c>
      <c r="M350">
        <v>67</v>
      </c>
      <c r="N350">
        <v>3</v>
      </c>
      <c r="O350">
        <v>2</v>
      </c>
      <c r="P350" t="s">
        <v>46</v>
      </c>
      <c r="Q350">
        <v>2</v>
      </c>
      <c r="R350" t="s">
        <v>44</v>
      </c>
      <c r="S350">
        <v>2042</v>
      </c>
      <c r="T350">
        <v>4</v>
      </c>
      <c r="U350" t="s">
        <v>40</v>
      </c>
      <c r="V350">
        <v>12</v>
      </c>
      <c r="W350">
        <v>3</v>
      </c>
      <c r="X350">
        <v>3</v>
      </c>
      <c r="Y350">
        <v>80</v>
      </c>
      <c r="Z350">
        <v>1</v>
      </c>
      <c r="AA350">
        <v>17</v>
      </c>
      <c r="AB350">
        <v>3</v>
      </c>
      <c r="AC350">
        <v>4</v>
      </c>
      <c r="AD350">
        <v>3</v>
      </c>
      <c r="AE350">
        <v>2</v>
      </c>
      <c r="AF350">
        <v>1</v>
      </c>
      <c r="AG350">
        <v>2</v>
      </c>
      <c r="AH350" s="1">
        <v>43707</v>
      </c>
      <c r="AI350" s="1" t="s">
        <v>60</v>
      </c>
      <c r="AJ350">
        <f t="shared" si="20"/>
        <v>2019</v>
      </c>
      <c r="AK350">
        <f t="shared" si="21"/>
        <v>8</v>
      </c>
      <c r="AL350" t="str">
        <f t="shared" si="22"/>
        <v/>
      </c>
      <c r="AM350" t="str">
        <f t="shared" si="23"/>
        <v/>
      </c>
      <c r="AQ350" s="1">
        <v>43707</v>
      </c>
      <c r="AR350" s="1" t="s">
        <v>60</v>
      </c>
    </row>
    <row r="351" spans="1:44" x14ac:dyDescent="0.25">
      <c r="A351">
        <v>37</v>
      </c>
      <c r="B351" t="s">
        <v>33</v>
      </c>
      <c r="C351" t="s">
        <v>34</v>
      </c>
      <c r="D351">
        <v>807</v>
      </c>
      <c r="E351" t="s">
        <v>90</v>
      </c>
      <c r="F351">
        <v>6</v>
      </c>
      <c r="G351">
        <v>4</v>
      </c>
      <c r="H351" t="s">
        <v>90</v>
      </c>
      <c r="I351">
        <v>1</v>
      </c>
      <c r="J351">
        <v>133</v>
      </c>
      <c r="K351">
        <v>3</v>
      </c>
      <c r="L351" t="s">
        <v>42</v>
      </c>
      <c r="M351">
        <v>63</v>
      </c>
      <c r="N351">
        <v>3</v>
      </c>
      <c r="O351">
        <v>1</v>
      </c>
      <c r="P351" t="s">
        <v>90</v>
      </c>
      <c r="Q351">
        <v>1</v>
      </c>
      <c r="R351" t="s">
        <v>48</v>
      </c>
      <c r="S351">
        <v>2073</v>
      </c>
      <c r="T351">
        <v>4</v>
      </c>
      <c r="U351" t="s">
        <v>33</v>
      </c>
      <c r="V351">
        <v>22</v>
      </c>
      <c r="W351">
        <v>4</v>
      </c>
      <c r="X351">
        <v>4</v>
      </c>
      <c r="Y351">
        <v>80</v>
      </c>
      <c r="Z351">
        <v>0</v>
      </c>
      <c r="AA351">
        <v>7</v>
      </c>
      <c r="AB351">
        <v>3</v>
      </c>
      <c r="AC351">
        <v>3</v>
      </c>
      <c r="AD351">
        <v>3</v>
      </c>
      <c r="AE351">
        <v>2</v>
      </c>
      <c r="AF351">
        <v>0</v>
      </c>
      <c r="AG351">
        <v>2</v>
      </c>
      <c r="AH351" s="1">
        <v>37800</v>
      </c>
      <c r="AI351" s="1">
        <v>38905</v>
      </c>
      <c r="AJ351">
        <f t="shared" si="20"/>
        <v>2003</v>
      </c>
      <c r="AK351">
        <f t="shared" si="21"/>
        <v>6</v>
      </c>
      <c r="AL351">
        <f t="shared" si="22"/>
        <v>2006</v>
      </c>
      <c r="AM351">
        <f t="shared" si="23"/>
        <v>7</v>
      </c>
      <c r="AQ351" s="1">
        <v>43452</v>
      </c>
      <c r="AR351" s="1" t="s">
        <v>60</v>
      </c>
    </row>
    <row r="352" spans="1:44" x14ac:dyDescent="0.25">
      <c r="A352">
        <v>59</v>
      </c>
      <c r="B352" t="s">
        <v>40</v>
      </c>
      <c r="C352" t="s">
        <v>51</v>
      </c>
      <c r="D352">
        <v>1420</v>
      </c>
      <c r="E352" t="s">
        <v>90</v>
      </c>
      <c r="F352">
        <v>2</v>
      </c>
      <c r="G352">
        <v>4</v>
      </c>
      <c r="H352" t="s">
        <v>90</v>
      </c>
      <c r="I352">
        <v>1</v>
      </c>
      <c r="J352">
        <v>140</v>
      </c>
      <c r="K352">
        <v>3</v>
      </c>
      <c r="L352" t="s">
        <v>37</v>
      </c>
      <c r="M352">
        <v>32</v>
      </c>
      <c r="N352">
        <v>2</v>
      </c>
      <c r="O352">
        <v>5</v>
      </c>
      <c r="P352" t="s">
        <v>52</v>
      </c>
      <c r="Q352">
        <v>4</v>
      </c>
      <c r="R352" t="s">
        <v>44</v>
      </c>
      <c r="S352">
        <v>18844</v>
      </c>
      <c r="T352">
        <v>9</v>
      </c>
      <c r="U352" t="s">
        <v>40</v>
      </c>
      <c r="V352">
        <v>21</v>
      </c>
      <c r="W352">
        <v>4</v>
      </c>
      <c r="X352">
        <v>4</v>
      </c>
      <c r="Y352">
        <v>80</v>
      </c>
      <c r="Z352">
        <v>1</v>
      </c>
      <c r="AA352">
        <v>30</v>
      </c>
      <c r="AB352">
        <v>3</v>
      </c>
      <c r="AC352">
        <v>3</v>
      </c>
      <c r="AD352">
        <v>3</v>
      </c>
      <c r="AE352">
        <v>2</v>
      </c>
      <c r="AF352">
        <v>2</v>
      </c>
      <c r="AG352">
        <v>2</v>
      </c>
      <c r="AH352" s="1">
        <v>43393</v>
      </c>
      <c r="AI352" s="1" t="s">
        <v>60</v>
      </c>
      <c r="AJ352">
        <f t="shared" si="20"/>
        <v>2018</v>
      </c>
      <c r="AK352">
        <f t="shared" si="21"/>
        <v>10</v>
      </c>
      <c r="AL352" t="str">
        <f t="shared" si="22"/>
        <v/>
      </c>
      <c r="AM352" t="str">
        <f t="shared" si="23"/>
        <v/>
      </c>
      <c r="AQ352" s="1">
        <v>43393</v>
      </c>
      <c r="AR352" s="1" t="s">
        <v>60</v>
      </c>
    </row>
    <row r="353" spans="1:44" x14ac:dyDescent="0.25">
      <c r="A353">
        <v>43</v>
      </c>
      <c r="B353" t="s">
        <v>40</v>
      </c>
      <c r="C353" t="s">
        <v>41</v>
      </c>
      <c r="D353">
        <v>957</v>
      </c>
      <c r="E353" t="s">
        <v>89</v>
      </c>
      <c r="F353">
        <v>28</v>
      </c>
      <c r="G353">
        <v>3</v>
      </c>
      <c r="H353" t="s">
        <v>47</v>
      </c>
      <c r="I353">
        <v>1</v>
      </c>
      <c r="J353">
        <v>171</v>
      </c>
      <c r="K353">
        <v>2</v>
      </c>
      <c r="L353" t="s">
        <v>37</v>
      </c>
      <c r="M353">
        <v>72</v>
      </c>
      <c r="N353">
        <v>4</v>
      </c>
      <c r="O353">
        <v>1</v>
      </c>
      <c r="P353" t="s">
        <v>43</v>
      </c>
      <c r="Q353">
        <v>3</v>
      </c>
      <c r="R353" t="s">
        <v>39</v>
      </c>
      <c r="S353">
        <v>4739</v>
      </c>
      <c r="T353">
        <v>4</v>
      </c>
      <c r="U353" t="s">
        <v>40</v>
      </c>
      <c r="V353">
        <v>12</v>
      </c>
      <c r="W353">
        <v>3</v>
      </c>
      <c r="X353">
        <v>4</v>
      </c>
      <c r="Y353">
        <v>80</v>
      </c>
      <c r="Z353">
        <v>0</v>
      </c>
      <c r="AA353">
        <v>18</v>
      </c>
      <c r="AB353">
        <v>2</v>
      </c>
      <c r="AC353">
        <v>3</v>
      </c>
      <c r="AD353">
        <v>3</v>
      </c>
      <c r="AE353">
        <v>2</v>
      </c>
      <c r="AF353">
        <v>1</v>
      </c>
      <c r="AG353">
        <v>2</v>
      </c>
      <c r="AH353" s="1">
        <v>43479</v>
      </c>
      <c r="AI353" s="1" t="s">
        <v>60</v>
      </c>
      <c r="AJ353">
        <f t="shared" si="20"/>
        <v>2019</v>
      </c>
      <c r="AK353">
        <f t="shared" si="21"/>
        <v>1</v>
      </c>
      <c r="AL353" t="str">
        <f t="shared" si="22"/>
        <v/>
      </c>
      <c r="AM353" t="str">
        <f t="shared" si="23"/>
        <v/>
      </c>
      <c r="AQ353" s="1">
        <v>43479</v>
      </c>
      <c r="AR353" s="1" t="s">
        <v>60</v>
      </c>
    </row>
    <row r="354" spans="1:44" x14ac:dyDescent="0.25">
      <c r="A354">
        <v>36</v>
      </c>
      <c r="B354" t="s">
        <v>40</v>
      </c>
      <c r="C354" t="s">
        <v>34</v>
      </c>
      <c r="D354">
        <v>216</v>
      </c>
      <c r="E354" t="s">
        <v>89</v>
      </c>
      <c r="F354">
        <v>6</v>
      </c>
      <c r="G354">
        <v>2</v>
      </c>
      <c r="H354" t="s">
        <v>47</v>
      </c>
      <c r="I354">
        <v>1</v>
      </c>
      <c r="J354">
        <v>178</v>
      </c>
      <c r="K354">
        <v>2</v>
      </c>
      <c r="L354" t="s">
        <v>42</v>
      </c>
      <c r="M354">
        <v>84</v>
      </c>
      <c r="N354">
        <v>3</v>
      </c>
      <c r="O354">
        <v>2</v>
      </c>
      <c r="P354" t="s">
        <v>49</v>
      </c>
      <c r="Q354">
        <v>2</v>
      </c>
      <c r="R354" t="s">
        <v>48</v>
      </c>
      <c r="S354">
        <v>4941</v>
      </c>
      <c r="T354">
        <v>6</v>
      </c>
      <c r="U354" t="s">
        <v>40</v>
      </c>
      <c r="V354">
        <v>20</v>
      </c>
      <c r="W354">
        <v>4</v>
      </c>
      <c r="X354">
        <v>4</v>
      </c>
      <c r="Y354">
        <v>80</v>
      </c>
      <c r="Z354">
        <v>2</v>
      </c>
      <c r="AA354">
        <v>7</v>
      </c>
      <c r="AB354">
        <v>0</v>
      </c>
      <c r="AC354">
        <v>3</v>
      </c>
      <c r="AD354">
        <v>3</v>
      </c>
      <c r="AE354">
        <v>2</v>
      </c>
      <c r="AF354">
        <v>0</v>
      </c>
      <c r="AG354">
        <v>1</v>
      </c>
      <c r="AH354" s="1">
        <v>43518</v>
      </c>
      <c r="AI354" s="1" t="s">
        <v>60</v>
      </c>
      <c r="AJ354">
        <f t="shared" si="20"/>
        <v>2019</v>
      </c>
      <c r="AK354">
        <f t="shared" si="21"/>
        <v>2</v>
      </c>
      <c r="AL354" t="str">
        <f t="shared" si="22"/>
        <v/>
      </c>
      <c r="AM354" t="str">
        <f t="shared" si="23"/>
        <v/>
      </c>
      <c r="AQ354" s="1">
        <v>43518</v>
      </c>
      <c r="AR354" s="1" t="s">
        <v>60</v>
      </c>
    </row>
    <row r="355" spans="1:44" x14ac:dyDescent="0.25">
      <c r="A355">
        <v>38</v>
      </c>
      <c r="B355" t="s">
        <v>40</v>
      </c>
      <c r="C355" t="s">
        <v>34</v>
      </c>
      <c r="D355">
        <v>364</v>
      </c>
      <c r="E355" t="s">
        <v>89</v>
      </c>
      <c r="F355">
        <v>3</v>
      </c>
      <c r="G355">
        <v>5</v>
      </c>
      <c r="H355" t="s">
        <v>56</v>
      </c>
      <c r="I355">
        <v>1</v>
      </c>
      <c r="J355">
        <v>193</v>
      </c>
      <c r="K355">
        <v>4</v>
      </c>
      <c r="L355" t="s">
        <v>37</v>
      </c>
      <c r="M355">
        <v>32</v>
      </c>
      <c r="N355">
        <v>3</v>
      </c>
      <c r="O355">
        <v>2</v>
      </c>
      <c r="P355" t="s">
        <v>43</v>
      </c>
      <c r="Q355">
        <v>3</v>
      </c>
      <c r="R355" t="s">
        <v>39</v>
      </c>
      <c r="S355">
        <v>4317</v>
      </c>
      <c r="T355">
        <v>3</v>
      </c>
      <c r="U355" t="s">
        <v>33</v>
      </c>
      <c r="V355">
        <v>20</v>
      </c>
      <c r="W355">
        <v>4</v>
      </c>
      <c r="X355">
        <v>2</v>
      </c>
      <c r="Y355">
        <v>80</v>
      </c>
      <c r="Z355">
        <v>0</v>
      </c>
      <c r="AA355">
        <v>19</v>
      </c>
      <c r="AB355">
        <v>2</v>
      </c>
      <c r="AC355">
        <v>3</v>
      </c>
      <c r="AD355">
        <v>3</v>
      </c>
      <c r="AE355">
        <v>2</v>
      </c>
      <c r="AF355">
        <v>2</v>
      </c>
      <c r="AG355">
        <v>2</v>
      </c>
      <c r="AH355" s="1">
        <v>43569</v>
      </c>
      <c r="AI355" s="1" t="s">
        <v>60</v>
      </c>
      <c r="AJ355">
        <f t="shared" si="20"/>
        <v>2019</v>
      </c>
      <c r="AK355">
        <f t="shared" si="21"/>
        <v>4</v>
      </c>
      <c r="AL355" t="str">
        <f t="shared" si="22"/>
        <v/>
      </c>
      <c r="AM355" t="str">
        <f t="shared" si="23"/>
        <v/>
      </c>
      <c r="AQ355" s="1">
        <v>43569</v>
      </c>
      <c r="AR355" s="1" t="s">
        <v>60</v>
      </c>
    </row>
    <row r="356" spans="1:44" x14ac:dyDescent="0.25">
      <c r="A356">
        <v>30</v>
      </c>
      <c r="B356" t="s">
        <v>40</v>
      </c>
      <c r="C356" t="s">
        <v>34</v>
      </c>
      <c r="D356">
        <v>201</v>
      </c>
      <c r="E356" t="s">
        <v>89</v>
      </c>
      <c r="F356">
        <v>5</v>
      </c>
      <c r="G356">
        <v>3</v>
      </c>
      <c r="H356" t="s">
        <v>56</v>
      </c>
      <c r="I356">
        <v>1</v>
      </c>
      <c r="J356">
        <v>197</v>
      </c>
      <c r="K356">
        <v>4</v>
      </c>
      <c r="L356" t="s">
        <v>37</v>
      </c>
      <c r="M356">
        <v>84</v>
      </c>
      <c r="N356">
        <v>3</v>
      </c>
      <c r="O356">
        <v>1</v>
      </c>
      <c r="P356" t="s">
        <v>43</v>
      </c>
      <c r="Q356">
        <v>1</v>
      </c>
      <c r="R356" t="s">
        <v>48</v>
      </c>
      <c r="S356">
        <v>3204</v>
      </c>
      <c r="T356">
        <v>5</v>
      </c>
      <c r="U356" t="s">
        <v>40</v>
      </c>
      <c r="V356">
        <v>14</v>
      </c>
      <c r="W356">
        <v>3</v>
      </c>
      <c r="X356">
        <v>4</v>
      </c>
      <c r="Y356">
        <v>80</v>
      </c>
      <c r="Z356">
        <v>1</v>
      </c>
      <c r="AA356">
        <v>8</v>
      </c>
      <c r="AB356">
        <v>3</v>
      </c>
      <c r="AC356">
        <v>3</v>
      </c>
      <c r="AD356">
        <v>3</v>
      </c>
      <c r="AE356">
        <v>2</v>
      </c>
      <c r="AF356">
        <v>2</v>
      </c>
      <c r="AG356">
        <v>2</v>
      </c>
      <c r="AH356" s="1">
        <v>43431</v>
      </c>
      <c r="AI356" s="1" t="s">
        <v>60</v>
      </c>
      <c r="AJ356">
        <f t="shared" si="20"/>
        <v>2018</v>
      </c>
      <c r="AK356">
        <f t="shared" si="21"/>
        <v>11</v>
      </c>
      <c r="AL356" t="str">
        <f t="shared" si="22"/>
        <v/>
      </c>
      <c r="AM356" t="str">
        <f t="shared" si="23"/>
        <v/>
      </c>
      <c r="AQ356" s="1">
        <v>43431</v>
      </c>
      <c r="AR356" s="1" t="s">
        <v>60</v>
      </c>
    </row>
    <row r="357" spans="1:44" x14ac:dyDescent="0.25">
      <c r="A357">
        <v>33</v>
      </c>
      <c r="B357" t="s">
        <v>40</v>
      </c>
      <c r="C357" t="s">
        <v>34</v>
      </c>
      <c r="D357">
        <v>134</v>
      </c>
      <c r="E357" t="s">
        <v>89</v>
      </c>
      <c r="F357">
        <v>2</v>
      </c>
      <c r="G357">
        <v>3</v>
      </c>
      <c r="H357" t="s">
        <v>36</v>
      </c>
      <c r="I357">
        <v>1</v>
      </c>
      <c r="J357">
        <v>242</v>
      </c>
      <c r="K357">
        <v>3</v>
      </c>
      <c r="L357" t="s">
        <v>42</v>
      </c>
      <c r="M357">
        <v>90</v>
      </c>
      <c r="N357">
        <v>3</v>
      </c>
      <c r="O357">
        <v>1</v>
      </c>
      <c r="P357" t="s">
        <v>43</v>
      </c>
      <c r="Q357">
        <v>4</v>
      </c>
      <c r="R357" t="s">
        <v>39</v>
      </c>
      <c r="S357">
        <v>2500</v>
      </c>
      <c r="T357">
        <v>0</v>
      </c>
      <c r="U357" t="s">
        <v>40</v>
      </c>
      <c r="V357">
        <v>14</v>
      </c>
      <c r="W357">
        <v>3</v>
      </c>
      <c r="X357">
        <v>1</v>
      </c>
      <c r="Y357">
        <v>80</v>
      </c>
      <c r="Z357">
        <v>0</v>
      </c>
      <c r="AA357">
        <v>4</v>
      </c>
      <c r="AB357">
        <v>2</v>
      </c>
      <c r="AC357">
        <v>4</v>
      </c>
      <c r="AD357">
        <v>3</v>
      </c>
      <c r="AE357">
        <v>1</v>
      </c>
      <c r="AF357">
        <v>0</v>
      </c>
      <c r="AG357">
        <v>2</v>
      </c>
      <c r="AH357" s="1">
        <v>43532</v>
      </c>
      <c r="AI357" s="1" t="s">
        <v>60</v>
      </c>
      <c r="AJ357">
        <f t="shared" si="20"/>
        <v>2019</v>
      </c>
      <c r="AK357">
        <f t="shared" si="21"/>
        <v>3</v>
      </c>
      <c r="AL357" t="str">
        <f t="shared" si="22"/>
        <v/>
      </c>
      <c r="AM357" t="str">
        <f t="shared" si="23"/>
        <v/>
      </c>
      <c r="AQ357" s="1">
        <v>43532</v>
      </c>
      <c r="AR357" s="1" t="s">
        <v>60</v>
      </c>
    </row>
    <row r="358" spans="1:44" x14ac:dyDescent="0.25">
      <c r="A358">
        <v>34</v>
      </c>
      <c r="B358" t="s">
        <v>40</v>
      </c>
      <c r="C358" t="s">
        <v>34</v>
      </c>
      <c r="D358">
        <v>629</v>
      </c>
      <c r="E358" t="s">
        <v>89</v>
      </c>
      <c r="F358">
        <v>27</v>
      </c>
      <c r="G358">
        <v>2</v>
      </c>
      <c r="H358" t="s">
        <v>47</v>
      </c>
      <c r="I358">
        <v>1</v>
      </c>
      <c r="J358">
        <v>247</v>
      </c>
      <c r="K358">
        <v>4</v>
      </c>
      <c r="L358" t="s">
        <v>37</v>
      </c>
      <c r="M358">
        <v>95</v>
      </c>
      <c r="N358">
        <v>3</v>
      </c>
      <c r="O358">
        <v>1</v>
      </c>
      <c r="P358" t="s">
        <v>43</v>
      </c>
      <c r="Q358">
        <v>2</v>
      </c>
      <c r="R358" t="s">
        <v>39</v>
      </c>
      <c r="S358">
        <v>2311</v>
      </c>
      <c r="T358">
        <v>2</v>
      </c>
      <c r="U358" t="s">
        <v>40</v>
      </c>
      <c r="V358">
        <v>15</v>
      </c>
      <c r="W358">
        <v>3</v>
      </c>
      <c r="X358">
        <v>4</v>
      </c>
      <c r="Y358">
        <v>80</v>
      </c>
      <c r="Z358">
        <v>0</v>
      </c>
      <c r="AA358">
        <v>9</v>
      </c>
      <c r="AB358">
        <v>3</v>
      </c>
      <c r="AC358">
        <v>3</v>
      </c>
      <c r="AD358">
        <v>3</v>
      </c>
      <c r="AE358">
        <v>2</v>
      </c>
      <c r="AF358">
        <v>1</v>
      </c>
      <c r="AG358">
        <v>2</v>
      </c>
      <c r="AH358" s="1">
        <v>43588</v>
      </c>
      <c r="AI358" s="1" t="s">
        <v>60</v>
      </c>
      <c r="AJ358">
        <f t="shared" si="20"/>
        <v>2019</v>
      </c>
      <c r="AK358">
        <f t="shared" si="21"/>
        <v>5</v>
      </c>
      <c r="AL358" t="str">
        <f t="shared" si="22"/>
        <v/>
      </c>
      <c r="AM358" t="str">
        <f t="shared" si="23"/>
        <v/>
      </c>
      <c r="AQ358" s="1">
        <v>43588</v>
      </c>
      <c r="AR358" s="1" t="s">
        <v>60</v>
      </c>
    </row>
    <row r="359" spans="1:44" x14ac:dyDescent="0.25">
      <c r="A359">
        <v>50</v>
      </c>
      <c r="B359" t="s">
        <v>40</v>
      </c>
      <c r="C359" t="s">
        <v>34</v>
      </c>
      <c r="D359">
        <v>328</v>
      </c>
      <c r="E359" t="s">
        <v>89</v>
      </c>
      <c r="F359">
        <v>1</v>
      </c>
      <c r="G359">
        <v>3</v>
      </c>
      <c r="H359" t="s">
        <v>47</v>
      </c>
      <c r="I359">
        <v>1</v>
      </c>
      <c r="J359">
        <v>249</v>
      </c>
      <c r="K359">
        <v>3</v>
      </c>
      <c r="L359" t="s">
        <v>42</v>
      </c>
      <c r="M359">
        <v>86</v>
      </c>
      <c r="N359">
        <v>2</v>
      </c>
      <c r="O359">
        <v>1</v>
      </c>
      <c r="P359" t="s">
        <v>46</v>
      </c>
      <c r="Q359">
        <v>3</v>
      </c>
      <c r="R359" t="s">
        <v>44</v>
      </c>
      <c r="S359">
        <v>3690</v>
      </c>
      <c r="T359">
        <v>2</v>
      </c>
      <c r="U359" t="s">
        <v>40</v>
      </c>
      <c r="V359">
        <v>15</v>
      </c>
      <c r="W359">
        <v>3</v>
      </c>
      <c r="X359">
        <v>4</v>
      </c>
      <c r="Y359">
        <v>80</v>
      </c>
      <c r="Z359">
        <v>1</v>
      </c>
      <c r="AA359">
        <v>5</v>
      </c>
      <c r="AB359">
        <v>2</v>
      </c>
      <c r="AC359">
        <v>2</v>
      </c>
      <c r="AD359">
        <v>3</v>
      </c>
      <c r="AE359">
        <v>2</v>
      </c>
      <c r="AF359">
        <v>0</v>
      </c>
      <c r="AG359">
        <v>2</v>
      </c>
      <c r="AH359" s="1">
        <v>43566</v>
      </c>
      <c r="AI359" s="1" t="s">
        <v>60</v>
      </c>
      <c r="AJ359">
        <f t="shared" si="20"/>
        <v>2019</v>
      </c>
      <c r="AK359">
        <f t="shared" si="21"/>
        <v>4</v>
      </c>
      <c r="AL359" t="str">
        <f t="shared" si="22"/>
        <v/>
      </c>
      <c r="AM359" t="str">
        <f t="shared" si="23"/>
        <v/>
      </c>
      <c r="AQ359" s="1">
        <v>43566</v>
      </c>
      <c r="AR359" s="1" t="s">
        <v>60</v>
      </c>
    </row>
    <row r="360" spans="1:44" x14ac:dyDescent="0.25">
      <c r="A360">
        <v>40</v>
      </c>
      <c r="B360" t="s">
        <v>40</v>
      </c>
      <c r="C360" t="s">
        <v>51</v>
      </c>
      <c r="D360">
        <v>1151</v>
      </c>
      <c r="E360" t="s">
        <v>89</v>
      </c>
      <c r="F360">
        <v>9</v>
      </c>
      <c r="G360">
        <v>5</v>
      </c>
      <c r="H360" t="s">
        <v>36</v>
      </c>
      <c r="I360">
        <v>1</v>
      </c>
      <c r="J360">
        <v>287</v>
      </c>
      <c r="K360">
        <v>4</v>
      </c>
      <c r="L360" t="s">
        <v>42</v>
      </c>
      <c r="M360">
        <v>63</v>
      </c>
      <c r="N360">
        <v>2</v>
      </c>
      <c r="O360">
        <v>2</v>
      </c>
      <c r="P360" t="s">
        <v>50</v>
      </c>
      <c r="Q360">
        <v>4</v>
      </c>
      <c r="R360" t="s">
        <v>44</v>
      </c>
      <c r="S360">
        <v>4876</v>
      </c>
      <c r="T360">
        <v>9</v>
      </c>
      <c r="U360" t="s">
        <v>40</v>
      </c>
      <c r="V360">
        <v>14</v>
      </c>
      <c r="W360">
        <v>3</v>
      </c>
      <c r="X360">
        <v>4</v>
      </c>
      <c r="Y360">
        <v>80</v>
      </c>
      <c r="Z360">
        <v>1</v>
      </c>
      <c r="AA360">
        <v>5</v>
      </c>
      <c r="AB360">
        <v>5</v>
      </c>
      <c r="AC360">
        <v>1</v>
      </c>
      <c r="AD360">
        <v>3</v>
      </c>
      <c r="AE360">
        <v>2</v>
      </c>
      <c r="AF360">
        <v>0</v>
      </c>
      <c r="AG360">
        <v>2</v>
      </c>
      <c r="AH360" s="1">
        <v>43509</v>
      </c>
      <c r="AI360" s="1" t="s">
        <v>60</v>
      </c>
      <c r="AJ360">
        <f t="shared" si="20"/>
        <v>2019</v>
      </c>
      <c r="AK360">
        <f t="shared" si="21"/>
        <v>2</v>
      </c>
      <c r="AL360" t="str">
        <f t="shared" si="22"/>
        <v/>
      </c>
      <c r="AM360" t="str">
        <f t="shared" si="23"/>
        <v/>
      </c>
      <c r="AQ360" s="1">
        <v>43509</v>
      </c>
      <c r="AR360" s="1" t="s">
        <v>60</v>
      </c>
    </row>
    <row r="361" spans="1:44" x14ac:dyDescent="0.25">
      <c r="A361">
        <v>33</v>
      </c>
      <c r="B361" t="s">
        <v>40</v>
      </c>
      <c r="C361" t="s">
        <v>34</v>
      </c>
      <c r="D361">
        <v>147</v>
      </c>
      <c r="E361" t="s">
        <v>89</v>
      </c>
      <c r="F361">
        <v>4</v>
      </c>
      <c r="G361">
        <v>4</v>
      </c>
      <c r="H361" t="s">
        <v>47</v>
      </c>
      <c r="I361">
        <v>1</v>
      </c>
      <c r="J361">
        <v>305</v>
      </c>
      <c r="K361">
        <v>3</v>
      </c>
      <c r="L361" t="s">
        <v>37</v>
      </c>
      <c r="M361">
        <v>47</v>
      </c>
      <c r="N361">
        <v>2</v>
      </c>
      <c r="O361">
        <v>1</v>
      </c>
      <c r="P361" t="s">
        <v>43</v>
      </c>
      <c r="Q361">
        <v>2</v>
      </c>
      <c r="R361" t="s">
        <v>44</v>
      </c>
      <c r="S361">
        <v>2622</v>
      </c>
      <c r="T361">
        <v>6</v>
      </c>
      <c r="U361" t="s">
        <v>40</v>
      </c>
      <c r="V361">
        <v>21</v>
      </c>
      <c r="W361">
        <v>4</v>
      </c>
      <c r="X361">
        <v>4</v>
      </c>
      <c r="Y361">
        <v>80</v>
      </c>
      <c r="Z361">
        <v>0</v>
      </c>
      <c r="AA361">
        <v>7</v>
      </c>
      <c r="AB361">
        <v>3</v>
      </c>
      <c r="AC361">
        <v>3</v>
      </c>
      <c r="AD361">
        <v>3</v>
      </c>
      <c r="AE361">
        <v>2</v>
      </c>
      <c r="AF361">
        <v>1</v>
      </c>
      <c r="AG361">
        <v>1</v>
      </c>
      <c r="AH361" s="1">
        <v>43443</v>
      </c>
      <c r="AI361" s="1" t="s">
        <v>60</v>
      </c>
      <c r="AJ361">
        <f t="shared" si="20"/>
        <v>2018</v>
      </c>
      <c r="AK361">
        <f t="shared" si="21"/>
        <v>12</v>
      </c>
      <c r="AL361" t="str">
        <f t="shared" si="22"/>
        <v/>
      </c>
      <c r="AM361" t="str">
        <f t="shared" si="23"/>
        <v/>
      </c>
      <c r="AQ361" s="1">
        <v>43443</v>
      </c>
      <c r="AR361" s="1" t="s">
        <v>60</v>
      </c>
    </row>
    <row r="362" spans="1:44" x14ac:dyDescent="0.25">
      <c r="A362">
        <v>32</v>
      </c>
      <c r="B362" t="s">
        <v>33</v>
      </c>
      <c r="C362" t="s">
        <v>34</v>
      </c>
      <c r="D362">
        <v>515</v>
      </c>
      <c r="E362" t="s">
        <v>89</v>
      </c>
      <c r="F362">
        <v>1</v>
      </c>
      <c r="G362">
        <v>3</v>
      </c>
      <c r="H362" t="s">
        <v>36</v>
      </c>
      <c r="I362">
        <v>1</v>
      </c>
      <c r="J362">
        <v>331</v>
      </c>
      <c r="K362">
        <v>4</v>
      </c>
      <c r="L362" t="s">
        <v>42</v>
      </c>
      <c r="M362">
        <v>62</v>
      </c>
      <c r="N362">
        <v>2</v>
      </c>
      <c r="O362">
        <v>1</v>
      </c>
      <c r="P362" t="s">
        <v>46</v>
      </c>
      <c r="Q362">
        <v>3</v>
      </c>
      <c r="R362" t="s">
        <v>39</v>
      </c>
      <c r="S362">
        <v>3730</v>
      </c>
      <c r="T362">
        <v>0</v>
      </c>
      <c r="U362" t="s">
        <v>33</v>
      </c>
      <c r="V362">
        <v>14</v>
      </c>
      <c r="W362">
        <v>3</v>
      </c>
      <c r="X362">
        <v>4</v>
      </c>
      <c r="Y362">
        <v>80</v>
      </c>
      <c r="Z362">
        <v>0</v>
      </c>
      <c r="AA362">
        <v>4</v>
      </c>
      <c r="AB362">
        <v>2</v>
      </c>
      <c r="AC362">
        <v>1</v>
      </c>
      <c r="AD362">
        <v>3</v>
      </c>
      <c r="AE362">
        <v>2</v>
      </c>
      <c r="AF362">
        <v>1</v>
      </c>
      <c r="AG362">
        <v>2</v>
      </c>
      <c r="AH362" s="1">
        <v>39194</v>
      </c>
      <c r="AI362" s="1">
        <v>40301</v>
      </c>
      <c r="AJ362">
        <f t="shared" si="20"/>
        <v>2007</v>
      </c>
      <c r="AK362">
        <f t="shared" si="21"/>
        <v>4</v>
      </c>
      <c r="AL362">
        <f t="shared" si="22"/>
        <v>2010</v>
      </c>
      <c r="AM362">
        <f t="shared" si="23"/>
        <v>5</v>
      </c>
      <c r="AQ362" s="1">
        <v>43607</v>
      </c>
      <c r="AR362" s="1" t="s">
        <v>60</v>
      </c>
    </row>
    <row r="363" spans="1:44" x14ac:dyDescent="0.25">
      <c r="A363">
        <v>39</v>
      </c>
      <c r="B363" t="s">
        <v>40</v>
      </c>
      <c r="C363" t="s">
        <v>34</v>
      </c>
      <c r="D363">
        <v>1431</v>
      </c>
      <c r="E363" t="s">
        <v>89</v>
      </c>
      <c r="F363">
        <v>1</v>
      </c>
      <c r="G363">
        <v>4</v>
      </c>
      <c r="H363" t="s">
        <v>47</v>
      </c>
      <c r="I363">
        <v>1</v>
      </c>
      <c r="J363">
        <v>332</v>
      </c>
      <c r="K363">
        <v>3</v>
      </c>
      <c r="L363" t="s">
        <v>37</v>
      </c>
      <c r="M363">
        <v>96</v>
      </c>
      <c r="N363">
        <v>3</v>
      </c>
      <c r="O363">
        <v>1</v>
      </c>
      <c r="P363" t="s">
        <v>46</v>
      </c>
      <c r="Q363">
        <v>3</v>
      </c>
      <c r="R363" t="s">
        <v>48</v>
      </c>
      <c r="S363">
        <v>2232</v>
      </c>
      <c r="T363">
        <v>7</v>
      </c>
      <c r="U363" t="s">
        <v>40</v>
      </c>
      <c r="V363">
        <v>14</v>
      </c>
      <c r="W363">
        <v>3</v>
      </c>
      <c r="X363">
        <v>3</v>
      </c>
      <c r="Y363">
        <v>80</v>
      </c>
      <c r="Z363">
        <v>3</v>
      </c>
      <c r="AA363">
        <v>7</v>
      </c>
      <c r="AB363">
        <v>1</v>
      </c>
      <c r="AC363">
        <v>3</v>
      </c>
      <c r="AD363">
        <v>3</v>
      </c>
      <c r="AE363">
        <v>2</v>
      </c>
      <c r="AF363">
        <v>1</v>
      </c>
      <c r="AG363">
        <v>2</v>
      </c>
      <c r="AH363" s="1">
        <v>43486</v>
      </c>
      <c r="AI363" s="1" t="s">
        <v>60</v>
      </c>
      <c r="AJ363">
        <f t="shared" si="20"/>
        <v>2019</v>
      </c>
      <c r="AK363">
        <f t="shared" si="21"/>
        <v>1</v>
      </c>
      <c r="AL363" t="str">
        <f t="shared" si="22"/>
        <v/>
      </c>
      <c r="AM363" t="str">
        <f t="shared" si="23"/>
        <v/>
      </c>
      <c r="AQ363" s="1">
        <v>43486</v>
      </c>
      <c r="AR363" s="1" t="s">
        <v>60</v>
      </c>
    </row>
    <row r="364" spans="1:44" x14ac:dyDescent="0.25">
      <c r="A364">
        <v>32</v>
      </c>
      <c r="B364" t="s">
        <v>40</v>
      </c>
      <c r="C364" t="s">
        <v>51</v>
      </c>
      <c r="D364">
        <v>976</v>
      </c>
      <c r="E364" t="s">
        <v>35</v>
      </c>
      <c r="F364">
        <v>26</v>
      </c>
      <c r="G364">
        <v>4</v>
      </c>
      <c r="H364" t="s">
        <v>55</v>
      </c>
      <c r="I364">
        <v>1</v>
      </c>
      <c r="J364">
        <v>333</v>
      </c>
      <c r="K364">
        <v>3</v>
      </c>
      <c r="L364" t="s">
        <v>42</v>
      </c>
      <c r="M364">
        <v>100</v>
      </c>
      <c r="N364">
        <v>3</v>
      </c>
      <c r="O364">
        <v>2</v>
      </c>
      <c r="P364" t="s">
        <v>38</v>
      </c>
      <c r="Q364">
        <v>4</v>
      </c>
      <c r="R364" t="s">
        <v>44</v>
      </c>
      <c r="S364">
        <v>4465</v>
      </c>
      <c r="T364">
        <v>0</v>
      </c>
      <c r="U364" t="s">
        <v>40</v>
      </c>
      <c r="V364">
        <v>18</v>
      </c>
      <c r="W364">
        <v>3</v>
      </c>
      <c r="X364">
        <v>1</v>
      </c>
      <c r="Y364">
        <v>80</v>
      </c>
      <c r="Z364">
        <v>0</v>
      </c>
      <c r="AA364">
        <v>4</v>
      </c>
      <c r="AB364">
        <v>2</v>
      </c>
      <c r="AC364">
        <v>3</v>
      </c>
      <c r="AD364">
        <v>3</v>
      </c>
      <c r="AE364">
        <v>2</v>
      </c>
      <c r="AF364">
        <v>2</v>
      </c>
      <c r="AG364">
        <v>2</v>
      </c>
      <c r="AH364" s="1">
        <v>43380</v>
      </c>
      <c r="AI364" s="1" t="s">
        <v>60</v>
      </c>
      <c r="AJ364">
        <f t="shared" si="20"/>
        <v>2018</v>
      </c>
      <c r="AK364">
        <f t="shared" si="21"/>
        <v>10</v>
      </c>
      <c r="AL364" t="str">
        <f t="shared" si="22"/>
        <v/>
      </c>
      <c r="AM364" t="str">
        <f t="shared" si="23"/>
        <v/>
      </c>
      <c r="AQ364" s="1">
        <v>43380</v>
      </c>
      <c r="AR364" s="1" t="s">
        <v>60</v>
      </c>
    </row>
    <row r="365" spans="1:44" x14ac:dyDescent="0.25">
      <c r="A365">
        <v>37</v>
      </c>
      <c r="B365" t="s">
        <v>40</v>
      </c>
      <c r="C365" t="s">
        <v>34</v>
      </c>
      <c r="D365">
        <v>1017</v>
      </c>
      <c r="E365" t="s">
        <v>89</v>
      </c>
      <c r="F365">
        <v>1</v>
      </c>
      <c r="G365">
        <v>2</v>
      </c>
      <c r="H365" t="s">
        <v>47</v>
      </c>
      <c r="I365">
        <v>1</v>
      </c>
      <c r="J365">
        <v>340</v>
      </c>
      <c r="K365">
        <v>3</v>
      </c>
      <c r="L365" t="s">
        <v>37</v>
      </c>
      <c r="M365">
        <v>83</v>
      </c>
      <c r="N365">
        <v>2</v>
      </c>
      <c r="O365">
        <v>1</v>
      </c>
      <c r="P365" t="s">
        <v>43</v>
      </c>
      <c r="Q365">
        <v>1</v>
      </c>
      <c r="R365" t="s">
        <v>44</v>
      </c>
      <c r="S365">
        <v>3920</v>
      </c>
      <c r="T365">
        <v>2</v>
      </c>
      <c r="U365" t="s">
        <v>40</v>
      </c>
      <c r="V365">
        <v>14</v>
      </c>
      <c r="W365">
        <v>3</v>
      </c>
      <c r="X365">
        <v>1</v>
      </c>
      <c r="Y365">
        <v>80</v>
      </c>
      <c r="Z365">
        <v>1</v>
      </c>
      <c r="AA365">
        <v>17</v>
      </c>
      <c r="AB365">
        <v>2</v>
      </c>
      <c r="AC365">
        <v>2</v>
      </c>
      <c r="AD365">
        <v>3</v>
      </c>
      <c r="AE365">
        <v>1</v>
      </c>
      <c r="AF365">
        <v>0</v>
      </c>
      <c r="AG365">
        <v>2</v>
      </c>
      <c r="AH365" s="1">
        <v>43542</v>
      </c>
      <c r="AI365" s="1" t="s">
        <v>60</v>
      </c>
      <c r="AJ365">
        <f t="shared" si="20"/>
        <v>2019</v>
      </c>
      <c r="AK365">
        <f t="shared" si="21"/>
        <v>3</v>
      </c>
      <c r="AL365" t="str">
        <f t="shared" si="22"/>
        <v/>
      </c>
      <c r="AM365" t="str">
        <f t="shared" si="23"/>
        <v/>
      </c>
      <c r="AQ365" s="1">
        <v>43542</v>
      </c>
      <c r="AR365" s="1" t="s">
        <v>60</v>
      </c>
    </row>
    <row r="366" spans="1:44" x14ac:dyDescent="0.25">
      <c r="A366">
        <v>45</v>
      </c>
      <c r="B366" t="s">
        <v>40</v>
      </c>
      <c r="C366" t="s">
        <v>41</v>
      </c>
      <c r="D366">
        <v>1199</v>
      </c>
      <c r="E366" t="s">
        <v>89</v>
      </c>
      <c r="F366">
        <v>7</v>
      </c>
      <c r="G366">
        <v>4</v>
      </c>
      <c r="H366" t="s">
        <v>36</v>
      </c>
      <c r="I366">
        <v>1</v>
      </c>
      <c r="J366">
        <v>341</v>
      </c>
      <c r="K366">
        <v>1</v>
      </c>
      <c r="L366" t="s">
        <v>42</v>
      </c>
      <c r="M366">
        <v>77</v>
      </c>
      <c r="N366">
        <v>4</v>
      </c>
      <c r="O366">
        <v>2</v>
      </c>
      <c r="P366" t="s">
        <v>49</v>
      </c>
      <c r="Q366">
        <v>3</v>
      </c>
      <c r="R366" t="s">
        <v>44</v>
      </c>
      <c r="S366">
        <v>6434</v>
      </c>
      <c r="T366">
        <v>4</v>
      </c>
      <c r="U366" t="s">
        <v>40</v>
      </c>
      <c r="V366">
        <v>17</v>
      </c>
      <c r="W366">
        <v>3</v>
      </c>
      <c r="X366">
        <v>4</v>
      </c>
      <c r="Y366">
        <v>80</v>
      </c>
      <c r="Z366">
        <v>1</v>
      </c>
      <c r="AA366">
        <v>9</v>
      </c>
      <c r="AB366">
        <v>1</v>
      </c>
      <c r="AC366">
        <v>3</v>
      </c>
      <c r="AD366">
        <v>3</v>
      </c>
      <c r="AE366">
        <v>2</v>
      </c>
      <c r="AF366">
        <v>0</v>
      </c>
      <c r="AG366">
        <v>2</v>
      </c>
      <c r="AH366" s="1">
        <v>43557</v>
      </c>
      <c r="AI366" s="1" t="s">
        <v>60</v>
      </c>
      <c r="AJ366">
        <f t="shared" si="20"/>
        <v>2019</v>
      </c>
      <c r="AK366">
        <f t="shared" si="21"/>
        <v>4</v>
      </c>
      <c r="AL366" t="str">
        <f t="shared" si="22"/>
        <v/>
      </c>
      <c r="AM366" t="str">
        <f t="shared" si="23"/>
        <v/>
      </c>
      <c r="AQ366" s="1">
        <v>43557</v>
      </c>
      <c r="AR366" s="1" t="s">
        <v>60</v>
      </c>
    </row>
    <row r="367" spans="1:44" x14ac:dyDescent="0.25">
      <c r="A367">
        <v>42</v>
      </c>
      <c r="B367" t="s">
        <v>40</v>
      </c>
      <c r="C367" t="s">
        <v>34</v>
      </c>
      <c r="D367">
        <v>916</v>
      </c>
      <c r="E367" t="s">
        <v>89</v>
      </c>
      <c r="F367">
        <v>17</v>
      </c>
      <c r="G367">
        <v>2</v>
      </c>
      <c r="H367" t="s">
        <v>36</v>
      </c>
      <c r="I367">
        <v>1</v>
      </c>
      <c r="J367">
        <v>347</v>
      </c>
      <c r="K367">
        <v>4</v>
      </c>
      <c r="L367" t="s">
        <v>37</v>
      </c>
      <c r="M367">
        <v>82</v>
      </c>
      <c r="N367">
        <v>4</v>
      </c>
      <c r="O367">
        <v>2</v>
      </c>
      <c r="P367" t="s">
        <v>43</v>
      </c>
      <c r="Q367">
        <v>1</v>
      </c>
      <c r="R367" t="s">
        <v>39</v>
      </c>
      <c r="S367">
        <v>6545</v>
      </c>
      <c r="T367">
        <v>3</v>
      </c>
      <c r="U367" t="s">
        <v>33</v>
      </c>
      <c r="V367">
        <v>13</v>
      </c>
      <c r="W367">
        <v>3</v>
      </c>
      <c r="X367">
        <v>3</v>
      </c>
      <c r="Y367">
        <v>80</v>
      </c>
      <c r="Z367">
        <v>0</v>
      </c>
      <c r="AA367">
        <v>10</v>
      </c>
      <c r="AB367">
        <v>1</v>
      </c>
      <c r="AC367">
        <v>3</v>
      </c>
      <c r="AD367">
        <v>3</v>
      </c>
      <c r="AE367">
        <v>2</v>
      </c>
      <c r="AF367">
        <v>0</v>
      </c>
      <c r="AG367">
        <v>2</v>
      </c>
      <c r="AH367" s="1">
        <v>43621</v>
      </c>
      <c r="AI367" s="1" t="s">
        <v>60</v>
      </c>
      <c r="AJ367">
        <f t="shared" si="20"/>
        <v>2019</v>
      </c>
      <c r="AK367">
        <f t="shared" si="21"/>
        <v>6</v>
      </c>
      <c r="AL367" t="str">
        <f t="shared" si="22"/>
        <v/>
      </c>
      <c r="AM367" t="str">
        <f t="shared" si="23"/>
        <v/>
      </c>
      <c r="AQ367" s="1">
        <v>43621</v>
      </c>
      <c r="AR367" s="1" t="s">
        <v>60</v>
      </c>
    </row>
    <row r="368" spans="1:44" x14ac:dyDescent="0.25">
      <c r="A368">
        <v>29</v>
      </c>
      <c r="B368" t="s">
        <v>40</v>
      </c>
      <c r="C368" t="s">
        <v>34</v>
      </c>
      <c r="D368">
        <v>1247</v>
      </c>
      <c r="E368" t="s">
        <v>35</v>
      </c>
      <c r="F368">
        <v>20</v>
      </c>
      <c r="G368">
        <v>2</v>
      </c>
      <c r="H368" t="s">
        <v>55</v>
      </c>
      <c r="I368">
        <v>1</v>
      </c>
      <c r="J368">
        <v>349</v>
      </c>
      <c r="K368">
        <v>4</v>
      </c>
      <c r="L368" t="s">
        <v>42</v>
      </c>
      <c r="M368">
        <v>45</v>
      </c>
      <c r="N368">
        <v>3</v>
      </c>
      <c r="O368">
        <v>2</v>
      </c>
      <c r="P368" t="s">
        <v>38</v>
      </c>
      <c r="Q368">
        <v>4</v>
      </c>
      <c r="R368" t="s">
        <v>48</v>
      </c>
      <c r="S368">
        <v>6931</v>
      </c>
      <c r="T368">
        <v>2</v>
      </c>
      <c r="U368" t="s">
        <v>40</v>
      </c>
      <c r="V368">
        <v>14</v>
      </c>
      <c r="W368">
        <v>3</v>
      </c>
      <c r="X368">
        <v>4</v>
      </c>
      <c r="Y368">
        <v>80</v>
      </c>
      <c r="Z368">
        <v>1</v>
      </c>
      <c r="AA368">
        <v>10</v>
      </c>
      <c r="AB368">
        <v>2</v>
      </c>
      <c r="AC368">
        <v>3</v>
      </c>
      <c r="AD368">
        <v>3</v>
      </c>
      <c r="AE368">
        <v>2</v>
      </c>
      <c r="AF368">
        <v>0</v>
      </c>
      <c r="AG368">
        <v>2</v>
      </c>
      <c r="AH368" s="1">
        <v>43388</v>
      </c>
      <c r="AI368" s="1" t="s">
        <v>60</v>
      </c>
      <c r="AJ368">
        <f t="shared" si="20"/>
        <v>2018</v>
      </c>
      <c r="AK368">
        <f t="shared" si="21"/>
        <v>10</v>
      </c>
      <c r="AL368" t="str">
        <f t="shared" si="22"/>
        <v/>
      </c>
      <c r="AM368" t="str">
        <f t="shared" si="23"/>
        <v/>
      </c>
      <c r="AQ368" s="1">
        <v>43388</v>
      </c>
      <c r="AR368" s="1" t="s">
        <v>60</v>
      </c>
    </row>
    <row r="369" spans="1:44" x14ac:dyDescent="0.25">
      <c r="A369">
        <v>21</v>
      </c>
      <c r="B369" t="s">
        <v>40</v>
      </c>
      <c r="C369" t="s">
        <v>34</v>
      </c>
      <c r="D369">
        <v>996</v>
      </c>
      <c r="E369" t="s">
        <v>89</v>
      </c>
      <c r="F369">
        <v>3</v>
      </c>
      <c r="G369">
        <v>2</v>
      </c>
      <c r="H369" t="s">
        <v>47</v>
      </c>
      <c r="I369">
        <v>1</v>
      </c>
      <c r="J369">
        <v>379</v>
      </c>
      <c r="K369">
        <v>4</v>
      </c>
      <c r="L369" t="s">
        <v>42</v>
      </c>
      <c r="M369">
        <v>100</v>
      </c>
      <c r="N369">
        <v>2</v>
      </c>
      <c r="O369">
        <v>1</v>
      </c>
      <c r="P369" t="s">
        <v>43</v>
      </c>
      <c r="Q369">
        <v>3</v>
      </c>
      <c r="R369" t="s">
        <v>39</v>
      </c>
      <c r="S369">
        <v>3230</v>
      </c>
      <c r="T369">
        <v>1</v>
      </c>
      <c r="U369" t="s">
        <v>40</v>
      </c>
      <c r="V369">
        <v>17</v>
      </c>
      <c r="W369">
        <v>3</v>
      </c>
      <c r="X369">
        <v>1</v>
      </c>
      <c r="Y369">
        <v>80</v>
      </c>
      <c r="Z369">
        <v>0</v>
      </c>
      <c r="AA369">
        <v>3</v>
      </c>
      <c r="AB369">
        <v>4</v>
      </c>
      <c r="AC369">
        <v>4</v>
      </c>
      <c r="AD369">
        <v>3</v>
      </c>
      <c r="AE369">
        <v>2</v>
      </c>
      <c r="AF369">
        <v>1</v>
      </c>
      <c r="AG369">
        <v>0</v>
      </c>
      <c r="AH369" s="1">
        <v>43504</v>
      </c>
      <c r="AI369" s="1" t="s">
        <v>60</v>
      </c>
      <c r="AJ369">
        <f t="shared" si="20"/>
        <v>2019</v>
      </c>
      <c r="AK369">
        <f t="shared" si="21"/>
        <v>2</v>
      </c>
      <c r="AL369" t="str">
        <f t="shared" si="22"/>
        <v/>
      </c>
      <c r="AM369" t="str">
        <f t="shared" si="23"/>
        <v/>
      </c>
      <c r="AQ369" s="1">
        <v>43504</v>
      </c>
      <c r="AR369" s="1" t="s">
        <v>60</v>
      </c>
    </row>
    <row r="370" spans="1:44" x14ac:dyDescent="0.25">
      <c r="A370">
        <v>26</v>
      </c>
      <c r="B370" t="s">
        <v>33</v>
      </c>
      <c r="C370" t="s">
        <v>34</v>
      </c>
      <c r="D370">
        <v>1449</v>
      </c>
      <c r="E370" t="s">
        <v>89</v>
      </c>
      <c r="F370">
        <v>16</v>
      </c>
      <c r="G370">
        <v>4</v>
      </c>
      <c r="H370" t="s">
        <v>47</v>
      </c>
      <c r="I370">
        <v>1</v>
      </c>
      <c r="J370">
        <v>394</v>
      </c>
      <c r="K370">
        <v>1</v>
      </c>
      <c r="L370" t="s">
        <v>42</v>
      </c>
      <c r="M370">
        <v>45</v>
      </c>
      <c r="N370">
        <v>3</v>
      </c>
      <c r="O370">
        <v>1</v>
      </c>
      <c r="P370" t="s">
        <v>46</v>
      </c>
      <c r="Q370">
        <v>2</v>
      </c>
      <c r="R370" t="s">
        <v>48</v>
      </c>
      <c r="S370">
        <v>2373</v>
      </c>
      <c r="T370">
        <v>2</v>
      </c>
      <c r="U370" t="s">
        <v>33</v>
      </c>
      <c r="V370">
        <v>13</v>
      </c>
      <c r="W370">
        <v>3</v>
      </c>
      <c r="X370">
        <v>4</v>
      </c>
      <c r="Y370">
        <v>80</v>
      </c>
      <c r="Z370">
        <v>1</v>
      </c>
      <c r="AA370">
        <v>5</v>
      </c>
      <c r="AB370">
        <v>2</v>
      </c>
      <c r="AC370">
        <v>3</v>
      </c>
      <c r="AD370">
        <v>3</v>
      </c>
      <c r="AE370">
        <v>2</v>
      </c>
      <c r="AF370">
        <v>0</v>
      </c>
      <c r="AG370">
        <v>2</v>
      </c>
      <c r="AH370" s="1">
        <v>37998</v>
      </c>
      <c r="AI370" s="1">
        <v>39103</v>
      </c>
      <c r="AJ370">
        <f t="shared" si="20"/>
        <v>2004</v>
      </c>
      <c r="AK370">
        <f t="shared" si="21"/>
        <v>1</v>
      </c>
      <c r="AL370">
        <f t="shared" si="22"/>
        <v>2007</v>
      </c>
      <c r="AM370">
        <f t="shared" si="23"/>
        <v>1</v>
      </c>
      <c r="AQ370" s="1">
        <v>43418</v>
      </c>
      <c r="AR370" s="1" t="s">
        <v>60</v>
      </c>
    </row>
    <row r="371" spans="1:44" x14ac:dyDescent="0.25">
      <c r="A371">
        <v>49</v>
      </c>
      <c r="B371" t="s">
        <v>40</v>
      </c>
      <c r="C371" t="s">
        <v>41</v>
      </c>
      <c r="D371">
        <v>636</v>
      </c>
      <c r="E371" t="s">
        <v>89</v>
      </c>
      <c r="F371">
        <v>10</v>
      </c>
      <c r="G371">
        <v>4</v>
      </c>
      <c r="H371" t="s">
        <v>36</v>
      </c>
      <c r="I371">
        <v>1</v>
      </c>
      <c r="J371">
        <v>396</v>
      </c>
      <c r="K371">
        <v>3</v>
      </c>
      <c r="L371" t="s">
        <v>37</v>
      </c>
      <c r="M371">
        <v>35</v>
      </c>
      <c r="N371">
        <v>3</v>
      </c>
      <c r="O371">
        <v>5</v>
      </c>
      <c r="P371" t="s">
        <v>54</v>
      </c>
      <c r="Q371">
        <v>1</v>
      </c>
      <c r="R371" t="s">
        <v>39</v>
      </c>
      <c r="S371">
        <v>18665</v>
      </c>
      <c r="T371">
        <v>9</v>
      </c>
      <c r="U371" t="s">
        <v>33</v>
      </c>
      <c r="V371">
        <v>11</v>
      </c>
      <c r="W371">
        <v>3</v>
      </c>
      <c r="X371">
        <v>4</v>
      </c>
      <c r="Y371">
        <v>80</v>
      </c>
      <c r="Z371">
        <v>0</v>
      </c>
      <c r="AA371">
        <v>22</v>
      </c>
      <c r="AB371">
        <v>4</v>
      </c>
      <c r="AC371">
        <v>3</v>
      </c>
      <c r="AD371">
        <v>3</v>
      </c>
      <c r="AE371">
        <v>2</v>
      </c>
      <c r="AF371">
        <v>1</v>
      </c>
      <c r="AG371">
        <v>2</v>
      </c>
      <c r="AH371" s="1">
        <v>43176</v>
      </c>
      <c r="AI371" s="1" t="s">
        <v>60</v>
      </c>
      <c r="AJ371">
        <f t="shared" si="20"/>
        <v>2018</v>
      </c>
      <c r="AK371">
        <f t="shared" si="21"/>
        <v>3</v>
      </c>
      <c r="AL371" t="str">
        <f t="shared" si="22"/>
        <v/>
      </c>
      <c r="AM371" t="str">
        <f t="shared" si="23"/>
        <v/>
      </c>
      <c r="AQ371" s="1">
        <v>43176</v>
      </c>
      <c r="AR371" s="1" t="s">
        <v>60</v>
      </c>
    </row>
    <row r="372" spans="1:44" x14ac:dyDescent="0.25">
      <c r="A372">
        <v>28</v>
      </c>
      <c r="B372" t="s">
        <v>33</v>
      </c>
      <c r="C372" t="s">
        <v>34</v>
      </c>
      <c r="D372">
        <v>1157</v>
      </c>
      <c r="E372" t="s">
        <v>89</v>
      </c>
      <c r="F372">
        <v>2</v>
      </c>
      <c r="G372">
        <v>4</v>
      </c>
      <c r="H372" t="s">
        <v>47</v>
      </c>
      <c r="I372">
        <v>1</v>
      </c>
      <c r="J372">
        <v>440</v>
      </c>
      <c r="K372">
        <v>1</v>
      </c>
      <c r="L372" t="s">
        <v>42</v>
      </c>
      <c r="M372">
        <v>84</v>
      </c>
      <c r="N372">
        <v>1</v>
      </c>
      <c r="O372">
        <v>1</v>
      </c>
      <c r="P372" t="s">
        <v>43</v>
      </c>
      <c r="Q372">
        <v>4</v>
      </c>
      <c r="R372" t="s">
        <v>44</v>
      </c>
      <c r="S372">
        <v>3464</v>
      </c>
      <c r="T372">
        <v>5</v>
      </c>
      <c r="U372" t="s">
        <v>33</v>
      </c>
      <c r="V372">
        <v>13</v>
      </c>
      <c r="W372">
        <v>3</v>
      </c>
      <c r="X372">
        <v>4</v>
      </c>
      <c r="Y372">
        <v>80</v>
      </c>
      <c r="Z372">
        <v>0</v>
      </c>
      <c r="AA372">
        <v>5</v>
      </c>
      <c r="AB372">
        <v>4</v>
      </c>
      <c r="AC372">
        <v>2</v>
      </c>
      <c r="AD372">
        <v>3</v>
      </c>
      <c r="AE372">
        <v>2</v>
      </c>
      <c r="AF372">
        <v>2</v>
      </c>
      <c r="AG372">
        <v>2</v>
      </c>
      <c r="AH372" s="1">
        <v>41318</v>
      </c>
      <c r="AI372" s="1">
        <v>42432</v>
      </c>
      <c r="AJ372">
        <f t="shared" si="20"/>
        <v>2013</v>
      </c>
      <c r="AK372">
        <f t="shared" si="21"/>
        <v>2</v>
      </c>
      <c r="AL372">
        <f t="shared" si="22"/>
        <v>2016</v>
      </c>
      <c r="AM372">
        <f t="shared" si="23"/>
        <v>3</v>
      </c>
      <c r="AQ372" s="1">
        <v>43272</v>
      </c>
      <c r="AR372" s="1" t="s">
        <v>60</v>
      </c>
    </row>
    <row r="373" spans="1:44" x14ac:dyDescent="0.25">
      <c r="A373">
        <v>47</v>
      </c>
      <c r="B373" t="s">
        <v>40</v>
      </c>
      <c r="C373" t="s">
        <v>34</v>
      </c>
      <c r="D373">
        <v>1482</v>
      </c>
      <c r="E373" t="s">
        <v>89</v>
      </c>
      <c r="F373">
        <v>5</v>
      </c>
      <c r="G373">
        <v>5</v>
      </c>
      <c r="H373" t="s">
        <v>36</v>
      </c>
      <c r="I373">
        <v>1</v>
      </c>
      <c r="J373">
        <v>447</v>
      </c>
      <c r="K373">
        <v>4</v>
      </c>
      <c r="L373" t="s">
        <v>42</v>
      </c>
      <c r="M373">
        <v>42</v>
      </c>
      <c r="N373">
        <v>3</v>
      </c>
      <c r="O373">
        <v>5</v>
      </c>
      <c r="P373" t="s">
        <v>54</v>
      </c>
      <c r="Q373">
        <v>3</v>
      </c>
      <c r="R373" t="s">
        <v>44</v>
      </c>
      <c r="S373">
        <v>18300</v>
      </c>
      <c r="T373">
        <v>4</v>
      </c>
      <c r="U373" t="s">
        <v>40</v>
      </c>
      <c r="V373">
        <v>11</v>
      </c>
      <c r="W373">
        <v>3</v>
      </c>
      <c r="X373">
        <v>2</v>
      </c>
      <c r="Y373">
        <v>80</v>
      </c>
      <c r="Z373">
        <v>1</v>
      </c>
      <c r="AA373">
        <v>21</v>
      </c>
      <c r="AB373">
        <v>2</v>
      </c>
      <c r="AC373">
        <v>3</v>
      </c>
      <c r="AD373">
        <v>3</v>
      </c>
      <c r="AE373">
        <v>2</v>
      </c>
      <c r="AF373">
        <v>1</v>
      </c>
      <c r="AG373">
        <v>1</v>
      </c>
      <c r="AH373" s="1">
        <v>43326</v>
      </c>
      <c r="AI373" s="1" t="s">
        <v>60</v>
      </c>
      <c r="AJ373">
        <f t="shared" si="20"/>
        <v>2018</v>
      </c>
      <c r="AK373">
        <f t="shared" si="21"/>
        <v>8</v>
      </c>
      <c r="AL373" t="str">
        <f t="shared" si="22"/>
        <v/>
      </c>
      <c r="AM373" t="str">
        <f t="shared" si="23"/>
        <v/>
      </c>
      <c r="AQ373" s="1">
        <v>43326</v>
      </c>
      <c r="AR373" s="1" t="s">
        <v>60</v>
      </c>
    </row>
    <row r="374" spans="1:44" x14ac:dyDescent="0.25">
      <c r="A374">
        <v>29</v>
      </c>
      <c r="B374" t="s">
        <v>40</v>
      </c>
      <c r="C374" t="s">
        <v>34</v>
      </c>
      <c r="D374">
        <v>738</v>
      </c>
      <c r="E374" t="s">
        <v>89</v>
      </c>
      <c r="F374">
        <v>9</v>
      </c>
      <c r="G374">
        <v>5</v>
      </c>
      <c r="H374" t="s">
        <v>45</v>
      </c>
      <c r="I374">
        <v>1</v>
      </c>
      <c r="J374">
        <v>455</v>
      </c>
      <c r="K374">
        <v>2</v>
      </c>
      <c r="L374" t="s">
        <v>42</v>
      </c>
      <c r="M374">
        <v>30</v>
      </c>
      <c r="N374">
        <v>2</v>
      </c>
      <c r="O374">
        <v>1</v>
      </c>
      <c r="P374" t="s">
        <v>46</v>
      </c>
      <c r="Q374">
        <v>4</v>
      </c>
      <c r="R374" t="s">
        <v>39</v>
      </c>
      <c r="S374">
        <v>3983</v>
      </c>
      <c r="T374">
        <v>0</v>
      </c>
      <c r="U374" t="s">
        <v>40</v>
      </c>
      <c r="V374">
        <v>17</v>
      </c>
      <c r="W374">
        <v>3</v>
      </c>
      <c r="X374">
        <v>3</v>
      </c>
      <c r="Y374">
        <v>80</v>
      </c>
      <c r="Z374">
        <v>0</v>
      </c>
      <c r="AA374">
        <v>4</v>
      </c>
      <c r="AB374">
        <v>2</v>
      </c>
      <c r="AC374">
        <v>3</v>
      </c>
      <c r="AD374">
        <v>3</v>
      </c>
      <c r="AE374">
        <v>2</v>
      </c>
      <c r="AF374">
        <v>2</v>
      </c>
      <c r="AG374">
        <v>2</v>
      </c>
      <c r="AH374" s="1">
        <v>43080</v>
      </c>
      <c r="AI374" s="1" t="s">
        <v>60</v>
      </c>
      <c r="AJ374">
        <f t="shared" si="20"/>
        <v>2017</v>
      </c>
      <c r="AK374">
        <f t="shared" si="21"/>
        <v>12</v>
      </c>
      <c r="AL374" t="str">
        <f t="shared" si="22"/>
        <v/>
      </c>
      <c r="AM374" t="str">
        <f t="shared" si="23"/>
        <v/>
      </c>
      <c r="AQ374" s="1">
        <v>43080</v>
      </c>
      <c r="AR374" s="1" t="s">
        <v>60</v>
      </c>
    </row>
    <row r="375" spans="1:44" x14ac:dyDescent="0.25">
      <c r="A375">
        <v>42</v>
      </c>
      <c r="B375" t="s">
        <v>40</v>
      </c>
      <c r="C375" t="s">
        <v>34</v>
      </c>
      <c r="D375">
        <v>544</v>
      </c>
      <c r="E375" t="s">
        <v>90</v>
      </c>
      <c r="F375">
        <v>2</v>
      </c>
      <c r="G375">
        <v>1</v>
      </c>
      <c r="H375" t="s">
        <v>56</v>
      </c>
      <c r="I375">
        <v>1</v>
      </c>
      <c r="J375">
        <v>470</v>
      </c>
      <c r="K375">
        <v>3</v>
      </c>
      <c r="L375" t="s">
        <v>42</v>
      </c>
      <c r="M375">
        <v>52</v>
      </c>
      <c r="N375">
        <v>3</v>
      </c>
      <c r="O375">
        <v>1</v>
      </c>
      <c r="P375" t="s">
        <v>90</v>
      </c>
      <c r="Q375">
        <v>3</v>
      </c>
      <c r="R375" t="s">
        <v>48</v>
      </c>
      <c r="S375">
        <v>2696</v>
      </c>
      <c r="T375">
        <v>0</v>
      </c>
      <c r="U375" t="s">
        <v>33</v>
      </c>
      <c r="V375">
        <v>11</v>
      </c>
      <c r="W375">
        <v>3</v>
      </c>
      <c r="X375">
        <v>3</v>
      </c>
      <c r="Y375">
        <v>80</v>
      </c>
      <c r="Z375">
        <v>1</v>
      </c>
      <c r="AA375">
        <v>4</v>
      </c>
      <c r="AB375">
        <v>5</v>
      </c>
      <c r="AC375">
        <v>3</v>
      </c>
      <c r="AD375">
        <v>3</v>
      </c>
      <c r="AE375">
        <v>2</v>
      </c>
      <c r="AF375">
        <v>1</v>
      </c>
      <c r="AG375">
        <v>0</v>
      </c>
      <c r="AH375" s="1">
        <v>43116</v>
      </c>
      <c r="AI375" s="1" t="s">
        <v>60</v>
      </c>
      <c r="AJ375">
        <f t="shared" si="20"/>
        <v>2018</v>
      </c>
      <c r="AK375">
        <f t="shared" si="21"/>
        <v>1</v>
      </c>
      <c r="AL375" t="str">
        <f t="shared" si="22"/>
        <v/>
      </c>
      <c r="AM375" t="str">
        <f t="shared" si="23"/>
        <v/>
      </c>
      <c r="AQ375" s="1">
        <v>43116</v>
      </c>
      <c r="AR375" s="1" t="s">
        <v>60</v>
      </c>
    </row>
    <row r="376" spans="1:44" x14ac:dyDescent="0.25">
      <c r="A376">
        <v>21</v>
      </c>
      <c r="B376" t="s">
        <v>33</v>
      </c>
      <c r="C376" t="s">
        <v>41</v>
      </c>
      <c r="D376">
        <v>756</v>
      </c>
      <c r="E376" t="s">
        <v>35</v>
      </c>
      <c r="F376">
        <v>1</v>
      </c>
      <c r="G376">
        <v>1</v>
      </c>
      <c r="H376" t="s">
        <v>56</v>
      </c>
      <c r="I376">
        <v>1</v>
      </c>
      <c r="J376">
        <v>478</v>
      </c>
      <c r="K376">
        <v>1</v>
      </c>
      <c r="L376" t="s">
        <v>37</v>
      </c>
      <c r="M376">
        <v>99</v>
      </c>
      <c r="N376">
        <v>2</v>
      </c>
      <c r="O376">
        <v>1</v>
      </c>
      <c r="P376" t="s">
        <v>53</v>
      </c>
      <c r="Q376">
        <v>2</v>
      </c>
      <c r="R376" t="s">
        <v>39</v>
      </c>
      <c r="S376">
        <v>2174</v>
      </c>
      <c r="T376">
        <v>1</v>
      </c>
      <c r="U376" t="s">
        <v>33</v>
      </c>
      <c r="V376">
        <v>11</v>
      </c>
      <c r="W376">
        <v>3</v>
      </c>
      <c r="X376">
        <v>3</v>
      </c>
      <c r="Y376">
        <v>80</v>
      </c>
      <c r="Z376">
        <v>0</v>
      </c>
      <c r="AA376">
        <v>3</v>
      </c>
      <c r="AB376">
        <v>3</v>
      </c>
      <c r="AC376">
        <v>3</v>
      </c>
      <c r="AD376">
        <v>3</v>
      </c>
      <c r="AE376">
        <v>2</v>
      </c>
      <c r="AF376">
        <v>1</v>
      </c>
      <c r="AG376">
        <v>2</v>
      </c>
      <c r="AH376" s="1">
        <v>41055</v>
      </c>
      <c r="AI376" s="1">
        <v>42165</v>
      </c>
      <c r="AJ376">
        <f t="shared" si="20"/>
        <v>2012</v>
      </c>
      <c r="AK376">
        <f t="shared" si="21"/>
        <v>5</v>
      </c>
      <c r="AL376">
        <f t="shared" si="22"/>
        <v>2015</v>
      </c>
      <c r="AM376">
        <f t="shared" si="23"/>
        <v>6</v>
      </c>
      <c r="AQ376" s="1">
        <v>43235</v>
      </c>
      <c r="AR376" s="1" t="s">
        <v>60</v>
      </c>
    </row>
    <row r="377" spans="1:44" x14ac:dyDescent="0.25">
      <c r="A377">
        <v>57</v>
      </c>
      <c r="B377" t="s">
        <v>40</v>
      </c>
      <c r="C377" t="s">
        <v>34</v>
      </c>
      <c r="D377">
        <v>593</v>
      </c>
      <c r="E377" t="s">
        <v>89</v>
      </c>
      <c r="F377">
        <v>1</v>
      </c>
      <c r="G377">
        <v>4</v>
      </c>
      <c r="H377" t="s">
        <v>47</v>
      </c>
      <c r="I377">
        <v>1</v>
      </c>
      <c r="J377">
        <v>482</v>
      </c>
      <c r="K377">
        <v>4</v>
      </c>
      <c r="L377" t="s">
        <v>42</v>
      </c>
      <c r="M377">
        <v>88</v>
      </c>
      <c r="N377">
        <v>3</v>
      </c>
      <c r="O377">
        <v>2</v>
      </c>
      <c r="P377" t="s">
        <v>50</v>
      </c>
      <c r="Q377">
        <v>3</v>
      </c>
      <c r="R377" t="s">
        <v>44</v>
      </c>
      <c r="S377">
        <v>6755</v>
      </c>
      <c r="T377">
        <v>2</v>
      </c>
      <c r="U377" t="s">
        <v>40</v>
      </c>
      <c r="V377">
        <v>11</v>
      </c>
      <c r="W377">
        <v>3</v>
      </c>
      <c r="X377">
        <v>3</v>
      </c>
      <c r="Y377">
        <v>80</v>
      </c>
      <c r="Z377">
        <v>0</v>
      </c>
      <c r="AA377">
        <v>15</v>
      </c>
      <c r="AB377">
        <v>2</v>
      </c>
      <c r="AC377">
        <v>3</v>
      </c>
      <c r="AD377">
        <v>3</v>
      </c>
      <c r="AE377">
        <v>2</v>
      </c>
      <c r="AF377">
        <v>1</v>
      </c>
      <c r="AG377">
        <v>2</v>
      </c>
      <c r="AH377" s="1">
        <v>43171</v>
      </c>
      <c r="AI377" s="1" t="s">
        <v>60</v>
      </c>
      <c r="AJ377">
        <f t="shared" si="20"/>
        <v>2018</v>
      </c>
      <c r="AK377">
        <f t="shared" si="21"/>
        <v>3</v>
      </c>
      <c r="AL377" t="str">
        <f t="shared" si="22"/>
        <v/>
      </c>
      <c r="AM377" t="str">
        <f t="shared" si="23"/>
        <v/>
      </c>
      <c r="AQ377" s="1">
        <v>43171</v>
      </c>
      <c r="AR377" s="1" t="s">
        <v>60</v>
      </c>
    </row>
    <row r="378" spans="1:44" x14ac:dyDescent="0.25">
      <c r="A378">
        <v>21</v>
      </c>
      <c r="B378" t="s">
        <v>40</v>
      </c>
      <c r="C378" t="s">
        <v>51</v>
      </c>
      <c r="D378">
        <v>895</v>
      </c>
      <c r="E378" t="s">
        <v>35</v>
      </c>
      <c r="F378">
        <v>9</v>
      </c>
      <c r="G378">
        <v>2</v>
      </c>
      <c r="H378" t="s">
        <v>47</v>
      </c>
      <c r="I378">
        <v>1</v>
      </c>
      <c r="J378">
        <v>484</v>
      </c>
      <c r="K378">
        <v>1</v>
      </c>
      <c r="L378" t="s">
        <v>42</v>
      </c>
      <c r="M378">
        <v>39</v>
      </c>
      <c r="N378">
        <v>3</v>
      </c>
      <c r="O378">
        <v>1</v>
      </c>
      <c r="P378" t="s">
        <v>53</v>
      </c>
      <c r="Q378">
        <v>4</v>
      </c>
      <c r="R378" t="s">
        <v>39</v>
      </c>
      <c r="S378">
        <v>2610</v>
      </c>
      <c r="T378">
        <v>1</v>
      </c>
      <c r="U378" t="s">
        <v>40</v>
      </c>
      <c r="V378">
        <v>24</v>
      </c>
      <c r="W378">
        <v>4</v>
      </c>
      <c r="X378">
        <v>3</v>
      </c>
      <c r="Y378">
        <v>80</v>
      </c>
      <c r="Z378">
        <v>0</v>
      </c>
      <c r="AA378">
        <v>3</v>
      </c>
      <c r="AB378">
        <v>3</v>
      </c>
      <c r="AC378">
        <v>2</v>
      </c>
      <c r="AD378">
        <v>3</v>
      </c>
      <c r="AE378">
        <v>2</v>
      </c>
      <c r="AF378">
        <v>2</v>
      </c>
      <c r="AG378">
        <v>2</v>
      </c>
      <c r="AH378" s="1">
        <v>43329</v>
      </c>
      <c r="AI378" s="1" t="s">
        <v>60</v>
      </c>
      <c r="AJ378">
        <f t="shared" si="20"/>
        <v>2018</v>
      </c>
      <c r="AK378">
        <f t="shared" si="21"/>
        <v>8</v>
      </c>
      <c r="AL378" t="str">
        <f t="shared" si="22"/>
        <v/>
      </c>
      <c r="AM378" t="str">
        <f t="shared" si="23"/>
        <v/>
      </c>
      <c r="AQ378" s="1">
        <v>43329</v>
      </c>
      <c r="AR378" s="1" t="s">
        <v>60</v>
      </c>
    </row>
    <row r="379" spans="1:44" x14ac:dyDescent="0.25">
      <c r="A379">
        <v>29</v>
      </c>
      <c r="B379" t="s">
        <v>40</v>
      </c>
      <c r="C379" t="s">
        <v>34</v>
      </c>
      <c r="D379">
        <v>1283</v>
      </c>
      <c r="E379" t="s">
        <v>89</v>
      </c>
      <c r="F379">
        <v>23</v>
      </c>
      <c r="G379">
        <v>3</v>
      </c>
      <c r="H379" t="s">
        <v>36</v>
      </c>
      <c r="I379">
        <v>1</v>
      </c>
      <c r="J379">
        <v>495</v>
      </c>
      <c r="K379">
        <v>4</v>
      </c>
      <c r="L379" t="s">
        <v>42</v>
      </c>
      <c r="M379">
        <v>54</v>
      </c>
      <c r="N379">
        <v>3</v>
      </c>
      <c r="O379">
        <v>1</v>
      </c>
      <c r="P379" t="s">
        <v>43</v>
      </c>
      <c r="Q379">
        <v>4</v>
      </c>
      <c r="R379" t="s">
        <v>39</v>
      </c>
      <c r="S379">
        <v>2201</v>
      </c>
      <c r="T379">
        <v>9</v>
      </c>
      <c r="U379" t="s">
        <v>40</v>
      </c>
      <c r="V379">
        <v>16</v>
      </c>
      <c r="W379">
        <v>3</v>
      </c>
      <c r="X379">
        <v>4</v>
      </c>
      <c r="Y379">
        <v>80</v>
      </c>
      <c r="Z379">
        <v>0</v>
      </c>
      <c r="AA379">
        <v>6</v>
      </c>
      <c r="AB379">
        <v>4</v>
      </c>
      <c r="AC379">
        <v>3</v>
      </c>
      <c r="AD379">
        <v>3</v>
      </c>
      <c r="AE379">
        <v>2</v>
      </c>
      <c r="AF379">
        <v>1</v>
      </c>
      <c r="AG379">
        <v>2</v>
      </c>
      <c r="AH379" s="1">
        <v>43257</v>
      </c>
      <c r="AI379" s="1" t="s">
        <v>60</v>
      </c>
      <c r="AJ379">
        <f t="shared" si="20"/>
        <v>2018</v>
      </c>
      <c r="AK379">
        <f t="shared" si="21"/>
        <v>6</v>
      </c>
      <c r="AL379" t="str">
        <f t="shared" si="22"/>
        <v/>
      </c>
      <c r="AM379" t="str">
        <f t="shared" si="23"/>
        <v/>
      </c>
      <c r="AQ379" s="1">
        <v>43257</v>
      </c>
      <c r="AR379" s="1" t="s">
        <v>60</v>
      </c>
    </row>
    <row r="380" spans="1:44" x14ac:dyDescent="0.25">
      <c r="A380">
        <v>34</v>
      </c>
      <c r="B380" t="s">
        <v>40</v>
      </c>
      <c r="C380" t="s">
        <v>51</v>
      </c>
      <c r="D380">
        <v>1381</v>
      </c>
      <c r="E380" t="s">
        <v>35</v>
      </c>
      <c r="F380">
        <v>4</v>
      </c>
      <c r="G380">
        <v>4</v>
      </c>
      <c r="H380" t="s">
        <v>55</v>
      </c>
      <c r="I380">
        <v>1</v>
      </c>
      <c r="J380">
        <v>523</v>
      </c>
      <c r="K380">
        <v>3</v>
      </c>
      <c r="L380" t="s">
        <v>37</v>
      </c>
      <c r="M380">
        <v>72</v>
      </c>
      <c r="N380">
        <v>3</v>
      </c>
      <c r="O380">
        <v>2</v>
      </c>
      <c r="P380" t="s">
        <v>38</v>
      </c>
      <c r="Q380">
        <v>3</v>
      </c>
      <c r="R380" t="s">
        <v>44</v>
      </c>
      <c r="S380">
        <v>6538</v>
      </c>
      <c r="T380">
        <v>9</v>
      </c>
      <c r="U380" t="s">
        <v>40</v>
      </c>
      <c r="V380">
        <v>15</v>
      </c>
      <c r="W380">
        <v>3</v>
      </c>
      <c r="X380">
        <v>1</v>
      </c>
      <c r="Y380">
        <v>80</v>
      </c>
      <c r="Z380">
        <v>1</v>
      </c>
      <c r="AA380">
        <v>6</v>
      </c>
      <c r="AB380">
        <v>3</v>
      </c>
      <c r="AC380">
        <v>3</v>
      </c>
      <c r="AD380">
        <v>3</v>
      </c>
      <c r="AE380">
        <v>2</v>
      </c>
      <c r="AF380">
        <v>1</v>
      </c>
      <c r="AG380">
        <v>2</v>
      </c>
      <c r="AH380" s="1">
        <v>43039</v>
      </c>
      <c r="AI380" s="1" t="s">
        <v>60</v>
      </c>
      <c r="AJ380">
        <f t="shared" si="20"/>
        <v>2017</v>
      </c>
      <c r="AK380">
        <f t="shared" si="21"/>
        <v>10</v>
      </c>
      <c r="AL380" t="str">
        <f t="shared" si="22"/>
        <v/>
      </c>
      <c r="AM380" t="str">
        <f t="shared" si="23"/>
        <v/>
      </c>
      <c r="AQ380" s="1">
        <v>43039</v>
      </c>
      <c r="AR380" s="1" t="s">
        <v>60</v>
      </c>
    </row>
    <row r="381" spans="1:44" x14ac:dyDescent="0.25">
      <c r="A381">
        <v>43</v>
      </c>
      <c r="B381" t="s">
        <v>40</v>
      </c>
      <c r="C381" t="s">
        <v>41</v>
      </c>
      <c r="D381">
        <v>313</v>
      </c>
      <c r="E381" t="s">
        <v>89</v>
      </c>
      <c r="F381">
        <v>21</v>
      </c>
      <c r="G381">
        <v>3</v>
      </c>
      <c r="H381" t="s">
        <v>47</v>
      </c>
      <c r="I381">
        <v>1</v>
      </c>
      <c r="J381">
        <v>525</v>
      </c>
      <c r="K381">
        <v>4</v>
      </c>
      <c r="L381" t="s">
        <v>42</v>
      </c>
      <c r="M381">
        <v>61</v>
      </c>
      <c r="N381">
        <v>3</v>
      </c>
      <c r="O381">
        <v>1</v>
      </c>
      <c r="P381" t="s">
        <v>46</v>
      </c>
      <c r="Q381">
        <v>4</v>
      </c>
      <c r="R381" t="s">
        <v>44</v>
      </c>
      <c r="S381">
        <v>2258</v>
      </c>
      <c r="T381">
        <v>7</v>
      </c>
      <c r="U381" t="s">
        <v>40</v>
      </c>
      <c r="V381">
        <v>20</v>
      </c>
      <c r="W381">
        <v>4</v>
      </c>
      <c r="X381">
        <v>1</v>
      </c>
      <c r="Y381">
        <v>80</v>
      </c>
      <c r="Z381">
        <v>1</v>
      </c>
      <c r="AA381">
        <v>8</v>
      </c>
      <c r="AB381">
        <v>1</v>
      </c>
      <c r="AC381">
        <v>3</v>
      </c>
      <c r="AD381">
        <v>3</v>
      </c>
      <c r="AE381">
        <v>2</v>
      </c>
      <c r="AF381">
        <v>1</v>
      </c>
      <c r="AG381">
        <v>2</v>
      </c>
      <c r="AH381" s="1">
        <v>43044</v>
      </c>
      <c r="AI381" s="1" t="s">
        <v>60</v>
      </c>
      <c r="AJ381">
        <f t="shared" si="20"/>
        <v>2017</v>
      </c>
      <c r="AK381">
        <f t="shared" si="21"/>
        <v>11</v>
      </c>
      <c r="AL381" t="str">
        <f t="shared" si="22"/>
        <v/>
      </c>
      <c r="AM381" t="str">
        <f t="shared" si="23"/>
        <v/>
      </c>
      <c r="AQ381" s="1">
        <v>43044</v>
      </c>
      <c r="AR381" s="1" t="s">
        <v>60</v>
      </c>
    </row>
    <row r="382" spans="1:44" x14ac:dyDescent="0.25">
      <c r="A382">
        <v>26</v>
      </c>
      <c r="B382" t="s">
        <v>40</v>
      </c>
      <c r="C382" t="s">
        <v>34</v>
      </c>
      <c r="D382">
        <v>1349</v>
      </c>
      <c r="E382" t="s">
        <v>89</v>
      </c>
      <c r="F382">
        <v>23</v>
      </c>
      <c r="G382">
        <v>3</v>
      </c>
      <c r="H382" t="s">
        <v>36</v>
      </c>
      <c r="I382">
        <v>1</v>
      </c>
      <c r="J382">
        <v>560</v>
      </c>
      <c r="K382">
        <v>1</v>
      </c>
      <c r="L382" t="s">
        <v>37</v>
      </c>
      <c r="M382">
        <v>90</v>
      </c>
      <c r="N382">
        <v>3</v>
      </c>
      <c r="O382">
        <v>1</v>
      </c>
      <c r="P382" t="s">
        <v>43</v>
      </c>
      <c r="Q382">
        <v>4</v>
      </c>
      <c r="R382" t="s">
        <v>48</v>
      </c>
      <c r="S382">
        <v>2886</v>
      </c>
      <c r="T382">
        <v>1</v>
      </c>
      <c r="U382" t="s">
        <v>40</v>
      </c>
      <c r="V382">
        <v>22</v>
      </c>
      <c r="W382">
        <v>4</v>
      </c>
      <c r="X382">
        <v>2</v>
      </c>
      <c r="Y382">
        <v>80</v>
      </c>
      <c r="Z382">
        <v>2</v>
      </c>
      <c r="AA382">
        <v>3</v>
      </c>
      <c r="AB382">
        <v>3</v>
      </c>
      <c r="AC382">
        <v>1</v>
      </c>
      <c r="AD382">
        <v>3</v>
      </c>
      <c r="AE382">
        <v>2</v>
      </c>
      <c r="AF382">
        <v>0</v>
      </c>
      <c r="AG382">
        <v>2</v>
      </c>
      <c r="AH382" s="1">
        <v>43197</v>
      </c>
      <c r="AI382" s="1" t="s">
        <v>60</v>
      </c>
      <c r="AJ382">
        <f t="shared" si="20"/>
        <v>2018</v>
      </c>
      <c r="AK382">
        <f t="shared" si="21"/>
        <v>4</v>
      </c>
      <c r="AL382" t="str">
        <f t="shared" si="22"/>
        <v/>
      </c>
      <c r="AM382" t="str">
        <f t="shared" si="23"/>
        <v/>
      </c>
      <c r="AQ382" s="1">
        <v>43197</v>
      </c>
      <c r="AR382" s="1" t="s">
        <v>60</v>
      </c>
    </row>
    <row r="383" spans="1:44" x14ac:dyDescent="0.25">
      <c r="A383">
        <v>46</v>
      </c>
      <c r="B383" t="s">
        <v>40</v>
      </c>
      <c r="C383" t="s">
        <v>34</v>
      </c>
      <c r="D383">
        <v>1009</v>
      </c>
      <c r="E383" t="s">
        <v>89</v>
      </c>
      <c r="F383">
        <v>2</v>
      </c>
      <c r="G383">
        <v>3</v>
      </c>
      <c r="H383" t="s">
        <v>36</v>
      </c>
      <c r="I383">
        <v>1</v>
      </c>
      <c r="J383">
        <v>575</v>
      </c>
      <c r="K383">
        <v>1</v>
      </c>
      <c r="L383" t="s">
        <v>42</v>
      </c>
      <c r="M383">
        <v>51</v>
      </c>
      <c r="N383">
        <v>3</v>
      </c>
      <c r="O383">
        <v>4</v>
      </c>
      <c r="P383" t="s">
        <v>54</v>
      </c>
      <c r="Q383">
        <v>3</v>
      </c>
      <c r="R383" t="s">
        <v>44</v>
      </c>
      <c r="S383">
        <v>17861</v>
      </c>
      <c r="T383">
        <v>6</v>
      </c>
      <c r="U383" t="s">
        <v>40</v>
      </c>
      <c r="V383">
        <v>13</v>
      </c>
      <c r="W383">
        <v>3</v>
      </c>
      <c r="X383">
        <v>3</v>
      </c>
      <c r="Y383">
        <v>80</v>
      </c>
      <c r="Z383">
        <v>0</v>
      </c>
      <c r="AA383">
        <v>26</v>
      </c>
      <c r="AB383">
        <v>2</v>
      </c>
      <c r="AC383">
        <v>1</v>
      </c>
      <c r="AD383">
        <v>3</v>
      </c>
      <c r="AE383">
        <v>2</v>
      </c>
      <c r="AF383">
        <v>0</v>
      </c>
      <c r="AG383">
        <v>1</v>
      </c>
      <c r="AH383" s="1">
        <v>43238</v>
      </c>
      <c r="AI383" s="1" t="s">
        <v>60</v>
      </c>
      <c r="AJ383">
        <f t="shared" si="20"/>
        <v>2018</v>
      </c>
      <c r="AK383">
        <f t="shared" si="21"/>
        <v>5</v>
      </c>
      <c r="AL383" t="str">
        <f t="shared" si="22"/>
        <v/>
      </c>
      <c r="AM383" t="str">
        <f t="shared" si="23"/>
        <v/>
      </c>
      <c r="AQ383" s="1">
        <v>43238</v>
      </c>
      <c r="AR383" s="1" t="s">
        <v>60</v>
      </c>
    </row>
    <row r="384" spans="1:44" x14ac:dyDescent="0.25">
      <c r="A384">
        <v>46</v>
      </c>
      <c r="B384" t="s">
        <v>40</v>
      </c>
      <c r="C384" t="s">
        <v>34</v>
      </c>
      <c r="D384">
        <v>1125</v>
      </c>
      <c r="E384" t="s">
        <v>35</v>
      </c>
      <c r="F384">
        <v>10</v>
      </c>
      <c r="G384">
        <v>3</v>
      </c>
      <c r="H384" t="s">
        <v>55</v>
      </c>
      <c r="I384">
        <v>1</v>
      </c>
      <c r="J384">
        <v>580</v>
      </c>
      <c r="K384">
        <v>3</v>
      </c>
      <c r="L384" t="s">
        <v>37</v>
      </c>
      <c r="M384">
        <v>94</v>
      </c>
      <c r="N384">
        <v>2</v>
      </c>
      <c r="O384">
        <v>3</v>
      </c>
      <c r="P384" t="s">
        <v>38</v>
      </c>
      <c r="Q384">
        <v>4</v>
      </c>
      <c r="R384" t="s">
        <v>44</v>
      </c>
      <c r="S384">
        <v>9071</v>
      </c>
      <c r="T384">
        <v>2</v>
      </c>
      <c r="U384" t="s">
        <v>33</v>
      </c>
      <c r="V384">
        <v>19</v>
      </c>
      <c r="W384">
        <v>3</v>
      </c>
      <c r="X384">
        <v>3</v>
      </c>
      <c r="Y384">
        <v>80</v>
      </c>
      <c r="Z384">
        <v>1</v>
      </c>
      <c r="AA384">
        <v>15</v>
      </c>
      <c r="AB384">
        <v>3</v>
      </c>
      <c r="AC384">
        <v>3</v>
      </c>
      <c r="AD384">
        <v>3</v>
      </c>
      <c r="AE384">
        <v>2</v>
      </c>
      <c r="AF384">
        <v>1</v>
      </c>
      <c r="AG384">
        <v>2</v>
      </c>
      <c r="AH384" s="1">
        <v>43337</v>
      </c>
      <c r="AI384" s="1" t="s">
        <v>60</v>
      </c>
      <c r="AJ384">
        <f t="shared" si="20"/>
        <v>2018</v>
      </c>
      <c r="AK384">
        <f t="shared" si="21"/>
        <v>8</v>
      </c>
      <c r="AL384" t="str">
        <f t="shared" si="22"/>
        <v/>
      </c>
      <c r="AM384" t="str">
        <f t="shared" si="23"/>
        <v/>
      </c>
      <c r="AQ384" s="1">
        <v>43337</v>
      </c>
      <c r="AR384" s="1" t="s">
        <v>60</v>
      </c>
    </row>
    <row r="385" spans="1:44" x14ac:dyDescent="0.25">
      <c r="A385">
        <v>30</v>
      </c>
      <c r="B385" t="s">
        <v>40</v>
      </c>
      <c r="C385" t="s">
        <v>34</v>
      </c>
      <c r="D385">
        <v>413</v>
      </c>
      <c r="E385" t="s">
        <v>35</v>
      </c>
      <c r="F385">
        <v>7</v>
      </c>
      <c r="G385">
        <v>1</v>
      </c>
      <c r="H385" t="s">
        <v>55</v>
      </c>
      <c r="I385">
        <v>1</v>
      </c>
      <c r="J385">
        <v>585</v>
      </c>
      <c r="K385">
        <v>4</v>
      </c>
      <c r="L385" t="s">
        <v>42</v>
      </c>
      <c r="M385">
        <v>57</v>
      </c>
      <c r="N385">
        <v>3</v>
      </c>
      <c r="O385">
        <v>1</v>
      </c>
      <c r="P385" t="s">
        <v>53</v>
      </c>
      <c r="Q385">
        <v>2</v>
      </c>
      <c r="R385" t="s">
        <v>39</v>
      </c>
      <c r="S385">
        <v>2983</v>
      </c>
      <c r="T385">
        <v>0</v>
      </c>
      <c r="U385" t="s">
        <v>40</v>
      </c>
      <c r="V385">
        <v>14</v>
      </c>
      <c r="W385">
        <v>3</v>
      </c>
      <c r="X385">
        <v>1</v>
      </c>
      <c r="Y385">
        <v>80</v>
      </c>
      <c r="Z385">
        <v>0</v>
      </c>
      <c r="AA385">
        <v>4</v>
      </c>
      <c r="AB385">
        <v>3</v>
      </c>
      <c r="AC385">
        <v>3</v>
      </c>
      <c r="AD385">
        <v>3</v>
      </c>
      <c r="AE385">
        <v>2</v>
      </c>
      <c r="AF385">
        <v>1</v>
      </c>
      <c r="AG385">
        <v>2</v>
      </c>
      <c r="AH385" s="1">
        <v>43232</v>
      </c>
      <c r="AI385" s="1" t="s">
        <v>60</v>
      </c>
      <c r="AJ385">
        <f t="shared" si="20"/>
        <v>2018</v>
      </c>
      <c r="AK385">
        <f t="shared" si="21"/>
        <v>5</v>
      </c>
      <c r="AL385" t="str">
        <f t="shared" si="22"/>
        <v/>
      </c>
      <c r="AM385" t="str">
        <f t="shared" si="23"/>
        <v/>
      </c>
      <c r="AQ385" s="1">
        <v>43232</v>
      </c>
      <c r="AR385" s="1" t="s">
        <v>60</v>
      </c>
    </row>
    <row r="386" spans="1:44" x14ac:dyDescent="0.25">
      <c r="A386">
        <v>34</v>
      </c>
      <c r="B386" t="s">
        <v>33</v>
      </c>
      <c r="C386" t="s">
        <v>41</v>
      </c>
      <c r="D386">
        <v>988</v>
      </c>
      <c r="E386" t="s">
        <v>90</v>
      </c>
      <c r="F386">
        <v>23</v>
      </c>
      <c r="G386">
        <v>3</v>
      </c>
      <c r="H386" t="s">
        <v>90</v>
      </c>
      <c r="I386">
        <v>1</v>
      </c>
      <c r="J386">
        <v>590</v>
      </c>
      <c r="K386">
        <v>2</v>
      </c>
      <c r="L386" t="s">
        <v>37</v>
      </c>
      <c r="M386">
        <v>43</v>
      </c>
      <c r="N386">
        <v>3</v>
      </c>
      <c r="O386">
        <v>3</v>
      </c>
      <c r="P386" t="s">
        <v>90</v>
      </c>
      <c r="Q386">
        <v>1</v>
      </c>
      <c r="R386" t="s">
        <v>48</v>
      </c>
      <c r="S386">
        <v>9950</v>
      </c>
      <c r="T386">
        <v>9</v>
      </c>
      <c r="U386" t="s">
        <v>33</v>
      </c>
      <c r="V386">
        <v>15</v>
      </c>
      <c r="W386">
        <v>3</v>
      </c>
      <c r="X386">
        <v>3</v>
      </c>
      <c r="Y386">
        <v>80</v>
      </c>
      <c r="Z386">
        <v>3</v>
      </c>
      <c r="AA386">
        <v>11</v>
      </c>
      <c r="AB386">
        <v>2</v>
      </c>
      <c r="AC386">
        <v>3</v>
      </c>
      <c r="AD386">
        <v>3</v>
      </c>
      <c r="AE386">
        <v>2</v>
      </c>
      <c r="AF386">
        <v>0</v>
      </c>
      <c r="AG386">
        <v>2</v>
      </c>
      <c r="AH386" s="1">
        <v>42248</v>
      </c>
      <c r="AI386" s="1">
        <v>43350</v>
      </c>
      <c r="AJ386">
        <f t="shared" si="20"/>
        <v>2015</v>
      </c>
      <c r="AK386">
        <f t="shared" si="21"/>
        <v>9</v>
      </c>
      <c r="AL386">
        <f t="shared" si="22"/>
        <v>2018</v>
      </c>
      <c r="AM386">
        <f t="shared" si="23"/>
        <v>9</v>
      </c>
      <c r="AQ386" s="1">
        <v>43225</v>
      </c>
      <c r="AR386" s="1" t="s">
        <v>60</v>
      </c>
    </row>
    <row r="387" spans="1:44" x14ac:dyDescent="0.25">
      <c r="A387">
        <v>29</v>
      </c>
      <c r="B387" t="s">
        <v>40</v>
      </c>
      <c r="C387" t="s">
        <v>34</v>
      </c>
      <c r="D387">
        <v>232</v>
      </c>
      <c r="E387" t="s">
        <v>89</v>
      </c>
      <c r="F387">
        <v>19</v>
      </c>
      <c r="G387">
        <v>3</v>
      </c>
      <c r="H387" t="s">
        <v>56</v>
      </c>
      <c r="I387">
        <v>1</v>
      </c>
      <c r="J387">
        <v>611</v>
      </c>
      <c r="K387">
        <v>4</v>
      </c>
      <c r="L387" t="s">
        <v>42</v>
      </c>
      <c r="M387">
        <v>34</v>
      </c>
      <c r="N387">
        <v>3</v>
      </c>
      <c r="O387">
        <v>2</v>
      </c>
      <c r="P387" t="s">
        <v>49</v>
      </c>
      <c r="Q387">
        <v>4</v>
      </c>
      <c r="R387" t="s">
        <v>48</v>
      </c>
      <c r="S387">
        <v>4262</v>
      </c>
      <c r="T387">
        <v>4</v>
      </c>
      <c r="U387" t="s">
        <v>40</v>
      </c>
      <c r="V387">
        <v>12</v>
      </c>
      <c r="W387">
        <v>3</v>
      </c>
      <c r="X387">
        <v>2</v>
      </c>
      <c r="Y387">
        <v>80</v>
      </c>
      <c r="Z387">
        <v>2</v>
      </c>
      <c r="AA387">
        <v>8</v>
      </c>
      <c r="AB387">
        <v>2</v>
      </c>
      <c r="AC387">
        <v>4</v>
      </c>
      <c r="AD387">
        <v>3</v>
      </c>
      <c r="AE387">
        <v>2</v>
      </c>
      <c r="AF387">
        <v>1</v>
      </c>
      <c r="AG387">
        <v>2</v>
      </c>
      <c r="AH387" s="1">
        <v>43211</v>
      </c>
      <c r="AI387" s="1" t="s">
        <v>60</v>
      </c>
      <c r="AJ387">
        <f t="shared" si="20"/>
        <v>2018</v>
      </c>
      <c r="AK387">
        <f t="shared" si="21"/>
        <v>4</v>
      </c>
      <c r="AL387" t="str">
        <f t="shared" si="22"/>
        <v/>
      </c>
      <c r="AM387" t="str">
        <f t="shared" si="23"/>
        <v/>
      </c>
      <c r="AQ387" s="1">
        <v>43211</v>
      </c>
      <c r="AR387" s="1" t="s">
        <v>60</v>
      </c>
    </row>
    <row r="388" spans="1:44" x14ac:dyDescent="0.25">
      <c r="A388">
        <v>31</v>
      </c>
      <c r="B388" t="s">
        <v>33</v>
      </c>
      <c r="C388" t="s">
        <v>34</v>
      </c>
      <c r="D388">
        <v>1365</v>
      </c>
      <c r="E388" t="s">
        <v>35</v>
      </c>
      <c r="F388">
        <v>13</v>
      </c>
      <c r="G388">
        <v>4</v>
      </c>
      <c r="H388" t="s">
        <v>47</v>
      </c>
      <c r="I388">
        <v>1</v>
      </c>
      <c r="J388">
        <v>650</v>
      </c>
      <c r="K388">
        <v>2</v>
      </c>
      <c r="L388" t="s">
        <v>42</v>
      </c>
      <c r="M388">
        <v>46</v>
      </c>
      <c r="N388">
        <v>3</v>
      </c>
      <c r="O388">
        <v>2</v>
      </c>
      <c r="P388" t="s">
        <v>38</v>
      </c>
      <c r="Q388">
        <v>1</v>
      </c>
      <c r="R388" t="s">
        <v>48</v>
      </c>
      <c r="S388">
        <v>4233</v>
      </c>
      <c r="T388">
        <v>2</v>
      </c>
      <c r="U388" t="s">
        <v>40</v>
      </c>
      <c r="V388">
        <v>17</v>
      </c>
      <c r="W388">
        <v>3</v>
      </c>
      <c r="X388">
        <v>3</v>
      </c>
      <c r="Y388">
        <v>80</v>
      </c>
      <c r="Z388">
        <v>0</v>
      </c>
      <c r="AA388">
        <v>9</v>
      </c>
      <c r="AB388">
        <v>2</v>
      </c>
      <c r="AC388">
        <v>1</v>
      </c>
      <c r="AD388">
        <v>3</v>
      </c>
      <c r="AE388">
        <v>1</v>
      </c>
      <c r="AF388">
        <v>1</v>
      </c>
      <c r="AG388">
        <v>2</v>
      </c>
      <c r="AH388" s="1">
        <v>34751</v>
      </c>
      <c r="AI388" s="1">
        <v>35857</v>
      </c>
      <c r="AJ388">
        <f t="shared" ref="AJ388:AJ451" si="24">IFERROR(YEAR(AH388),"")</f>
        <v>1995</v>
      </c>
      <c r="AK388">
        <f t="shared" ref="AK388:AK451" si="25">IFERROR(MONTH(AH388),"")</f>
        <v>2</v>
      </c>
      <c r="AL388">
        <f t="shared" ref="AL388:AL451" si="26">IFERROR(YEAR(AI388),"")</f>
        <v>1998</v>
      </c>
      <c r="AM388">
        <f t="shared" ref="AM388:AM451" si="27">IFERROR(MONTH(AI388),"")</f>
        <v>3</v>
      </c>
      <c r="AQ388" s="1">
        <v>43157</v>
      </c>
      <c r="AR388" s="1" t="s">
        <v>60</v>
      </c>
    </row>
    <row r="389" spans="1:44" x14ac:dyDescent="0.25">
      <c r="A389">
        <v>35</v>
      </c>
      <c r="B389" t="s">
        <v>40</v>
      </c>
      <c r="C389" t="s">
        <v>34</v>
      </c>
      <c r="D389">
        <v>538</v>
      </c>
      <c r="E389" t="s">
        <v>89</v>
      </c>
      <c r="F389">
        <v>25</v>
      </c>
      <c r="G389">
        <v>2</v>
      </c>
      <c r="H389" t="s">
        <v>45</v>
      </c>
      <c r="I389">
        <v>1</v>
      </c>
      <c r="J389">
        <v>652</v>
      </c>
      <c r="K389">
        <v>1</v>
      </c>
      <c r="L389" t="s">
        <v>42</v>
      </c>
      <c r="M389">
        <v>54</v>
      </c>
      <c r="N389">
        <v>2</v>
      </c>
      <c r="O389">
        <v>2</v>
      </c>
      <c r="P389" t="s">
        <v>46</v>
      </c>
      <c r="Q389">
        <v>4</v>
      </c>
      <c r="R389" t="s">
        <v>39</v>
      </c>
      <c r="S389">
        <v>3681</v>
      </c>
      <c r="T389">
        <v>4</v>
      </c>
      <c r="U389" t="s">
        <v>40</v>
      </c>
      <c r="V389">
        <v>14</v>
      </c>
      <c r="W389">
        <v>3</v>
      </c>
      <c r="X389">
        <v>4</v>
      </c>
      <c r="Y389">
        <v>80</v>
      </c>
      <c r="Z389">
        <v>0</v>
      </c>
      <c r="AA389">
        <v>9</v>
      </c>
      <c r="AB389">
        <v>3</v>
      </c>
      <c r="AC389">
        <v>3</v>
      </c>
      <c r="AD389">
        <v>3</v>
      </c>
      <c r="AE389">
        <v>2</v>
      </c>
      <c r="AF389">
        <v>0</v>
      </c>
      <c r="AG389">
        <v>2</v>
      </c>
      <c r="AH389" s="1">
        <v>43195</v>
      </c>
      <c r="AI389" s="1" t="s">
        <v>60</v>
      </c>
      <c r="AJ389">
        <f t="shared" si="24"/>
        <v>2018</v>
      </c>
      <c r="AK389">
        <f t="shared" si="25"/>
        <v>4</v>
      </c>
      <c r="AL389" t="str">
        <f t="shared" si="26"/>
        <v/>
      </c>
      <c r="AM389" t="str">
        <f t="shared" si="27"/>
        <v/>
      </c>
      <c r="AQ389" s="1">
        <v>43195</v>
      </c>
      <c r="AR389" s="1" t="s">
        <v>60</v>
      </c>
    </row>
    <row r="390" spans="1:44" x14ac:dyDescent="0.25">
      <c r="A390">
        <v>37</v>
      </c>
      <c r="B390" t="s">
        <v>40</v>
      </c>
      <c r="C390" t="s">
        <v>34</v>
      </c>
      <c r="D390">
        <v>558</v>
      </c>
      <c r="E390" t="s">
        <v>35</v>
      </c>
      <c r="F390">
        <v>2</v>
      </c>
      <c r="G390">
        <v>3</v>
      </c>
      <c r="H390" t="s">
        <v>55</v>
      </c>
      <c r="I390">
        <v>1</v>
      </c>
      <c r="J390">
        <v>656</v>
      </c>
      <c r="K390">
        <v>4</v>
      </c>
      <c r="L390" t="s">
        <v>42</v>
      </c>
      <c r="M390">
        <v>75</v>
      </c>
      <c r="N390">
        <v>3</v>
      </c>
      <c r="O390">
        <v>2</v>
      </c>
      <c r="P390" t="s">
        <v>38</v>
      </c>
      <c r="Q390">
        <v>3</v>
      </c>
      <c r="R390" t="s">
        <v>44</v>
      </c>
      <c r="S390">
        <v>9602</v>
      </c>
      <c r="T390">
        <v>4</v>
      </c>
      <c r="U390" t="s">
        <v>33</v>
      </c>
      <c r="V390">
        <v>11</v>
      </c>
      <c r="W390">
        <v>3</v>
      </c>
      <c r="X390">
        <v>3</v>
      </c>
      <c r="Y390">
        <v>80</v>
      </c>
      <c r="Z390">
        <v>1</v>
      </c>
      <c r="AA390">
        <v>17</v>
      </c>
      <c r="AB390">
        <v>3</v>
      </c>
      <c r="AC390">
        <v>2</v>
      </c>
      <c r="AD390">
        <v>3</v>
      </c>
      <c r="AE390">
        <v>0</v>
      </c>
      <c r="AF390">
        <v>1</v>
      </c>
      <c r="AG390">
        <v>0</v>
      </c>
      <c r="AH390" s="1">
        <v>43325</v>
      </c>
      <c r="AI390" s="1" t="s">
        <v>60</v>
      </c>
      <c r="AJ390">
        <f t="shared" si="24"/>
        <v>2018</v>
      </c>
      <c r="AK390">
        <f t="shared" si="25"/>
        <v>8</v>
      </c>
      <c r="AL390" t="str">
        <f t="shared" si="26"/>
        <v/>
      </c>
      <c r="AM390" t="str">
        <f t="shared" si="27"/>
        <v/>
      </c>
      <c r="AQ390" s="1">
        <v>43325</v>
      </c>
      <c r="AR390" s="1" t="s">
        <v>60</v>
      </c>
    </row>
    <row r="391" spans="1:44" x14ac:dyDescent="0.25">
      <c r="A391">
        <v>48</v>
      </c>
      <c r="B391" t="s">
        <v>40</v>
      </c>
      <c r="C391" t="s">
        <v>34</v>
      </c>
      <c r="D391">
        <v>1236</v>
      </c>
      <c r="E391" t="s">
        <v>89</v>
      </c>
      <c r="F391">
        <v>1</v>
      </c>
      <c r="G391">
        <v>4</v>
      </c>
      <c r="H391" t="s">
        <v>36</v>
      </c>
      <c r="I391">
        <v>1</v>
      </c>
      <c r="J391">
        <v>664</v>
      </c>
      <c r="K391">
        <v>4</v>
      </c>
      <c r="L391" t="s">
        <v>37</v>
      </c>
      <c r="M391">
        <v>40</v>
      </c>
      <c r="N391">
        <v>2</v>
      </c>
      <c r="O391">
        <v>4</v>
      </c>
      <c r="P391" t="s">
        <v>52</v>
      </c>
      <c r="Q391">
        <v>1</v>
      </c>
      <c r="R391" t="s">
        <v>44</v>
      </c>
      <c r="S391">
        <v>15402</v>
      </c>
      <c r="T391">
        <v>7</v>
      </c>
      <c r="U391" t="s">
        <v>40</v>
      </c>
      <c r="V391">
        <v>11</v>
      </c>
      <c r="W391">
        <v>3</v>
      </c>
      <c r="X391">
        <v>1</v>
      </c>
      <c r="Y391">
        <v>80</v>
      </c>
      <c r="Z391">
        <v>1</v>
      </c>
      <c r="AA391">
        <v>21</v>
      </c>
      <c r="AB391">
        <v>3</v>
      </c>
      <c r="AC391">
        <v>1</v>
      </c>
      <c r="AD391">
        <v>3</v>
      </c>
      <c r="AE391">
        <v>2</v>
      </c>
      <c r="AF391">
        <v>0</v>
      </c>
      <c r="AG391">
        <v>2</v>
      </c>
      <c r="AH391" s="1">
        <v>43195</v>
      </c>
      <c r="AI391" s="1" t="s">
        <v>60</v>
      </c>
      <c r="AJ391">
        <f t="shared" si="24"/>
        <v>2018</v>
      </c>
      <c r="AK391">
        <f t="shared" si="25"/>
        <v>4</v>
      </c>
      <c r="AL391" t="str">
        <f t="shared" si="26"/>
        <v/>
      </c>
      <c r="AM391" t="str">
        <f t="shared" si="27"/>
        <v/>
      </c>
      <c r="AQ391" s="1">
        <v>43195</v>
      </c>
      <c r="AR391" s="1" t="s">
        <v>60</v>
      </c>
    </row>
    <row r="392" spans="1:44" x14ac:dyDescent="0.25">
      <c r="A392">
        <v>21</v>
      </c>
      <c r="B392" t="s">
        <v>40</v>
      </c>
      <c r="C392" t="s">
        <v>34</v>
      </c>
      <c r="D392">
        <v>1343</v>
      </c>
      <c r="E392" t="s">
        <v>35</v>
      </c>
      <c r="F392">
        <v>22</v>
      </c>
      <c r="G392">
        <v>1</v>
      </c>
      <c r="H392" t="s">
        <v>56</v>
      </c>
      <c r="I392">
        <v>1</v>
      </c>
      <c r="J392">
        <v>669</v>
      </c>
      <c r="K392">
        <v>3</v>
      </c>
      <c r="L392" t="s">
        <v>42</v>
      </c>
      <c r="M392">
        <v>49</v>
      </c>
      <c r="N392">
        <v>3</v>
      </c>
      <c r="O392">
        <v>1</v>
      </c>
      <c r="P392" t="s">
        <v>53</v>
      </c>
      <c r="Q392">
        <v>3</v>
      </c>
      <c r="R392" t="s">
        <v>39</v>
      </c>
      <c r="S392">
        <v>3447</v>
      </c>
      <c r="T392">
        <v>1</v>
      </c>
      <c r="U392" t="s">
        <v>40</v>
      </c>
      <c r="V392">
        <v>11</v>
      </c>
      <c r="W392">
        <v>3</v>
      </c>
      <c r="X392">
        <v>3</v>
      </c>
      <c r="Y392">
        <v>80</v>
      </c>
      <c r="Z392">
        <v>0</v>
      </c>
      <c r="AA392">
        <v>3</v>
      </c>
      <c r="AB392">
        <v>2</v>
      </c>
      <c r="AC392">
        <v>3</v>
      </c>
      <c r="AD392">
        <v>3</v>
      </c>
      <c r="AE392">
        <v>2</v>
      </c>
      <c r="AF392">
        <v>1</v>
      </c>
      <c r="AG392">
        <v>2</v>
      </c>
      <c r="AH392" s="1">
        <v>43331</v>
      </c>
      <c r="AI392" s="1" t="s">
        <v>60</v>
      </c>
      <c r="AJ392">
        <f t="shared" si="24"/>
        <v>2018</v>
      </c>
      <c r="AK392">
        <f t="shared" si="25"/>
        <v>8</v>
      </c>
      <c r="AL392" t="str">
        <f t="shared" si="26"/>
        <v/>
      </c>
      <c r="AM392" t="str">
        <f t="shared" si="27"/>
        <v/>
      </c>
      <c r="AQ392" s="1">
        <v>43331</v>
      </c>
      <c r="AR392" s="1" t="s">
        <v>60</v>
      </c>
    </row>
    <row r="393" spans="1:44" x14ac:dyDescent="0.25">
      <c r="A393">
        <v>26</v>
      </c>
      <c r="B393" t="s">
        <v>40</v>
      </c>
      <c r="C393" t="s">
        <v>34</v>
      </c>
      <c r="D393">
        <v>991</v>
      </c>
      <c r="E393" t="s">
        <v>89</v>
      </c>
      <c r="F393">
        <v>6</v>
      </c>
      <c r="G393">
        <v>3</v>
      </c>
      <c r="H393" t="s">
        <v>36</v>
      </c>
      <c r="I393">
        <v>1</v>
      </c>
      <c r="J393">
        <v>686</v>
      </c>
      <c r="K393">
        <v>3</v>
      </c>
      <c r="L393" t="s">
        <v>37</v>
      </c>
      <c r="M393">
        <v>71</v>
      </c>
      <c r="N393">
        <v>3</v>
      </c>
      <c r="O393">
        <v>1</v>
      </c>
      <c r="P393" t="s">
        <v>46</v>
      </c>
      <c r="Q393">
        <v>4</v>
      </c>
      <c r="R393" t="s">
        <v>44</v>
      </c>
      <c r="S393">
        <v>2659</v>
      </c>
      <c r="T393">
        <v>1</v>
      </c>
      <c r="U393" t="s">
        <v>33</v>
      </c>
      <c r="V393">
        <v>13</v>
      </c>
      <c r="W393">
        <v>3</v>
      </c>
      <c r="X393">
        <v>3</v>
      </c>
      <c r="Y393">
        <v>80</v>
      </c>
      <c r="Z393">
        <v>1</v>
      </c>
      <c r="AA393">
        <v>3</v>
      </c>
      <c r="AB393">
        <v>2</v>
      </c>
      <c r="AC393">
        <v>3</v>
      </c>
      <c r="AD393">
        <v>3</v>
      </c>
      <c r="AE393">
        <v>2</v>
      </c>
      <c r="AF393">
        <v>0</v>
      </c>
      <c r="AG393">
        <v>2</v>
      </c>
      <c r="AH393" s="1">
        <v>43251</v>
      </c>
      <c r="AI393" s="1" t="s">
        <v>60</v>
      </c>
      <c r="AJ393">
        <f t="shared" si="24"/>
        <v>2018</v>
      </c>
      <c r="AK393">
        <f t="shared" si="25"/>
        <v>5</v>
      </c>
      <c r="AL393" t="str">
        <f t="shared" si="26"/>
        <v/>
      </c>
      <c r="AM393" t="str">
        <f t="shared" si="27"/>
        <v/>
      </c>
      <c r="AQ393" s="1">
        <v>43251</v>
      </c>
      <c r="AR393" s="1" t="s">
        <v>60</v>
      </c>
    </row>
    <row r="394" spans="1:44" x14ac:dyDescent="0.25">
      <c r="A394">
        <v>36</v>
      </c>
      <c r="B394" t="s">
        <v>40</v>
      </c>
      <c r="C394" t="s">
        <v>34</v>
      </c>
      <c r="D394">
        <v>913</v>
      </c>
      <c r="E394" t="s">
        <v>89</v>
      </c>
      <c r="F394">
        <v>9</v>
      </c>
      <c r="G394">
        <v>2</v>
      </c>
      <c r="H394" t="s">
        <v>47</v>
      </c>
      <c r="I394">
        <v>1</v>
      </c>
      <c r="J394">
        <v>699</v>
      </c>
      <c r="K394">
        <v>2</v>
      </c>
      <c r="L394" t="s">
        <v>42</v>
      </c>
      <c r="M394">
        <v>48</v>
      </c>
      <c r="N394">
        <v>2</v>
      </c>
      <c r="O394">
        <v>2</v>
      </c>
      <c r="P394" t="s">
        <v>49</v>
      </c>
      <c r="Q394">
        <v>2</v>
      </c>
      <c r="R394" t="s">
        <v>48</v>
      </c>
      <c r="S394">
        <v>8847</v>
      </c>
      <c r="T394">
        <v>2</v>
      </c>
      <c r="U394" t="s">
        <v>33</v>
      </c>
      <c r="V394">
        <v>11</v>
      </c>
      <c r="W394">
        <v>3</v>
      </c>
      <c r="X394">
        <v>3</v>
      </c>
      <c r="Y394">
        <v>80</v>
      </c>
      <c r="Z394">
        <v>1</v>
      </c>
      <c r="AA394">
        <v>13</v>
      </c>
      <c r="AB394">
        <v>2</v>
      </c>
      <c r="AC394">
        <v>3</v>
      </c>
      <c r="AD394">
        <v>3</v>
      </c>
      <c r="AE394">
        <v>2</v>
      </c>
      <c r="AF394">
        <v>0</v>
      </c>
      <c r="AG394">
        <v>2</v>
      </c>
      <c r="AH394" s="1">
        <v>43095</v>
      </c>
      <c r="AI394" s="1" t="s">
        <v>60</v>
      </c>
      <c r="AJ394">
        <f t="shared" si="24"/>
        <v>2017</v>
      </c>
      <c r="AK394">
        <f t="shared" si="25"/>
        <v>12</v>
      </c>
      <c r="AL394" t="str">
        <f t="shared" si="26"/>
        <v/>
      </c>
      <c r="AM394" t="str">
        <f t="shared" si="27"/>
        <v/>
      </c>
      <c r="AQ394" s="1">
        <v>43095</v>
      </c>
      <c r="AR394" s="1" t="s">
        <v>60</v>
      </c>
    </row>
    <row r="395" spans="1:44" x14ac:dyDescent="0.25">
      <c r="A395">
        <v>23</v>
      </c>
      <c r="B395" t="s">
        <v>40</v>
      </c>
      <c r="C395" t="s">
        <v>34</v>
      </c>
      <c r="D395">
        <v>885</v>
      </c>
      <c r="E395" t="s">
        <v>89</v>
      </c>
      <c r="F395">
        <v>4</v>
      </c>
      <c r="G395">
        <v>3</v>
      </c>
      <c r="H395" t="s">
        <v>47</v>
      </c>
      <c r="I395">
        <v>1</v>
      </c>
      <c r="J395">
        <v>705</v>
      </c>
      <c r="K395">
        <v>1</v>
      </c>
      <c r="L395" t="s">
        <v>42</v>
      </c>
      <c r="M395">
        <v>58</v>
      </c>
      <c r="N395">
        <v>4</v>
      </c>
      <c r="O395">
        <v>1</v>
      </c>
      <c r="P395" t="s">
        <v>43</v>
      </c>
      <c r="Q395">
        <v>1</v>
      </c>
      <c r="R395" t="s">
        <v>44</v>
      </c>
      <c r="S395">
        <v>2819</v>
      </c>
      <c r="T395">
        <v>2</v>
      </c>
      <c r="U395" t="s">
        <v>40</v>
      </c>
      <c r="V395">
        <v>16</v>
      </c>
      <c r="W395">
        <v>3</v>
      </c>
      <c r="X395">
        <v>1</v>
      </c>
      <c r="Y395">
        <v>80</v>
      </c>
      <c r="Z395">
        <v>1</v>
      </c>
      <c r="AA395">
        <v>5</v>
      </c>
      <c r="AB395">
        <v>3</v>
      </c>
      <c r="AC395">
        <v>4</v>
      </c>
      <c r="AD395">
        <v>3</v>
      </c>
      <c r="AE395">
        <v>2</v>
      </c>
      <c r="AF395">
        <v>0</v>
      </c>
      <c r="AG395">
        <v>2</v>
      </c>
      <c r="AH395" s="1">
        <v>43295</v>
      </c>
      <c r="AI395" s="1" t="s">
        <v>60</v>
      </c>
      <c r="AJ395">
        <f t="shared" si="24"/>
        <v>2018</v>
      </c>
      <c r="AK395">
        <f t="shared" si="25"/>
        <v>7</v>
      </c>
      <c r="AL395" t="str">
        <f t="shared" si="26"/>
        <v/>
      </c>
      <c r="AM395" t="str">
        <f t="shared" si="27"/>
        <v/>
      </c>
      <c r="AQ395" s="1">
        <v>43295</v>
      </c>
      <c r="AR395" s="1" t="s">
        <v>60</v>
      </c>
    </row>
    <row r="396" spans="1:44" x14ac:dyDescent="0.25">
      <c r="A396">
        <v>25</v>
      </c>
      <c r="B396" t="s">
        <v>40</v>
      </c>
      <c r="C396" t="s">
        <v>34</v>
      </c>
      <c r="D396">
        <v>810</v>
      </c>
      <c r="E396" t="s">
        <v>35</v>
      </c>
      <c r="F396">
        <v>8</v>
      </c>
      <c r="G396">
        <v>3</v>
      </c>
      <c r="H396" t="s">
        <v>36</v>
      </c>
      <c r="I396">
        <v>1</v>
      </c>
      <c r="J396">
        <v>707</v>
      </c>
      <c r="K396">
        <v>4</v>
      </c>
      <c r="L396" t="s">
        <v>42</v>
      </c>
      <c r="M396">
        <v>57</v>
      </c>
      <c r="N396">
        <v>4</v>
      </c>
      <c r="O396">
        <v>2</v>
      </c>
      <c r="P396" t="s">
        <v>38</v>
      </c>
      <c r="Q396">
        <v>2</v>
      </c>
      <c r="R396" t="s">
        <v>44</v>
      </c>
      <c r="S396">
        <v>4851</v>
      </c>
      <c r="T396">
        <v>0</v>
      </c>
      <c r="U396" t="s">
        <v>40</v>
      </c>
      <c r="V396">
        <v>22</v>
      </c>
      <c r="W396">
        <v>4</v>
      </c>
      <c r="X396">
        <v>3</v>
      </c>
      <c r="Y396">
        <v>80</v>
      </c>
      <c r="Z396">
        <v>1</v>
      </c>
      <c r="AA396">
        <v>4</v>
      </c>
      <c r="AB396">
        <v>4</v>
      </c>
      <c r="AC396">
        <v>3</v>
      </c>
      <c r="AD396">
        <v>3</v>
      </c>
      <c r="AE396">
        <v>2</v>
      </c>
      <c r="AF396">
        <v>1</v>
      </c>
      <c r="AG396">
        <v>2</v>
      </c>
      <c r="AH396" s="1">
        <v>43338</v>
      </c>
      <c r="AI396" s="1" t="s">
        <v>60</v>
      </c>
      <c r="AJ396">
        <f t="shared" si="24"/>
        <v>2018</v>
      </c>
      <c r="AK396">
        <f t="shared" si="25"/>
        <v>8</v>
      </c>
      <c r="AL396" t="str">
        <f t="shared" si="26"/>
        <v/>
      </c>
      <c r="AM396" t="str">
        <f t="shared" si="27"/>
        <v/>
      </c>
      <c r="AQ396" s="1">
        <v>43338</v>
      </c>
      <c r="AR396" s="1" t="s">
        <v>60</v>
      </c>
    </row>
    <row r="397" spans="1:44" x14ac:dyDescent="0.25">
      <c r="A397">
        <v>35</v>
      </c>
      <c r="B397" t="s">
        <v>40</v>
      </c>
      <c r="C397" t="s">
        <v>34</v>
      </c>
      <c r="D397">
        <v>384</v>
      </c>
      <c r="E397" t="s">
        <v>35</v>
      </c>
      <c r="F397">
        <v>8</v>
      </c>
      <c r="G397">
        <v>4</v>
      </c>
      <c r="H397" t="s">
        <v>36</v>
      </c>
      <c r="I397">
        <v>1</v>
      </c>
      <c r="J397">
        <v>805</v>
      </c>
      <c r="K397">
        <v>1</v>
      </c>
      <c r="L397" t="s">
        <v>37</v>
      </c>
      <c r="M397">
        <v>72</v>
      </c>
      <c r="N397">
        <v>3</v>
      </c>
      <c r="O397">
        <v>1</v>
      </c>
      <c r="P397" t="s">
        <v>53</v>
      </c>
      <c r="Q397">
        <v>4</v>
      </c>
      <c r="R397" t="s">
        <v>44</v>
      </c>
      <c r="S397">
        <v>2572</v>
      </c>
      <c r="T397">
        <v>1</v>
      </c>
      <c r="U397" t="s">
        <v>40</v>
      </c>
      <c r="V397">
        <v>16</v>
      </c>
      <c r="W397">
        <v>3</v>
      </c>
      <c r="X397">
        <v>2</v>
      </c>
      <c r="Y397">
        <v>80</v>
      </c>
      <c r="Z397">
        <v>1</v>
      </c>
      <c r="AA397">
        <v>3</v>
      </c>
      <c r="AB397">
        <v>1</v>
      </c>
      <c r="AC397">
        <v>2</v>
      </c>
      <c r="AD397">
        <v>3</v>
      </c>
      <c r="AE397">
        <v>2</v>
      </c>
      <c r="AF397">
        <v>0</v>
      </c>
      <c r="AG397">
        <v>2</v>
      </c>
      <c r="AH397" s="1">
        <v>43107</v>
      </c>
      <c r="AI397" s="1" t="s">
        <v>60</v>
      </c>
      <c r="AJ397">
        <f t="shared" si="24"/>
        <v>2018</v>
      </c>
      <c r="AK397">
        <f t="shared" si="25"/>
        <v>1</v>
      </c>
      <c r="AL397" t="str">
        <f t="shared" si="26"/>
        <v/>
      </c>
      <c r="AM397" t="str">
        <f t="shared" si="27"/>
        <v/>
      </c>
      <c r="AQ397" s="1">
        <v>43107</v>
      </c>
      <c r="AR397" s="1" t="s">
        <v>60</v>
      </c>
    </row>
    <row r="398" spans="1:44" x14ac:dyDescent="0.25">
      <c r="A398">
        <v>34</v>
      </c>
      <c r="B398" t="s">
        <v>40</v>
      </c>
      <c r="C398" t="s">
        <v>34</v>
      </c>
      <c r="D398">
        <v>1111</v>
      </c>
      <c r="E398" t="s">
        <v>35</v>
      </c>
      <c r="F398">
        <v>8</v>
      </c>
      <c r="G398">
        <v>2</v>
      </c>
      <c r="H398" t="s">
        <v>36</v>
      </c>
      <c r="I398">
        <v>1</v>
      </c>
      <c r="J398">
        <v>808</v>
      </c>
      <c r="K398">
        <v>3</v>
      </c>
      <c r="L398" t="s">
        <v>37</v>
      </c>
      <c r="M398">
        <v>93</v>
      </c>
      <c r="N398">
        <v>3</v>
      </c>
      <c r="O398">
        <v>2</v>
      </c>
      <c r="P398" t="s">
        <v>38</v>
      </c>
      <c r="Q398">
        <v>1</v>
      </c>
      <c r="R398" t="s">
        <v>44</v>
      </c>
      <c r="S398">
        <v>6500</v>
      </c>
      <c r="T398">
        <v>5</v>
      </c>
      <c r="U398" t="s">
        <v>40</v>
      </c>
      <c r="V398">
        <v>17</v>
      </c>
      <c r="W398">
        <v>3</v>
      </c>
      <c r="X398">
        <v>2</v>
      </c>
      <c r="Y398">
        <v>80</v>
      </c>
      <c r="Z398">
        <v>1</v>
      </c>
      <c r="AA398">
        <v>6</v>
      </c>
      <c r="AB398">
        <v>1</v>
      </c>
      <c r="AC398">
        <v>3</v>
      </c>
      <c r="AD398">
        <v>3</v>
      </c>
      <c r="AE398">
        <v>2</v>
      </c>
      <c r="AF398">
        <v>1</v>
      </c>
      <c r="AG398">
        <v>2</v>
      </c>
      <c r="AH398" s="1">
        <v>43157</v>
      </c>
      <c r="AI398" s="1" t="s">
        <v>60</v>
      </c>
      <c r="AJ398">
        <f t="shared" si="24"/>
        <v>2018</v>
      </c>
      <c r="AK398">
        <f t="shared" si="25"/>
        <v>2</v>
      </c>
      <c r="AL398" t="str">
        <f t="shared" si="26"/>
        <v/>
      </c>
      <c r="AM398" t="str">
        <f t="shared" si="27"/>
        <v/>
      </c>
      <c r="AQ398" s="1">
        <v>43157</v>
      </c>
      <c r="AR398" s="1" t="s">
        <v>60</v>
      </c>
    </row>
    <row r="399" spans="1:44" x14ac:dyDescent="0.25">
      <c r="A399">
        <v>33</v>
      </c>
      <c r="B399" t="s">
        <v>33</v>
      </c>
      <c r="C399" t="s">
        <v>34</v>
      </c>
      <c r="D399">
        <v>118</v>
      </c>
      <c r="E399" t="s">
        <v>35</v>
      </c>
      <c r="F399">
        <v>16</v>
      </c>
      <c r="G399">
        <v>3</v>
      </c>
      <c r="H399" t="s">
        <v>55</v>
      </c>
      <c r="I399">
        <v>1</v>
      </c>
      <c r="J399">
        <v>819</v>
      </c>
      <c r="K399">
        <v>1</v>
      </c>
      <c r="L399" t="s">
        <v>37</v>
      </c>
      <c r="M399">
        <v>69</v>
      </c>
      <c r="N399">
        <v>3</v>
      </c>
      <c r="O399">
        <v>2</v>
      </c>
      <c r="P399" t="s">
        <v>38</v>
      </c>
      <c r="Q399">
        <v>1</v>
      </c>
      <c r="R399" t="s">
        <v>39</v>
      </c>
      <c r="S399">
        <v>5324</v>
      </c>
      <c r="T399">
        <v>5</v>
      </c>
      <c r="U399" t="s">
        <v>40</v>
      </c>
      <c r="V399">
        <v>15</v>
      </c>
      <c r="W399">
        <v>3</v>
      </c>
      <c r="X399">
        <v>3</v>
      </c>
      <c r="Y399">
        <v>80</v>
      </c>
      <c r="Z399">
        <v>0</v>
      </c>
      <c r="AA399">
        <v>6</v>
      </c>
      <c r="AB399">
        <v>3</v>
      </c>
      <c r="AC399">
        <v>3</v>
      </c>
      <c r="AD399">
        <v>3</v>
      </c>
      <c r="AE399">
        <v>2</v>
      </c>
      <c r="AF399">
        <v>0</v>
      </c>
      <c r="AG399">
        <v>2</v>
      </c>
      <c r="AH399" s="1">
        <v>39991</v>
      </c>
      <c r="AI399" s="1">
        <v>41096</v>
      </c>
      <c r="AJ399">
        <f t="shared" si="24"/>
        <v>2009</v>
      </c>
      <c r="AK399">
        <f t="shared" si="25"/>
        <v>6</v>
      </c>
      <c r="AL399">
        <f t="shared" si="26"/>
        <v>2012</v>
      </c>
      <c r="AM399">
        <f t="shared" si="27"/>
        <v>7</v>
      </c>
      <c r="AQ399" s="1">
        <v>43257</v>
      </c>
      <c r="AR399" s="1" t="s">
        <v>60</v>
      </c>
    </row>
    <row r="400" spans="1:44" x14ac:dyDescent="0.25">
      <c r="A400">
        <v>34</v>
      </c>
      <c r="B400" t="s">
        <v>40</v>
      </c>
      <c r="C400" t="s">
        <v>34</v>
      </c>
      <c r="D400">
        <v>829</v>
      </c>
      <c r="E400" t="s">
        <v>90</v>
      </c>
      <c r="F400">
        <v>3</v>
      </c>
      <c r="G400">
        <v>2</v>
      </c>
      <c r="H400" t="s">
        <v>90</v>
      </c>
      <c r="I400">
        <v>1</v>
      </c>
      <c r="J400">
        <v>847</v>
      </c>
      <c r="K400">
        <v>3</v>
      </c>
      <c r="L400" t="s">
        <v>42</v>
      </c>
      <c r="M400">
        <v>88</v>
      </c>
      <c r="N400">
        <v>3</v>
      </c>
      <c r="O400">
        <v>1</v>
      </c>
      <c r="P400" t="s">
        <v>90</v>
      </c>
      <c r="Q400">
        <v>4</v>
      </c>
      <c r="R400" t="s">
        <v>44</v>
      </c>
      <c r="S400">
        <v>3737</v>
      </c>
      <c r="T400">
        <v>0</v>
      </c>
      <c r="U400" t="s">
        <v>40</v>
      </c>
      <c r="V400">
        <v>19</v>
      </c>
      <c r="W400">
        <v>3</v>
      </c>
      <c r="X400">
        <v>3</v>
      </c>
      <c r="Y400">
        <v>80</v>
      </c>
      <c r="Z400">
        <v>1</v>
      </c>
      <c r="AA400">
        <v>4</v>
      </c>
      <c r="AB400">
        <v>1</v>
      </c>
      <c r="AC400">
        <v>1</v>
      </c>
      <c r="AD400">
        <v>3</v>
      </c>
      <c r="AE400">
        <v>2</v>
      </c>
      <c r="AF400">
        <v>0</v>
      </c>
      <c r="AG400">
        <v>2</v>
      </c>
      <c r="AH400" s="1">
        <v>43060</v>
      </c>
      <c r="AI400" s="1" t="s">
        <v>60</v>
      </c>
      <c r="AJ400">
        <f t="shared" si="24"/>
        <v>2017</v>
      </c>
      <c r="AK400">
        <f t="shared" si="25"/>
        <v>11</v>
      </c>
      <c r="AL400" t="str">
        <f t="shared" si="26"/>
        <v/>
      </c>
      <c r="AM400" t="str">
        <f t="shared" si="27"/>
        <v/>
      </c>
      <c r="AQ400" s="1">
        <v>43060</v>
      </c>
      <c r="AR400" s="1" t="s">
        <v>60</v>
      </c>
    </row>
    <row r="401" spans="1:44" x14ac:dyDescent="0.25">
      <c r="A401">
        <v>44</v>
      </c>
      <c r="B401" t="s">
        <v>40</v>
      </c>
      <c r="C401" t="s">
        <v>34</v>
      </c>
      <c r="D401">
        <v>986</v>
      </c>
      <c r="E401" t="s">
        <v>89</v>
      </c>
      <c r="F401">
        <v>8</v>
      </c>
      <c r="G401">
        <v>4</v>
      </c>
      <c r="H401" t="s">
        <v>36</v>
      </c>
      <c r="I401">
        <v>1</v>
      </c>
      <c r="J401">
        <v>874</v>
      </c>
      <c r="K401">
        <v>1</v>
      </c>
      <c r="L401" t="s">
        <v>42</v>
      </c>
      <c r="M401">
        <v>62</v>
      </c>
      <c r="N401">
        <v>4</v>
      </c>
      <c r="O401">
        <v>1</v>
      </c>
      <c r="P401" t="s">
        <v>46</v>
      </c>
      <c r="Q401">
        <v>4</v>
      </c>
      <c r="R401" t="s">
        <v>44</v>
      </c>
      <c r="S401">
        <v>2818</v>
      </c>
      <c r="T401">
        <v>2</v>
      </c>
      <c r="U401" t="s">
        <v>33</v>
      </c>
      <c r="V401">
        <v>24</v>
      </c>
      <c r="W401">
        <v>4</v>
      </c>
      <c r="X401">
        <v>3</v>
      </c>
      <c r="Y401">
        <v>80</v>
      </c>
      <c r="Z401">
        <v>1</v>
      </c>
      <c r="AA401">
        <v>10</v>
      </c>
      <c r="AB401">
        <v>2</v>
      </c>
      <c r="AC401">
        <v>2</v>
      </c>
      <c r="AD401">
        <v>3</v>
      </c>
      <c r="AE401">
        <v>2</v>
      </c>
      <c r="AF401">
        <v>0</v>
      </c>
      <c r="AG401">
        <v>2</v>
      </c>
      <c r="AH401" s="1">
        <v>43063</v>
      </c>
      <c r="AI401" s="1" t="s">
        <v>60</v>
      </c>
      <c r="AJ401">
        <f t="shared" si="24"/>
        <v>2017</v>
      </c>
      <c r="AK401">
        <f t="shared" si="25"/>
        <v>11</v>
      </c>
      <c r="AL401" t="str">
        <f t="shared" si="26"/>
        <v/>
      </c>
      <c r="AM401" t="str">
        <f t="shared" si="27"/>
        <v/>
      </c>
      <c r="AQ401" s="1">
        <v>43063</v>
      </c>
      <c r="AR401" s="1" t="s">
        <v>60</v>
      </c>
    </row>
    <row r="402" spans="1:44" x14ac:dyDescent="0.25">
      <c r="A402">
        <v>32</v>
      </c>
      <c r="B402" t="s">
        <v>40</v>
      </c>
      <c r="C402" t="s">
        <v>51</v>
      </c>
      <c r="D402">
        <v>300</v>
      </c>
      <c r="E402" t="s">
        <v>89</v>
      </c>
      <c r="F402">
        <v>1</v>
      </c>
      <c r="G402">
        <v>3</v>
      </c>
      <c r="H402" t="s">
        <v>36</v>
      </c>
      <c r="I402">
        <v>1</v>
      </c>
      <c r="J402">
        <v>882</v>
      </c>
      <c r="K402">
        <v>4</v>
      </c>
      <c r="L402" t="s">
        <v>42</v>
      </c>
      <c r="M402">
        <v>61</v>
      </c>
      <c r="N402">
        <v>3</v>
      </c>
      <c r="O402">
        <v>1</v>
      </c>
      <c r="P402" t="s">
        <v>46</v>
      </c>
      <c r="Q402">
        <v>4</v>
      </c>
      <c r="R402" t="s">
        <v>48</v>
      </c>
      <c r="S402">
        <v>2314</v>
      </c>
      <c r="T402">
        <v>0</v>
      </c>
      <c r="U402" t="s">
        <v>40</v>
      </c>
      <c r="V402">
        <v>12</v>
      </c>
      <c r="W402">
        <v>3</v>
      </c>
      <c r="X402">
        <v>2</v>
      </c>
      <c r="Y402">
        <v>80</v>
      </c>
      <c r="Z402">
        <v>1</v>
      </c>
      <c r="AA402">
        <v>4</v>
      </c>
      <c r="AB402">
        <v>2</v>
      </c>
      <c r="AC402">
        <v>3</v>
      </c>
      <c r="AD402">
        <v>3</v>
      </c>
      <c r="AE402">
        <v>0</v>
      </c>
      <c r="AF402">
        <v>0</v>
      </c>
      <c r="AG402">
        <v>2</v>
      </c>
      <c r="AH402" s="1">
        <v>43314</v>
      </c>
      <c r="AI402" s="1" t="s">
        <v>60</v>
      </c>
      <c r="AJ402">
        <f t="shared" si="24"/>
        <v>2018</v>
      </c>
      <c r="AK402">
        <f t="shared" si="25"/>
        <v>8</v>
      </c>
      <c r="AL402" t="str">
        <f t="shared" si="26"/>
        <v/>
      </c>
      <c r="AM402" t="str">
        <f t="shared" si="27"/>
        <v/>
      </c>
      <c r="AQ402" s="1">
        <v>43314</v>
      </c>
      <c r="AR402" s="1" t="s">
        <v>60</v>
      </c>
    </row>
    <row r="403" spans="1:44" x14ac:dyDescent="0.25">
      <c r="A403">
        <v>29</v>
      </c>
      <c r="B403" t="s">
        <v>33</v>
      </c>
      <c r="C403" t="s">
        <v>34</v>
      </c>
      <c r="D403">
        <v>341</v>
      </c>
      <c r="E403" t="s">
        <v>35</v>
      </c>
      <c r="F403">
        <v>1</v>
      </c>
      <c r="G403">
        <v>3</v>
      </c>
      <c r="H403" t="s">
        <v>47</v>
      </c>
      <c r="I403">
        <v>1</v>
      </c>
      <c r="J403">
        <v>896</v>
      </c>
      <c r="K403">
        <v>2</v>
      </c>
      <c r="L403" t="s">
        <v>37</v>
      </c>
      <c r="M403">
        <v>48</v>
      </c>
      <c r="N403">
        <v>2</v>
      </c>
      <c r="O403">
        <v>1</v>
      </c>
      <c r="P403" t="s">
        <v>53</v>
      </c>
      <c r="Q403">
        <v>3</v>
      </c>
      <c r="R403" t="s">
        <v>48</v>
      </c>
      <c r="S403">
        <v>2800</v>
      </c>
      <c r="T403">
        <v>6</v>
      </c>
      <c r="U403" t="s">
        <v>33</v>
      </c>
      <c r="V403">
        <v>19</v>
      </c>
      <c r="W403">
        <v>3</v>
      </c>
      <c r="X403">
        <v>3</v>
      </c>
      <c r="Y403">
        <v>80</v>
      </c>
      <c r="Z403">
        <v>3</v>
      </c>
      <c r="AA403">
        <v>5</v>
      </c>
      <c r="AB403">
        <v>3</v>
      </c>
      <c r="AC403">
        <v>3</v>
      </c>
      <c r="AD403">
        <v>3</v>
      </c>
      <c r="AE403">
        <v>2</v>
      </c>
      <c r="AF403">
        <v>0</v>
      </c>
      <c r="AG403">
        <v>2</v>
      </c>
      <c r="AH403" s="1">
        <v>40487</v>
      </c>
      <c r="AI403" s="1">
        <v>41590</v>
      </c>
      <c r="AJ403">
        <f t="shared" si="24"/>
        <v>2010</v>
      </c>
      <c r="AK403">
        <f t="shared" si="25"/>
        <v>11</v>
      </c>
      <c r="AL403">
        <f t="shared" si="26"/>
        <v>2013</v>
      </c>
      <c r="AM403">
        <f t="shared" si="27"/>
        <v>11</v>
      </c>
      <c r="AQ403" s="1">
        <v>43241</v>
      </c>
      <c r="AR403" s="1" t="s">
        <v>60</v>
      </c>
    </row>
    <row r="404" spans="1:44" x14ac:dyDescent="0.25">
      <c r="A404">
        <v>47</v>
      </c>
      <c r="B404" t="s">
        <v>40</v>
      </c>
      <c r="C404" t="s">
        <v>34</v>
      </c>
      <c r="D404">
        <v>1454</v>
      </c>
      <c r="E404" t="s">
        <v>35</v>
      </c>
      <c r="F404">
        <v>2</v>
      </c>
      <c r="G404">
        <v>4</v>
      </c>
      <c r="H404" t="s">
        <v>36</v>
      </c>
      <c r="I404">
        <v>1</v>
      </c>
      <c r="J404">
        <v>925</v>
      </c>
      <c r="K404">
        <v>4</v>
      </c>
      <c r="L404" t="s">
        <v>37</v>
      </c>
      <c r="M404">
        <v>65</v>
      </c>
      <c r="N404">
        <v>2</v>
      </c>
      <c r="O404">
        <v>1</v>
      </c>
      <c r="P404" t="s">
        <v>53</v>
      </c>
      <c r="Q404">
        <v>4</v>
      </c>
      <c r="R404" t="s">
        <v>39</v>
      </c>
      <c r="S404">
        <v>3294</v>
      </c>
      <c r="T404">
        <v>1</v>
      </c>
      <c r="U404" t="s">
        <v>33</v>
      </c>
      <c r="V404">
        <v>18</v>
      </c>
      <c r="W404">
        <v>3</v>
      </c>
      <c r="X404">
        <v>1</v>
      </c>
      <c r="Y404">
        <v>80</v>
      </c>
      <c r="Z404">
        <v>0</v>
      </c>
      <c r="AA404">
        <v>3</v>
      </c>
      <c r="AB404">
        <v>3</v>
      </c>
      <c r="AC404">
        <v>2</v>
      </c>
      <c r="AD404">
        <v>3</v>
      </c>
      <c r="AE404">
        <v>2</v>
      </c>
      <c r="AF404">
        <v>1</v>
      </c>
      <c r="AG404">
        <v>2</v>
      </c>
      <c r="AH404" s="1">
        <v>43320</v>
      </c>
      <c r="AI404" s="1" t="s">
        <v>60</v>
      </c>
      <c r="AJ404">
        <f t="shared" si="24"/>
        <v>2018</v>
      </c>
      <c r="AK404">
        <f t="shared" si="25"/>
        <v>8</v>
      </c>
      <c r="AL404" t="str">
        <f t="shared" si="26"/>
        <v/>
      </c>
      <c r="AM404" t="str">
        <f t="shared" si="27"/>
        <v/>
      </c>
      <c r="AQ404" s="1">
        <v>43320</v>
      </c>
      <c r="AR404" s="1" t="s">
        <v>60</v>
      </c>
    </row>
    <row r="405" spans="1:44" x14ac:dyDescent="0.25">
      <c r="A405">
        <v>22</v>
      </c>
      <c r="B405" t="s">
        <v>33</v>
      </c>
      <c r="C405" t="s">
        <v>34</v>
      </c>
      <c r="D405">
        <v>617</v>
      </c>
      <c r="E405" t="s">
        <v>89</v>
      </c>
      <c r="F405">
        <v>3</v>
      </c>
      <c r="G405">
        <v>1</v>
      </c>
      <c r="H405" t="s">
        <v>36</v>
      </c>
      <c r="I405">
        <v>1</v>
      </c>
      <c r="J405">
        <v>926</v>
      </c>
      <c r="K405">
        <v>2</v>
      </c>
      <c r="L405" t="s">
        <v>37</v>
      </c>
      <c r="M405">
        <v>34</v>
      </c>
      <c r="N405">
        <v>3</v>
      </c>
      <c r="O405">
        <v>2</v>
      </c>
      <c r="P405" t="s">
        <v>49</v>
      </c>
      <c r="Q405">
        <v>3</v>
      </c>
      <c r="R405" t="s">
        <v>44</v>
      </c>
      <c r="S405">
        <v>4171</v>
      </c>
      <c r="T405">
        <v>0</v>
      </c>
      <c r="U405" t="s">
        <v>33</v>
      </c>
      <c r="V405">
        <v>19</v>
      </c>
      <c r="W405">
        <v>3</v>
      </c>
      <c r="X405">
        <v>1</v>
      </c>
      <c r="Y405">
        <v>80</v>
      </c>
      <c r="Z405">
        <v>1</v>
      </c>
      <c r="AA405">
        <v>4</v>
      </c>
      <c r="AB405">
        <v>3</v>
      </c>
      <c r="AC405">
        <v>4</v>
      </c>
      <c r="AD405">
        <v>3</v>
      </c>
      <c r="AE405">
        <v>2</v>
      </c>
      <c r="AF405">
        <v>0</v>
      </c>
      <c r="AG405">
        <v>2</v>
      </c>
      <c r="AH405" s="1">
        <v>37640</v>
      </c>
      <c r="AI405" s="1">
        <v>38749</v>
      </c>
      <c r="AJ405">
        <f t="shared" si="24"/>
        <v>2003</v>
      </c>
      <c r="AK405">
        <f t="shared" si="25"/>
        <v>1</v>
      </c>
      <c r="AL405">
        <f t="shared" si="26"/>
        <v>2006</v>
      </c>
      <c r="AM405">
        <f t="shared" si="27"/>
        <v>2</v>
      </c>
      <c r="AQ405" s="1">
        <v>43061</v>
      </c>
      <c r="AR405" s="1" t="s">
        <v>60</v>
      </c>
    </row>
    <row r="406" spans="1:44" x14ac:dyDescent="0.25">
      <c r="A406">
        <v>33</v>
      </c>
      <c r="B406" t="s">
        <v>40</v>
      </c>
      <c r="C406" t="s">
        <v>34</v>
      </c>
      <c r="D406">
        <v>1198</v>
      </c>
      <c r="E406" t="s">
        <v>89</v>
      </c>
      <c r="F406">
        <v>1</v>
      </c>
      <c r="G406">
        <v>4</v>
      </c>
      <c r="H406" t="s">
        <v>45</v>
      </c>
      <c r="I406">
        <v>1</v>
      </c>
      <c r="J406">
        <v>939</v>
      </c>
      <c r="K406">
        <v>3</v>
      </c>
      <c r="L406" t="s">
        <v>42</v>
      </c>
      <c r="M406">
        <v>100</v>
      </c>
      <c r="N406">
        <v>2</v>
      </c>
      <c r="O406">
        <v>1</v>
      </c>
      <c r="P406" t="s">
        <v>43</v>
      </c>
      <c r="Q406">
        <v>1</v>
      </c>
      <c r="R406" t="s">
        <v>39</v>
      </c>
      <c r="S406">
        <v>2799</v>
      </c>
      <c r="T406">
        <v>3</v>
      </c>
      <c r="U406" t="s">
        <v>33</v>
      </c>
      <c r="V406">
        <v>11</v>
      </c>
      <c r="W406">
        <v>3</v>
      </c>
      <c r="X406">
        <v>2</v>
      </c>
      <c r="Y406">
        <v>80</v>
      </c>
      <c r="Z406">
        <v>0</v>
      </c>
      <c r="AA406">
        <v>6</v>
      </c>
      <c r="AB406">
        <v>1</v>
      </c>
      <c r="AC406">
        <v>3</v>
      </c>
      <c r="AD406">
        <v>3</v>
      </c>
      <c r="AE406">
        <v>2</v>
      </c>
      <c r="AF406">
        <v>0</v>
      </c>
      <c r="AG406">
        <v>2</v>
      </c>
      <c r="AH406" s="1">
        <v>43027</v>
      </c>
      <c r="AI406" s="1" t="s">
        <v>60</v>
      </c>
      <c r="AJ406">
        <f t="shared" si="24"/>
        <v>2017</v>
      </c>
      <c r="AK406">
        <f t="shared" si="25"/>
        <v>10</v>
      </c>
      <c r="AL406" t="str">
        <f t="shared" si="26"/>
        <v/>
      </c>
      <c r="AM406" t="str">
        <f t="shared" si="27"/>
        <v/>
      </c>
      <c r="AQ406" s="1">
        <v>43027</v>
      </c>
      <c r="AR406" s="1" t="s">
        <v>60</v>
      </c>
    </row>
    <row r="407" spans="1:44" x14ac:dyDescent="0.25">
      <c r="A407">
        <v>32</v>
      </c>
      <c r="B407" t="s">
        <v>40</v>
      </c>
      <c r="C407" t="s">
        <v>51</v>
      </c>
      <c r="D407">
        <v>1184</v>
      </c>
      <c r="E407" t="s">
        <v>89</v>
      </c>
      <c r="F407">
        <v>1</v>
      </c>
      <c r="G407">
        <v>3</v>
      </c>
      <c r="H407" t="s">
        <v>36</v>
      </c>
      <c r="I407">
        <v>1</v>
      </c>
      <c r="J407">
        <v>951</v>
      </c>
      <c r="K407">
        <v>3</v>
      </c>
      <c r="L407" t="s">
        <v>37</v>
      </c>
      <c r="M407">
        <v>70</v>
      </c>
      <c r="N407">
        <v>2</v>
      </c>
      <c r="O407">
        <v>1</v>
      </c>
      <c r="P407" t="s">
        <v>46</v>
      </c>
      <c r="Q407">
        <v>2</v>
      </c>
      <c r="R407" t="s">
        <v>44</v>
      </c>
      <c r="S407">
        <v>2332</v>
      </c>
      <c r="T407">
        <v>6</v>
      </c>
      <c r="U407" t="s">
        <v>40</v>
      </c>
      <c r="V407">
        <v>20</v>
      </c>
      <c r="W407">
        <v>4</v>
      </c>
      <c r="X407">
        <v>3</v>
      </c>
      <c r="Y407">
        <v>80</v>
      </c>
      <c r="Z407">
        <v>0</v>
      </c>
      <c r="AA407">
        <v>5</v>
      </c>
      <c r="AB407">
        <v>3</v>
      </c>
      <c r="AC407">
        <v>3</v>
      </c>
      <c r="AD407">
        <v>3</v>
      </c>
      <c r="AE407">
        <v>0</v>
      </c>
      <c r="AF407">
        <v>0</v>
      </c>
      <c r="AG407">
        <v>2</v>
      </c>
      <c r="AH407" s="1">
        <v>43163</v>
      </c>
      <c r="AI407" s="1" t="s">
        <v>60</v>
      </c>
      <c r="AJ407">
        <f t="shared" si="24"/>
        <v>2018</v>
      </c>
      <c r="AK407">
        <f t="shared" si="25"/>
        <v>3</v>
      </c>
      <c r="AL407" t="str">
        <f t="shared" si="26"/>
        <v/>
      </c>
      <c r="AM407" t="str">
        <f t="shared" si="27"/>
        <v/>
      </c>
      <c r="AQ407" s="1">
        <v>43163</v>
      </c>
      <c r="AR407" s="1" t="s">
        <v>60</v>
      </c>
    </row>
    <row r="408" spans="1:44" x14ac:dyDescent="0.25">
      <c r="A408">
        <v>29</v>
      </c>
      <c r="B408" t="s">
        <v>40</v>
      </c>
      <c r="C408" t="s">
        <v>41</v>
      </c>
      <c r="D408">
        <v>1404</v>
      </c>
      <c r="E408" t="s">
        <v>35</v>
      </c>
      <c r="F408">
        <v>20</v>
      </c>
      <c r="G408">
        <v>3</v>
      </c>
      <c r="H408" t="s">
        <v>56</v>
      </c>
      <c r="I408">
        <v>1</v>
      </c>
      <c r="J408">
        <v>974</v>
      </c>
      <c r="K408">
        <v>3</v>
      </c>
      <c r="L408" t="s">
        <v>37</v>
      </c>
      <c r="M408">
        <v>84</v>
      </c>
      <c r="N408">
        <v>3</v>
      </c>
      <c r="O408">
        <v>1</v>
      </c>
      <c r="P408" t="s">
        <v>53</v>
      </c>
      <c r="Q408">
        <v>4</v>
      </c>
      <c r="R408" t="s">
        <v>44</v>
      </c>
      <c r="S408">
        <v>2157</v>
      </c>
      <c r="T408">
        <v>1</v>
      </c>
      <c r="U408" t="s">
        <v>40</v>
      </c>
      <c r="V408">
        <v>15</v>
      </c>
      <c r="W408">
        <v>3</v>
      </c>
      <c r="X408">
        <v>2</v>
      </c>
      <c r="Y408">
        <v>80</v>
      </c>
      <c r="Z408">
        <v>1</v>
      </c>
      <c r="AA408">
        <v>3</v>
      </c>
      <c r="AB408">
        <v>5</v>
      </c>
      <c r="AC408">
        <v>3</v>
      </c>
      <c r="AD408">
        <v>3</v>
      </c>
      <c r="AE408">
        <v>1</v>
      </c>
      <c r="AF408">
        <v>0</v>
      </c>
      <c r="AG408">
        <v>2</v>
      </c>
      <c r="AH408" s="1">
        <v>43184</v>
      </c>
      <c r="AI408" s="1" t="s">
        <v>60</v>
      </c>
      <c r="AJ408">
        <f t="shared" si="24"/>
        <v>2018</v>
      </c>
      <c r="AK408">
        <f t="shared" si="25"/>
        <v>3</v>
      </c>
      <c r="AL408" t="str">
        <f t="shared" si="26"/>
        <v/>
      </c>
      <c r="AM408" t="str">
        <f t="shared" si="27"/>
        <v/>
      </c>
      <c r="AQ408" s="1">
        <v>43184</v>
      </c>
      <c r="AR408" s="1" t="s">
        <v>60</v>
      </c>
    </row>
    <row r="409" spans="1:44" x14ac:dyDescent="0.25">
      <c r="A409">
        <v>31</v>
      </c>
      <c r="B409" t="s">
        <v>33</v>
      </c>
      <c r="C409" t="s">
        <v>51</v>
      </c>
      <c r="D409">
        <v>335</v>
      </c>
      <c r="E409" t="s">
        <v>89</v>
      </c>
      <c r="F409">
        <v>9</v>
      </c>
      <c r="G409">
        <v>2</v>
      </c>
      <c r="H409" t="s">
        <v>47</v>
      </c>
      <c r="I409">
        <v>1</v>
      </c>
      <c r="J409">
        <v>991</v>
      </c>
      <c r="K409">
        <v>3</v>
      </c>
      <c r="L409" t="s">
        <v>42</v>
      </c>
      <c r="M409">
        <v>46</v>
      </c>
      <c r="N409">
        <v>2</v>
      </c>
      <c r="O409">
        <v>1</v>
      </c>
      <c r="P409" t="s">
        <v>43</v>
      </c>
      <c r="Q409">
        <v>1</v>
      </c>
      <c r="R409" t="s">
        <v>39</v>
      </c>
      <c r="S409">
        <v>2321</v>
      </c>
      <c r="T409">
        <v>0</v>
      </c>
      <c r="U409" t="s">
        <v>33</v>
      </c>
      <c r="V409">
        <v>22</v>
      </c>
      <c r="W409">
        <v>4</v>
      </c>
      <c r="X409">
        <v>1</v>
      </c>
      <c r="Y409">
        <v>80</v>
      </c>
      <c r="Z409">
        <v>0</v>
      </c>
      <c r="AA409">
        <v>4</v>
      </c>
      <c r="AB409">
        <v>0</v>
      </c>
      <c r="AC409">
        <v>3</v>
      </c>
      <c r="AD409">
        <v>3</v>
      </c>
      <c r="AE409">
        <v>2</v>
      </c>
      <c r="AF409">
        <v>1</v>
      </c>
      <c r="AG409">
        <v>2</v>
      </c>
      <c r="AH409" s="1">
        <v>35112</v>
      </c>
      <c r="AI409" s="1">
        <v>36217</v>
      </c>
      <c r="AJ409">
        <f t="shared" si="24"/>
        <v>1996</v>
      </c>
      <c r="AK409">
        <f t="shared" si="25"/>
        <v>2</v>
      </c>
      <c r="AL409">
        <f t="shared" si="26"/>
        <v>1999</v>
      </c>
      <c r="AM409">
        <f t="shared" si="27"/>
        <v>2</v>
      </c>
      <c r="AQ409" s="1">
        <v>43029</v>
      </c>
      <c r="AR409" s="1" t="s">
        <v>60</v>
      </c>
    </row>
    <row r="410" spans="1:44" x14ac:dyDescent="0.25">
      <c r="A410">
        <v>33</v>
      </c>
      <c r="B410" t="s">
        <v>40</v>
      </c>
      <c r="C410" t="s">
        <v>34</v>
      </c>
      <c r="D410">
        <v>461</v>
      </c>
      <c r="E410" t="s">
        <v>89</v>
      </c>
      <c r="F410">
        <v>13</v>
      </c>
      <c r="G410">
        <v>1</v>
      </c>
      <c r="H410" t="s">
        <v>36</v>
      </c>
      <c r="I410">
        <v>1</v>
      </c>
      <c r="J410">
        <v>995</v>
      </c>
      <c r="K410">
        <v>2</v>
      </c>
      <c r="L410" t="s">
        <v>37</v>
      </c>
      <c r="M410">
        <v>53</v>
      </c>
      <c r="N410">
        <v>3</v>
      </c>
      <c r="O410">
        <v>1</v>
      </c>
      <c r="P410" t="s">
        <v>43</v>
      </c>
      <c r="Q410">
        <v>4</v>
      </c>
      <c r="R410" t="s">
        <v>39</v>
      </c>
      <c r="S410">
        <v>3452</v>
      </c>
      <c r="T410">
        <v>3</v>
      </c>
      <c r="U410" t="s">
        <v>40</v>
      </c>
      <c r="V410">
        <v>18</v>
      </c>
      <c r="W410">
        <v>3</v>
      </c>
      <c r="X410">
        <v>1</v>
      </c>
      <c r="Y410">
        <v>80</v>
      </c>
      <c r="Z410">
        <v>0</v>
      </c>
      <c r="AA410">
        <v>5</v>
      </c>
      <c r="AB410">
        <v>4</v>
      </c>
      <c r="AC410">
        <v>3</v>
      </c>
      <c r="AD410">
        <v>3</v>
      </c>
      <c r="AE410">
        <v>2</v>
      </c>
      <c r="AF410">
        <v>0</v>
      </c>
      <c r="AG410">
        <v>2</v>
      </c>
      <c r="AH410" s="1">
        <v>43322</v>
      </c>
      <c r="AI410" s="1" t="s">
        <v>60</v>
      </c>
      <c r="AJ410">
        <f t="shared" si="24"/>
        <v>2018</v>
      </c>
      <c r="AK410">
        <f t="shared" si="25"/>
        <v>8</v>
      </c>
      <c r="AL410" t="str">
        <f t="shared" si="26"/>
        <v/>
      </c>
      <c r="AM410" t="str">
        <f t="shared" si="27"/>
        <v/>
      </c>
      <c r="AQ410" s="1">
        <v>43322</v>
      </c>
      <c r="AR410" s="1" t="s">
        <v>60</v>
      </c>
    </row>
    <row r="411" spans="1:44" x14ac:dyDescent="0.25">
      <c r="A411">
        <v>30</v>
      </c>
      <c r="B411" t="s">
        <v>33</v>
      </c>
      <c r="C411" t="s">
        <v>41</v>
      </c>
      <c r="D411">
        <v>109</v>
      </c>
      <c r="E411" t="s">
        <v>89</v>
      </c>
      <c r="F411">
        <v>5</v>
      </c>
      <c r="G411">
        <v>3</v>
      </c>
      <c r="H411" t="s">
        <v>47</v>
      </c>
      <c r="I411">
        <v>1</v>
      </c>
      <c r="J411">
        <v>1017</v>
      </c>
      <c r="K411">
        <v>2</v>
      </c>
      <c r="L411" t="s">
        <v>37</v>
      </c>
      <c r="M411">
        <v>60</v>
      </c>
      <c r="N411">
        <v>3</v>
      </c>
      <c r="O411">
        <v>1</v>
      </c>
      <c r="P411" t="s">
        <v>46</v>
      </c>
      <c r="Q411">
        <v>2</v>
      </c>
      <c r="R411" t="s">
        <v>39</v>
      </c>
      <c r="S411">
        <v>2422</v>
      </c>
      <c r="T411">
        <v>0</v>
      </c>
      <c r="U411" t="s">
        <v>40</v>
      </c>
      <c r="V411">
        <v>17</v>
      </c>
      <c r="W411">
        <v>3</v>
      </c>
      <c r="X411">
        <v>1</v>
      </c>
      <c r="Y411">
        <v>80</v>
      </c>
      <c r="Z411">
        <v>0</v>
      </c>
      <c r="AA411">
        <v>4</v>
      </c>
      <c r="AB411">
        <v>3</v>
      </c>
      <c r="AC411">
        <v>3</v>
      </c>
      <c r="AD411">
        <v>3</v>
      </c>
      <c r="AE411">
        <v>2</v>
      </c>
      <c r="AF411">
        <v>1</v>
      </c>
      <c r="AG411">
        <v>2</v>
      </c>
      <c r="AH411" s="1">
        <v>37888</v>
      </c>
      <c r="AI411" s="1">
        <v>38998</v>
      </c>
      <c r="AJ411">
        <f t="shared" si="24"/>
        <v>2003</v>
      </c>
      <c r="AK411">
        <f t="shared" si="25"/>
        <v>9</v>
      </c>
      <c r="AL411">
        <f t="shared" si="26"/>
        <v>2006</v>
      </c>
      <c r="AM411">
        <f t="shared" si="27"/>
        <v>10</v>
      </c>
      <c r="AQ411" s="1">
        <v>43222</v>
      </c>
      <c r="AR411" s="1" t="s">
        <v>60</v>
      </c>
    </row>
    <row r="412" spans="1:44" x14ac:dyDescent="0.25">
      <c r="A412">
        <v>27</v>
      </c>
      <c r="B412" t="s">
        <v>40</v>
      </c>
      <c r="C412" t="s">
        <v>34</v>
      </c>
      <c r="D412">
        <v>1055</v>
      </c>
      <c r="E412" t="s">
        <v>89</v>
      </c>
      <c r="F412">
        <v>2</v>
      </c>
      <c r="G412">
        <v>4</v>
      </c>
      <c r="H412" t="s">
        <v>36</v>
      </c>
      <c r="I412">
        <v>1</v>
      </c>
      <c r="J412">
        <v>1027</v>
      </c>
      <c r="K412">
        <v>1</v>
      </c>
      <c r="L412" t="s">
        <v>37</v>
      </c>
      <c r="M412">
        <v>47</v>
      </c>
      <c r="N412">
        <v>3</v>
      </c>
      <c r="O412">
        <v>2</v>
      </c>
      <c r="P412" t="s">
        <v>49</v>
      </c>
      <c r="Q412">
        <v>4</v>
      </c>
      <c r="R412" t="s">
        <v>44</v>
      </c>
      <c r="S412">
        <v>4227</v>
      </c>
      <c r="T412">
        <v>0</v>
      </c>
      <c r="U412" t="s">
        <v>40</v>
      </c>
      <c r="V412">
        <v>18</v>
      </c>
      <c r="W412">
        <v>3</v>
      </c>
      <c r="X412">
        <v>2</v>
      </c>
      <c r="Y412">
        <v>80</v>
      </c>
      <c r="Z412">
        <v>1</v>
      </c>
      <c r="AA412">
        <v>4</v>
      </c>
      <c r="AB412">
        <v>2</v>
      </c>
      <c r="AC412">
        <v>3</v>
      </c>
      <c r="AD412">
        <v>3</v>
      </c>
      <c r="AE412">
        <v>2</v>
      </c>
      <c r="AF412">
        <v>2</v>
      </c>
      <c r="AG412">
        <v>2</v>
      </c>
      <c r="AH412" s="1">
        <v>43023</v>
      </c>
      <c r="AI412" s="1" t="s">
        <v>60</v>
      </c>
      <c r="AJ412">
        <f t="shared" si="24"/>
        <v>2017</v>
      </c>
      <c r="AK412">
        <f t="shared" si="25"/>
        <v>10</v>
      </c>
      <c r="AL412" t="str">
        <f t="shared" si="26"/>
        <v/>
      </c>
      <c r="AM412" t="str">
        <f t="shared" si="27"/>
        <v/>
      </c>
      <c r="AQ412" s="1">
        <v>43023</v>
      </c>
      <c r="AR412" s="1" t="s">
        <v>60</v>
      </c>
    </row>
    <row r="413" spans="1:44" x14ac:dyDescent="0.25">
      <c r="A413">
        <v>35</v>
      </c>
      <c r="B413" t="s">
        <v>40</v>
      </c>
      <c r="C413" t="s">
        <v>34</v>
      </c>
      <c r="D413">
        <v>802</v>
      </c>
      <c r="E413" t="s">
        <v>89</v>
      </c>
      <c r="F413">
        <v>10</v>
      </c>
      <c r="G413">
        <v>3</v>
      </c>
      <c r="H413" t="s">
        <v>45</v>
      </c>
      <c r="I413">
        <v>1</v>
      </c>
      <c r="J413">
        <v>1028</v>
      </c>
      <c r="K413">
        <v>2</v>
      </c>
      <c r="L413" t="s">
        <v>42</v>
      </c>
      <c r="M413">
        <v>45</v>
      </c>
      <c r="N413">
        <v>3</v>
      </c>
      <c r="O413">
        <v>1</v>
      </c>
      <c r="P413" t="s">
        <v>46</v>
      </c>
      <c r="Q413">
        <v>4</v>
      </c>
      <c r="R413" t="s">
        <v>48</v>
      </c>
      <c r="S413">
        <v>3917</v>
      </c>
      <c r="T413">
        <v>1</v>
      </c>
      <c r="U413" t="s">
        <v>40</v>
      </c>
      <c r="V413">
        <v>20</v>
      </c>
      <c r="W413">
        <v>4</v>
      </c>
      <c r="X413">
        <v>1</v>
      </c>
      <c r="Y413">
        <v>80</v>
      </c>
      <c r="Z413">
        <v>1</v>
      </c>
      <c r="AA413">
        <v>3</v>
      </c>
      <c r="AB413">
        <v>4</v>
      </c>
      <c r="AC413">
        <v>2</v>
      </c>
      <c r="AD413">
        <v>3</v>
      </c>
      <c r="AE413">
        <v>2</v>
      </c>
      <c r="AF413">
        <v>1</v>
      </c>
      <c r="AG413">
        <v>2</v>
      </c>
      <c r="AH413" s="1">
        <v>43321</v>
      </c>
      <c r="AI413" s="1" t="s">
        <v>60</v>
      </c>
      <c r="AJ413">
        <f t="shared" si="24"/>
        <v>2018</v>
      </c>
      <c r="AK413">
        <f t="shared" si="25"/>
        <v>8</v>
      </c>
      <c r="AL413" t="str">
        <f t="shared" si="26"/>
        <v/>
      </c>
      <c r="AM413" t="str">
        <f t="shared" si="27"/>
        <v/>
      </c>
      <c r="AQ413" s="1">
        <v>43321</v>
      </c>
      <c r="AR413" s="1" t="s">
        <v>60</v>
      </c>
    </row>
    <row r="414" spans="1:44" x14ac:dyDescent="0.25">
      <c r="A414">
        <v>26</v>
      </c>
      <c r="B414" t="s">
        <v>33</v>
      </c>
      <c r="C414" t="s">
        <v>41</v>
      </c>
      <c r="D414">
        <v>342</v>
      </c>
      <c r="E414" t="s">
        <v>89</v>
      </c>
      <c r="F414">
        <v>2</v>
      </c>
      <c r="G414">
        <v>3</v>
      </c>
      <c r="H414" t="s">
        <v>36</v>
      </c>
      <c r="I414">
        <v>1</v>
      </c>
      <c r="J414">
        <v>1053</v>
      </c>
      <c r="K414">
        <v>1</v>
      </c>
      <c r="L414" t="s">
        <v>42</v>
      </c>
      <c r="M414">
        <v>57</v>
      </c>
      <c r="N414">
        <v>3</v>
      </c>
      <c r="O414">
        <v>1</v>
      </c>
      <c r="P414" t="s">
        <v>43</v>
      </c>
      <c r="Q414">
        <v>1</v>
      </c>
      <c r="R414" t="s">
        <v>44</v>
      </c>
      <c r="S414">
        <v>2042</v>
      </c>
      <c r="T414">
        <v>6</v>
      </c>
      <c r="U414" t="s">
        <v>33</v>
      </c>
      <c r="V414">
        <v>14</v>
      </c>
      <c r="W414">
        <v>3</v>
      </c>
      <c r="X414">
        <v>2</v>
      </c>
      <c r="Y414">
        <v>80</v>
      </c>
      <c r="Z414">
        <v>1</v>
      </c>
      <c r="AA414">
        <v>6</v>
      </c>
      <c r="AB414">
        <v>2</v>
      </c>
      <c r="AC414">
        <v>3</v>
      </c>
      <c r="AD414">
        <v>3</v>
      </c>
      <c r="AE414">
        <v>2</v>
      </c>
      <c r="AF414">
        <v>1</v>
      </c>
      <c r="AG414">
        <v>2</v>
      </c>
      <c r="AH414" s="1">
        <v>37720</v>
      </c>
      <c r="AI414" s="1">
        <v>38835</v>
      </c>
      <c r="AJ414">
        <f t="shared" si="24"/>
        <v>2003</v>
      </c>
      <c r="AK414">
        <f t="shared" si="25"/>
        <v>4</v>
      </c>
      <c r="AL414">
        <f t="shared" si="26"/>
        <v>2006</v>
      </c>
      <c r="AM414">
        <f t="shared" si="27"/>
        <v>4</v>
      </c>
      <c r="AQ414" s="1">
        <v>43234</v>
      </c>
      <c r="AR414" s="1" t="s">
        <v>60</v>
      </c>
    </row>
    <row r="415" spans="1:44" x14ac:dyDescent="0.25">
      <c r="A415">
        <v>27</v>
      </c>
      <c r="B415" t="s">
        <v>40</v>
      </c>
      <c r="C415" t="s">
        <v>51</v>
      </c>
      <c r="D415">
        <v>1277</v>
      </c>
      <c r="E415" t="s">
        <v>89</v>
      </c>
      <c r="F415">
        <v>8</v>
      </c>
      <c r="G415">
        <v>5</v>
      </c>
      <c r="H415" t="s">
        <v>36</v>
      </c>
      <c r="I415">
        <v>1</v>
      </c>
      <c r="J415">
        <v>1094</v>
      </c>
      <c r="K415">
        <v>1</v>
      </c>
      <c r="L415" t="s">
        <v>42</v>
      </c>
      <c r="M415">
        <v>87</v>
      </c>
      <c r="N415">
        <v>1</v>
      </c>
      <c r="O415">
        <v>1</v>
      </c>
      <c r="P415" t="s">
        <v>46</v>
      </c>
      <c r="Q415">
        <v>3</v>
      </c>
      <c r="R415" t="s">
        <v>44</v>
      </c>
      <c r="S415">
        <v>4621</v>
      </c>
      <c r="T415">
        <v>1</v>
      </c>
      <c r="U415" t="s">
        <v>40</v>
      </c>
      <c r="V415">
        <v>19</v>
      </c>
      <c r="W415">
        <v>3</v>
      </c>
      <c r="X415">
        <v>4</v>
      </c>
      <c r="Y415">
        <v>80</v>
      </c>
      <c r="Z415">
        <v>3</v>
      </c>
      <c r="AA415">
        <v>3</v>
      </c>
      <c r="AB415">
        <v>4</v>
      </c>
      <c r="AC415">
        <v>3</v>
      </c>
      <c r="AD415">
        <v>3</v>
      </c>
      <c r="AE415">
        <v>2</v>
      </c>
      <c r="AF415">
        <v>1</v>
      </c>
      <c r="AG415">
        <v>2</v>
      </c>
      <c r="AH415" s="1">
        <v>43143</v>
      </c>
      <c r="AI415" s="1" t="s">
        <v>60</v>
      </c>
      <c r="AJ415">
        <f t="shared" si="24"/>
        <v>2018</v>
      </c>
      <c r="AK415">
        <f t="shared" si="25"/>
        <v>2</v>
      </c>
      <c r="AL415" t="str">
        <f t="shared" si="26"/>
        <v/>
      </c>
      <c r="AM415" t="str">
        <f t="shared" si="27"/>
        <v/>
      </c>
      <c r="AQ415" s="1">
        <v>43143</v>
      </c>
      <c r="AR415" s="1" t="s">
        <v>60</v>
      </c>
    </row>
    <row r="416" spans="1:44" x14ac:dyDescent="0.25">
      <c r="A416">
        <v>55</v>
      </c>
      <c r="B416" t="s">
        <v>40</v>
      </c>
      <c r="C416" t="s">
        <v>41</v>
      </c>
      <c r="D416">
        <v>1091</v>
      </c>
      <c r="E416" t="s">
        <v>89</v>
      </c>
      <c r="F416">
        <v>2</v>
      </c>
      <c r="G416">
        <v>1</v>
      </c>
      <c r="H416" t="s">
        <v>36</v>
      </c>
      <c r="I416">
        <v>1</v>
      </c>
      <c r="J416">
        <v>1096</v>
      </c>
      <c r="K416">
        <v>4</v>
      </c>
      <c r="L416" t="s">
        <v>42</v>
      </c>
      <c r="M416">
        <v>65</v>
      </c>
      <c r="N416">
        <v>3</v>
      </c>
      <c r="O416">
        <v>3</v>
      </c>
      <c r="P416" t="s">
        <v>49</v>
      </c>
      <c r="Q416">
        <v>2</v>
      </c>
      <c r="R416" t="s">
        <v>44</v>
      </c>
      <c r="S416">
        <v>10976</v>
      </c>
      <c r="T416">
        <v>3</v>
      </c>
      <c r="U416" t="s">
        <v>40</v>
      </c>
      <c r="V416">
        <v>18</v>
      </c>
      <c r="W416">
        <v>3</v>
      </c>
      <c r="X416">
        <v>2</v>
      </c>
      <c r="Y416">
        <v>80</v>
      </c>
      <c r="Z416">
        <v>1</v>
      </c>
      <c r="AA416">
        <v>23</v>
      </c>
      <c r="AB416">
        <v>4</v>
      </c>
      <c r="AC416">
        <v>3</v>
      </c>
      <c r="AD416">
        <v>3</v>
      </c>
      <c r="AE416">
        <v>2</v>
      </c>
      <c r="AF416">
        <v>1</v>
      </c>
      <c r="AG416">
        <v>2</v>
      </c>
      <c r="AH416" s="1">
        <v>43143</v>
      </c>
      <c r="AI416" s="1" t="s">
        <v>60</v>
      </c>
      <c r="AJ416">
        <f t="shared" si="24"/>
        <v>2018</v>
      </c>
      <c r="AK416">
        <f t="shared" si="25"/>
        <v>2</v>
      </c>
      <c r="AL416" t="str">
        <f t="shared" si="26"/>
        <v/>
      </c>
      <c r="AM416" t="str">
        <f t="shared" si="27"/>
        <v/>
      </c>
      <c r="AQ416" s="1">
        <v>43143</v>
      </c>
      <c r="AR416" s="1" t="s">
        <v>60</v>
      </c>
    </row>
    <row r="417" spans="1:44" x14ac:dyDescent="0.25">
      <c r="A417">
        <v>33</v>
      </c>
      <c r="B417" t="s">
        <v>40</v>
      </c>
      <c r="C417" t="s">
        <v>34</v>
      </c>
      <c r="D417">
        <v>654</v>
      </c>
      <c r="E417" t="s">
        <v>89</v>
      </c>
      <c r="F417">
        <v>5</v>
      </c>
      <c r="G417">
        <v>3</v>
      </c>
      <c r="H417" t="s">
        <v>36</v>
      </c>
      <c r="I417">
        <v>1</v>
      </c>
      <c r="J417">
        <v>1099</v>
      </c>
      <c r="K417">
        <v>4</v>
      </c>
      <c r="L417" t="s">
        <v>42</v>
      </c>
      <c r="M417">
        <v>34</v>
      </c>
      <c r="N417">
        <v>2</v>
      </c>
      <c r="O417">
        <v>3</v>
      </c>
      <c r="P417" t="s">
        <v>50</v>
      </c>
      <c r="Q417">
        <v>4</v>
      </c>
      <c r="R417" t="s">
        <v>48</v>
      </c>
      <c r="S417">
        <v>7119</v>
      </c>
      <c r="T417">
        <v>4</v>
      </c>
      <c r="U417" t="s">
        <v>40</v>
      </c>
      <c r="V417">
        <v>15</v>
      </c>
      <c r="W417">
        <v>3</v>
      </c>
      <c r="X417">
        <v>3</v>
      </c>
      <c r="Y417">
        <v>80</v>
      </c>
      <c r="Z417">
        <v>1</v>
      </c>
      <c r="AA417">
        <v>9</v>
      </c>
      <c r="AB417">
        <v>2</v>
      </c>
      <c r="AC417">
        <v>3</v>
      </c>
      <c r="AD417">
        <v>3</v>
      </c>
      <c r="AE417">
        <v>2</v>
      </c>
      <c r="AF417">
        <v>1</v>
      </c>
      <c r="AG417">
        <v>2</v>
      </c>
      <c r="AH417" s="1">
        <v>43099</v>
      </c>
      <c r="AI417" s="1" t="s">
        <v>60</v>
      </c>
      <c r="AJ417">
        <f t="shared" si="24"/>
        <v>2017</v>
      </c>
      <c r="AK417">
        <f t="shared" si="25"/>
        <v>12</v>
      </c>
      <c r="AL417" t="str">
        <f t="shared" si="26"/>
        <v/>
      </c>
      <c r="AM417" t="str">
        <f t="shared" si="27"/>
        <v/>
      </c>
      <c r="AQ417" s="1">
        <v>43099</v>
      </c>
      <c r="AR417" s="1" t="s">
        <v>60</v>
      </c>
    </row>
    <row r="418" spans="1:44" x14ac:dyDescent="0.25">
      <c r="A418">
        <v>33</v>
      </c>
      <c r="B418" t="s">
        <v>40</v>
      </c>
      <c r="C418" t="s">
        <v>41</v>
      </c>
      <c r="D418">
        <v>970</v>
      </c>
      <c r="E418" t="s">
        <v>35</v>
      </c>
      <c r="F418">
        <v>7</v>
      </c>
      <c r="G418">
        <v>3</v>
      </c>
      <c r="H418" t="s">
        <v>36</v>
      </c>
      <c r="I418">
        <v>1</v>
      </c>
      <c r="J418">
        <v>1114</v>
      </c>
      <c r="K418">
        <v>4</v>
      </c>
      <c r="L418" t="s">
        <v>37</v>
      </c>
      <c r="M418">
        <v>30</v>
      </c>
      <c r="N418">
        <v>3</v>
      </c>
      <c r="O418">
        <v>2</v>
      </c>
      <c r="P418" t="s">
        <v>38</v>
      </c>
      <c r="Q418">
        <v>2</v>
      </c>
      <c r="R418" t="s">
        <v>44</v>
      </c>
      <c r="S418">
        <v>4302</v>
      </c>
      <c r="T418">
        <v>0</v>
      </c>
      <c r="U418" t="s">
        <v>40</v>
      </c>
      <c r="V418">
        <v>17</v>
      </c>
      <c r="W418">
        <v>3</v>
      </c>
      <c r="X418">
        <v>3</v>
      </c>
      <c r="Y418">
        <v>80</v>
      </c>
      <c r="Z418">
        <v>1</v>
      </c>
      <c r="AA418">
        <v>4</v>
      </c>
      <c r="AB418">
        <v>3</v>
      </c>
      <c r="AC418">
        <v>3</v>
      </c>
      <c r="AD418">
        <v>3</v>
      </c>
      <c r="AE418">
        <v>2</v>
      </c>
      <c r="AF418">
        <v>0</v>
      </c>
      <c r="AG418">
        <v>2</v>
      </c>
      <c r="AH418" s="1">
        <v>43272</v>
      </c>
      <c r="AI418" s="1" t="s">
        <v>60</v>
      </c>
      <c r="AJ418">
        <f t="shared" si="24"/>
        <v>2018</v>
      </c>
      <c r="AK418">
        <f t="shared" si="25"/>
        <v>6</v>
      </c>
      <c r="AL418" t="str">
        <f t="shared" si="26"/>
        <v/>
      </c>
      <c r="AM418" t="str">
        <f t="shared" si="27"/>
        <v/>
      </c>
      <c r="AQ418" s="1">
        <v>43272</v>
      </c>
      <c r="AR418" s="1" t="s">
        <v>60</v>
      </c>
    </row>
    <row r="419" spans="1:44" x14ac:dyDescent="0.25">
      <c r="A419">
        <v>34</v>
      </c>
      <c r="B419" t="s">
        <v>40</v>
      </c>
      <c r="C419" t="s">
        <v>41</v>
      </c>
      <c r="D419">
        <v>1003</v>
      </c>
      <c r="E419" t="s">
        <v>89</v>
      </c>
      <c r="F419">
        <v>2</v>
      </c>
      <c r="G419">
        <v>2</v>
      </c>
      <c r="H419" t="s">
        <v>36</v>
      </c>
      <c r="I419">
        <v>1</v>
      </c>
      <c r="J419">
        <v>1140</v>
      </c>
      <c r="K419">
        <v>4</v>
      </c>
      <c r="L419" t="s">
        <v>42</v>
      </c>
      <c r="M419">
        <v>95</v>
      </c>
      <c r="N419">
        <v>3</v>
      </c>
      <c r="O419">
        <v>2</v>
      </c>
      <c r="P419" t="s">
        <v>49</v>
      </c>
      <c r="Q419">
        <v>3</v>
      </c>
      <c r="R419" t="s">
        <v>39</v>
      </c>
      <c r="S419">
        <v>4033</v>
      </c>
      <c r="T419">
        <v>2</v>
      </c>
      <c r="U419" t="s">
        <v>40</v>
      </c>
      <c r="V419">
        <v>11</v>
      </c>
      <c r="W419">
        <v>3</v>
      </c>
      <c r="X419">
        <v>4</v>
      </c>
      <c r="Y419">
        <v>80</v>
      </c>
      <c r="Z419">
        <v>0</v>
      </c>
      <c r="AA419">
        <v>5</v>
      </c>
      <c r="AB419">
        <v>3</v>
      </c>
      <c r="AC419">
        <v>2</v>
      </c>
      <c r="AD419">
        <v>3</v>
      </c>
      <c r="AE419">
        <v>2</v>
      </c>
      <c r="AF419">
        <v>0</v>
      </c>
      <c r="AG419">
        <v>2</v>
      </c>
      <c r="AH419" s="1">
        <v>43071</v>
      </c>
      <c r="AI419" s="1" t="s">
        <v>60</v>
      </c>
      <c r="AJ419">
        <f t="shared" si="24"/>
        <v>2017</v>
      </c>
      <c r="AK419">
        <f t="shared" si="25"/>
        <v>12</v>
      </c>
      <c r="AL419" t="str">
        <f t="shared" si="26"/>
        <v/>
      </c>
      <c r="AM419" t="str">
        <f t="shared" si="27"/>
        <v/>
      </c>
      <c r="AQ419" s="1">
        <v>43071</v>
      </c>
      <c r="AR419" s="1" t="s">
        <v>60</v>
      </c>
    </row>
    <row r="420" spans="1:44" x14ac:dyDescent="0.25">
      <c r="A420">
        <v>28</v>
      </c>
      <c r="B420" t="s">
        <v>40</v>
      </c>
      <c r="C420" t="s">
        <v>41</v>
      </c>
      <c r="D420">
        <v>773</v>
      </c>
      <c r="E420" t="s">
        <v>89</v>
      </c>
      <c r="F420">
        <v>6</v>
      </c>
      <c r="G420">
        <v>3</v>
      </c>
      <c r="H420" t="s">
        <v>36</v>
      </c>
      <c r="I420">
        <v>1</v>
      </c>
      <c r="J420">
        <v>1154</v>
      </c>
      <c r="K420">
        <v>3</v>
      </c>
      <c r="L420" t="s">
        <v>42</v>
      </c>
      <c r="M420">
        <v>39</v>
      </c>
      <c r="N420">
        <v>2</v>
      </c>
      <c r="O420">
        <v>1</v>
      </c>
      <c r="P420" t="s">
        <v>43</v>
      </c>
      <c r="Q420">
        <v>3</v>
      </c>
      <c r="R420" t="s">
        <v>48</v>
      </c>
      <c r="S420">
        <v>2703</v>
      </c>
      <c r="T420">
        <v>1</v>
      </c>
      <c r="U420" t="s">
        <v>33</v>
      </c>
      <c r="V420">
        <v>14</v>
      </c>
      <c r="W420">
        <v>3</v>
      </c>
      <c r="X420">
        <v>4</v>
      </c>
      <c r="Y420">
        <v>80</v>
      </c>
      <c r="Z420">
        <v>1</v>
      </c>
      <c r="AA420">
        <v>3</v>
      </c>
      <c r="AB420">
        <v>2</v>
      </c>
      <c r="AC420">
        <v>3</v>
      </c>
      <c r="AD420">
        <v>3</v>
      </c>
      <c r="AE420">
        <v>1</v>
      </c>
      <c r="AF420">
        <v>0</v>
      </c>
      <c r="AG420">
        <v>2</v>
      </c>
      <c r="AH420" s="1">
        <v>43222</v>
      </c>
      <c r="AI420" s="1" t="s">
        <v>60</v>
      </c>
      <c r="AJ420">
        <f t="shared" si="24"/>
        <v>2018</v>
      </c>
      <c r="AK420">
        <f t="shared" si="25"/>
        <v>5</v>
      </c>
      <c r="AL420" t="str">
        <f t="shared" si="26"/>
        <v/>
      </c>
      <c r="AM420" t="str">
        <f t="shared" si="27"/>
        <v/>
      </c>
      <c r="AQ420" s="1">
        <v>43222</v>
      </c>
      <c r="AR420" s="1" t="s">
        <v>60</v>
      </c>
    </row>
    <row r="421" spans="1:44" x14ac:dyDescent="0.25">
      <c r="A421">
        <v>45</v>
      </c>
      <c r="B421" t="s">
        <v>40</v>
      </c>
      <c r="C421" t="s">
        <v>34</v>
      </c>
      <c r="D421">
        <v>1457</v>
      </c>
      <c r="E421" t="s">
        <v>89</v>
      </c>
      <c r="F421">
        <v>7</v>
      </c>
      <c r="G421">
        <v>3</v>
      </c>
      <c r="H421" t="s">
        <v>47</v>
      </c>
      <c r="I421">
        <v>1</v>
      </c>
      <c r="J421">
        <v>1195</v>
      </c>
      <c r="K421">
        <v>1</v>
      </c>
      <c r="L421" t="s">
        <v>37</v>
      </c>
      <c r="M421">
        <v>83</v>
      </c>
      <c r="N421">
        <v>3</v>
      </c>
      <c r="O421">
        <v>1</v>
      </c>
      <c r="P421" t="s">
        <v>43</v>
      </c>
      <c r="Q421">
        <v>3</v>
      </c>
      <c r="R421" t="s">
        <v>44</v>
      </c>
      <c r="S421">
        <v>4477</v>
      </c>
      <c r="T421">
        <v>4</v>
      </c>
      <c r="U421" t="s">
        <v>33</v>
      </c>
      <c r="V421">
        <v>19</v>
      </c>
      <c r="W421">
        <v>3</v>
      </c>
      <c r="X421">
        <v>3</v>
      </c>
      <c r="Y421">
        <v>80</v>
      </c>
      <c r="Z421">
        <v>1</v>
      </c>
      <c r="AA421">
        <v>7</v>
      </c>
      <c r="AB421">
        <v>2</v>
      </c>
      <c r="AC421">
        <v>2</v>
      </c>
      <c r="AD421">
        <v>3</v>
      </c>
      <c r="AE421">
        <v>2</v>
      </c>
      <c r="AF421">
        <v>0</v>
      </c>
      <c r="AG421">
        <v>2</v>
      </c>
      <c r="AH421" s="1">
        <v>43091</v>
      </c>
      <c r="AI421" s="1" t="s">
        <v>60</v>
      </c>
      <c r="AJ421">
        <f t="shared" si="24"/>
        <v>2017</v>
      </c>
      <c r="AK421">
        <f t="shared" si="25"/>
        <v>12</v>
      </c>
      <c r="AL421" t="str">
        <f t="shared" si="26"/>
        <v/>
      </c>
      <c r="AM421" t="str">
        <f t="shared" si="27"/>
        <v/>
      </c>
      <c r="AQ421" s="1">
        <v>43091</v>
      </c>
      <c r="AR421" s="1" t="s">
        <v>60</v>
      </c>
    </row>
    <row r="422" spans="1:44" x14ac:dyDescent="0.25">
      <c r="A422">
        <v>29</v>
      </c>
      <c r="B422" t="s">
        <v>40</v>
      </c>
      <c r="C422" t="s">
        <v>34</v>
      </c>
      <c r="D422">
        <v>1010</v>
      </c>
      <c r="E422" t="s">
        <v>89</v>
      </c>
      <c r="F422">
        <v>1</v>
      </c>
      <c r="G422">
        <v>3</v>
      </c>
      <c r="H422" t="s">
        <v>36</v>
      </c>
      <c r="I422">
        <v>1</v>
      </c>
      <c r="J422">
        <v>1249</v>
      </c>
      <c r="K422">
        <v>1</v>
      </c>
      <c r="L422" t="s">
        <v>37</v>
      </c>
      <c r="M422">
        <v>97</v>
      </c>
      <c r="N422">
        <v>3</v>
      </c>
      <c r="O422">
        <v>1</v>
      </c>
      <c r="P422" t="s">
        <v>43</v>
      </c>
      <c r="Q422">
        <v>4</v>
      </c>
      <c r="R422" t="s">
        <v>48</v>
      </c>
      <c r="S422">
        <v>3760</v>
      </c>
      <c r="T422">
        <v>1</v>
      </c>
      <c r="U422" t="s">
        <v>40</v>
      </c>
      <c r="V422">
        <v>15</v>
      </c>
      <c r="W422">
        <v>3</v>
      </c>
      <c r="X422">
        <v>1</v>
      </c>
      <c r="Y422">
        <v>80</v>
      </c>
      <c r="Z422">
        <v>3</v>
      </c>
      <c r="AA422">
        <v>3</v>
      </c>
      <c r="AB422">
        <v>5</v>
      </c>
      <c r="AC422">
        <v>3</v>
      </c>
      <c r="AD422">
        <v>3</v>
      </c>
      <c r="AE422">
        <v>2</v>
      </c>
      <c r="AF422">
        <v>1</v>
      </c>
      <c r="AG422">
        <v>2</v>
      </c>
      <c r="AH422" s="1">
        <v>43094</v>
      </c>
      <c r="AI422" s="1" t="s">
        <v>60</v>
      </c>
      <c r="AJ422">
        <f t="shared" si="24"/>
        <v>2017</v>
      </c>
      <c r="AK422">
        <f t="shared" si="25"/>
        <v>12</v>
      </c>
      <c r="AL422" t="str">
        <f t="shared" si="26"/>
        <v/>
      </c>
      <c r="AM422" t="str">
        <f t="shared" si="27"/>
        <v/>
      </c>
      <c r="AQ422" s="1">
        <v>43094</v>
      </c>
      <c r="AR422" s="1" t="s">
        <v>60</v>
      </c>
    </row>
    <row r="423" spans="1:44" x14ac:dyDescent="0.25">
      <c r="A423">
        <v>34</v>
      </c>
      <c r="B423" t="s">
        <v>40</v>
      </c>
      <c r="C423" t="s">
        <v>34</v>
      </c>
      <c r="D423">
        <v>131</v>
      </c>
      <c r="E423" t="s">
        <v>35</v>
      </c>
      <c r="F423">
        <v>2</v>
      </c>
      <c r="G423">
        <v>3</v>
      </c>
      <c r="H423" t="s">
        <v>55</v>
      </c>
      <c r="I423">
        <v>1</v>
      </c>
      <c r="J423">
        <v>1281</v>
      </c>
      <c r="K423">
        <v>3</v>
      </c>
      <c r="L423" t="s">
        <v>37</v>
      </c>
      <c r="M423">
        <v>86</v>
      </c>
      <c r="N423">
        <v>3</v>
      </c>
      <c r="O423">
        <v>2</v>
      </c>
      <c r="P423" t="s">
        <v>38</v>
      </c>
      <c r="Q423">
        <v>1</v>
      </c>
      <c r="R423" t="s">
        <v>39</v>
      </c>
      <c r="S423">
        <v>4538</v>
      </c>
      <c r="T423">
        <v>0</v>
      </c>
      <c r="U423" t="s">
        <v>33</v>
      </c>
      <c r="V423">
        <v>12</v>
      </c>
      <c r="W423">
        <v>3</v>
      </c>
      <c r="X423">
        <v>4</v>
      </c>
      <c r="Y423">
        <v>80</v>
      </c>
      <c r="Z423">
        <v>0</v>
      </c>
      <c r="AA423">
        <v>4</v>
      </c>
      <c r="AB423">
        <v>3</v>
      </c>
      <c r="AC423">
        <v>3</v>
      </c>
      <c r="AD423">
        <v>3</v>
      </c>
      <c r="AE423">
        <v>2</v>
      </c>
      <c r="AF423">
        <v>0</v>
      </c>
      <c r="AG423">
        <v>2</v>
      </c>
      <c r="AH423" s="1">
        <v>43112</v>
      </c>
      <c r="AI423" s="1" t="s">
        <v>60</v>
      </c>
      <c r="AJ423">
        <f t="shared" si="24"/>
        <v>2018</v>
      </c>
      <c r="AK423">
        <f t="shared" si="25"/>
        <v>1</v>
      </c>
      <c r="AL423" t="str">
        <f t="shared" si="26"/>
        <v/>
      </c>
      <c r="AM423" t="str">
        <f t="shared" si="27"/>
        <v/>
      </c>
      <c r="AQ423" s="1">
        <v>43112</v>
      </c>
      <c r="AR423" s="1" t="s">
        <v>60</v>
      </c>
    </row>
    <row r="424" spans="1:44" x14ac:dyDescent="0.25">
      <c r="A424">
        <v>35</v>
      </c>
      <c r="B424" t="s">
        <v>40</v>
      </c>
      <c r="C424" t="s">
        <v>34</v>
      </c>
      <c r="D424">
        <v>735</v>
      </c>
      <c r="E424" t="s">
        <v>89</v>
      </c>
      <c r="F424">
        <v>6</v>
      </c>
      <c r="G424">
        <v>1</v>
      </c>
      <c r="H424" t="s">
        <v>36</v>
      </c>
      <c r="I424">
        <v>1</v>
      </c>
      <c r="J424">
        <v>1291</v>
      </c>
      <c r="K424">
        <v>3</v>
      </c>
      <c r="L424" t="s">
        <v>42</v>
      </c>
      <c r="M424">
        <v>66</v>
      </c>
      <c r="N424">
        <v>3</v>
      </c>
      <c r="O424">
        <v>1</v>
      </c>
      <c r="P424" t="s">
        <v>43</v>
      </c>
      <c r="Q424">
        <v>3</v>
      </c>
      <c r="R424" t="s">
        <v>44</v>
      </c>
      <c r="S424">
        <v>3506</v>
      </c>
      <c r="T424">
        <v>0</v>
      </c>
      <c r="U424" t="s">
        <v>33</v>
      </c>
      <c r="V424">
        <v>14</v>
      </c>
      <c r="W424">
        <v>3</v>
      </c>
      <c r="X424">
        <v>4</v>
      </c>
      <c r="Y424">
        <v>80</v>
      </c>
      <c r="Z424">
        <v>0</v>
      </c>
      <c r="AA424">
        <v>4</v>
      </c>
      <c r="AB424">
        <v>3</v>
      </c>
      <c r="AC424">
        <v>3</v>
      </c>
      <c r="AD424">
        <v>3</v>
      </c>
      <c r="AE424">
        <v>2</v>
      </c>
      <c r="AF424">
        <v>2</v>
      </c>
      <c r="AG424">
        <v>2</v>
      </c>
      <c r="AH424" s="1">
        <v>43113</v>
      </c>
      <c r="AI424" s="1" t="s">
        <v>60</v>
      </c>
      <c r="AJ424">
        <f t="shared" si="24"/>
        <v>2018</v>
      </c>
      <c r="AK424">
        <f t="shared" si="25"/>
        <v>1</v>
      </c>
      <c r="AL424" t="str">
        <f t="shared" si="26"/>
        <v/>
      </c>
      <c r="AM424" t="str">
        <f t="shared" si="27"/>
        <v/>
      </c>
      <c r="AQ424" s="1">
        <v>43113</v>
      </c>
      <c r="AR424" s="1" t="s">
        <v>60</v>
      </c>
    </row>
    <row r="425" spans="1:44" x14ac:dyDescent="0.25">
      <c r="A425">
        <v>28</v>
      </c>
      <c r="B425" t="s">
        <v>40</v>
      </c>
      <c r="C425" t="s">
        <v>34</v>
      </c>
      <c r="D425">
        <v>640</v>
      </c>
      <c r="E425" t="s">
        <v>89</v>
      </c>
      <c r="F425">
        <v>1</v>
      </c>
      <c r="G425">
        <v>3</v>
      </c>
      <c r="H425" t="s">
        <v>56</v>
      </c>
      <c r="I425">
        <v>1</v>
      </c>
      <c r="J425">
        <v>1301</v>
      </c>
      <c r="K425">
        <v>4</v>
      </c>
      <c r="L425" t="s">
        <v>42</v>
      </c>
      <c r="M425">
        <v>84</v>
      </c>
      <c r="N425">
        <v>3</v>
      </c>
      <c r="O425">
        <v>1</v>
      </c>
      <c r="P425" t="s">
        <v>43</v>
      </c>
      <c r="Q425">
        <v>1</v>
      </c>
      <c r="R425" t="s">
        <v>39</v>
      </c>
      <c r="S425">
        <v>2080</v>
      </c>
      <c r="T425">
        <v>2</v>
      </c>
      <c r="U425" t="s">
        <v>40</v>
      </c>
      <c r="V425">
        <v>11</v>
      </c>
      <c r="W425">
        <v>3</v>
      </c>
      <c r="X425">
        <v>2</v>
      </c>
      <c r="Y425">
        <v>80</v>
      </c>
      <c r="Z425">
        <v>0</v>
      </c>
      <c r="AA425">
        <v>5</v>
      </c>
      <c r="AB425">
        <v>2</v>
      </c>
      <c r="AC425">
        <v>2</v>
      </c>
      <c r="AD425">
        <v>3</v>
      </c>
      <c r="AE425">
        <v>2</v>
      </c>
      <c r="AF425">
        <v>1</v>
      </c>
      <c r="AG425">
        <v>2</v>
      </c>
      <c r="AH425" s="1">
        <v>43343</v>
      </c>
      <c r="AI425" s="1" t="s">
        <v>60</v>
      </c>
      <c r="AJ425">
        <f t="shared" si="24"/>
        <v>2018</v>
      </c>
      <c r="AK425">
        <f t="shared" si="25"/>
        <v>8</v>
      </c>
      <c r="AL425" t="str">
        <f t="shared" si="26"/>
        <v/>
      </c>
      <c r="AM425" t="str">
        <f t="shared" si="27"/>
        <v/>
      </c>
      <c r="AQ425" s="1">
        <v>43343</v>
      </c>
      <c r="AR425" s="1" t="s">
        <v>60</v>
      </c>
    </row>
    <row r="426" spans="1:44" x14ac:dyDescent="0.25">
      <c r="A426">
        <v>50</v>
      </c>
      <c r="B426" t="s">
        <v>40</v>
      </c>
      <c r="C426" t="s">
        <v>34</v>
      </c>
      <c r="D426">
        <v>1322</v>
      </c>
      <c r="E426" t="s">
        <v>89</v>
      </c>
      <c r="F426">
        <v>28</v>
      </c>
      <c r="G426">
        <v>3</v>
      </c>
      <c r="H426" t="s">
        <v>36</v>
      </c>
      <c r="I426">
        <v>1</v>
      </c>
      <c r="J426">
        <v>1317</v>
      </c>
      <c r="K426">
        <v>4</v>
      </c>
      <c r="L426" t="s">
        <v>37</v>
      </c>
      <c r="M426">
        <v>43</v>
      </c>
      <c r="N426">
        <v>3</v>
      </c>
      <c r="O426">
        <v>4</v>
      </c>
      <c r="P426" t="s">
        <v>54</v>
      </c>
      <c r="Q426">
        <v>1</v>
      </c>
      <c r="R426" t="s">
        <v>44</v>
      </c>
      <c r="S426">
        <v>16880</v>
      </c>
      <c r="T426">
        <v>4</v>
      </c>
      <c r="U426" t="s">
        <v>33</v>
      </c>
      <c r="V426">
        <v>11</v>
      </c>
      <c r="W426">
        <v>3</v>
      </c>
      <c r="X426">
        <v>2</v>
      </c>
      <c r="Y426">
        <v>80</v>
      </c>
      <c r="Z426">
        <v>0</v>
      </c>
      <c r="AA426">
        <v>25</v>
      </c>
      <c r="AB426">
        <v>2</v>
      </c>
      <c r="AC426">
        <v>3</v>
      </c>
      <c r="AD426">
        <v>3</v>
      </c>
      <c r="AE426">
        <v>2</v>
      </c>
      <c r="AF426">
        <v>1</v>
      </c>
      <c r="AG426">
        <v>2</v>
      </c>
      <c r="AH426" s="1">
        <v>43231</v>
      </c>
      <c r="AI426" s="1" t="s">
        <v>60</v>
      </c>
      <c r="AJ426">
        <f t="shared" si="24"/>
        <v>2018</v>
      </c>
      <c r="AK426">
        <f t="shared" si="25"/>
        <v>5</v>
      </c>
      <c r="AL426" t="str">
        <f t="shared" si="26"/>
        <v/>
      </c>
      <c r="AM426" t="str">
        <f t="shared" si="27"/>
        <v/>
      </c>
      <c r="AQ426" s="1">
        <v>43231</v>
      </c>
      <c r="AR426" s="1" t="s">
        <v>60</v>
      </c>
    </row>
    <row r="427" spans="1:44" x14ac:dyDescent="0.25">
      <c r="A427">
        <v>31</v>
      </c>
      <c r="B427" t="s">
        <v>33</v>
      </c>
      <c r="C427" t="s">
        <v>41</v>
      </c>
      <c r="D427">
        <v>1060</v>
      </c>
      <c r="E427" t="s">
        <v>35</v>
      </c>
      <c r="F427">
        <v>1</v>
      </c>
      <c r="G427">
        <v>3</v>
      </c>
      <c r="H427" t="s">
        <v>36</v>
      </c>
      <c r="I427">
        <v>1</v>
      </c>
      <c r="J427">
        <v>1331</v>
      </c>
      <c r="K427">
        <v>4</v>
      </c>
      <c r="L427" t="s">
        <v>37</v>
      </c>
      <c r="M427">
        <v>54</v>
      </c>
      <c r="N427">
        <v>3</v>
      </c>
      <c r="O427">
        <v>1</v>
      </c>
      <c r="P427" t="s">
        <v>53</v>
      </c>
      <c r="Q427">
        <v>2</v>
      </c>
      <c r="R427" t="s">
        <v>39</v>
      </c>
      <c r="S427">
        <v>2302</v>
      </c>
      <c r="T427">
        <v>1</v>
      </c>
      <c r="U427" t="s">
        <v>33</v>
      </c>
      <c r="V427">
        <v>11</v>
      </c>
      <c r="W427">
        <v>3</v>
      </c>
      <c r="X427">
        <v>1</v>
      </c>
      <c r="Y427">
        <v>80</v>
      </c>
      <c r="Z427">
        <v>0</v>
      </c>
      <c r="AA427">
        <v>3</v>
      </c>
      <c r="AB427">
        <v>2</v>
      </c>
      <c r="AC427">
        <v>4</v>
      </c>
      <c r="AD427">
        <v>3</v>
      </c>
      <c r="AE427">
        <v>2</v>
      </c>
      <c r="AF427">
        <v>2</v>
      </c>
      <c r="AG427">
        <v>2</v>
      </c>
      <c r="AH427" s="1">
        <v>38083</v>
      </c>
      <c r="AI427" s="1">
        <v>39194</v>
      </c>
      <c r="AJ427">
        <f t="shared" si="24"/>
        <v>2004</v>
      </c>
      <c r="AK427">
        <f t="shared" si="25"/>
        <v>4</v>
      </c>
      <c r="AL427">
        <f t="shared" si="26"/>
        <v>2007</v>
      </c>
      <c r="AM427">
        <f t="shared" si="27"/>
        <v>4</v>
      </c>
      <c r="AQ427" s="1">
        <v>43037</v>
      </c>
      <c r="AR427" s="1" t="s">
        <v>60</v>
      </c>
    </row>
    <row r="428" spans="1:44" x14ac:dyDescent="0.25">
      <c r="A428">
        <v>44</v>
      </c>
      <c r="B428" t="s">
        <v>33</v>
      </c>
      <c r="C428" t="s">
        <v>34</v>
      </c>
      <c r="D428">
        <v>935</v>
      </c>
      <c r="E428" t="s">
        <v>89</v>
      </c>
      <c r="F428">
        <v>3</v>
      </c>
      <c r="G428">
        <v>3</v>
      </c>
      <c r="H428" t="s">
        <v>36</v>
      </c>
      <c r="I428">
        <v>1</v>
      </c>
      <c r="J428">
        <v>1333</v>
      </c>
      <c r="K428">
        <v>1</v>
      </c>
      <c r="L428" t="s">
        <v>42</v>
      </c>
      <c r="M428">
        <v>89</v>
      </c>
      <c r="N428">
        <v>3</v>
      </c>
      <c r="O428">
        <v>1</v>
      </c>
      <c r="P428" t="s">
        <v>46</v>
      </c>
      <c r="Q428">
        <v>1</v>
      </c>
      <c r="R428" t="s">
        <v>44</v>
      </c>
      <c r="S428">
        <v>2362</v>
      </c>
      <c r="T428">
        <v>4</v>
      </c>
      <c r="U428" t="s">
        <v>40</v>
      </c>
      <c r="V428">
        <v>12</v>
      </c>
      <c r="W428">
        <v>3</v>
      </c>
      <c r="X428">
        <v>3</v>
      </c>
      <c r="Y428">
        <v>80</v>
      </c>
      <c r="Z428">
        <v>0</v>
      </c>
      <c r="AA428">
        <v>10</v>
      </c>
      <c r="AB428">
        <v>4</v>
      </c>
      <c r="AC428">
        <v>4</v>
      </c>
      <c r="AD428">
        <v>3</v>
      </c>
      <c r="AE428">
        <v>2</v>
      </c>
      <c r="AF428">
        <v>1</v>
      </c>
      <c r="AG428">
        <v>2</v>
      </c>
      <c r="AH428" s="1">
        <v>41190</v>
      </c>
      <c r="AI428" s="1">
        <v>42293</v>
      </c>
      <c r="AJ428">
        <f t="shared" si="24"/>
        <v>2012</v>
      </c>
      <c r="AK428">
        <f t="shared" si="25"/>
        <v>10</v>
      </c>
      <c r="AL428">
        <f t="shared" si="26"/>
        <v>2015</v>
      </c>
      <c r="AM428">
        <f t="shared" si="27"/>
        <v>10</v>
      </c>
      <c r="AQ428" s="1">
        <v>43195</v>
      </c>
      <c r="AR428" s="1" t="s">
        <v>60</v>
      </c>
    </row>
    <row r="429" spans="1:44" x14ac:dyDescent="0.25">
      <c r="A429">
        <v>25</v>
      </c>
      <c r="B429" t="s">
        <v>40</v>
      </c>
      <c r="C429" t="s">
        <v>34</v>
      </c>
      <c r="D429">
        <v>882</v>
      </c>
      <c r="E429" t="s">
        <v>89</v>
      </c>
      <c r="F429">
        <v>19</v>
      </c>
      <c r="G429">
        <v>1</v>
      </c>
      <c r="H429" t="s">
        <v>47</v>
      </c>
      <c r="I429">
        <v>1</v>
      </c>
      <c r="J429">
        <v>1358</v>
      </c>
      <c r="K429">
        <v>4</v>
      </c>
      <c r="L429" t="s">
        <v>42</v>
      </c>
      <c r="M429">
        <v>67</v>
      </c>
      <c r="N429">
        <v>3</v>
      </c>
      <c r="O429">
        <v>1</v>
      </c>
      <c r="P429" t="s">
        <v>46</v>
      </c>
      <c r="Q429">
        <v>4</v>
      </c>
      <c r="R429" t="s">
        <v>44</v>
      </c>
      <c r="S429">
        <v>3669</v>
      </c>
      <c r="T429">
        <v>3</v>
      </c>
      <c r="U429" t="s">
        <v>40</v>
      </c>
      <c r="V429">
        <v>11</v>
      </c>
      <c r="W429">
        <v>3</v>
      </c>
      <c r="X429">
        <v>3</v>
      </c>
      <c r="Y429">
        <v>80</v>
      </c>
      <c r="Z429">
        <v>3</v>
      </c>
      <c r="AA429">
        <v>7</v>
      </c>
      <c r="AB429">
        <v>6</v>
      </c>
      <c r="AC429">
        <v>2</v>
      </c>
      <c r="AD429">
        <v>3</v>
      </c>
      <c r="AE429">
        <v>2</v>
      </c>
      <c r="AF429">
        <v>1</v>
      </c>
      <c r="AG429">
        <v>2</v>
      </c>
      <c r="AH429" s="1">
        <v>43330</v>
      </c>
      <c r="AI429" s="1" t="s">
        <v>60</v>
      </c>
      <c r="AJ429">
        <f t="shared" si="24"/>
        <v>2018</v>
      </c>
      <c r="AK429">
        <f t="shared" si="25"/>
        <v>8</v>
      </c>
      <c r="AL429" t="str">
        <f t="shared" si="26"/>
        <v/>
      </c>
      <c r="AM429" t="str">
        <f t="shared" si="27"/>
        <v/>
      </c>
      <c r="AQ429" s="1">
        <v>43330</v>
      </c>
      <c r="AR429" s="1" t="s">
        <v>60</v>
      </c>
    </row>
    <row r="430" spans="1:44" x14ac:dyDescent="0.25">
      <c r="A430">
        <v>32</v>
      </c>
      <c r="B430" t="s">
        <v>40</v>
      </c>
      <c r="C430" t="s">
        <v>34</v>
      </c>
      <c r="D430">
        <v>499</v>
      </c>
      <c r="E430" t="s">
        <v>35</v>
      </c>
      <c r="F430">
        <v>2</v>
      </c>
      <c r="G430">
        <v>1</v>
      </c>
      <c r="H430" t="s">
        <v>55</v>
      </c>
      <c r="I430">
        <v>1</v>
      </c>
      <c r="J430">
        <v>1396</v>
      </c>
      <c r="K430">
        <v>3</v>
      </c>
      <c r="L430" t="s">
        <v>42</v>
      </c>
      <c r="M430">
        <v>36</v>
      </c>
      <c r="N430">
        <v>3</v>
      </c>
      <c r="O430">
        <v>2</v>
      </c>
      <c r="P430" t="s">
        <v>38</v>
      </c>
      <c r="Q430">
        <v>2</v>
      </c>
      <c r="R430" t="s">
        <v>44</v>
      </c>
      <c r="S430">
        <v>4078</v>
      </c>
      <c r="T430">
        <v>0</v>
      </c>
      <c r="U430" t="s">
        <v>33</v>
      </c>
      <c r="V430">
        <v>13</v>
      </c>
      <c r="W430">
        <v>3</v>
      </c>
      <c r="X430">
        <v>1</v>
      </c>
      <c r="Y430">
        <v>80</v>
      </c>
      <c r="Z430">
        <v>3</v>
      </c>
      <c r="AA430">
        <v>4</v>
      </c>
      <c r="AB430">
        <v>3</v>
      </c>
      <c r="AC430">
        <v>2</v>
      </c>
      <c r="AD430">
        <v>3</v>
      </c>
      <c r="AE430">
        <v>2</v>
      </c>
      <c r="AF430">
        <v>1</v>
      </c>
      <c r="AG430">
        <v>2</v>
      </c>
      <c r="AH430" s="1">
        <v>43327</v>
      </c>
      <c r="AI430" s="1" t="s">
        <v>60</v>
      </c>
      <c r="AJ430">
        <f t="shared" si="24"/>
        <v>2018</v>
      </c>
      <c r="AK430">
        <f t="shared" si="25"/>
        <v>8</v>
      </c>
      <c r="AL430" t="str">
        <f t="shared" si="26"/>
        <v/>
      </c>
      <c r="AM430" t="str">
        <f t="shared" si="27"/>
        <v/>
      </c>
      <c r="AQ430" s="1">
        <v>43327</v>
      </c>
      <c r="AR430" s="1" t="s">
        <v>60</v>
      </c>
    </row>
    <row r="431" spans="1:44" x14ac:dyDescent="0.25">
      <c r="A431">
        <v>25</v>
      </c>
      <c r="B431" t="s">
        <v>40</v>
      </c>
      <c r="C431" t="s">
        <v>34</v>
      </c>
      <c r="D431">
        <v>1372</v>
      </c>
      <c r="E431" t="s">
        <v>35</v>
      </c>
      <c r="F431">
        <v>18</v>
      </c>
      <c r="G431">
        <v>1</v>
      </c>
      <c r="H431" t="s">
        <v>36</v>
      </c>
      <c r="I431">
        <v>1</v>
      </c>
      <c r="J431">
        <v>1399</v>
      </c>
      <c r="K431">
        <v>1</v>
      </c>
      <c r="L431" t="s">
        <v>42</v>
      </c>
      <c r="M431">
        <v>93</v>
      </c>
      <c r="N431">
        <v>4</v>
      </c>
      <c r="O431">
        <v>2</v>
      </c>
      <c r="P431" t="s">
        <v>38</v>
      </c>
      <c r="Q431">
        <v>3</v>
      </c>
      <c r="R431" t="s">
        <v>44</v>
      </c>
      <c r="S431">
        <v>6232</v>
      </c>
      <c r="T431">
        <v>2</v>
      </c>
      <c r="U431" t="s">
        <v>40</v>
      </c>
      <c r="V431">
        <v>11</v>
      </c>
      <c r="W431">
        <v>3</v>
      </c>
      <c r="X431">
        <v>2</v>
      </c>
      <c r="Y431">
        <v>80</v>
      </c>
      <c r="Z431">
        <v>0</v>
      </c>
      <c r="AA431">
        <v>6</v>
      </c>
      <c r="AB431">
        <v>3</v>
      </c>
      <c r="AC431">
        <v>2</v>
      </c>
      <c r="AD431">
        <v>3</v>
      </c>
      <c r="AE431">
        <v>2</v>
      </c>
      <c r="AF431">
        <v>1</v>
      </c>
      <c r="AG431">
        <v>2</v>
      </c>
      <c r="AH431" s="1">
        <v>43292</v>
      </c>
      <c r="AI431" s="1" t="s">
        <v>60</v>
      </c>
      <c r="AJ431">
        <f t="shared" si="24"/>
        <v>2018</v>
      </c>
      <c r="AK431">
        <f t="shared" si="25"/>
        <v>7</v>
      </c>
      <c r="AL431" t="str">
        <f t="shared" si="26"/>
        <v/>
      </c>
      <c r="AM431" t="str">
        <f t="shared" si="27"/>
        <v/>
      </c>
      <c r="AQ431" s="1">
        <v>43292</v>
      </c>
      <c r="AR431" s="1" t="s">
        <v>60</v>
      </c>
    </row>
    <row r="432" spans="1:44" x14ac:dyDescent="0.25">
      <c r="A432">
        <v>37</v>
      </c>
      <c r="B432" t="s">
        <v>40</v>
      </c>
      <c r="C432" t="s">
        <v>34</v>
      </c>
      <c r="D432">
        <v>1462</v>
      </c>
      <c r="E432" t="s">
        <v>89</v>
      </c>
      <c r="F432">
        <v>11</v>
      </c>
      <c r="G432">
        <v>3</v>
      </c>
      <c r="H432" t="s">
        <v>47</v>
      </c>
      <c r="I432">
        <v>1</v>
      </c>
      <c r="J432">
        <v>1411</v>
      </c>
      <c r="K432">
        <v>1</v>
      </c>
      <c r="L432" t="s">
        <v>37</v>
      </c>
      <c r="M432">
        <v>94</v>
      </c>
      <c r="N432">
        <v>3</v>
      </c>
      <c r="O432">
        <v>1</v>
      </c>
      <c r="P432" t="s">
        <v>46</v>
      </c>
      <c r="Q432">
        <v>3</v>
      </c>
      <c r="R432" t="s">
        <v>39</v>
      </c>
      <c r="S432">
        <v>3629</v>
      </c>
      <c r="T432">
        <v>4</v>
      </c>
      <c r="U432" t="s">
        <v>40</v>
      </c>
      <c r="V432">
        <v>18</v>
      </c>
      <c r="W432">
        <v>3</v>
      </c>
      <c r="X432">
        <v>1</v>
      </c>
      <c r="Y432">
        <v>80</v>
      </c>
      <c r="Z432">
        <v>0</v>
      </c>
      <c r="AA432">
        <v>8</v>
      </c>
      <c r="AB432">
        <v>6</v>
      </c>
      <c r="AC432">
        <v>3</v>
      </c>
      <c r="AD432">
        <v>3</v>
      </c>
      <c r="AE432">
        <v>2</v>
      </c>
      <c r="AF432">
        <v>0</v>
      </c>
      <c r="AG432">
        <v>2</v>
      </c>
      <c r="AH432" s="1">
        <v>43191</v>
      </c>
      <c r="AI432" s="1" t="s">
        <v>60</v>
      </c>
      <c r="AJ432">
        <f t="shared" si="24"/>
        <v>2018</v>
      </c>
      <c r="AK432">
        <f t="shared" si="25"/>
        <v>4</v>
      </c>
      <c r="AL432" t="str">
        <f t="shared" si="26"/>
        <v/>
      </c>
      <c r="AM432" t="str">
        <f t="shared" si="27"/>
        <v/>
      </c>
      <c r="AQ432" s="1">
        <v>43191</v>
      </c>
      <c r="AR432" s="1" t="s">
        <v>60</v>
      </c>
    </row>
    <row r="433" spans="1:44" x14ac:dyDescent="0.25">
      <c r="A433">
        <v>25</v>
      </c>
      <c r="B433" t="s">
        <v>40</v>
      </c>
      <c r="C433" t="s">
        <v>34</v>
      </c>
      <c r="D433">
        <v>949</v>
      </c>
      <c r="E433" t="s">
        <v>89</v>
      </c>
      <c r="F433">
        <v>1</v>
      </c>
      <c r="G433">
        <v>3</v>
      </c>
      <c r="H433" t="s">
        <v>56</v>
      </c>
      <c r="I433">
        <v>1</v>
      </c>
      <c r="J433">
        <v>1415</v>
      </c>
      <c r="K433">
        <v>1</v>
      </c>
      <c r="L433" t="s">
        <v>42</v>
      </c>
      <c r="M433">
        <v>81</v>
      </c>
      <c r="N433">
        <v>3</v>
      </c>
      <c r="O433">
        <v>1</v>
      </c>
      <c r="P433" t="s">
        <v>46</v>
      </c>
      <c r="Q433">
        <v>4</v>
      </c>
      <c r="R433" t="s">
        <v>44</v>
      </c>
      <c r="S433">
        <v>3229</v>
      </c>
      <c r="T433">
        <v>4</v>
      </c>
      <c r="U433" t="s">
        <v>40</v>
      </c>
      <c r="V433">
        <v>11</v>
      </c>
      <c r="W433">
        <v>3</v>
      </c>
      <c r="X433">
        <v>2</v>
      </c>
      <c r="Y433">
        <v>80</v>
      </c>
      <c r="Z433">
        <v>1</v>
      </c>
      <c r="AA433">
        <v>7</v>
      </c>
      <c r="AB433">
        <v>2</v>
      </c>
      <c r="AC433">
        <v>2</v>
      </c>
      <c r="AD433">
        <v>3</v>
      </c>
      <c r="AE433">
        <v>2</v>
      </c>
      <c r="AF433">
        <v>0</v>
      </c>
      <c r="AG433">
        <v>2</v>
      </c>
      <c r="AH433" s="1">
        <v>43309</v>
      </c>
      <c r="AI433" s="1" t="s">
        <v>60</v>
      </c>
      <c r="AJ433">
        <f t="shared" si="24"/>
        <v>2018</v>
      </c>
      <c r="AK433">
        <f t="shared" si="25"/>
        <v>7</v>
      </c>
      <c r="AL433" t="str">
        <f t="shared" si="26"/>
        <v/>
      </c>
      <c r="AM433" t="str">
        <f t="shared" si="27"/>
        <v/>
      </c>
      <c r="AQ433" s="1">
        <v>43309</v>
      </c>
      <c r="AR433" s="1" t="s">
        <v>60</v>
      </c>
    </row>
    <row r="434" spans="1:44" x14ac:dyDescent="0.25">
      <c r="A434">
        <v>30</v>
      </c>
      <c r="B434" t="s">
        <v>40</v>
      </c>
      <c r="C434" t="s">
        <v>34</v>
      </c>
      <c r="D434">
        <v>855</v>
      </c>
      <c r="E434" t="s">
        <v>35</v>
      </c>
      <c r="F434">
        <v>7</v>
      </c>
      <c r="G434">
        <v>4</v>
      </c>
      <c r="H434" t="s">
        <v>55</v>
      </c>
      <c r="I434">
        <v>1</v>
      </c>
      <c r="J434">
        <v>1428</v>
      </c>
      <c r="K434">
        <v>4</v>
      </c>
      <c r="L434" t="s">
        <v>37</v>
      </c>
      <c r="M434">
        <v>73</v>
      </c>
      <c r="N434">
        <v>3</v>
      </c>
      <c r="O434">
        <v>2</v>
      </c>
      <c r="P434" t="s">
        <v>38</v>
      </c>
      <c r="Q434">
        <v>1</v>
      </c>
      <c r="R434" t="s">
        <v>48</v>
      </c>
      <c r="S434">
        <v>4779</v>
      </c>
      <c r="T434">
        <v>7</v>
      </c>
      <c r="U434" t="s">
        <v>40</v>
      </c>
      <c r="V434">
        <v>14</v>
      </c>
      <c r="W434">
        <v>3</v>
      </c>
      <c r="X434">
        <v>2</v>
      </c>
      <c r="Y434">
        <v>80</v>
      </c>
      <c r="Z434">
        <v>2</v>
      </c>
      <c r="AA434">
        <v>8</v>
      </c>
      <c r="AB434">
        <v>3</v>
      </c>
      <c r="AC434">
        <v>3</v>
      </c>
      <c r="AD434">
        <v>3</v>
      </c>
      <c r="AE434">
        <v>2</v>
      </c>
      <c r="AF434">
        <v>0</v>
      </c>
      <c r="AG434">
        <v>2</v>
      </c>
      <c r="AH434" s="1">
        <v>43290</v>
      </c>
      <c r="AI434" s="1" t="s">
        <v>60</v>
      </c>
      <c r="AJ434">
        <f t="shared" si="24"/>
        <v>2018</v>
      </c>
      <c r="AK434">
        <f t="shared" si="25"/>
        <v>7</v>
      </c>
      <c r="AL434" t="str">
        <f t="shared" si="26"/>
        <v/>
      </c>
      <c r="AM434" t="str">
        <f t="shared" si="27"/>
        <v/>
      </c>
      <c r="AQ434" s="1">
        <v>43290</v>
      </c>
      <c r="AR434" s="1" t="s">
        <v>60</v>
      </c>
    </row>
    <row r="435" spans="1:44" x14ac:dyDescent="0.25">
      <c r="A435">
        <v>31</v>
      </c>
      <c r="B435" t="s">
        <v>40</v>
      </c>
      <c r="C435" t="s">
        <v>34</v>
      </c>
      <c r="D435">
        <v>182</v>
      </c>
      <c r="E435" t="s">
        <v>89</v>
      </c>
      <c r="F435">
        <v>8</v>
      </c>
      <c r="G435">
        <v>5</v>
      </c>
      <c r="H435" t="s">
        <v>36</v>
      </c>
      <c r="I435">
        <v>1</v>
      </c>
      <c r="J435">
        <v>1430</v>
      </c>
      <c r="K435">
        <v>1</v>
      </c>
      <c r="L435" t="s">
        <v>37</v>
      </c>
      <c r="M435">
        <v>93</v>
      </c>
      <c r="N435">
        <v>3</v>
      </c>
      <c r="O435">
        <v>4</v>
      </c>
      <c r="P435" t="s">
        <v>54</v>
      </c>
      <c r="Q435">
        <v>2</v>
      </c>
      <c r="R435" t="s">
        <v>39</v>
      </c>
      <c r="S435">
        <v>16422</v>
      </c>
      <c r="T435">
        <v>3</v>
      </c>
      <c r="U435" t="s">
        <v>40</v>
      </c>
      <c r="V435">
        <v>11</v>
      </c>
      <c r="W435">
        <v>3</v>
      </c>
      <c r="X435">
        <v>3</v>
      </c>
      <c r="Y435">
        <v>80</v>
      </c>
      <c r="Z435">
        <v>0</v>
      </c>
      <c r="AA435">
        <v>9</v>
      </c>
      <c r="AB435">
        <v>3</v>
      </c>
      <c r="AC435">
        <v>4</v>
      </c>
      <c r="AD435">
        <v>3</v>
      </c>
      <c r="AE435">
        <v>2</v>
      </c>
      <c r="AF435">
        <v>1</v>
      </c>
      <c r="AG435">
        <v>0</v>
      </c>
      <c r="AH435" s="1">
        <v>43159</v>
      </c>
      <c r="AI435" s="1" t="s">
        <v>60</v>
      </c>
      <c r="AJ435">
        <f t="shared" si="24"/>
        <v>2018</v>
      </c>
      <c r="AK435">
        <f t="shared" si="25"/>
        <v>2</v>
      </c>
      <c r="AL435" t="str">
        <f t="shared" si="26"/>
        <v/>
      </c>
      <c r="AM435" t="str">
        <f t="shared" si="27"/>
        <v/>
      </c>
      <c r="AQ435" s="1">
        <v>43159</v>
      </c>
      <c r="AR435" s="1" t="s">
        <v>60</v>
      </c>
    </row>
    <row r="436" spans="1:44" x14ac:dyDescent="0.25">
      <c r="A436">
        <v>36</v>
      </c>
      <c r="B436" t="s">
        <v>40</v>
      </c>
      <c r="C436" t="s">
        <v>34</v>
      </c>
      <c r="D436">
        <v>329</v>
      </c>
      <c r="E436" t="s">
        <v>35</v>
      </c>
      <c r="F436">
        <v>16</v>
      </c>
      <c r="G436">
        <v>4</v>
      </c>
      <c r="H436" t="s">
        <v>55</v>
      </c>
      <c r="I436">
        <v>1</v>
      </c>
      <c r="J436">
        <v>1436</v>
      </c>
      <c r="K436">
        <v>3</v>
      </c>
      <c r="L436" t="s">
        <v>37</v>
      </c>
      <c r="M436">
        <v>98</v>
      </c>
      <c r="N436">
        <v>2</v>
      </c>
      <c r="O436">
        <v>2</v>
      </c>
      <c r="P436" t="s">
        <v>38</v>
      </c>
      <c r="Q436">
        <v>1</v>
      </c>
      <c r="R436" t="s">
        <v>44</v>
      </c>
      <c r="S436">
        <v>5647</v>
      </c>
      <c r="T436">
        <v>4</v>
      </c>
      <c r="U436" t="s">
        <v>40</v>
      </c>
      <c r="V436">
        <v>13</v>
      </c>
      <c r="W436">
        <v>3</v>
      </c>
      <c r="X436">
        <v>1</v>
      </c>
      <c r="Y436">
        <v>80</v>
      </c>
      <c r="Z436">
        <v>2</v>
      </c>
      <c r="AA436">
        <v>11</v>
      </c>
      <c r="AB436">
        <v>3</v>
      </c>
      <c r="AC436">
        <v>2</v>
      </c>
      <c r="AD436">
        <v>3</v>
      </c>
      <c r="AE436">
        <v>2</v>
      </c>
      <c r="AF436">
        <v>0</v>
      </c>
      <c r="AG436">
        <v>2</v>
      </c>
      <c r="AH436" s="1">
        <v>43263</v>
      </c>
      <c r="AI436" s="1" t="s">
        <v>60</v>
      </c>
      <c r="AJ436">
        <f t="shared" si="24"/>
        <v>2018</v>
      </c>
      <c r="AK436">
        <f t="shared" si="25"/>
        <v>6</v>
      </c>
      <c r="AL436" t="str">
        <f t="shared" si="26"/>
        <v/>
      </c>
      <c r="AM436" t="str">
        <f t="shared" si="27"/>
        <v/>
      </c>
      <c r="AQ436" s="1">
        <v>43263</v>
      </c>
      <c r="AR436" s="1" t="s">
        <v>60</v>
      </c>
    </row>
    <row r="437" spans="1:44" x14ac:dyDescent="0.25">
      <c r="A437">
        <v>25</v>
      </c>
      <c r="B437" t="s">
        <v>33</v>
      </c>
      <c r="C437" t="s">
        <v>34</v>
      </c>
      <c r="D437">
        <v>383</v>
      </c>
      <c r="E437" t="s">
        <v>35</v>
      </c>
      <c r="F437">
        <v>9</v>
      </c>
      <c r="G437">
        <v>2</v>
      </c>
      <c r="H437" t="s">
        <v>36</v>
      </c>
      <c r="I437">
        <v>1</v>
      </c>
      <c r="J437">
        <v>1439</v>
      </c>
      <c r="K437">
        <v>1</v>
      </c>
      <c r="L437" t="s">
        <v>42</v>
      </c>
      <c r="M437">
        <v>68</v>
      </c>
      <c r="N437">
        <v>2</v>
      </c>
      <c r="O437">
        <v>1</v>
      </c>
      <c r="P437" t="s">
        <v>53</v>
      </c>
      <c r="Q437">
        <v>1</v>
      </c>
      <c r="R437" t="s">
        <v>44</v>
      </c>
      <c r="S437">
        <v>4400</v>
      </c>
      <c r="T437">
        <v>3</v>
      </c>
      <c r="U437" t="s">
        <v>40</v>
      </c>
      <c r="V437">
        <v>12</v>
      </c>
      <c r="W437">
        <v>3</v>
      </c>
      <c r="X437">
        <v>1</v>
      </c>
      <c r="Y437">
        <v>80</v>
      </c>
      <c r="Z437">
        <v>0</v>
      </c>
      <c r="AA437">
        <v>6</v>
      </c>
      <c r="AB437">
        <v>2</v>
      </c>
      <c r="AC437">
        <v>3</v>
      </c>
      <c r="AD437">
        <v>3</v>
      </c>
      <c r="AE437">
        <v>2</v>
      </c>
      <c r="AF437">
        <v>2</v>
      </c>
      <c r="AG437">
        <v>2</v>
      </c>
      <c r="AH437" s="1">
        <v>37745</v>
      </c>
      <c r="AI437" s="1">
        <v>38856</v>
      </c>
      <c r="AJ437">
        <f t="shared" si="24"/>
        <v>2003</v>
      </c>
      <c r="AK437">
        <f t="shared" si="25"/>
        <v>5</v>
      </c>
      <c r="AL437">
        <f t="shared" si="26"/>
        <v>2006</v>
      </c>
      <c r="AM437">
        <f t="shared" si="27"/>
        <v>5</v>
      </c>
      <c r="AQ437" s="1">
        <v>43031</v>
      </c>
      <c r="AR437" s="1" t="s">
        <v>60</v>
      </c>
    </row>
    <row r="438" spans="1:44" x14ac:dyDescent="0.25">
      <c r="A438">
        <v>56</v>
      </c>
      <c r="B438" t="s">
        <v>40</v>
      </c>
      <c r="C438" t="s">
        <v>34</v>
      </c>
      <c r="D438">
        <v>1255</v>
      </c>
      <c r="E438" t="s">
        <v>89</v>
      </c>
      <c r="F438">
        <v>1</v>
      </c>
      <c r="G438">
        <v>2</v>
      </c>
      <c r="H438" t="s">
        <v>36</v>
      </c>
      <c r="I438">
        <v>1</v>
      </c>
      <c r="J438">
        <v>1441</v>
      </c>
      <c r="K438">
        <v>1</v>
      </c>
      <c r="L438" t="s">
        <v>37</v>
      </c>
      <c r="M438">
        <v>90</v>
      </c>
      <c r="N438">
        <v>3</v>
      </c>
      <c r="O438">
        <v>1</v>
      </c>
      <c r="P438" t="s">
        <v>43</v>
      </c>
      <c r="Q438">
        <v>1</v>
      </c>
      <c r="R438" t="s">
        <v>44</v>
      </c>
      <c r="S438">
        <v>2066</v>
      </c>
      <c r="T438">
        <v>2</v>
      </c>
      <c r="U438" t="s">
        <v>40</v>
      </c>
      <c r="V438">
        <v>22</v>
      </c>
      <c r="W438">
        <v>4</v>
      </c>
      <c r="X438">
        <v>4</v>
      </c>
      <c r="Y438">
        <v>80</v>
      </c>
      <c r="Z438">
        <v>1</v>
      </c>
      <c r="AA438">
        <v>5</v>
      </c>
      <c r="AB438">
        <v>3</v>
      </c>
      <c r="AC438">
        <v>4</v>
      </c>
      <c r="AD438">
        <v>3</v>
      </c>
      <c r="AE438">
        <v>2</v>
      </c>
      <c r="AF438">
        <v>1</v>
      </c>
      <c r="AG438">
        <v>0</v>
      </c>
      <c r="AH438" s="1">
        <v>43282</v>
      </c>
      <c r="AI438" s="1" t="s">
        <v>60</v>
      </c>
      <c r="AJ438">
        <f t="shared" si="24"/>
        <v>2018</v>
      </c>
      <c r="AK438">
        <f t="shared" si="25"/>
        <v>7</v>
      </c>
      <c r="AL438" t="str">
        <f t="shared" si="26"/>
        <v/>
      </c>
      <c r="AM438" t="str">
        <f t="shared" si="27"/>
        <v/>
      </c>
      <c r="AQ438" s="1">
        <v>43282</v>
      </c>
      <c r="AR438" s="1" t="s">
        <v>60</v>
      </c>
    </row>
    <row r="439" spans="1:44" x14ac:dyDescent="0.25">
      <c r="A439">
        <v>31</v>
      </c>
      <c r="B439" t="s">
        <v>40</v>
      </c>
      <c r="C439" t="s">
        <v>34</v>
      </c>
      <c r="D439">
        <v>1398</v>
      </c>
      <c r="E439" t="s">
        <v>90</v>
      </c>
      <c r="F439">
        <v>8</v>
      </c>
      <c r="G439">
        <v>2</v>
      </c>
      <c r="H439" t="s">
        <v>47</v>
      </c>
      <c r="I439">
        <v>1</v>
      </c>
      <c r="J439">
        <v>1461</v>
      </c>
      <c r="K439">
        <v>4</v>
      </c>
      <c r="L439" t="s">
        <v>37</v>
      </c>
      <c r="M439">
        <v>96</v>
      </c>
      <c r="N439">
        <v>4</v>
      </c>
      <c r="O439">
        <v>1</v>
      </c>
      <c r="P439" t="s">
        <v>90</v>
      </c>
      <c r="Q439">
        <v>2</v>
      </c>
      <c r="R439" t="s">
        <v>39</v>
      </c>
      <c r="S439">
        <v>2109</v>
      </c>
      <c r="T439">
        <v>9</v>
      </c>
      <c r="U439" t="s">
        <v>40</v>
      </c>
      <c r="V439">
        <v>18</v>
      </c>
      <c r="W439">
        <v>3</v>
      </c>
      <c r="X439">
        <v>4</v>
      </c>
      <c r="Y439">
        <v>80</v>
      </c>
      <c r="Z439">
        <v>0</v>
      </c>
      <c r="AA439">
        <v>8</v>
      </c>
      <c r="AB439">
        <v>3</v>
      </c>
      <c r="AC439">
        <v>3</v>
      </c>
      <c r="AD439">
        <v>3</v>
      </c>
      <c r="AE439">
        <v>2</v>
      </c>
      <c r="AF439">
        <v>0</v>
      </c>
      <c r="AG439">
        <v>2</v>
      </c>
      <c r="AH439" s="1">
        <v>43300</v>
      </c>
      <c r="AI439" s="1" t="s">
        <v>60</v>
      </c>
      <c r="AJ439">
        <f t="shared" si="24"/>
        <v>2018</v>
      </c>
      <c r="AK439">
        <f t="shared" si="25"/>
        <v>7</v>
      </c>
      <c r="AL439" t="str">
        <f t="shared" si="26"/>
        <v/>
      </c>
      <c r="AM439" t="str">
        <f t="shared" si="27"/>
        <v/>
      </c>
      <c r="AQ439" s="1">
        <v>43300</v>
      </c>
      <c r="AR439" s="1" t="s">
        <v>60</v>
      </c>
    </row>
    <row r="440" spans="1:44" x14ac:dyDescent="0.25">
      <c r="A440">
        <v>45</v>
      </c>
      <c r="B440" t="s">
        <v>40</v>
      </c>
      <c r="C440" t="s">
        <v>34</v>
      </c>
      <c r="D440">
        <v>1448</v>
      </c>
      <c r="E440" t="s">
        <v>89</v>
      </c>
      <c r="F440">
        <v>29</v>
      </c>
      <c r="G440">
        <v>3</v>
      </c>
      <c r="H440" t="s">
        <v>56</v>
      </c>
      <c r="I440">
        <v>1</v>
      </c>
      <c r="J440">
        <v>1465</v>
      </c>
      <c r="K440">
        <v>2</v>
      </c>
      <c r="L440" t="s">
        <v>42</v>
      </c>
      <c r="M440">
        <v>55</v>
      </c>
      <c r="N440">
        <v>3</v>
      </c>
      <c r="O440">
        <v>3</v>
      </c>
      <c r="P440" t="s">
        <v>49</v>
      </c>
      <c r="Q440">
        <v>4</v>
      </c>
      <c r="R440" t="s">
        <v>44</v>
      </c>
      <c r="S440">
        <v>9380</v>
      </c>
      <c r="T440">
        <v>4</v>
      </c>
      <c r="U440" t="s">
        <v>33</v>
      </c>
      <c r="V440">
        <v>18</v>
      </c>
      <c r="W440">
        <v>3</v>
      </c>
      <c r="X440">
        <v>4</v>
      </c>
      <c r="Y440">
        <v>80</v>
      </c>
      <c r="Z440">
        <v>2</v>
      </c>
      <c r="AA440">
        <v>10</v>
      </c>
      <c r="AB440">
        <v>4</v>
      </c>
      <c r="AC440">
        <v>4</v>
      </c>
      <c r="AD440">
        <v>3</v>
      </c>
      <c r="AE440">
        <v>1</v>
      </c>
      <c r="AF440">
        <v>1</v>
      </c>
      <c r="AG440">
        <v>2</v>
      </c>
      <c r="AH440" s="1">
        <v>43160</v>
      </c>
      <c r="AI440" s="1" t="s">
        <v>60</v>
      </c>
      <c r="AJ440">
        <f t="shared" si="24"/>
        <v>2018</v>
      </c>
      <c r="AK440">
        <f t="shared" si="25"/>
        <v>3</v>
      </c>
      <c r="AL440" t="str">
        <f t="shared" si="26"/>
        <v/>
      </c>
      <c r="AM440" t="str">
        <f t="shared" si="27"/>
        <v/>
      </c>
      <c r="AQ440" s="1">
        <v>43160</v>
      </c>
      <c r="AR440" s="1" t="s">
        <v>60</v>
      </c>
    </row>
    <row r="441" spans="1:44" x14ac:dyDescent="0.25">
      <c r="A441">
        <v>49</v>
      </c>
      <c r="B441" t="s">
        <v>40</v>
      </c>
      <c r="C441" t="s">
        <v>34</v>
      </c>
      <c r="D441">
        <v>1495</v>
      </c>
      <c r="E441" t="s">
        <v>89</v>
      </c>
      <c r="F441">
        <v>5</v>
      </c>
      <c r="G441">
        <v>4</v>
      </c>
      <c r="H441" t="s">
        <v>56</v>
      </c>
      <c r="I441">
        <v>1</v>
      </c>
      <c r="J441">
        <v>1473</v>
      </c>
      <c r="K441">
        <v>1</v>
      </c>
      <c r="L441" t="s">
        <v>42</v>
      </c>
      <c r="M441">
        <v>96</v>
      </c>
      <c r="N441">
        <v>3</v>
      </c>
      <c r="O441">
        <v>2</v>
      </c>
      <c r="P441" t="s">
        <v>50</v>
      </c>
      <c r="Q441">
        <v>3</v>
      </c>
      <c r="R441" t="s">
        <v>44</v>
      </c>
      <c r="S441">
        <v>6651</v>
      </c>
      <c r="T441">
        <v>2</v>
      </c>
      <c r="U441" t="s">
        <v>40</v>
      </c>
      <c r="V441">
        <v>14</v>
      </c>
      <c r="W441">
        <v>3</v>
      </c>
      <c r="X441">
        <v>2</v>
      </c>
      <c r="Y441">
        <v>80</v>
      </c>
      <c r="Z441">
        <v>1</v>
      </c>
      <c r="AA441">
        <v>20</v>
      </c>
      <c r="AB441">
        <v>0</v>
      </c>
      <c r="AC441">
        <v>2</v>
      </c>
      <c r="AD441">
        <v>3</v>
      </c>
      <c r="AE441">
        <v>2</v>
      </c>
      <c r="AF441">
        <v>1</v>
      </c>
      <c r="AG441">
        <v>2</v>
      </c>
      <c r="AH441" s="1">
        <v>43227</v>
      </c>
      <c r="AI441" s="1" t="s">
        <v>60</v>
      </c>
      <c r="AJ441">
        <f t="shared" si="24"/>
        <v>2018</v>
      </c>
      <c r="AK441">
        <f t="shared" si="25"/>
        <v>5</v>
      </c>
      <c r="AL441" t="str">
        <f t="shared" si="26"/>
        <v/>
      </c>
      <c r="AM441" t="str">
        <f t="shared" si="27"/>
        <v/>
      </c>
      <c r="AQ441" s="1">
        <v>43227</v>
      </c>
      <c r="AR441" s="1" t="s">
        <v>60</v>
      </c>
    </row>
    <row r="442" spans="1:44" x14ac:dyDescent="0.25">
      <c r="A442">
        <v>40</v>
      </c>
      <c r="B442" t="s">
        <v>40</v>
      </c>
      <c r="C442" t="s">
        <v>34</v>
      </c>
      <c r="D442">
        <v>896</v>
      </c>
      <c r="E442" t="s">
        <v>89</v>
      </c>
      <c r="F442">
        <v>2</v>
      </c>
      <c r="G442">
        <v>3</v>
      </c>
      <c r="H442" t="s">
        <v>47</v>
      </c>
      <c r="I442">
        <v>1</v>
      </c>
      <c r="J442">
        <v>1474</v>
      </c>
      <c r="K442">
        <v>3</v>
      </c>
      <c r="L442" t="s">
        <v>42</v>
      </c>
      <c r="M442">
        <v>68</v>
      </c>
      <c r="N442">
        <v>3</v>
      </c>
      <c r="O442">
        <v>1</v>
      </c>
      <c r="P442" t="s">
        <v>43</v>
      </c>
      <c r="Q442">
        <v>3</v>
      </c>
      <c r="R442" t="s">
        <v>48</v>
      </c>
      <c r="S442">
        <v>2345</v>
      </c>
      <c r="T442">
        <v>2</v>
      </c>
      <c r="U442" t="s">
        <v>40</v>
      </c>
      <c r="V442">
        <v>14</v>
      </c>
      <c r="W442">
        <v>3</v>
      </c>
      <c r="X442">
        <v>3</v>
      </c>
      <c r="Y442">
        <v>80</v>
      </c>
      <c r="Z442">
        <v>1</v>
      </c>
      <c r="AA442">
        <v>8</v>
      </c>
      <c r="AB442">
        <v>3</v>
      </c>
      <c r="AC442">
        <v>4</v>
      </c>
      <c r="AD442">
        <v>3</v>
      </c>
      <c r="AE442">
        <v>1</v>
      </c>
      <c r="AF442">
        <v>1</v>
      </c>
      <c r="AG442">
        <v>2</v>
      </c>
      <c r="AH442" s="1">
        <v>43206</v>
      </c>
      <c r="AI442" s="1" t="s">
        <v>60</v>
      </c>
      <c r="AJ442">
        <f t="shared" si="24"/>
        <v>2018</v>
      </c>
      <c r="AK442">
        <f t="shared" si="25"/>
        <v>4</v>
      </c>
      <c r="AL442" t="str">
        <f t="shared" si="26"/>
        <v/>
      </c>
      <c r="AM442" t="str">
        <f t="shared" si="27"/>
        <v/>
      </c>
      <c r="AQ442" s="1">
        <v>43206</v>
      </c>
      <c r="AR442" s="1" t="s">
        <v>60</v>
      </c>
    </row>
    <row r="443" spans="1:44" x14ac:dyDescent="0.25">
      <c r="A443">
        <v>28</v>
      </c>
      <c r="B443" t="s">
        <v>33</v>
      </c>
      <c r="C443" t="s">
        <v>41</v>
      </c>
      <c r="D443">
        <v>1496</v>
      </c>
      <c r="E443" t="s">
        <v>35</v>
      </c>
      <c r="F443">
        <v>1</v>
      </c>
      <c r="G443">
        <v>3</v>
      </c>
      <c r="H443" t="s">
        <v>56</v>
      </c>
      <c r="I443">
        <v>1</v>
      </c>
      <c r="J443">
        <v>1486</v>
      </c>
      <c r="K443">
        <v>1</v>
      </c>
      <c r="L443" t="s">
        <v>42</v>
      </c>
      <c r="M443">
        <v>92</v>
      </c>
      <c r="N443">
        <v>3</v>
      </c>
      <c r="O443">
        <v>1</v>
      </c>
      <c r="P443" t="s">
        <v>53</v>
      </c>
      <c r="Q443">
        <v>3</v>
      </c>
      <c r="R443" t="s">
        <v>44</v>
      </c>
      <c r="S443">
        <v>2909</v>
      </c>
      <c r="T443">
        <v>3</v>
      </c>
      <c r="U443" t="s">
        <v>40</v>
      </c>
      <c r="V443">
        <v>15</v>
      </c>
      <c r="W443">
        <v>3</v>
      </c>
      <c r="X443">
        <v>4</v>
      </c>
      <c r="Y443">
        <v>80</v>
      </c>
      <c r="Z443">
        <v>1</v>
      </c>
      <c r="AA443">
        <v>5</v>
      </c>
      <c r="AB443">
        <v>3</v>
      </c>
      <c r="AC443">
        <v>4</v>
      </c>
      <c r="AD443">
        <v>3</v>
      </c>
      <c r="AE443">
        <v>2</v>
      </c>
      <c r="AF443">
        <v>1</v>
      </c>
      <c r="AG443">
        <v>2</v>
      </c>
      <c r="AH443" s="1">
        <v>36073</v>
      </c>
      <c r="AI443" s="1">
        <v>37182</v>
      </c>
      <c r="AJ443">
        <f t="shared" si="24"/>
        <v>1998</v>
      </c>
      <c r="AK443">
        <f t="shared" si="25"/>
        <v>10</v>
      </c>
      <c r="AL443">
        <f t="shared" si="26"/>
        <v>2001</v>
      </c>
      <c r="AM443">
        <f t="shared" si="27"/>
        <v>10</v>
      </c>
      <c r="AQ443" s="1">
        <v>43024</v>
      </c>
      <c r="AR443" s="1" t="s">
        <v>60</v>
      </c>
    </row>
    <row r="444" spans="1:44" x14ac:dyDescent="0.25">
      <c r="A444">
        <v>55</v>
      </c>
      <c r="B444" t="s">
        <v>40</v>
      </c>
      <c r="C444" t="s">
        <v>34</v>
      </c>
      <c r="D444">
        <v>1229</v>
      </c>
      <c r="E444" t="s">
        <v>89</v>
      </c>
      <c r="F444">
        <v>4</v>
      </c>
      <c r="G444">
        <v>4</v>
      </c>
      <c r="H444" t="s">
        <v>36</v>
      </c>
      <c r="I444">
        <v>1</v>
      </c>
      <c r="J444">
        <v>1501</v>
      </c>
      <c r="K444">
        <v>4</v>
      </c>
      <c r="L444" t="s">
        <v>42</v>
      </c>
      <c r="M444">
        <v>30</v>
      </c>
      <c r="N444">
        <v>3</v>
      </c>
      <c r="O444">
        <v>2</v>
      </c>
      <c r="P444" t="s">
        <v>50</v>
      </c>
      <c r="Q444">
        <v>3</v>
      </c>
      <c r="R444" t="s">
        <v>44</v>
      </c>
      <c r="S444">
        <v>4035</v>
      </c>
      <c r="T444">
        <v>0</v>
      </c>
      <c r="U444" t="s">
        <v>33</v>
      </c>
      <c r="V444">
        <v>16</v>
      </c>
      <c r="W444">
        <v>3</v>
      </c>
      <c r="X444">
        <v>2</v>
      </c>
      <c r="Y444">
        <v>80</v>
      </c>
      <c r="Z444">
        <v>0</v>
      </c>
      <c r="AA444">
        <v>4</v>
      </c>
      <c r="AB444">
        <v>2</v>
      </c>
      <c r="AC444">
        <v>3</v>
      </c>
      <c r="AD444">
        <v>3</v>
      </c>
      <c r="AE444">
        <v>2</v>
      </c>
      <c r="AF444">
        <v>1</v>
      </c>
      <c r="AG444">
        <v>2</v>
      </c>
      <c r="AH444" s="1">
        <v>43174</v>
      </c>
      <c r="AI444" s="1" t="s">
        <v>60</v>
      </c>
      <c r="AJ444">
        <f t="shared" si="24"/>
        <v>2018</v>
      </c>
      <c r="AK444">
        <f t="shared" si="25"/>
        <v>3</v>
      </c>
      <c r="AL444" t="str">
        <f t="shared" si="26"/>
        <v/>
      </c>
      <c r="AM444" t="str">
        <f t="shared" si="27"/>
        <v/>
      </c>
      <c r="AQ444" s="1">
        <v>43174</v>
      </c>
      <c r="AR444" s="1" t="s">
        <v>60</v>
      </c>
    </row>
    <row r="445" spans="1:44" x14ac:dyDescent="0.25">
      <c r="A445">
        <v>49</v>
      </c>
      <c r="B445" t="s">
        <v>40</v>
      </c>
      <c r="C445" t="s">
        <v>34</v>
      </c>
      <c r="D445">
        <v>271</v>
      </c>
      <c r="E445" t="s">
        <v>89</v>
      </c>
      <c r="F445">
        <v>3</v>
      </c>
      <c r="G445">
        <v>2</v>
      </c>
      <c r="H445" t="s">
        <v>47</v>
      </c>
      <c r="I445">
        <v>1</v>
      </c>
      <c r="J445">
        <v>1509</v>
      </c>
      <c r="K445">
        <v>3</v>
      </c>
      <c r="L445" t="s">
        <v>37</v>
      </c>
      <c r="M445">
        <v>43</v>
      </c>
      <c r="N445">
        <v>2</v>
      </c>
      <c r="O445">
        <v>2</v>
      </c>
      <c r="P445" t="s">
        <v>46</v>
      </c>
      <c r="Q445">
        <v>1</v>
      </c>
      <c r="R445" t="s">
        <v>44</v>
      </c>
      <c r="S445">
        <v>4789</v>
      </c>
      <c r="T445">
        <v>4</v>
      </c>
      <c r="U445" t="s">
        <v>40</v>
      </c>
      <c r="V445">
        <v>25</v>
      </c>
      <c r="W445">
        <v>4</v>
      </c>
      <c r="X445">
        <v>1</v>
      </c>
      <c r="Y445">
        <v>80</v>
      </c>
      <c r="Z445">
        <v>1</v>
      </c>
      <c r="AA445">
        <v>10</v>
      </c>
      <c r="AB445">
        <v>3</v>
      </c>
      <c r="AC445">
        <v>3</v>
      </c>
      <c r="AD445">
        <v>3</v>
      </c>
      <c r="AE445">
        <v>2</v>
      </c>
      <c r="AF445">
        <v>1</v>
      </c>
      <c r="AG445">
        <v>2</v>
      </c>
      <c r="AH445" s="1">
        <v>43031</v>
      </c>
      <c r="AI445" s="1" t="s">
        <v>60</v>
      </c>
      <c r="AJ445">
        <f t="shared" si="24"/>
        <v>2017</v>
      </c>
      <c r="AK445">
        <f t="shared" si="25"/>
        <v>10</v>
      </c>
      <c r="AL445" t="str">
        <f t="shared" si="26"/>
        <v/>
      </c>
      <c r="AM445" t="str">
        <f t="shared" si="27"/>
        <v/>
      </c>
      <c r="AQ445" s="1">
        <v>43031</v>
      </c>
      <c r="AR445" s="1" t="s">
        <v>60</v>
      </c>
    </row>
    <row r="446" spans="1:44" x14ac:dyDescent="0.25">
      <c r="A446">
        <v>29</v>
      </c>
      <c r="B446" t="s">
        <v>40</v>
      </c>
      <c r="C446" t="s">
        <v>41</v>
      </c>
      <c r="D446">
        <v>410</v>
      </c>
      <c r="E446" t="s">
        <v>89</v>
      </c>
      <c r="F446">
        <v>2</v>
      </c>
      <c r="G446">
        <v>1</v>
      </c>
      <c r="H446" t="s">
        <v>36</v>
      </c>
      <c r="I446">
        <v>1</v>
      </c>
      <c r="J446">
        <v>1513</v>
      </c>
      <c r="K446">
        <v>4</v>
      </c>
      <c r="L446" t="s">
        <v>37</v>
      </c>
      <c r="M446">
        <v>97</v>
      </c>
      <c r="N446">
        <v>3</v>
      </c>
      <c r="O446">
        <v>1</v>
      </c>
      <c r="P446" t="s">
        <v>46</v>
      </c>
      <c r="Q446">
        <v>2</v>
      </c>
      <c r="R446" t="s">
        <v>44</v>
      </c>
      <c r="S446">
        <v>3180</v>
      </c>
      <c r="T446">
        <v>0</v>
      </c>
      <c r="U446" t="s">
        <v>40</v>
      </c>
      <c r="V446">
        <v>13</v>
      </c>
      <c r="W446">
        <v>3</v>
      </c>
      <c r="X446">
        <v>3</v>
      </c>
      <c r="Y446">
        <v>80</v>
      </c>
      <c r="Z446">
        <v>3</v>
      </c>
      <c r="AA446">
        <v>4</v>
      </c>
      <c r="AB446">
        <v>3</v>
      </c>
      <c r="AC446">
        <v>3</v>
      </c>
      <c r="AD446">
        <v>3</v>
      </c>
      <c r="AE446">
        <v>2</v>
      </c>
      <c r="AF446">
        <v>0</v>
      </c>
      <c r="AG446">
        <v>2</v>
      </c>
      <c r="AH446" s="1">
        <v>43330</v>
      </c>
      <c r="AI446" s="1" t="s">
        <v>60</v>
      </c>
      <c r="AJ446">
        <f t="shared" si="24"/>
        <v>2018</v>
      </c>
      <c r="AK446">
        <f t="shared" si="25"/>
        <v>8</v>
      </c>
      <c r="AL446" t="str">
        <f t="shared" si="26"/>
        <v/>
      </c>
      <c r="AM446" t="str">
        <f t="shared" si="27"/>
        <v/>
      </c>
      <c r="AQ446" s="1">
        <v>43330</v>
      </c>
      <c r="AR446" s="1" t="s">
        <v>60</v>
      </c>
    </row>
    <row r="447" spans="1:44" x14ac:dyDescent="0.25">
      <c r="A447">
        <v>36</v>
      </c>
      <c r="B447" t="s">
        <v>40</v>
      </c>
      <c r="C447" t="s">
        <v>34</v>
      </c>
      <c r="D447">
        <v>1157</v>
      </c>
      <c r="E447" t="s">
        <v>35</v>
      </c>
      <c r="F447">
        <v>2</v>
      </c>
      <c r="G447">
        <v>4</v>
      </c>
      <c r="H447" t="s">
        <v>36</v>
      </c>
      <c r="I447">
        <v>1</v>
      </c>
      <c r="J447">
        <v>1556</v>
      </c>
      <c r="K447">
        <v>3</v>
      </c>
      <c r="L447" t="s">
        <v>42</v>
      </c>
      <c r="M447">
        <v>70</v>
      </c>
      <c r="N447">
        <v>3</v>
      </c>
      <c r="O447">
        <v>1</v>
      </c>
      <c r="P447" t="s">
        <v>53</v>
      </c>
      <c r="Q447">
        <v>4</v>
      </c>
      <c r="R447" t="s">
        <v>39</v>
      </c>
      <c r="S447">
        <v>2644</v>
      </c>
      <c r="T447">
        <v>3</v>
      </c>
      <c r="U447" t="s">
        <v>33</v>
      </c>
      <c r="V447">
        <v>21</v>
      </c>
      <c r="W447">
        <v>4</v>
      </c>
      <c r="X447">
        <v>4</v>
      </c>
      <c r="Y447">
        <v>80</v>
      </c>
      <c r="Z447">
        <v>0</v>
      </c>
      <c r="AA447">
        <v>7</v>
      </c>
      <c r="AB447">
        <v>3</v>
      </c>
      <c r="AC447">
        <v>2</v>
      </c>
      <c r="AD447">
        <v>3</v>
      </c>
      <c r="AE447">
        <v>2</v>
      </c>
      <c r="AF447">
        <v>1</v>
      </c>
      <c r="AG447">
        <v>2</v>
      </c>
      <c r="AH447" s="1">
        <v>43293</v>
      </c>
      <c r="AI447" s="1" t="s">
        <v>60</v>
      </c>
      <c r="AJ447">
        <f t="shared" si="24"/>
        <v>2018</v>
      </c>
      <c r="AK447">
        <f t="shared" si="25"/>
        <v>7</v>
      </c>
      <c r="AL447" t="str">
        <f t="shared" si="26"/>
        <v/>
      </c>
      <c r="AM447" t="str">
        <f t="shared" si="27"/>
        <v/>
      </c>
      <c r="AQ447" s="1">
        <v>43293</v>
      </c>
      <c r="AR447" s="1" t="s">
        <v>60</v>
      </c>
    </row>
    <row r="448" spans="1:44" x14ac:dyDescent="0.25">
      <c r="A448">
        <v>35</v>
      </c>
      <c r="B448" t="s">
        <v>40</v>
      </c>
      <c r="C448" t="s">
        <v>34</v>
      </c>
      <c r="D448">
        <v>992</v>
      </c>
      <c r="E448" t="s">
        <v>89</v>
      </c>
      <c r="F448">
        <v>1</v>
      </c>
      <c r="G448">
        <v>3</v>
      </c>
      <c r="H448" t="s">
        <v>47</v>
      </c>
      <c r="I448">
        <v>1</v>
      </c>
      <c r="J448">
        <v>1564</v>
      </c>
      <c r="K448">
        <v>4</v>
      </c>
      <c r="L448" t="s">
        <v>42</v>
      </c>
      <c r="M448">
        <v>68</v>
      </c>
      <c r="N448">
        <v>2</v>
      </c>
      <c r="O448">
        <v>1</v>
      </c>
      <c r="P448" t="s">
        <v>46</v>
      </c>
      <c r="Q448">
        <v>1</v>
      </c>
      <c r="R448" t="s">
        <v>39</v>
      </c>
      <c r="S448">
        <v>2450</v>
      </c>
      <c r="T448">
        <v>1</v>
      </c>
      <c r="U448" t="s">
        <v>40</v>
      </c>
      <c r="V448">
        <v>19</v>
      </c>
      <c r="W448">
        <v>3</v>
      </c>
      <c r="X448">
        <v>2</v>
      </c>
      <c r="Y448">
        <v>80</v>
      </c>
      <c r="Z448">
        <v>0</v>
      </c>
      <c r="AA448">
        <v>3</v>
      </c>
      <c r="AB448">
        <v>3</v>
      </c>
      <c r="AC448">
        <v>3</v>
      </c>
      <c r="AD448">
        <v>3</v>
      </c>
      <c r="AE448">
        <v>0</v>
      </c>
      <c r="AF448">
        <v>1</v>
      </c>
      <c r="AG448">
        <v>2</v>
      </c>
      <c r="AH448" s="1">
        <v>43341</v>
      </c>
      <c r="AI448" s="1" t="s">
        <v>60</v>
      </c>
      <c r="AJ448">
        <f t="shared" si="24"/>
        <v>2018</v>
      </c>
      <c r="AK448">
        <f t="shared" si="25"/>
        <v>8</v>
      </c>
      <c r="AL448" t="str">
        <f t="shared" si="26"/>
        <v/>
      </c>
      <c r="AM448" t="str">
        <f t="shared" si="27"/>
        <v/>
      </c>
      <c r="AQ448" s="1">
        <v>43341</v>
      </c>
      <c r="AR448" s="1" t="s">
        <v>60</v>
      </c>
    </row>
    <row r="449" spans="1:44" x14ac:dyDescent="0.25">
      <c r="A449">
        <v>38</v>
      </c>
      <c r="B449" t="s">
        <v>40</v>
      </c>
      <c r="C449" t="s">
        <v>34</v>
      </c>
      <c r="D449">
        <v>437</v>
      </c>
      <c r="E449" t="s">
        <v>35</v>
      </c>
      <c r="F449">
        <v>16</v>
      </c>
      <c r="G449">
        <v>3</v>
      </c>
      <c r="H449" t="s">
        <v>36</v>
      </c>
      <c r="I449">
        <v>1</v>
      </c>
      <c r="J449">
        <v>1583</v>
      </c>
      <c r="K449">
        <v>2</v>
      </c>
      <c r="L449" t="s">
        <v>37</v>
      </c>
      <c r="M449">
        <v>90</v>
      </c>
      <c r="N449">
        <v>3</v>
      </c>
      <c r="O449">
        <v>2</v>
      </c>
      <c r="P449" t="s">
        <v>38</v>
      </c>
      <c r="Q449">
        <v>2</v>
      </c>
      <c r="R449" t="s">
        <v>39</v>
      </c>
      <c r="S449">
        <v>4198</v>
      </c>
      <c r="T449">
        <v>2</v>
      </c>
      <c r="U449" t="s">
        <v>40</v>
      </c>
      <c r="V449">
        <v>12</v>
      </c>
      <c r="W449">
        <v>3</v>
      </c>
      <c r="X449">
        <v>2</v>
      </c>
      <c r="Y449">
        <v>80</v>
      </c>
      <c r="Z449">
        <v>0</v>
      </c>
      <c r="AA449">
        <v>8</v>
      </c>
      <c r="AB449">
        <v>5</v>
      </c>
      <c r="AC449">
        <v>4</v>
      </c>
      <c r="AD449">
        <v>3</v>
      </c>
      <c r="AE449">
        <v>2</v>
      </c>
      <c r="AF449">
        <v>1</v>
      </c>
      <c r="AG449">
        <v>2</v>
      </c>
      <c r="AH449" s="1">
        <v>43343</v>
      </c>
      <c r="AI449" s="1" t="s">
        <v>60</v>
      </c>
      <c r="AJ449">
        <f t="shared" si="24"/>
        <v>2018</v>
      </c>
      <c r="AK449">
        <f t="shared" si="25"/>
        <v>8</v>
      </c>
      <c r="AL449" t="str">
        <f t="shared" si="26"/>
        <v/>
      </c>
      <c r="AM449" t="str">
        <f t="shared" si="27"/>
        <v/>
      </c>
      <c r="AQ449" s="1">
        <v>43343</v>
      </c>
      <c r="AR449" s="1" t="s">
        <v>60</v>
      </c>
    </row>
    <row r="450" spans="1:44" x14ac:dyDescent="0.25">
      <c r="A450">
        <v>36</v>
      </c>
      <c r="B450" t="s">
        <v>40</v>
      </c>
      <c r="C450" t="s">
        <v>41</v>
      </c>
      <c r="D450">
        <v>1302</v>
      </c>
      <c r="E450" t="s">
        <v>89</v>
      </c>
      <c r="F450">
        <v>6</v>
      </c>
      <c r="G450">
        <v>4</v>
      </c>
      <c r="H450" t="s">
        <v>36</v>
      </c>
      <c r="I450">
        <v>1</v>
      </c>
      <c r="J450">
        <v>1594</v>
      </c>
      <c r="K450">
        <v>1</v>
      </c>
      <c r="L450" t="s">
        <v>42</v>
      </c>
      <c r="M450">
        <v>80</v>
      </c>
      <c r="N450">
        <v>4</v>
      </c>
      <c r="O450">
        <v>2</v>
      </c>
      <c r="P450" t="s">
        <v>46</v>
      </c>
      <c r="Q450">
        <v>1</v>
      </c>
      <c r="R450" t="s">
        <v>44</v>
      </c>
      <c r="S450">
        <v>5562</v>
      </c>
      <c r="T450">
        <v>3</v>
      </c>
      <c r="U450" t="s">
        <v>33</v>
      </c>
      <c r="V450">
        <v>13</v>
      </c>
      <c r="W450">
        <v>3</v>
      </c>
      <c r="X450">
        <v>4</v>
      </c>
      <c r="Y450">
        <v>80</v>
      </c>
      <c r="Z450">
        <v>1</v>
      </c>
      <c r="AA450">
        <v>9</v>
      </c>
      <c r="AB450">
        <v>3</v>
      </c>
      <c r="AC450">
        <v>3</v>
      </c>
      <c r="AD450">
        <v>3</v>
      </c>
      <c r="AE450">
        <v>2</v>
      </c>
      <c r="AF450">
        <v>0</v>
      </c>
      <c r="AG450">
        <v>2</v>
      </c>
      <c r="AH450" s="1">
        <v>43022</v>
      </c>
      <c r="AI450" s="1" t="s">
        <v>60</v>
      </c>
      <c r="AJ450">
        <f t="shared" si="24"/>
        <v>2017</v>
      </c>
      <c r="AK450">
        <f t="shared" si="25"/>
        <v>10</v>
      </c>
      <c r="AL450" t="str">
        <f t="shared" si="26"/>
        <v/>
      </c>
      <c r="AM450" t="str">
        <f t="shared" si="27"/>
        <v/>
      </c>
      <c r="AQ450" s="1">
        <v>43022</v>
      </c>
      <c r="AR450" s="1" t="s">
        <v>60</v>
      </c>
    </row>
    <row r="451" spans="1:44" x14ac:dyDescent="0.25">
      <c r="A451">
        <v>32</v>
      </c>
      <c r="B451" t="s">
        <v>40</v>
      </c>
      <c r="C451" t="s">
        <v>34</v>
      </c>
      <c r="D451">
        <v>634</v>
      </c>
      <c r="E451" t="s">
        <v>89</v>
      </c>
      <c r="F451">
        <v>5</v>
      </c>
      <c r="G451">
        <v>4</v>
      </c>
      <c r="H451" t="s">
        <v>45</v>
      </c>
      <c r="I451">
        <v>1</v>
      </c>
      <c r="J451">
        <v>1607</v>
      </c>
      <c r="K451">
        <v>2</v>
      </c>
      <c r="L451" t="s">
        <v>37</v>
      </c>
      <c r="M451">
        <v>35</v>
      </c>
      <c r="N451">
        <v>4</v>
      </c>
      <c r="O451">
        <v>1</v>
      </c>
      <c r="P451" t="s">
        <v>43</v>
      </c>
      <c r="Q451">
        <v>4</v>
      </c>
      <c r="R451" t="s">
        <v>44</v>
      </c>
      <c r="S451">
        <v>3312</v>
      </c>
      <c r="T451">
        <v>3</v>
      </c>
      <c r="U451" t="s">
        <v>40</v>
      </c>
      <c r="V451">
        <v>17</v>
      </c>
      <c r="W451">
        <v>3</v>
      </c>
      <c r="X451">
        <v>4</v>
      </c>
      <c r="Y451">
        <v>80</v>
      </c>
      <c r="Z451">
        <v>2</v>
      </c>
      <c r="AA451">
        <v>6</v>
      </c>
      <c r="AB451">
        <v>3</v>
      </c>
      <c r="AC451">
        <v>3</v>
      </c>
      <c r="AD451">
        <v>3</v>
      </c>
      <c r="AE451">
        <v>2</v>
      </c>
      <c r="AF451">
        <v>0</v>
      </c>
      <c r="AG451">
        <v>2</v>
      </c>
      <c r="AH451" s="1">
        <v>43025</v>
      </c>
      <c r="AI451" s="1" t="s">
        <v>60</v>
      </c>
      <c r="AJ451">
        <f t="shared" si="24"/>
        <v>2017</v>
      </c>
      <c r="AK451">
        <f t="shared" si="25"/>
        <v>10</v>
      </c>
      <c r="AL451" t="str">
        <f t="shared" si="26"/>
        <v/>
      </c>
      <c r="AM451" t="str">
        <f t="shared" si="27"/>
        <v/>
      </c>
      <c r="AQ451" s="1">
        <v>43025</v>
      </c>
      <c r="AR451" s="1" t="s">
        <v>60</v>
      </c>
    </row>
    <row r="452" spans="1:44" x14ac:dyDescent="0.25">
      <c r="A452">
        <v>36</v>
      </c>
      <c r="B452" t="s">
        <v>40</v>
      </c>
      <c r="C452" t="s">
        <v>34</v>
      </c>
      <c r="D452">
        <v>559</v>
      </c>
      <c r="E452" t="s">
        <v>89</v>
      </c>
      <c r="F452">
        <v>12</v>
      </c>
      <c r="G452">
        <v>4</v>
      </c>
      <c r="H452" t="s">
        <v>36</v>
      </c>
      <c r="I452">
        <v>1</v>
      </c>
      <c r="J452">
        <v>1614</v>
      </c>
      <c r="K452">
        <v>3</v>
      </c>
      <c r="L452" t="s">
        <v>37</v>
      </c>
      <c r="M452">
        <v>76</v>
      </c>
      <c r="N452">
        <v>3</v>
      </c>
      <c r="O452">
        <v>2</v>
      </c>
      <c r="P452" t="s">
        <v>49</v>
      </c>
      <c r="Q452">
        <v>3</v>
      </c>
      <c r="R452" t="s">
        <v>44</v>
      </c>
      <c r="S452">
        <v>4663</v>
      </c>
      <c r="T452">
        <v>9</v>
      </c>
      <c r="U452" t="s">
        <v>33</v>
      </c>
      <c r="V452">
        <v>12</v>
      </c>
      <c r="W452">
        <v>3</v>
      </c>
      <c r="X452">
        <v>2</v>
      </c>
      <c r="Y452">
        <v>80</v>
      </c>
      <c r="Z452">
        <v>2</v>
      </c>
      <c r="AA452">
        <v>7</v>
      </c>
      <c r="AB452">
        <v>2</v>
      </c>
      <c r="AC452">
        <v>3</v>
      </c>
      <c r="AD452">
        <v>3</v>
      </c>
      <c r="AE452">
        <v>2</v>
      </c>
      <c r="AF452">
        <v>1</v>
      </c>
      <c r="AG452">
        <v>1</v>
      </c>
      <c r="AH452" s="1">
        <v>43337</v>
      </c>
      <c r="AI452" s="1" t="s">
        <v>60</v>
      </c>
      <c r="AJ452">
        <f t="shared" ref="AJ452:AJ515" si="28">IFERROR(YEAR(AH452),"")</f>
        <v>2018</v>
      </c>
      <c r="AK452">
        <f t="shared" ref="AK452:AK515" si="29">IFERROR(MONTH(AH452),"")</f>
        <v>8</v>
      </c>
      <c r="AL452" t="str">
        <f t="shared" ref="AL452:AL515" si="30">IFERROR(YEAR(AI452),"")</f>
        <v/>
      </c>
      <c r="AM452" t="str">
        <f t="shared" ref="AM452:AM515" si="31">IFERROR(MONTH(AI452),"")</f>
        <v/>
      </c>
      <c r="AQ452" s="1">
        <v>43337</v>
      </c>
      <c r="AR452" s="1" t="s">
        <v>60</v>
      </c>
    </row>
    <row r="453" spans="1:44" x14ac:dyDescent="0.25">
      <c r="A453">
        <v>27</v>
      </c>
      <c r="B453" t="s">
        <v>40</v>
      </c>
      <c r="C453" t="s">
        <v>34</v>
      </c>
      <c r="D453">
        <v>486</v>
      </c>
      <c r="E453" t="s">
        <v>89</v>
      </c>
      <c r="F453">
        <v>8</v>
      </c>
      <c r="G453">
        <v>3</v>
      </c>
      <c r="H453" t="s">
        <v>47</v>
      </c>
      <c r="I453">
        <v>1</v>
      </c>
      <c r="J453">
        <v>1647</v>
      </c>
      <c r="K453">
        <v>2</v>
      </c>
      <c r="L453" t="s">
        <v>37</v>
      </c>
      <c r="M453">
        <v>86</v>
      </c>
      <c r="N453">
        <v>4</v>
      </c>
      <c r="O453">
        <v>1</v>
      </c>
      <c r="P453" t="s">
        <v>43</v>
      </c>
      <c r="Q453">
        <v>3</v>
      </c>
      <c r="R453" t="s">
        <v>44</v>
      </c>
      <c r="S453">
        <v>3517</v>
      </c>
      <c r="T453">
        <v>7</v>
      </c>
      <c r="U453" t="s">
        <v>40</v>
      </c>
      <c r="V453">
        <v>17</v>
      </c>
      <c r="W453">
        <v>3</v>
      </c>
      <c r="X453">
        <v>1</v>
      </c>
      <c r="Y453">
        <v>80</v>
      </c>
      <c r="Z453">
        <v>0</v>
      </c>
      <c r="AA453">
        <v>5</v>
      </c>
      <c r="AB453">
        <v>0</v>
      </c>
      <c r="AC453">
        <v>3</v>
      </c>
      <c r="AD453">
        <v>3</v>
      </c>
      <c r="AE453">
        <v>2</v>
      </c>
      <c r="AF453">
        <v>0</v>
      </c>
      <c r="AG453">
        <v>2</v>
      </c>
      <c r="AH453" s="1">
        <v>43221</v>
      </c>
      <c r="AI453" s="1" t="s">
        <v>60</v>
      </c>
      <c r="AJ453">
        <f t="shared" si="28"/>
        <v>2018</v>
      </c>
      <c r="AK453">
        <f t="shared" si="29"/>
        <v>5</v>
      </c>
      <c r="AL453" t="str">
        <f t="shared" si="30"/>
        <v/>
      </c>
      <c r="AM453" t="str">
        <f t="shared" si="31"/>
        <v/>
      </c>
      <c r="AQ453" s="1">
        <v>43221</v>
      </c>
      <c r="AR453" s="1" t="s">
        <v>60</v>
      </c>
    </row>
    <row r="454" spans="1:44" x14ac:dyDescent="0.25">
      <c r="A454">
        <v>36</v>
      </c>
      <c r="B454" t="s">
        <v>40</v>
      </c>
      <c r="C454" t="s">
        <v>34</v>
      </c>
      <c r="D454">
        <v>711</v>
      </c>
      <c r="E454" t="s">
        <v>89</v>
      </c>
      <c r="F454">
        <v>5</v>
      </c>
      <c r="G454">
        <v>4</v>
      </c>
      <c r="H454" t="s">
        <v>36</v>
      </c>
      <c r="I454">
        <v>1</v>
      </c>
      <c r="J454">
        <v>1651</v>
      </c>
      <c r="K454">
        <v>2</v>
      </c>
      <c r="L454" t="s">
        <v>37</v>
      </c>
      <c r="M454">
        <v>42</v>
      </c>
      <c r="N454">
        <v>3</v>
      </c>
      <c r="O454">
        <v>3</v>
      </c>
      <c r="P454" t="s">
        <v>50</v>
      </c>
      <c r="Q454">
        <v>1</v>
      </c>
      <c r="R454" t="s">
        <v>44</v>
      </c>
      <c r="S454">
        <v>8008</v>
      </c>
      <c r="T454">
        <v>4</v>
      </c>
      <c r="U454" t="s">
        <v>40</v>
      </c>
      <c r="V454">
        <v>12</v>
      </c>
      <c r="W454">
        <v>3</v>
      </c>
      <c r="X454">
        <v>3</v>
      </c>
      <c r="Y454">
        <v>80</v>
      </c>
      <c r="Z454">
        <v>2</v>
      </c>
      <c r="AA454">
        <v>9</v>
      </c>
      <c r="AB454">
        <v>6</v>
      </c>
      <c r="AC454">
        <v>3</v>
      </c>
      <c r="AD454">
        <v>3</v>
      </c>
      <c r="AE454">
        <v>2</v>
      </c>
      <c r="AF454">
        <v>0</v>
      </c>
      <c r="AG454">
        <v>2</v>
      </c>
      <c r="AH454" s="1">
        <v>43204</v>
      </c>
      <c r="AI454" s="1" t="s">
        <v>60</v>
      </c>
      <c r="AJ454">
        <f t="shared" si="28"/>
        <v>2018</v>
      </c>
      <c r="AK454">
        <f t="shared" si="29"/>
        <v>4</v>
      </c>
      <c r="AL454" t="str">
        <f t="shared" si="30"/>
        <v/>
      </c>
      <c r="AM454" t="str">
        <f t="shared" si="31"/>
        <v/>
      </c>
      <c r="AQ454" s="1">
        <v>43204</v>
      </c>
      <c r="AR454" s="1" t="s">
        <v>60</v>
      </c>
    </row>
    <row r="455" spans="1:44" x14ac:dyDescent="0.25">
      <c r="A455">
        <v>36</v>
      </c>
      <c r="B455" t="s">
        <v>40</v>
      </c>
      <c r="C455" t="s">
        <v>51</v>
      </c>
      <c r="D455">
        <v>894</v>
      </c>
      <c r="E455" t="s">
        <v>89</v>
      </c>
      <c r="F455">
        <v>1</v>
      </c>
      <c r="G455">
        <v>4</v>
      </c>
      <c r="H455" t="s">
        <v>47</v>
      </c>
      <c r="I455">
        <v>1</v>
      </c>
      <c r="J455">
        <v>1662</v>
      </c>
      <c r="K455">
        <v>4</v>
      </c>
      <c r="L455" t="s">
        <v>37</v>
      </c>
      <c r="M455">
        <v>33</v>
      </c>
      <c r="N455">
        <v>2</v>
      </c>
      <c r="O455">
        <v>2</v>
      </c>
      <c r="P455" t="s">
        <v>49</v>
      </c>
      <c r="Q455">
        <v>3</v>
      </c>
      <c r="R455" t="s">
        <v>44</v>
      </c>
      <c r="S455">
        <v>4374</v>
      </c>
      <c r="T455">
        <v>0</v>
      </c>
      <c r="U455" t="s">
        <v>40</v>
      </c>
      <c r="V455">
        <v>15</v>
      </c>
      <c r="W455">
        <v>3</v>
      </c>
      <c r="X455">
        <v>3</v>
      </c>
      <c r="Y455">
        <v>80</v>
      </c>
      <c r="Z455">
        <v>0</v>
      </c>
      <c r="AA455">
        <v>4</v>
      </c>
      <c r="AB455">
        <v>6</v>
      </c>
      <c r="AC455">
        <v>3</v>
      </c>
      <c r="AD455">
        <v>3</v>
      </c>
      <c r="AE455">
        <v>2</v>
      </c>
      <c r="AF455">
        <v>1</v>
      </c>
      <c r="AG455">
        <v>2</v>
      </c>
      <c r="AH455" s="1">
        <v>43148</v>
      </c>
      <c r="AI455" s="1" t="s">
        <v>60</v>
      </c>
      <c r="AJ455">
        <f t="shared" si="28"/>
        <v>2018</v>
      </c>
      <c r="AK455">
        <f t="shared" si="29"/>
        <v>2</v>
      </c>
      <c r="AL455" t="str">
        <f t="shared" si="30"/>
        <v/>
      </c>
      <c r="AM455" t="str">
        <f t="shared" si="31"/>
        <v/>
      </c>
      <c r="AQ455" s="1">
        <v>43148</v>
      </c>
      <c r="AR455" s="1" t="s">
        <v>60</v>
      </c>
    </row>
    <row r="456" spans="1:44" x14ac:dyDescent="0.25">
      <c r="A456">
        <v>47</v>
      </c>
      <c r="B456" t="s">
        <v>40</v>
      </c>
      <c r="C456" t="s">
        <v>34</v>
      </c>
      <c r="D456">
        <v>1225</v>
      </c>
      <c r="E456" t="s">
        <v>35</v>
      </c>
      <c r="F456">
        <v>2</v>
      </c>
      <c r="G456">
        <v>4</v>
      </c>
      <c r="H456" t="s">
        <v>36</v>
      </c>
      <c r="I456">
        <v>1</v>
      </c>
      <c r="J456">
        <v>1676</v>
      </c>
      <c r="K456">
        <v>2</v>
      </c>
      <c r="L456" t="s">
        <v>37</v>
      </c>
      <c r="M456">
        <v>47</v>
      </c>
      <c r="N456">
        <v>4</v>
      </c>
      <c r="O456">
        <v>4</v>
      </c>
      <c r="P456" t="s">
        <v>52</v>
      </c>
      <c r="Q456">
        <v>2</v>
      </c>
      <c r="R456" t="s">
        <v>48</v>
      </c>
      <c r="S456">
        <v>15972</v>
      </c>
      <c r="T456">
        <v>6</v>
      </c>
      <c r="U456" t="s">
        <v>40</v>
      </c>
      <c r="V456">
        <v>14</v>
      </c>
      <c r="W456">
        <v>3</v>
      </c>
      <c r="X456">
        <v>3</v>
      </c>
      <c r="Y456">
        <v>80</v>
      </c>
      <c r="Z456">
        <v>3</v>
      </c>
      <c r="AA456">
        <v>29</v>
      </c>
      <c r="AB456">
        <v>2</v>
      </c>
      <c r="AC456">
        <v>3</v>
      </c>
      <c r="AD456">
        <v>3</v>
      </c>
      <c r="AE456">
        <v>2</v>
      </c>
      <c r="AF456">
        <v>1</v>
      </c>
      <c r="AG456">
        <v>2</v>
      </c>
      <c r="AH456" s="1">
        <v>43193</v>
      </c>
      <c r="AI456" s="1" t="s">
        <v>60</v>
      </c>
      <c r="AJ456">
        <f t="shared" si="28"/>
        <v>2018</v>
      </c>
      <c r="AK456">
        <f t="shared" si="29"/>
        <v>4</v>
      </c>
      <c r="AL456" t="str">
        <f t="shared" si="30"/>
        <v/>
      </c>
      <c r="AM456" t="str">
        <f t="shared" si="31"/>
        <v/>
      </c>
      <c r="AQ456" s="1">
        <v>43193</v>
      </c>
      <c r="AR456" s="1" t="s">
        <v>60</v>
      </c>
    </row>
    <row r="457" spans="1:44" x14ac:dyDescent="0.25">
      <c r="A457">
        <v>36</v>
      </c>
      <c r="B457" t="s">
        <v>40</v>
      </c>
      <c r="C457" t="s">
        <v>34</v>
      </c>
      <c r="D457">
        <v>1351</v>
      </c>
      <c r="E457" t="s">
        <v>89</v>
      </c>
      <c r="F457">
        <v>26</v>
      </c>
      <c r="G457">
        <v>4</v>
      </c>
      <c r="H457" t="s">
        <v>36</v>
      </c>
      <c r="I457">
        <v>1</v>
      </c>
      <c r="J457">
        <v>1682</v>
      </c>
      <c r="K457">
        <v>1</v>
      </c>
      <c r="L457" t="s">
        <v>42</v>
      </c>
      <c r="M457">
        <v>80</v>
      </c>
      <c r="N457">
        <v>3</v>
      </c>
      <c r="O457">
        <v>2</v>
      </c>
      <c r="P457" t="s">
        <v>50</v>
      </c>
      <c r="Q457">
        <v>3</v>
      </c>
      <c r="R457" t="s">
        <v>44</v>
      </c>
      <c r="S457">
        <v>5347</v>
      </c>
      <c r="T457">
        <v>6</v>
      </c>
      <c r="U457" t="s">
        <v>40</v>
      </c>
      <c r="V457">
        <v>14</v>
      </c>
      <c r="W457">
        <v>3</v>
      </c>
      <c r="X457">
        <v>2</v>
      </c>
      <c r="Y457">
        <v>80</v>
      </c>
      <c r="Z457">
        <v>2</v>
      </c>
      <c r="AA457">
        <v>10</v>
      </c>
      <c r="AB457">
        <v>2</v>
      </c>
      <c r="AC457">
        <v>2</v>
      </c>
      <c r="AD457">
        <v>3</v>
      </c>
      <c r="AE457">
        <v>2</v>
      </c>
      <c r="AF457">
        <v>0</v>
      </c>
      <c r="AG457">
        <v>2</v>
      </c>
      <c r="AH457" s="1">
        <v>43177</v>
      </c>
      <c r="AI457" s="1" t="s">
        <v>60</v>
      </c>
      <c r="AJ457">
        <f t="shared" si="28"/>
        <v>2018</v>
      </c>
      <c r="AK457">
        <f t="shared" si="29"/>
        <v>3</v>
      </c>
      <c r="AL457" t="str">
        <f t="shared" si="30"/>
        <v/>
      </c>
      <c r="AM457" t="str">
        <f t="shared" si="31"/>
        <v/>
      </c>
      <c r="AQ457" s="1">
        <v>43177</v>
      </c>
      <c r="AR457" s="1" t="s">
        <v>60</v>
      </c>
    </row>
    <row r="458" spans="1:44" x14ac:dyDescent="0.25">
      <c r="A458">
        <v>23</v>
      </c>
      <c r="B458" t="s">
        <v>33</v>
      </c>
      <c r="C458" t="s">
        <v>34</v>
      </c>
      <c r="D458">
        <v>427</v>
      </c>
      <c r="E458" t="s">
        <v>35</v>
      </c>
      <c r="F458">
        <v>7</v>
      </c>
      <c r="G458">
        <v>3</v>
      </c>
      <c r="H458" t="s">
        <v>36</v>
      </c>
      <c r="I458">
        <v>1</v>
      </c>
      <c r="J458">
        <v>1702</v>
      </c>
      <c r="K458">
        <v>3</v>
      </c>
      <c r="L458" t="s">
        <v>42</v>
      </c>
      <c r="M458">
        <v>99</v>
      </c>
      <c r="N458">
        <v>3</v>
      </c>
      <c r="O458">
        <v>1</v>
      </c>
      <c r="P458" t="s">
        <v>53</v>
      </c>
      <c r="Q458">
        <v>4</v>
      </c>
      <c r="R458" t="s">
        <v>48</v>
      </c>
      <c r="S458">
        <v>2275</v>
      </c>
      <c r="T458">
        <v>1</v>
      </c>
      <c r="U458" t="s">
        <v>33</v>
      </c>
      <c r="V458">
        <v>21</v>
      </c>
      <c r="W458">
        <v>4</v>
      </c>
      <c r="X458">
        <v>2</v>
      </c>
      <c r="Y458">
        <v>80</v>
      </c>
      <c r="Z458">
        <v>1</v>
      </c>
      <c r="AA458">
        <v>3</v>
      </c>
      <c r="AB458">
        <v>2</v>
      </c>
      <c r="AC458">
        <v>3</v>
      </c>
      <c r="AD458">
        <v>3</v>
      </c>
      <c r="AE458">
        <v>2</v>
      </c>
      <c r="AF458">
        <v>0</v>
      </c>
      <c r="AG458">
        <v>2</v>
      </c>
      <c r="AH458" s="1">
        <v>35571</v>
      </c>
      <c r="AI458" s="1">
        <v>36683</v>
      </c>
      <c r="AJ458">
        <f t="shared" si="28"/>
        <v>1997</v>
      </c>
      <c r="AK458">
        <f t="shared" si="29"/>
        <v>5</v>
      </c>
      <c r="AL458">
        <f t="shared" si="30"/>
        <v>2000</v>
      </c>
      <c r="AM458">
        <f t="shared" si="31"/>
        <v>6</v>
      </c>
      <c r="AQ458" s="1">
        <v>43225</v>
      </c>
      <c r="AR458" s="1" t="s">
        <v>60</v>
      </c>
    </row>
    <row r="459" spans="1:44" x14ac:dyDescent="0.25">
      <c r="A459">
        <v>26</v>
      </c>
      <c r="B459" t="s">
        <v>40</v>
      </c>
      <c r="C459" t="s">
        <v>34</v>
      </c>
      <c r="D459">
        <v>390</v>
      </c>
      <c r="E459" t="s">
        <v>89</v>
      </c>
      <c r="F459">
        <v>17</v>
      </c>
      <c r="G459">
        <v>4</v>
      </c>
      <c r="H459" t="s">
        <v>47</v>
      </c>
      <c r="I459">
        <v>1</v>
      </c>
      <c r="J459">
        <v>1718</v>
      </c>
      <c r="K459">
        <v>4</v>
      </c>
      <c r="L459" t="s">
        <v>42</v>
      </c>
      <c r="M459">
        <v>62</v>
      </c>
      <c r="N459">
        <v>1</v>
      </c>
      <c r="O459">
        <v>1</v>
      </c>
      <c r="P459" t="s">
        <v>46</v>
      </c>
      <c r="Q459">
        <v>3</v>
      </c>
      <c r="R459" t="s">
        <v>44</v>
      </c>
      <c r="S459">
        <v>2305</v>
      </c>
      <c r="T459">
        <v>1</v>
      </c>
      <c r="U459" t="s">
        <v>40</v>
      </c>
      <c r="V459">
        <v>15</v>
      </c>
      <c r="W459">
        <v>3</v>
      </c>
      <c r="X459">
        <v>3</v>
      </c>
      <c r="Y459">
        <v>80</v>
      </c>
      <c r="Z459">
        <v>3</v>
      </c>
      <c r="AA459">
        <v>3</v>
      </c>
      <c r="AB459">
        <v>3</v>
      </c>
      <c r="AC459">
        <v>4</v>
      </c>
      <c r="AD459">
        <v>3</v>
      </c>
      <c r="AE459">
        <v>2</v>
      </c>
      <c r="AF459">
        <v>0</v>
      </c>
      <c r="AG459">
        <v>2</v>
      </c>
      <c r="AH459" s="1">
        <v>43289</v>
      </c>
      <c r="AI459" s="1" t="s">
        <v>60</v>
      </c>
      <c r="AJ459">
        <f t="shared" si="28"/>
        <v>2018</v>
      </c>
      <c r="AK459">
        <f t="shared" si="29"/>
        <v>7</v>
      </c>
      <c r="AL459" t="str">
        <f t="shared" si="30"/>
        <v/>
      </c>
      <c r="AM459" t="str">
        <f t="shared" si="31"/>
        <v/>
      </c>
      <c r="AQ459" s="1">
        <v>43289</v>
      </c>
      <c r="AR459" s="1" t="s">
        <v>60</v>
      </c>
    </row>
    <row r="460" spans="1:44" x14ac:dyDescent="0.25">
      <c r="A460">
        <v>41</v>
      </c>
      <c r="B460" t="s">
        <v>40</v>
      </c>
      <c r="C460" t="s">
        <v>51</v>
      </c>
      <c r="D460">
        <v>552</v>
      </c>
      <c r="E460" t="s">
        <v>90</v>
      </c>
      <c r="F460">
        <v>4</v>
      </c>
      <c r="G460">
        <v>3</v>
      </c>
      <c r="H460" t="s">
        <v>90</v>
      </c>
      <c r="I460">
        <v>1</v>
      </c>
      <c r="J460">
        <v>1722</v>
      </c>
      <c r="K460">
        <v>3</v>
      </c>
      <c r="L460" t="s">
        <v>42</v>
      </c>
      <c r="M460">
        <v>60</v>
      </c>
      <c r="N460">
        <v>1</v>
      </c>
      <c r="O460">
        <v>2</v>
      </c>
      <c r="P460" t="s">
        <v>90</v>
      </c>
      <c r="Q460">
        <v>2</v>
      </c>
      <c r="R460" t="s">
        <v>44</v>
      </c>
      <c r="S460">
        <v>6430</v>
      </c>
      <c r="T460">
        <v>6</v>
      </c>
      <c r="U460" t="s">
        <v>40</v>
      </c>
      <c r="V460">
        <v>19</v>
      </c>
      <c r="W460">
        <v>3</v>
      </c>
      <c r="X460">
        <v>2</v>
      </c>
      <c r="Y460">
        <v>80</v>
      </c>
      <c r="Z460">
        <v>1</v>
      </c>
      <c r="AA460">
        <v>10</v>
      </c>
      <c r="AB460">
        <v>4</v>
      </c>
      <c r="AC460">
        <v>3</v>
      </c>
      <c r="AD460">
        <v>3</v>
      </c>
      <c r="AE460">
        <v>2</v>
      </c>
      <c r="AF460">
        <v>1</v>
      </c>
      <c r="AG460">
        <v>2</v>
      </c>
      <c r="AH460" s="1">
        <v>43088</v>
      </c>
      <c r="AI460" s="1" t="s">
        <v>60</v>
      </c>
      <c r="AJ460">
        <f t="shared" si="28"/>
        <v>2017</v>
      </c>
      <c r="AK460">
        <f t="shared" si="29"/>
        <v>12</v>
      </c>
      <c r="AL460" t="str">
        <f t="shared" si="30"/>
        <v/>
      </c>
      <c r="AM460" t="str">
        <f t="shared" si="31"/>
        <v/>
      </c>
      <c r="AQ460" s="1">
        <v>43088</v>
      </c>
      <c r="AR460" s="1" t="s">
        <v>60</v>
      </c>
    </row>
    <row r="461" spans="1:44" x14ac:dyDescent="0.25">
      <c r="A461">
        <v>23</v>
      </c>
      <c r="B461" t="s">
        <v>40</v>
      </c>
      <c r="C461" t="s">
        <v>34</v>
      </c>
      <c r="D461">
        <v>160</v>
      </c>
      <c r="E461" t="s">
        <v>89</v>
      </c>
      <c r="F461">
        <v>4</v>
      </c>
      <c r="G461">
        <v>1</v>
      </c>
      <c r="H461" t="s">
        <v>47</v>
      </c>
      <c r="I461">
        <v>1</v>
      </c>
      <c r="J461">
        <v>1735</v>
      </c>
      <c r="K461">
        <v>3</v>
      </c>
      <c r="L461" t="s">
        <v>37</v>
      </c>
      <c r="M461">
        <v>51</v>
      </c>
      <c r="N461">
        <v>3</v>
      </c>
      <c r="O461">
        <v>1</v>
      </c>
      <c r="P461" t="s">
        <v>46</v>
      </c>
      <c r="Q461">
        <v>2</v>
      </c>
      <c r="R461" t="s">
        <v>39</v>
      </c>
      <c r="S461">
        <v>3295</v>
      </c>
      <c r="T461">
        <v>1</v>
      </c>
      <c r="U461" t="s">
        <v>40</v>
      </c>
      <c r="V461">
        <v>13</v>
      </c>
      <c r="W461">
        <v>3</v>
      </c>
      <c r="X461">
        <v>3</v>
      </c>
      <c r="Y461">
        <v>80</v>
      </c>
      <c r="Z461">
        <v>0</v>
      </c>
      <c r="AA461">
        <v>3</v>
      </c>
      <c r="AB461">
        <v>3</v>
      </c>
      <c r="AC461">
        <v>1</v>
      </c>
      <c r="AD461">
        <v>3</v>
      </c>
      <c r="AE461">
        <v>2</v>
      </c>
      <c r="AF461">
        <v>1</v>
      </c>
      <c r="AG461">
        <v>2</v>
      </c>
      <c r="AH461" s="1">
        <v>43280</v>
      </c>
      <c r="AI461" s="1" t="s">
        <v>60</v>
      </c>
      <c r="AJ461">
        <f t="shared" si="28"/>
        <v>2018</v>
      </c>
      <c r="AK461">
        <f t="shared" si="29"/>
        <v>6</v>
      </c>
      <c r="AL461" t="str">
        <f t="shared" si="30"/>
        <v/>
      </c>
      <c r="AM461" t="str">
        <f t="shared" si="31"/>
        <v/>
      </c>
      <c r="AQ461" s="1">
        <v>43280</v>
      </c>
      <c r="AR461" s="1" t="s">
        <v>60</v>
      </c>
    </row>
    <row r="462" spans="1:44" x14ac:dyDescent="0.25">
      <c r="A462">
        <v>29</v>
      </c>
      <c r="B462" t="s">
        <v>40</v>
      </c>
      <c r="C462" t="s">
        <v>41</v>
      </c>
      <c r="D462">
        <v>461</v>
      </c>
      <c r="E462" t="s">
        <v>89</v>
      </c>
      <c r="F462">
        <v>1</v>
      </c>
      <c r="G462">
        <v>3</v>
      </c>
      <c r="H462" t="s">
        <v>36</v>
      </c>
      <c r="I462">
        <v>1</v>
      </c>
      <c r="J462">
        <v>1753</v>
      </c>
      <c r="K462">
        <v>4</v>
      </c>
      <c r="L462" t="s">
        <v>42</v>
      </c>
      <c r="M462">
        <v>70</v>
      </c>
      <c r="N462">
        <v>4</v>
      </c>
      <c r="O462">
        <v>2</v>
      </c>
      <c r="P462" t="s">
        <v>50</v>
      </c>
      <c r="Q462">
        <v>3</v>
      </c>
      <c r="R462" t="s">
        <v>39</v>
      </c>
      <c r="S462">
        <v>6294</v>
      </c>
      <c r="T462">
        <v>8</v>
      </c>
      <c r="U462" t="s">
        <v>33</v>
      </c>
      <c r="V462">
        <v>12</v>
      </c>
      <c r="W462">
        <v>3</v>
      </c>
      <c r="X462">
        <v>4</v>
      </c>
      <c r="Y462">
        <v>80</v>
      </c>
      <c r="Z462">
        <v>0</v>
      </c>
      <c r="AA462">
        <v>10</v>
      </c>
      <c r="AB462">
        <v>5</v>
      </c>
      <c r="AC462">
        <v>4</v>
      </c>
      <c r="AD462">
        <v>3</v>
      </c>
      <c r="AE462">
        <v>2</v>
      </c>
      <c r="AF462">
        <v>0</v>
      </c>
      <c r="AG462">
        <v>2</v>
      </c>
      <c r="AH462" s="1">
        <v>43342</v>
      </c>
      <c r="AI462" s="1" t="s">
        <v>60</v>
      </c>
      <c r="AJ462">
        <f t="shared" si="28"/>
        <v>2018</v>
      </c>
      <c r="AK462">
        <f t="shared" si="29"/>
        <v>8</v>
      </c>
      <c r="AL462" t="str">
        <f t="shared" si="30"/>
        <v/>
      </c>
      <c r="AM462" t="str">
        <f t="shared" si="31"/>
        <v/>
      </c>
      <c r="AQ462" s="1">
        <v>43342</v>
      </c>
      <c r="AR462" s="1" t="s">
        <v>60</v>
      </c>
    </row>
    <row r="463" spans="1:44" x14ac:dyDescent="0.25">
      <c r="A463">
        <v>53</v>
      </c>
      <c r="B463" t="s">
        <v>40</v>
      </c>
      <c r="C463" t="s">
        <v>51</v>
      </c>
      <c r="D463">
        <v>661</v>
      </c>
      <c r="E463" t="s">
        <v>89</v>
      </c>
      <c r="F463">
        <v>1</v>
      </c>
      <c r="G463">
        <v>4</v>
      </c>
      <c r="H463" t="s">
        <v>47</v>
      </c>
      <c r="I463">
        <v>1</v>
      </c>
      <c r="J463">
        <v>1775</v>
      </c>
      <c r="K463">
        <v>1</v>
      </c>
      <c r="L463" t="s">
        <v>37</v>
      </c>
      <c r="M463">
        <v>60</v>
      </c>
      <c r="N463">
        <v>2</v>
      </c>
      <c r="O463">
        <v>4</v>
      </c>
      <c r="P463" t="s">
        <v>49</v>
      </c>
      <c r="Q463">
        <v>3</v>
      </c>
      <c r="R463" t="s">
        <v>44</v>
      </c>
      <c r="S463">
        <v>12965</v>
      </c>
      <c r="T463">
        <v>4</v>
      </c>
      <c r="U463" t="s">
        <v>33</v>
      </c>
      <c r="V463">
        <v>20</v>
      </c>
      <c r="W463">
        <v>4</v>
      </c>
      <c r="X463">
        <v>4</v>
      </c>
      <c r="Y463">
        <v>80</v>
      </c>
      <c r="Z463">
        <v>3</v>
      </c>
      <c r="AA463">
        <v>27</v>
      </c>
      <c r="AB463">
        <v>2</v>
      </c>
      <c r="AC463">
        <v>2</v>
      </c>
      <c r="AD463">
        <v>3</v>
      </c>
      <c r="AE463">
        <v>2</v>
      </c>
      <c r="AF463">
        <v>0</v>
      </c>
      <c r="AG463">
        <v>2</v>
      </c>
      <c r="AH463" s="1">
        <v>43299</v>
      </c>
      <c r="AI463" s="1" t="s">
        <v>60</v>
      </c>
      <c r="AJ463">
        <f t="shared" si="28"/>
        <v>2018</v>
      </c>
      <c r="AK463">
        <f t="shared" si="29"/>
        <v>7</v>
      </c>
      <c r="AL463" t="str">
        <f t="shared" si="30"/>
        <v/>
      </c>
      <c r="AM463" t="str">
        <f t="shared" si="31"/>
        <v/>
      </c>
      <c r="AQ463" s="1">
        <v>43299</v>
      </c>
      <c r="AR463" s="1" t="s">
        <v>60</v>
      </c>
    </row>
    <row r="464" spans="1:44" x14ac:dyDescent="0.25">
      <c r="A464">
        <v>43</v>
      </c>
      <c r="B464" t="s">
        <v>40</v>
      </c>
      <c r="C464" t="s">
        <v>51</v>
      </c>
      <c r="D464">
        <v>343</v>
      </c>
      <c r="E464" t="s">
        <v>89</v>
      </c>
      <c r="F464">
        <v>9</v>
      </c>
      <c r="G464">
        <v>3</v>
      </c>
      <c r="H464" t="s">
        <v>36</v>
      </c>
      <c r="I464">
        <v>1</v>
      </c>
      <c r="J464">
        <v>1813</v>
      </c>
      <c r="K464">
        <v>1</v>
      </c>
      <c r="L464" t="s">
        <v>42</v>
      </c>
      <c r="M464">
        <v>52</v>
      </c>
      <c r="N464">
        <v>3</v>
      </c>
      <c r="O464">
        <v>1</v>
      </c>
      <c r="P464" t="s">
        <v>43</v>
      </c>
      <c r="Q464">
        <v>3</v>
      </c>
      <c r="R464" t="s">
        <v>39</v>
      </c>
      <c r="S464">
        <v>2438</v>
      </c>
      <c r="T464">
        <v>4</v>
      </c>
      <c r="U464" t="s">
        <v>40</v>
      </c>
      <c r="V464">
        <v>13</v>
      </c>
      <c r="W464">
        <v>3</v>
      </c>
      <c r="X464">
        <v>3</v>
      </c>
      <c r="Y464">
        <v>80</v>
      </c>
      <c r="Z464">
        <v>0</v>
      </c>
      <c r="AA464">
        <v>7</v>
      </c>
      <c r="AB464">
        <v>2</v>
      </c>
      <c r="AC464">
        <v>2</v>
      </c>
      <c r="AD464">
        <v>3</v>
      </c>
      <c r="AE464">
        <v>2</v>
      </c>
      <c r="AF464">
        <v>1</v>
      </c>
      <c r="AG464">
        <v>2</v>
      </c>
      <c r="AH464" s="1">
        <v>43313</v>
      </c>
      <c r="AI464" s="1" t="s">
        <v>60</v>
      </c>
      <c r="AJ464">
        <f t="shared" si="28"/>
        <v>2018</v>
      </c>
      <c r="AK464">
        <f t="shared" si="29"/>
        <v>8</v>
      </c>
      <c r="AL464" t="str">
        <f t="shared" si="30"/>
        <v/>
      </c>
      <c r="AM464" t="str">
        <f t="shared" si="31"/>
        <v/>
      </c>
      <c r="AQ464" s="1">
        <v>43313</v>
      </c>
      <c r="AR464" s="1" t="s">
        <v>60</v>
      </c>
    </row>
    <row r="465" spans="1:44" x14ac:dyDescent="0.25">
      <c r="A465">
        <v>41</v>
      </c>
      <c r="B465" t="s">
        <v>40</v>
      </c>
      <c r="C465" t="s">
        <v>34</v>
      </c>
      <c r="D465">
        <v>447</v>
      </c>
      <c r="E465" t="s">
        <v>89</v>
      </c>
      <c r="F465">
        <v>5</v>
      </c>
      <c r="G465">
        <v>3</v>
      </c>
      <c r="H465" t="s">
        <v>36</v>
      </c>
      <c r="I465">
        <v>1</v>
      </c>
      <c r="J465">
        <v>1814</v>
      </c>
      <c r="K465">
        <v>2</v>
      </c>
      <c r="L465" t="s">
        <v>42</v>
      </c>
      <c r="M465">
        <v>85</v>
      </c>
      <c r="N465">
        <v>4</v>
      </c>
      <c r="O465">
        <v>2</v>
      </c>
      <c r="P465" t="s">
        <v>50</v>
      </c>
      <c r="Q465">
        <v>2</v>
      </c>
      <c r="R465" t="s">
        <v>39</v>
      </c>
      <c r="S465">
        <v>6870</v>
      </c>
      <c r="T465">
        <v>3</v>
      </c>
      <c r="U465" t="s">
        <v>40</v>
      </c>
      <c r="V465">
        <v>12</v>
      </c>
      <c r="W465">
        <v>3</v>
      </c>
      <c r="X465">
        <v>1</v>
      </c>
      <c r="Y465">
        <v>80</v>
      </c>
      <c r="Z465">
        <v>0</v>
      </c>
      <c r="AA465">
        <v>11</v>
      </c>
      <c r="AB465">
        <v>3</v>
      </c>
      <c r="AC465">
        <v>1</v>
      </c>
      <c r="AD465">
        <v>3</v>
      </c>
      <c r="AE465">
        <v>2</v>
      </c>
      <c r="AF465">
        <v>1</v>
      </c>
      <c r="AG465">
        <v>2</v>
      </c>
      <c r="AH465" s="1">
        <v>43080</v>
      </c>
      <c r="AI465" s="1" t="s">
        <v>60</v>
      </c>
      <c r="AJ465">
        <f t="shared" si="28"/>
        <v>2017</v>
      </c>
      <c r="AK465">
        <f t="shared" si="29"/>
        <v>12</v>
      </c>
      <c r="AL465" t="str">
        <f t="shared" si="30"/>
        <v/>
      </c>
      <c r="AM465" t="str">
        <f t="shared" si="31"/>
        <v/>
      </c>
      <c r="AQ465" s="1">
        <v>43080</v>
      </c>
      <c r="AR465" s="1" t="s">
        <v>60</v>
      </c>
    </row>
    <row r="466" spans="1:44" x14ac:dyDescent="0.25">
      <c r="A466">
        <v>31</v>
      </c>
      <c r="B466" t="s">
        <v>40</v>
      </c>
      <c r="C466" t="s">
        <v>41</v>
      </c>
      <c r="D466">
        <v>1125</v>
      </c>
      <c r="E466" t="s">
        <v>35</v>
      </c>
      <c r="F466">
        <v>7</v>
      </c>
      <c r="G466">
        <v>4</v>
      </c>
      <c r="H466" t="s">
        <v>55</v>
      </c>
      <c r="I466">
        <v>1</v>
      </c>
      <c r="J466">
        <v>1833</v>
      </c>
      <c r="K466">
        <v>1</v>
      </c>
      <c r="L466" t="s">
        <v>37</v>
      </c>
      <c r="M466">
        <v>68</v>
      </c>
      <c r="N466">
        <v>3</v>
      </c>
      <c r="O466">
        <v>3</v>
      </c>
      <c r="P466" t="s">
        <v>38</v>
      </c>
      <c r="Q466">
        <v>1</v>
      </c>
      <c r="R466" t="s">
        <v>44</v>
      </c>
      <c r="S466">
        <v>9637</v>
      </c>
      <c r="T466">
        <v>2</v>
      </c>
      <c r="U466" t="s">
        <v>40</v>
      </c>
      <c r="V466">
        <v>14</v>
      </c>
      <c r="W466">
        <v>3</v>
      </c>
      <c r="X466">
        <v>4</v>
      </c>
      <c r="Y466">
        <v>80</v>
      </c>
      <c r="Z466">
        <v>2</v>
      </c>
      <c r="AA466">
        <v>9</v>
      </c>
      <c r="AB466">
        <v>3</v>
      </c>
      <c r="AC466">
        <v>3</v>
      </c>
      <c r="AD466">
        <v>3</v>
      </c>
      <c r="AE466">
        <v>2</v>
      </c>
      <c r="AF466">
        <v>2</v>
      </c>
      <c r="AG466">
        <v>2</v>
      </c>
      <c r="AH466" s="1">
        <v>43059</v>
      </c>
      <c r="AI466" s="1" t="s">
        <v>60</v>
      </c>
      <c r="AJ466">
        <f t="shared" si="28"/>
        <v>2017</v>
      </c>
      <c r="AK466">
        <f t="shared" si="29"/>
        <v>11</v>
      </c>
      <c r="AL466" t="str">
        <f t="shared" si="30"/>
        <v/>
      </c>
      <c r="AM466" t="str">
        <f t="shared" si="31"/>
        <v/>
      </c>
      <c r="AQ466" s="1">
        <v>43059</v>
      </c>
      <c r="AR466" s="1" t="s">
        <v>60</v>
      </c>
    </row>
    <row r="467" spans="1:44" x14ac:dyDescent="0.25">
      <c r="A467">
        <v>28</v>
      </c>
      <c r="B467" t="s">
        <v>40</v>
      </c>
      <c r="C467" t="s">
        <v>34</v>
      </c>
      <c r="D467">
        <v>1217</v>
      </c>
      <c r="E467" t="s">
        <v>89</v>
      </c>
      <c r="F467">
        <v>1</v>
      </c>
      <c r="G467">
        <v>3</v>
      </c>
      <c r="H467" t="s">
        <v>47</v>
      </c>
      <c r="I467">
        <v>1</v>
      </c>
      <c r="J467">
        <v>1834</v>
      </c>
      <c r="K467">
        <v>3</v>
      </c>
      <c r="L467" t="s">
        <v>37</v>
      </c>
      <c r="M467">
        <v>67</v>
      </c>
      <c r="N467">
        <v>3</v>
      </c>
      <c r="O467">
        <v>1</v>
      </c>
      <c r="P467" t="s">
        <v>43</v>
      </c>
      <c r="Q467">
        <v>1</v>
      </c>
      <c r="R467" t="s">
        <v>44</v>
      </c>
      <c r="S467">
        <v>3591</v>
      </c>
      <c r="T467">
        <v>1</v>
      </c>
      <c r="U467" t="s">
        <v>40</v>
      </c>
      <c r="V467">
        <v>25</v>
      </c>
      <c r="W467">
        <v>4</v>
      </c>
      <c r="X467">
        <v>3</v>
      </c>
      <c r="Y467">
        <v>80</v>
      </c>
      <c r="Z467">
        <v>1</v>
      </c>
      <c r="AA467">
        <v>3</v>
      </c>
      <c r="AB467">
        <v>3</v>
      </c>
      <c r="AC467">
        <v>3</v>
      </c>
      <c r="AD467">
        <v>3</v>
      </c>
      <c r="AE467">
        <v>2</v>
      </c>
      <c r="AF467">
        <v>1</v>
      </c>
      <c r="AG467">
        <v>2</v>
      </c>
      <c r="AH467" s="1">
        <v>43229</v>
      </c>
      <c r="AI467" s="1" t="s">
        <v>60</v>
      </c>
      <c r="AJ467">
        <f t="shared" si="28"/>
        <v>2018</v>
      </c>
      <c r="AK467">
        <f t="shared" si="29"/>
        <v>5</v>
      </c>
      <c r="AL467" t="str">
        <f t="shared" si="30"/>
        <v/>
      </c>
      <c r="AM467" t="str">
        <f t="shared" si="31"/>
        <v/>
      </c>
      <c r="AQ467" s="1">
        <v>43229</v>
      </c>
      <c r="AR467" s="1" t="s">
        <v>60</v>
      </c>
    </row>
    <row r="468" spans="1:44" x14ac:dyDescent="0.25">
      <c r="A468">
        <v>28</v>
      </c>
      <c r="B468" t="s">
        <v>40</v>
      </c>
      <c r="C468" t="s">
        <v>51</v>
      </c>
      <c r="D468">
        <v>280</v>
      </c>
      <c r="E468" t="s">
        <v>90</v>
      </c>
      <c r="F468">
        <v>1</v>
      </c>
      <c r="G468">
        <v>2</v>
      </c>
      <c r="H468" t="s">
        <v>36</v>
      </c>
      <c r="I468">
        <v>1</v>
      </c>
      <c r="J468">
        <v>1858</v>
      </c>
      <c r="K468">
        <v>3</v>
      </c>
      <c r="L468" t="s">
        <v>42</v>
      </c>
      <c r="M468">
        <v>43</v>
      </c>
      <c r="N468">
        <v>3</v>
      </c>
      <c r="O468">
        <v>1</v>
      </c>
      <c r="P468" t="s">
        <v>90</v>
      </c>
      <c r="Q468">
        <v>4</v>
      </c>
      <c r="R468" t="s">
        <v>48</v>
      </c>
      <c r="S468">
        <v>2706</v>
      </c>
      <c r="T468">
        <v>1</v>
      </c>
      <c r="U468" t="s">
        <v>40</v>
      </c>
      <c r="V468">
        <v>15</v>
      </c>
      <c r="W468">
        <v>3</v>
      </c>
      <c r="X468">
        <v>2</v>
      </c>
      <c r="Y468">
        <v>80</v>
      </c>
      <c r="Z468">
        <v>1</v>
      </c>
      <c r="AA468">
        <v>3</v>
      </c>
      <c r="AB468">
        <v>2</v>
      </c>
      <c r="AC468">
        <v>3</v>
      </c>
      <c r="AD468">
        <v>3</v>
      </c>
      <c r="AE468">
        <v>2</v>
      </c>
      <c r="AF468">
        <v>2</v>
      </c>
      <c r="AG468">
        <v>2</v>
      </c>
      <c r="AH468" s="1">
        <v>43179</v>
      </c>
      <c r="AI468" s="1" t="s">
        <v>60</v>
      </c>
      <c r="AJ468">
        <f t="shared" si="28"/>
        <v>2018</v>
      </c>
      <c r="AK468">
        <f t="shared" si="29"/>
        <v>3</v>
      </c>
      <c r="AL468" t="str">
        <f t="shared" si="30"/>
        <v/>
      </c>
      <c r="AM468" t="str">
        <f t="shared" si="31"/>
        <v/>
      </c>
      <c r="AQ468" s="1">
        <v>43179</v>
      </c>
      <c r="AR468" s="1" t="s">
        <v>60</v>
      </c>
    </row>
    <row r="469" spans="1:44" x14ac:dyDescent="0.25">
      <c r="A469">
        <v>29</v>
      </c>
      <c r="B469" t="s">
        <v>40</v>
      </c>
      <c r="C469" t="s">
        <v>34</v>
      </c>
      <c r="D469">
        <v>592</v>
      </c>
      <c r="E469" t="s">
        <v>89</v>
      </c>
      <c r="F469">
        <v>7</v>
      </c>
      <c r="G469">
        <v>3</v>
      </c>
      <c r="H469" t="s">
        <v>36</v>
      </c>
      <c r="I469">
        <v>1</v>
      </c>
      <c r="J469">
        <v>1883</v>
      </c>
      <c r="K469">
        <v>4</v>
      </c>
      <c r="L469" t="s">
        <v>42</v>
      </c>
      <c r="M469">
        <v>59</v>
      </c>
      <c r="N469">
        <v>3</v>
      </c>
      <c r="O469">
        <v>1</v>
      </c>
      <c r="P469" t="s">
        <v>46</v>
      </c>
      <c r="Q469">
        <v>1</v>
      </c>
      <c r="R469" t="s">
        <v>39</v>
      </c>
      <c r="S469">
        <v>2062</v>
      </c>
      <c r="T469">
        <v>3</v>
      </c>
      <c r="U469" t="s">
        <v>40</v>
      </c>
      <c r="V469">
        <v>14</v>
      </c>
      <c r="W469">
        <v>3</v>
      </c>
      <c r="X469">
        <v>2</v>
      </c>
      <c r="Y469">
        <v>80</v>
      </c>
      <c r="Z469">
        <v>0</v>
      </c>
      <c r="AA469">
        <v>11</v>
      </c>
      <c r="AB469">
        <v>2</v>
      </c>
      <c r="AC469">
        <v>3</v>
      </c>
      <c r="AD469">
        <v>3</v>
      </c>
      <c r="AE469">
        <v>2</v>
      </c>
      <c r="AF469">
        <v>1</v>
      </c>
      <c r="AG469">
        <v>2</v>
      </c>
      <c r="AH469" s="1">
        <v>43279</v>
      </c>
      <c r="AI469" s="1" t="s">
        <v>60</v>
      </c>
      <c r="AJ469">
        <f t="shared" si="28"/>
        <v>2018</v>
      </c>
      <c r="AK469">
        <f t="shared" si="29"/>
        <v>6</v>
      </c>
      <c r="AL469" t="str">
        <f t="shared" si="30"/>
        <v/>
      </c>
      <c r="AM469" t="str">
        <f t="shared" si="31"/>
        <v/>
      </c>
      <c r="AQ469" s="1">
        <v>43279</v>
      </c>
      <c r="AR469" s="1" t="s">
        <v>60</v>
      </c>
    </row>
    <row r="470" spans="1:44" x14ac:dyDescent="0.25">
      <c r="A470">
        <v>35</v>
      </c>
      <c r="B470" t="s">
        <v>40</v>
      </c>
      <c r="C470" t="s">
        <v>34</v>
      </c>
      <c r="D470">
        <v>219</v>
      </c>
      <c r="E470" t="s">
        <v>89</v>
      </c>
      <c r="F470">
        <v>16</v>
      </c>
      <c r="G470">
        <v>2</v>
      </c>
      <c r="H470" t="s">
        <v>45</v>
      </c>
      <c r="I470">
        <v>1</v>
      </c>
      <c r="J470">
        <v>1886</v>
      </c>
      <c r="K470">
        <v>4</v>
      </c>
      <c r="L470" t="s">
        <v>37</v>
      </c>
      <c r="M470">
        <v>44</v>
      </c>
      <c r="N470">
        <v>2</v>
      </c>
      <c r="O470">
        <v>2</v>
      </c>
      <c r="P470" t="s">
        <v>49</v>
      </c>
      <c r="Q470">
        <v>2</v>
      </c>
      <c r="R470" t="s">
        <v>44</v>
      </c>
      <c r="S470">
        <v>4788</v>
      </c>
      <c r="T470">
        <v>0</v>
      </c>
      <c r="U470" t="s">
        <v>33</v>
      </c>
      <c r="V470">
        <v>11</v>
      </c>
      <c r="W470">
        <v>3</v>
      </c>
      <c r="X470">
        <v>4</v>
      </c>
      <c r="Y470">
        <v>80</v>
      </c>
      <c r="Z470">
        <v>0</v>
      </c>
      <c r="AA470">
        <v>4</v>
      </c>
      <c r="AB470">
        <v>2</v>
      </c>
      <c r="AC470">
        <v>3</v>
      </c>
      <c r="AD470">
        <v>3</v>
      </c>
      <c r="AE470">
        <v>2</v>
      </c>
      <c r="AF470">
        <v>0</v>
      </c>
      <c r="AG470">
        <v>2</v>
      </c>
      <c r="AH470" s="1">
        <v>43168</v>
      </c>
      <c r="AI470" s="1" t="s">
        <v>60</v>
      </c>
      <c r="AJ470">
        <f t="shared" si="28"/>
        <v>2018</v>
      </c>
      <c r="AK470">
        <f t="shared" si="29"/>
        <v>3</v>
      </c>
      <c r="AL470" t="str">
        <f t="shared" si="30"/>
        <v/>
      </c>
      <c r="AM470" t="str">
        <f t="shared" si="31"/>
        <v/>
      </c>
      <c r="AQ470" s="1">
        <v>43168</v>
      </c>
      <c r="AR470" s="1" t="s">
        <v>60</v>
      </c>
    </row>
    <row r="471" spans="1:44" x14ac:dyDescent="0.25">
      <c r="A471">
        <v>39</v>
      </c>
      <c r="B471" t="s">
        <v>40</v>
      </c>
      <c r="C471" t="s">
        <v>51</v>
      </c>
      <c r="D471">
        <v>1251</v>
      </c>
      <c r="E471" t="s">
        <v>35</v>
      </c>
      <c r="F471">
        <v>21</v>
      </c>
      <c r="G471">
        <v>4</v>
      </c>
      <c r="H471" t="s">
        <v>36</v>
      </c>
      <c r="I471">
        <v>1</v>
      </c>
      <c r="J471">
        <v>1929</v>
      </c>
      <c r="K471">
        <v>1</v>
      </c>
      <c r="L471" t="s">
        <v>37</v>
      </c>
      <c r="M471">
        <v>32</v>
      </c>
      <c r="N471">
        <v>1</v>
      </c>
      <c r="O471">
        <v>2</v>
      </c>
      <c r="P471" t="s">
        <v>38</v>
      </c>
      <c r="Q471">
        <v>3</v>
      </c>
      <c r="R471" t="s">
        <v>44</v>
      </c>
      <c r="S471">
        <v>5736</v>
      </c>
      <c r="T471">
        <v>6</v>
      </c>
      <c r="U471" t="s">
        <v>40</v>
      </c>
      <c r="V471">
        <v>19</v>
      </c>
      <c r="W471">
        <v>3</v>
      </c>
      <c r="X471">
        <v>3</v>
      </c>
      <c r="Y471">
        <v>80</v>
      </c>
      <c r="Z471">
        <v>1</v>
      </c>
      <c r="AA471">
        <v>10</v>
      </c>
      <c r="AB471">
        <v>1</v>
      </c>
      <c r="AC471">
        <v>3</v>
      </c>
      <c r="AD471">
        <v>3</v>
      </c>
      <c r="AE471">
        <v>2</v>
      </c>
      <c r="AF471">
        <v>1</v>
      </c>
      <c r="AG471">
        <v>2</v>
      </c>
      <c r="AH471" s="1">
        <v>42699</v>
      </c>
      <c r="AI471" s="1" t="s">
        <v>60</v>
      </c>
      <c r="AJ471">
        <f t="shared" si="28"/>
        <v>2016</v>
      </c>
      <c r="AK471">
        <f t="shared" si="29"/>
        <v>11</v>
      </c>
      <c r="AL471" t="str">
        <f t="shared" si="30"/>
        <v/>
      </c>
      <c r="AM471" t="str">
        <f t="shared" si="31"/>
        <v/>
      </c>
      <c r="AQ471" s="1">
        <v>42699</v>
      </c>
      <c r="AR471" s="1" t="s">
        <v>60</v>
      </c>
    </row>
    <row r="472" spans="1:44" x14ac:dyDescent="0.25">
      <c r="A472">
        <v>22</v>
      </c>
      <c r="B472" t="s">
        <v>40</v>
      </c>
      <c r="C472" t="s">
        <v>34</v>
      </c>
      <c r="D472">
        <v>581</v>
      </c>
      <c r="E472" t="s">
        <v>89</v>
      </c>
      <c r="F472">
        <v>1</v>
      </c>
      <c r="G472">
        <v>2</v>
      </c>
      <c r="H472" t="s">
        <v>36</v>
      </c>
      <c r="I472">
        <v>1</v>
      </c>
      <c r="J472">
        <v>2007</v>
      </c>
      <c r="K472">
        <v>4</v>
      </c>
      <c r="L472" t="s">
        <v>42</v>
      </c>
      <c r="M472">
        <v>63</v>
      </c>
      <c r="N472">
        <v>3</v>
      </c>
      <c r="O472">
        <v>1</v>
      </c>
      <c r="P472" t="s">
        <v>43</v>
      </c>
      <c r="Q472">
        <v>3</v>
      </c>
      <c r="R472" t="s">
        <v>39</v>
      </c>
      <c r="S472">
        <v>3375</v>
      </c>
      <c r="T472">
        <v>0</v>
      </c>
      <c r="U472" t="s">
        <v>40</v>
      </c>
      <c r="V472">
        <v>12</v>
      </c>
      <c r="W472">
        <v>3</v>
      </c>
      <c r="X472">
        <v>4</v>
      </c>
      <c r="Y472">
        <v>80</v>
      </c>
      <c r="Z472">
        <v>0</v>
      </c>
      <c r="AA472">
        <v>4</v>
      </c>
      <c r="AB472">
        <v>2</v>
      </c>
      <c r="AC472">
        <v>4</v>
      </c>
      <c r="AD472">
        <v>3</v>
      </c>
      <c r="AE472">
        <v>2</v>
      </c>
      <c r="AF472">
        <v>1</v>
      </c>
      <c r="AG472">
        <v>2</v>
      </c>
      <c r="AH472" s="1">
        <v>42699</v>
      </c>
      <c r="AI472" s="1" t="s">
        <v>60</v>
      </c>
      <c r="AJ472">
        <f t="shared" si="28"/>
        <v>2016</v>
      </c>
      <c r="AK472">
        <f t="shared" si="29"/>
        <v>11</v>
      </c>
      <c r="AL472" t="str">
        <f t="shared" si="30"/>
        <v/>
      </c>
      <c r="AM472" t="str">
        <f t="shared" si="31"/>
        <v/>
      </c>
      <c r="AQ472" s="1">
        <v>42699</v>
      </c>
      <c r="AR472" s="1" t="s">
        <v>60</v>
      </c>
    </row>
    <row r="473" spans="1:44" x14ac:dyDescent="0.25">
      <c r="A473">
        <v>50</v>
      </c>
      <c r="B473" t="s">
        <v>33</v>
      </c>
      <c r="C473" t="s">
        <v>34</v>
      </c>
      <c r="D473">
        <v>410</v>
      </c>
      <c r="E473" t="s">
        <v>35</v>
      </c>
      <c r="F473">
        <v>28</v>
      </c>
      <c r="G473">
        <v>3</v>
      </c>
      <c r="H473" t="s">
        <v>55</v>
      </c>
      <c r="I473">
        <v>1</v>
      </c>
      <c r="J473">
        <v>2055</v>
      </c>
      <c r="K473">
        <v>4</v>
      </c>
      <c r="L473" t="s">
        <v>42</v>
      </c>
      <c r="M473">
        <v>39</v>
      </c>
      <c r="N473">
        <v>2</v>
      </c>
      <c r="O473">
        <v>3</v>
      </c>
      <c r="P473" t="s">
        <v>38</v>
      </c>
      <c r="Q473">
        <v>1</v>
      </c>
      <c r="R473" t="s">
        <v>48</v>
      </c>
      <c r="S473">
        <v>10854</v>
      </c>
      <c r="T473">
        <v>4</v>
      </c>
      <c r="U473" t="s">
        <v>33</v>
      </c>
      <c r="V473">
        <v>13</v>
      </c>
      <c r="W473">
        <v>3</v>
      </c>
      <c r="X473">
        <v>2</v>
      </c>
      <c r="Y473">
        <v>80</v>
      </c>
      <c r="Z473">
        <v>1</v>
      </c>
      <c r="AA473">
        <v>20</v>
      </c>
      <c r="AB473">
        <v>3</v>
      </c>
      <c r="AC473">
        <v>3</v>
      </c>
      <c r="AD473">
        <v>3</v>
      </c>
      <c r="AE473">
        <v>2</v>
      </c>
      <c r="AF473">
        <v>2</v>
      </c>
      <c r="AG473">
        <v>0</v>
      </c>
      <c r="AH473" s="1">
        <v>39950</v>
      </c>
      <c r="AI473" s="1">
        <v>41054</v>
      </c>
      <c r="AJ473">
        <f t="shared" si="28"/>
        <v>2009</v>
      </c>
      <c r="AK473">
        <f t="shared" si="29"/>
        <v>5</v>
      </c>
      <c r="AL473">
        <f t="shared" si="30"/>
        <v>2012</v>
      </c>
      <c r="AM473">
        <f t="shared" si="31"/>
        <v>5</v>
      </c>
      <c r="AQ473" s="1">
        <v>42716</v>
      </c>
      <c r="AR473" s="1" t="s">
        <v>60</v>
      </c>
    </row>
    <row r="474" spans="1:44" x14ac:dyDescent="0.25">
      <c r="A474">
        <v>28</v>
      </c>
      <c r="B474" t="s">
        <v>33</v>
      </c>
      <c r="C474" t="s">
        <v>34</v>
      </c>
      <c r="D474">
        <v>103</v>
      </c>
      <c r="E474" t="s">
        <v>89</v>
      </c>
      <c r="F474">
        <v>24</v>
      </c>
      <c r="G474">
        <v>3</v>
      </c>
      <c r="H474" t="s">
        <v>36</v>
      </c>
      <c r="I474">
        <v>1</v>
      </c>
      <c r="J474">
        <v>19</v>
      </c>
      <c r="K474">
        <v>3</v>
      </c>
      <c r="L474" t="s">
        <v>42</v>
      </c>
      <c r="M474">
        <v>50</v>
      </c>
      <c r="N474">
        <v>2</v>
      </c>
      <c r="O474">
        <v>1</v>
      </c>
      <c r="P474" t="s">
        <v>46</v>
      </c>
      <c r="Q474">
        <v>3</v>
      </c>
      <c r="R474" t="s">
        <v>39</v>
      </c>
      <c r="S474">
        <v>2028</v>
      </c>
      <c r="T474">
        <v>5</v>
      </c>
      <c r="U474" t="s">
        <v>33</v>
      </c>
      <c r="V474">
        <v>14</v>
      </c>
      <c r="W474">
        <v>3</v>
      </c>
      <c r="X474">
        <v>2</v>
      </c>
      <c r="Y474">
        <v>80</v>
      </c>
      <c r="Z474">
        <v>0</v>
      </c>
      <c r="AA474">
        <v>6</v>
      </c>
      <c r="AB474">
        <v>4</v>
      </c>
      <c r="AC474">
        <v>3</v>
      </c>
      <c r="AD474">
        <v>4</v>
      </c>
      <c r="AE474">
        <v>2</v>
      </c>
      <c r="AF474">
        <v>0</v>
      </c>
      <c r="AG474">
        <v>3</v>
      </c>
      <c r="AH474" s="1">
        <v>36333</v>
      </c>
      <c r="AI474" s="1">
        <v>37799</v>
      </c>
      <c r="AJ474">
        <f t="shared" si="28"/>
        <v>1999</v>
      </c>
      <c r="AK474">
        <f t="shared" si="29"/>
        <v>6</v>
      </c>
      <c r="AL474">
        <f t="shared" si="30"/>
        <v>2003</v>
      </c>
      <c r="AM474">
        <f t="shared" si="31"/>
        <v>6</v>
      </c>
      <c r="AQ474" s="1">
        <v>42904</v>
      </c>
      <c r="AR474" s="1" t="s">
        <v>60</v>
      </c>
    </row>
    <row r="475" spans="1:44" x14ac:dyDescent="0.25">
      <c r="A475">
        <v>24</v>
      </c>
      <c r="B475" t="s">
        <v>40</v>
      </c>
      <c r="C475" t="s">
        <v>51</v>
      </c>
      <c r="D475">
        <v>673</v>
      </c>
      <c r="E475" t="s">
        <v>89</v>
      </c>
      <c r="F475">
        <v>11</v>
      </c>
      <c r="G475">
        <v>2</v>
      </c>
      <c r="H475" t="s">
        <v>45</v>
      </c>
      <c r="I475">
        <v>1</v>
      </c>
      <c r="J475">
        <v>26</v>
      </c>
      <c r="K475">
        <v>1</v>
      </c>
      <c r="L475" t="s">
        <v>37</v>
      </c>
      <c r="M475">
        <v>96</v>
      </c>
      <c r="N475">
        <v>4</v>
      </c>
      <c r="O475">
        <v>2</v>
      </c>
      <c r="P475" t="s">
        <v>49</v>
      </c>
      <c r="Q475">
        <v>3</v>
      </c>
      <c r="R475" t="s">
        <v>48</v>
      </c>
      <c r="S475">
        <v>4011</v>
      </c>
      <c r="T475">
        <v>0</v>
      </c>
      <c r="U475" t="s">
        <v>40</v>
      </c>
      <c r="V475">
        <v>18</v>
      </c>
      <c r="W475">
        <v>3</v>
      </c>
      <c r="X475">
        <v>4</v>
      </c>
      <c r="Y475">
        <v>80</v>
      </c>
      <c r="Z475">
        <v>1</v>
      </c>
      <c r="AA475">
        <v>5</v>
      </c>
      <c r="AB475">
        <v>5</v>
      </c>
      <c r="AC475">
        <v>2</v>
      </c>
      <c r="AD475">
        <v>4</v>
      </c>
      <c r="AE475">
        <v>2</v>
      </c>
      <c r="AF475">
        <v>1</v>
      </c>
      <c r="AG475">
        <v>3</v>
      </c>
      <c r="AH475" s="1">
        <v>42821</v>
      </c>
      <c r="AI475" s="1" t="s">
        <v>60</v>
      </c>
      <c r="AJ475">
        <f t="shared" si="28"/>
        <v>2017</v>
      </c>
      <c r="AK475">
        <f t="shared" si="29"/>
        <v>3</v>
      </c>
      <c r="AL475" t="str">
        <f t="shared" si="30"/>
        <v/>
      </c>
      <c r="AM475" t="str">
        <f t="shared" si="31"/>
        <v/>
      </c>
      <c r="AQ475" s="1">
        <v>42821</v>
      </c>
      <c r="AR475" s="1" t="s">
        <v>60</v>
      </c>
    </row>
    <row r="476" spans="1:44" x14ac:dyDescent="0.25">
      <c r="A476">
        <v>34</v>
      </c>
      <c r="B476" t="s">
        <v>33</v>
      </c>
      <c r="C476" t="s">
        <v>34</v>
      </c>
      <c r="D476">
        <v>699</v>
      </c>
      <c r="E476" t="s">
        <v>89</v>
      </c>
      <c r="F476">
        <v>6</v>
      </c>
      <c r="G476">
        <v>1</v>
      </c>
      <c r="H476" t="s">
        <v>47</v>
      </c>
      <c r="I476">
        <v>1</v>
      </c>
      <c r="J476">
        <v>31</v>
      </c>
      <c r="K476">
        <v>2</v>
      </c>
      <c r="L476" t="s">
        <v>42</v>
      </c>
      <c r="M476">
        <v>83</v>
      </c>
      <c r="N476">
        <v>3</v>
      </c>
      <c r="O476">
        <v>1</v>
      </c>
      <c r="P476" t="s">
        <v>43</v>
      </c>
      <c r="Q476">
        <v>1</v>
      </c>
      <c r="R476" t="s">
        <v>39</v>
      </c>
      <c r="S476">
        <v>2960</v>
      </c>
      <c r="T476">
        <v>2</v>
      </c>
      <c r="U476" t="s">
        <v>40</v>
      </c>
      <c r="V476">
        <v>11</v>
      </c>
      <c r="W476">
        <v>3</v>
      </c>
      <c r="X476">
        <v>3</v>
      </c>
      <c r="Y476">
        <v>80</v>
      </c>
      <c r="Z476">
        <v>0</v>
      </c>
      <c r="AA476">
        <v>8</v>
      </c>
      <c r="AB476">
        <v>2</v>
      </c>
      <c r="AC476">
        <v>3</v>
      </c>
      <c r="AD476">
        <v>4</v>
      </c>
      <c r="AE476">
        <v>2</v>
      </c>
      <c r="AF476">
        <v>1</v>
      </c>
      <c r="AG476">
        <v>3</v>
      </c>
      <c r="AH476" s="1">
        <v>35569</v>
      </c>
      <c r="AI476" s="1">
        <v>37042</v>
      </c>
      <c r="AJ476">
        <f t="shared" si="28"/>
        <v>1997</v>
      </c>
      <c r="AK476">
        <f t="shared" si="29"/>
        <v>5</v>
      </c>
      <c r="AL476">
        <f t="shared" si="30"/>
        <v>2001</v>
      </c>
      <c r="AM476">
        <f t="shared" si="31"/>
        <v>5</v>
      </c>
      <c r="AQ476" s="1">
        <v>42766</v>
      </c>
      <c r="AR476" s="1" t="s">
        <v>60</v>
      </c>
    </row>
    <row r="477" spans="1:44" x14ac:dyDescent="0.25">
      <c r="A477">
        <v>44</v>
      </c>
      <c r="B477" t="s">
        <v>40</v>
      </c>
      <c r="C477" t="s">
        <v>34</v>
      </c>
      <c r="D477">
        <v>1459</v>
      </c>
      <c r="E477" t="s">
        <v>89</v>
      </c>
      <c r="F477">
        <v>10</v>
      </c>
      <c r="G477">
        <v>4</v>
      </c>
      <c r="H477" t="s">
        <v>45</v>
      </c>
      <c r="I477">
        <v>1</v>
      </c>
      <c r="J477">
        <v>40</v>
      </c>
      <c r="K477">
        <v>4</v>
      </c>
      <c r="L477" t="s">
        <v>42</v>
      </c>
      <c r="M477">
        <v>41</v>
      </c>
      <c r="N477">
        <v>3</v>
      </c>
      <c r="O477">
        <v>2</v>
      </c>
      <c r="P477" t="s">
        <v>50</v>
      </c>
      <c r="Q477">
        <v>4</v>
      </c>
      <c r="R477" t="s">
        <v>44</v>
      </c>
      <c r="S477">
        <v>6465</v>
      </c>
      <c r="T477">
        <v>2</v>
      </c>
      <c r="U477" t="s">
        <v>33</v>
      </c>
      <c r="V477">
        <v>13</v>
      </c>
      <c r="W477">
        <v>3</v>
      </c>
      <c r="X477">
        <v>4</v>
      </c>
      <c r="Y477">
        <v>80</v>
      </c>
      <c r="Z477">
        <v>0</v>
      </c>
      <c r="AA477">
        <v>9</v>
      </c>
      <c r="AB477">
        <v>5</v>
      </c>
      <c r="AC477">
        <v>4</v>
      </c>
      <c r="AD477">
        <v>4</v>
      </c>
      <c r="AE477">
        <v>2</v>
      </c>
      <c r="AF477">
        <v>1</v>
      </c>
      <c r="AG477">
        <v>3</v>
      </c>
      <c r="AH477" s="1">
        <v>42680</v>
      </c>
      <c r="AI477" s="1" t="s">
        <v>60</v>
      </c>
      <c r="AJ477">
        <f t="shared" si="28"/>
        <v>2016</v>
      </c>
      <c r="AK477">
        <f t="shared" si="29"/>
        <v>11</v>
      </c>
      <c r="AL477" t="str">
        <f t="shared" si="30"/>
        <v/>
      </c>
      <c r="AM477" t="str">
        <f t="shared" si="31"/>
        <v/>
      </c>
      <c r="AQ477" s="1">
        <v>42680</v>
      </c>
      <c r="AR477" s="1" t="s">
        <v>60</v>
      </c>
    </row>
    <row r="478" spans="1:44" x14ac:dyDescent="0.25">
      <c r="A478">
        <v>44</v>
      </c>
      <c r="B478" t="s">
        <v>40</v>
      </c>
      <c r="C478" t="s">
        <v>34</v>
      </c>
      <c r="D478">
        <v>1488</v>
      </c>
      <c r="E478" t="s">
        <v>35</v>
      </c>
      <c r="F478">
        <v>1</v>
      </c>
      <c r="G478">
        <v>5</v>
      </c>
      <c r="H478" t="s">
        <v>55</v>
      </c>
      <c r="I478">
        <v>1</v>
      </c>
      <c r="J478">
        <v>68</v>
      </c>
      <c r="K478">
        <v>2</v>
      </c>
      <c r="L478" t="s">
        <v>37</v>
      </c>
      <c r="M478">
        <v>75</v>
      </c>
      <c r="N478">
        <v>3</v>
      </c>
      <c r="O478">
        <v>2</v>
      </c>
      <c r="P478" t="s">
        <v>38</v>
      </c>
      <c r="Q478">
        <v>1</v>
      </c>
      <c r="R478" t="s">
        <v>48</v>
      </c>
      <c r="S478">
        <v>5454</v>
      </c>
      <c r="T478">
        <v>5</v>
      </c>
      <c r="U478" t="s">
        <v>33</v>
      </c>
      <c r="V478">
        <v>21</v>
      </c>
      <c r="W478">
        <v>4</v>
      </c>
      <c r="X478">
        <v>3</v>
      </c>
      <c r="Y478">
        <v>80</v>
      </c>
      <c r="Z478">
        <v>1</v>
      </c>
      <c r="AA478">
        <v>9</v>
      </c>
      <c r="AB478">
        <v>2</v>
      </c>
      <c r="AC478">
        <v>2</v>
      </c>
      <c r="AD478">
        <v>4</v>
      </c>
      <c r="AE478">
        <v>3</v>
      </c>
      <c r="AF478">
        <v>1</v>
      </c>
      <c r="AG478">
        <v>3</v>
      </c>
      <c r="AH478" s="1">
        <v>42737</v>
      </c>
      <c r="AI478" s="1" t="s">
        <v>60</v>
      </c>
      <c r="AJ478">
        <f t="shared" si="28"/>
        <v>2017</v>
      </c>
      <c r="AK478">
        <f t="shared" si="29"/>
        <v>1</v>
      </c>
      <c r="AL478" t="str">
        <f t="shared" si="30"/>
        <v/>
      </c>
      <c r="AM478" t="str">
        <f t="shared" si="31"/>
        <v/>
      </c>
      <c r="AQ478" s="1">
        <v>42737</v>
      </c>
      <c r="AR478" s="1" t="s">
        <v>60</v>
      </c>
    </row>
    <row r="479" spans="1:44" x14ac:dyDescent="0.25">
      <c r="A479">
        <v>35</v>
      </c>
      <c r="B479" t="s">
        <v>40</v>
      </c>
      <c r="C479" t="s">
        <v>51</v>
      </c>
      <c r="D479">
        <v>1097</v>
      </c>
      <c r="E479" t="s">
        <v>89</v>
      </c>
      <c r="F479">
        <v>11</v>
      </c>
      <c r="G479">
        <v>2</v>
      </c>
      <c r="H479" t="s">
        <v>47</v>
      </c>
      <c r="I479">
        <v>1</v>
      </c>
      <c r="J479">
        <v>70</v>
      </c>
      <c r="K479">
        <v>3</v>
      </c>
      <c r="L479" t="s">
        <v>42</v>
      </c>
      <c r="M479">
        <v>79</v>
      </c>
      <c r="N479">
        <v>2</v>
      </c>
      <c r="O479">
        <v>3</v>
      </c>
      <c r="P479" t="s">
        <v>50</v>
      </c>
      <c r="Q479">
        <v>1</v>
      </c>
      <c r="R479" t="s">
        <v>44</v>
      </c>
      <c r="S479">
        <v>9884</v>
      </c>
      <c r="T479">
        <v>2</v>
      </c>
      <c r="U479" t="s">
        <v>33</v>
      </c>
      <c r="V479">
        <v>13</v>
      </c>
      <c r="W479">
        <v>3</v>
      </c>
      <c r="X479">
        <v>3</v>
      </c>
      <c r="Y479">
        <v>80</v>
      </c>
      <c r="Z479">
        <v>1</v>
      </c>
      <c r="AA479">
        <v>10</v>
      </c>
      <c r="AB479">
        <v>3</v>
      </c>
      <c r="AC479">
        <v>3</v>
      </c>
      <c r="AD479">
        <v>4</v>
      </c>
      <c r="AE479">
        <v>0</v>
      </c>
      <c r="AF479">
        <v>2</v>
      </c>
      <c r="AG479">
        <v>3</v>
      </c>
      <c r="AH479" s="1">
        <v>42684</v>
      </c>
      <c r="AI479" s="1" t="s">
        <v>60</v>
      </c>
      <c r="AJ479">
        <f t="shared" si="28"/>
        <v>2016</v>
      </c>
      <c r="AK479">
        <f t="shared" si="29"/>
        <v>11</v>
      </c>
      <c r="AL479" t="str">
        <f t="shared" si="30"/>
        <v/>
      </c>
      <c r="AM479" t="str">
        <f t="shared" si="31"/>
        <v/>
      </c>
      <c r="AQ479" s="1">
        <v>42684</v>
      </c>
      <c r="AR479" s="1" t="s">
        <v>60</v>
      </c>
    </row>
    <row r="480" spans="1:44" x14ac:dyDescent="0.25">
      <c r="A480">
        <v>59</v>
      </c>
      <c r="B480" t="s">
        <v>40</v>
      </c>
      <c r="C480" t="s">
        <v>41</v>
      </c>
      <c r="D480">
        <v>1225</v>
      </c>
      <c r="E480" t="s">
        <v>35</v>
      </c>
      <c r="F480">
        <v>1</v>
      </c>
      <c r="G480">
        <v>1</v>
      </c>
      <c r="H480" t="s">
        <v>36</v>
      </c>
      <c r="I480">
        <v>1</v>
      </c>
      <c r="J480">
        <v>91</v>
      </c>
      <c r="K480">
        <v>1</v>
      </c>
      <c r="L480" t="s">
        <v>37</v>
      </c>
      <c r="M480">
        <v>57</v>
      </c>
      <c r="N480">
        <v>2</v>
      </c>
      <c r="O480">
        <v>2</v>
      </c>
      <c r="P480" t="s">
        <v>38</v>
      </c>
      <c r="Q480">
        <v>3</v>
      </c>
      <c r="R480" t="s">
        <v>39</v>
      </c>
      <c r="S480">
        <v>5473</v>
      </c>
      <c r="T480">
        <v>7</v>
      </c>
      <c r="U480" t="s">
        <v>40</v>
      </c>
      <c r="V480">
        <v>11</v>
      </c>
      <c r="W480">
        <v>3</v>
      </c>
      <c r="X480">
        <v>4</v>
      </c>
      <c r="Y480">
        <v>80</v>
      </c>
      <c r="Z480">
        <v>0</v>
      </c>
      <c r="AA480">
        <v>20</v>
      </c>
      <c r="AB480">
        <v>2</v>
      </c>
      <c r="AC480">
        <v>2</v>
      </c>
      <c r="AD480">
        <v>4</v>
      </c>
      <c r="AE480">
        <v>3</v>
      </c>
      <c r="AF480">
        <v>1</v>
      </c>
      <c r="AG480">
        <v>3</v>
      </c>
      <c r="AH480" s="1">
        <v>42945</v>
      </c>
      <c r="AI480" s="1" t="s">
        <v>60</v>
      </c>
      <c r="AJ480">
        <f t="shared" si="28"/>
        <v>2017</v>
      </c>
      <c r="AK480">
        <f t="shared" si="29"/>
        <v>7</v>
      </c>
      <c r="AL480" t="str">
        <f t="shared" si="30"/>
        <v/>
      </c>
      <c r="AM480" t="str">
        <f t="shared" si="31"/>
        <v/>
      </c>
      <c r="AQ480" s="1">
        <v>42945</v>
      </c>
      <c r="AR480" s="1" t="s">
        <v>60</v>
      </c>
    </row>
    <row r="481" spans="1:44" x14ac:dyDescent="0.25">
      <c r="A481">
        <v>46</v>
      </c>
      <c r="B481" t="s">
        <v>40</v>
      </c>
      <c r="C481" t="s">
        <v>34</v>
      </c>
      <c r="D481">
        <v>945</v>
      </c>
      <c r="E481" t="s">
        <v>90</v>
      </c>
      <c r="F481">
        <v>5</v>
      </c>
      <c r="G481">
        <v>2</v>
      </c>
      <c r="H481" t="s">
        <v>47</v>
      </c>
      <c r="I481">
        <v>1</v>
      </c>
      <c r="J481">
        <v>103</v>
      </c>
      <c r="K481">
        <v>2</v>
      </c>
      <c r="L481" t="s">
        <v>42</v>
      </c>
      <c r="M481">
        <v>80</v>
      </c>
      <c r="N481">
        <v>3</v>
      </c>
      <c r="O481">
        <v>2</v>
      </c>
      <c r="P481" t="s">
        <v>90</v>
      </c>
      <c r="Q481">
        <v>2</v>
      </c>
      <c r="R481" t="s">
        <v>48</v>
      </c>
      <c r="S481">
        <v>5021</v>
      </c>
      <c r="T481">
        <v>8</v>
      </c>
      <c r="U481" t="s">
        <v>33</v>
      </c>
      <c r="V481">
        <v>22</v>
      </c>
      <c r="W481">
        <v>4</v>
      </c>
      <c r="X481">
        <v>4</v>
      </c>
      <c r="Y481">
        <v>80</v>
      </c>
      <c r="Z481">
        <v>1</v>
      </c>
      <c r="AA481">
        <v>16</v>
      </c>
      <c r="AB481">
        <v>2</v>
      </c>
      <c r="AC481">
        <v>3</v>
      </c>
      <c r="AD481">
        <v>4</v>
      </c>
      <c r="AE481">
        <v>2</v>
      </c>
      <c r="AF481">
        <v>0</v>
      </c>
      <c r="AG481">
        <v>2</v>
      </c>
      <c r="AH481" s="1">
        <v>42977</v>
      </c>
      <c r="AI481" s="1" t="s">
        <v>60</v>
      </c>
      <c r="AJ481">
        <f t="shared" si="28"/>
        <v>2017</v>
      </c>
      <c r="AK481">
        <f t="shared" si="29"/>
        <v>8</v>
      </c>
      <c r="AL481" t="str">
        <f t="shared" si="30"/>
        <v/>
      </c>
      <c r="AM481" t="str">
        <f t="shared" si="31"/>
        <v/>
      </c>
      <c r="AQ481" s="1">
        <v>42977</v>
      </c>
      <c r="AR481" s="1" t="s">
        <v>60</v>
      </c>
    </row>
    <row r="482" spans="1:44" x14ac:dyDescent="0.25">
      <c r="A482">
        <v>51</v>
      </c>
      <c r="B482" t="s">
        <v>40</v>
      </c>
      <c r="C482" t="s">
        <v>34</v>
      </c>
      <c r="D482">
        <v>432</v>
      </c>
      <c r="E482" t="s">
        <v>89</v>
      </c>
      <c r="F482">
        <v>9</v>
      </c>
      <c r="G482">
        <v>4</v>
      </c>
      <c r="H482" t="s">
        <v>36</v>
      </c>
      <c r="I482">
        <v>1</v>
      </c>
      <c r="J482">
        <v>116</v>
      </c>
      <c r="K482">
        <v>4</v>
      </c>
      <c r="L482" t="s">
        <v>42</v>
      </c>
      <c r="M482">
        <v>96</v>
      </c>
      <c r="N482">
        <v>3</v>
      </c>
      <c r="O482">
        <v>1</v>
      </c>
      <c r="P482" t="s">
        <v>46</v>
      </c>
      <c r="Q482">
        <v>4</v>
      </c>
      <c r="R482" t="s">
        <v>44</v>
      </c>
      <c r="S482">
        <v>2075</v>
      </c>
      <c r="T482">
        <v>3</v>
      </c>
      <c r="U482" t="s">
        <v>40</v>
      </c>
      <c r="V482">
        <v>23</v>
      </c>
      <c r="W482">
        <v>4</v>
      </c>
      <c r="X482">
        <v>2</v>
      </c>
      <c r="Y482">
        <v>80</v>
      </c>
      <c r="Z482">
        <v>2</v>
      </c>
      <c r="AA482">
        <v>10</v>
      </c>
      <c r="AB482">
        <v>4</v>
      </c>
      <c r="AC482">
        <v>3</v>
      </c>
      <c r="AD482">
        <v>4</v>
      </c>
      <c r="AE482">
        <v>2</v>
      </c>
      <c r="AF482">
        <v>0</v>
      </c>
      <c r="AG482">
        <v>3</v>
      </c>
      <c r="AH482" s="1">
        <v>42729</v>
      </c>
      <c r="AI482" s="1" t="s">
        <v>60</v>
      </c>
      <c r="AJ482">
        <f t="shared" si="28"/>
        <v>2016</v>
      </c>
      <c r="AK482">
        <f t="shared" si="29"/>
        <v>12</v>
      </c>
      <c r="AL482" t="str">
        <f t="shared" si="30"/>
        <v/>
      </c>
      <c r="AM482" t="str">
        <f t="shared" si="31"/>
        <v/>
      </c>
      <c r="AQ482" s="1">
        <v>42729</v>
      </c>
      <c r="AR482" s="1" t="s">
        <v>60</v>
      </c>
    </row>
    <row r="483" spans="1:44" x14ac:dyDescent="0.25">
      <c r="A483">
        <v>54</v>
      </c>
      <c r="B483" t="s">
        <v>40</v>
      </c>
      <c r="C483" t="s">
        <v>34</v>
      </c>
      <c r="D483">
        <v>1217</v>
      </c>
      <c r="E483" t="s">
        <v>89</v>
      </c>
      <c r="F483">
        <v>2</v>
      </c>
      <c r="G483">
        <v>4</v>
      </c>
      <c r="H483" t="s">
        <v>56</v>
      </c>
      <c r="I483">
        <v>1</v>
      </c>
      <c r="J483">
        <v>126</v>
      </c>
      <c r="K483">
        <v>1</v>
      </c>
      <c r="L483" t="s">
        <v>37</v>
      </c>
      <c r="M483">
        <v>60</v>
      </c>
      <c r="N483">
        <v>3</v>
      </c>
      <c r="O483">
        <v>3</v>
      </c>
      <c r="P483" t="s">
        <v>54</v>
      </c>
      <c r="Q483">
        <v>3</v>
      </c>
      <c r="R483" t="s">
        <v>44</v>
      </c>
      <c r="S483">
        <v>13549</v>
      </c>
      <c r="T483">
        <v>9</v>
      </c>
      <c r="U483" t="s">
        <v>40</v>
      </c>
      <c r="V483">
        <v>12</v>
      </c>
      <c r="W483">
        <v>3</v>
      </c>
      <c r="X483">
        <v>1</v>
      </c>
      <c r="Y483">
        <v>80</v>
      </c>
      <c r="Z483">
        <v>1</v>
      </c>
      <c r="AA483">
        <v>16</v>
      </c>
      <c r="AB483">
        <v>5</v>
      </c>
      <c r="AC483">
        <v>1</v>
      </c>
      <c r="AD483">
        <v>4</v>
      </c>
      <c r="AE483">
        <v>3</v>
      </c>
      <c r="AF483">
        <v>0</v>
      </c>
      <c r="AG483">
        <v>3</v>
      </c>
      <c r="AH483" s="1">
        <v>42828</v>
      </c>
      <c r="AI483" s="1" t="s">
        <v>60</v>
      </c>
      <c r="AJ483">
        <f t="shared" si="28"/>
        <v>2017</v>
      </c>
      <c r="AK483">
        <f t="shared" si="29"/>
        <v>4</v>
      </c>
      <c r="AL483" t="str">
        <f t="shared" si="30"/>
        <v/>
      </c>
      <c r="AM483" t="str">
        <f t="shared" si="31"/>
        <v/>
      </c>
      <c r="AQ483" s="1">
        <v>42828</v>
      </c>
      <c r="AR483" s="1" t="s">
        <v>60</v>
      </c>
    </row>
    <row r="484" spans="1:44" x14ac:dyDescent="0.25">
      <c r="A484">
        <v>51</v>
      </c>
      <c r="B484" t="s">
        <v>33</v>
      </c>
      <c r="C484" t="s">
        <v>41</v>
      </c>
      <c r="D484">
        <v>1150</v>
      </c>
      <c r="E484" t="s">
        <v>89</v>
      </c>
      <c r="F484">
        <v>8</v>
      </c>
      <c r="G484">
        <v>4</v>
      </c>
      <c r="H484" t="s">
        <v>36</v>
      </c>
      <c r="I484">
        <v>1</v>
      </c>
      <c r="J484">
        <v>179</v>
      </c>
      <c r="K484">
        <v>1</v>
      </c>
      <c r="L484" t="s">
        <v>42</v>
      </c>
      <c r="M484">
        <v>53</v>
      </c>
      <c r="N484">
        <v>1</v>
      </c>
      <c r="O484">
        <v>3</v>
      </c>
      <c r="P484" t="s">
        <v>49</v>
      </c>
      <c r="Q484">
        <v>4</v>
      </c>
      <c r="R484" t="s">
        <v>39</v>
      </c>
      <c r="S484">
        <v>10650</v>
      </c>
      <c r="T484">
        <v>2</v>
      </c>
      <c r="U484" t="s">
        <v>40</v>
      </c>
      <c r="V484">
        <v>15</v>
      </c>
      <c r="W484">
        <v>3</v>
      </c>
      <c r="X484">
        <v>4</v>
      </c>
      <c r="Y484">
        <v>80</v>
      </c>
      <c r="Z484">
        <v>0</v>
      </c>
      <c r="AA484">
        <v>18</v>
      </c>
      <c r="AB484">
        <v>2</v>
      </c>
      <c r="AC484">
        <v>3</v>
      </c>
      <c r="AD484">
        <v>4</v>
      </c>
      <c r="AE484">
        <v>2</v>
      </c>
      <c r="AF484">
        <v>0</v>
      </c>
      <c r="AG484">
        <v>3</v>
      </c>
      <c r="AH484" s="1">
        <v>34939</v>
      </c>
      <c r="AI484" s="1">
        <v>36412</v>
      </c>
      <c r="AJ484">
        <f t="shared" si="28"/>
        <v>1995</v>
      </c>
      <c r="AK484">
        <f t="shared" si="29"/>
        <v>8</v>
      </c>
      <c r="AL484">
        <f t="shared" si="30"/>
        <v>1999</v>
      </c>
      <c r="AM484">
        <f t="shared" si="31"/>
        <v>9</v>
      </c>
      <c r="AQ484" s="1">
        <v>42945</v>
      </c>
      <c r="AR484" s="1" t="s">
        <v>60</v>
      </c>
    </row>
    <row r="485" spans="1:44" x14ac:dyDescent="0.25">
      <c r="A485">
        <v>34</v>
      </c>
      <c r="B485" t="s">
        <v>40</v>
      </c>
      <c r="C485" t="s">
        <v>41</v>
      </c>
      <c r="D485">
        <v>303</v>
      </c>
      <c r="E485" t="s">
        <v>35</v>
      </c>
      <c r="F485">
        <v>2</v>
      </c>
      <c r="G485">
        <v>4</v>
      </c>
      <c r="H485" t="s">
        <v>55</v>
      </c>
      <c r="I485">
        <v>1</v>
      </c>
      <c r="J485">
        <v>216</v>
      </c>
      <c r="K485">
        <v>3</v>
      </c>
      <c r="L485" t="s">
        <v>37</v>
      </c>
      <c r="M485">
        <v>75</v>
      </c>
      <c r="N485">
        <v>3</v>
      </c>
      <c r="O485">
        <v>1</v>
      </c>
      <c r="P485" t="s">
        <v>53</v>
      </c>
      <c r="Q485">
        <v>3</v>
      </c>
      <c r="R485" t="s">
        <v>44</v>
      </c>
      <c r="S485">
        <v>2231</v>
      </c>
      <c r="T485">
        <v>6</v>
      </c>
      <c r="U485" t="s">
        <v>40</v>
      </c>
      <c r="V485">
        <v>18</v>
      </c>
      <c r="W485">
        <v>3</v>
      </c>
      <c r="X485">
        <v>4</v>
      </c>
      <c r="Y485">
        <v>80</v>
      </c>
      <c r="Z485">
        <v>1</v>
      </c>
      <c r="AA485">
        <v>6</v>
      </c>
      <c r="AB485">
        <v>3</v>
      </c>
      <c r="AC485">
        <v>3</v>
      </c>
      <c r="AD485">
        <v>4</v>
      </c>
      <c r="AE485">
        <v>3</v>
      </c>
      <c r="AF485">
        <v>1</v>
      </c>
      <c r="AG485">
        <v>2</v>
      </c>
      <c r="AH485" s="1">
        <v>42775</v>
      </c>
      <c r="AI485" s="1" t="s">
        <v>60</v>
      </c>
      <c r="AJ485">
        <f t="shared" si="28"/>
        <v>2017</v>
      </c>
      <c r="AK485">
        <f t="shared" si="29"/>
        <v>2</v>
      </c>
      <c r="AL485" t="str">
        <f t="shared" si="30"/>
        <v/>
      </c>
      <c r="AM485" t="str">
        <f t="shared" si="31"/>
        <v/>
      </c>
      <c r="AQ485" s="1">
        <v>42775</v>
      </c>
      <c r="AR485" s="1" t="s">
        <v>60</v>
      </c>
    </row>
    <row r="486" spans="1:44" x14ac:dyDescent="0.25">
      <c r="A486">
        <v>31</v>
      </c>
      <c r="B486" t="s">
        <v>40</v>
      </c>
      <c r="C486" t="s">
        <v>34</v>
      </c>
      <c r="D486">
        <v>140</v>
      </c>
      <c r="E486" t="s">
        <v>89</v>
      </c>
      <c r="F486">
        <v>12</v>
      </c>
      <c r="G486">
        <v>1</v>
      </c>
      <c r="H486" t="s">
        <v>47</v>
      </c>
      <c r="I486">
        <v>1</v>
      </c>
      <c r="J486">
        <v>246</v>
      </c>
      <c r="K486">
        <v>3</v>
      </c>
      <c r="L486" t="s">
        <v>37</v>
      </c>
      <c r="M486">
        <v>95</v>
      </c>
      <c r="N486">
        <v>3</v>
      </c>
      <c r="O486">
        <v>1</v>
      </c>
      <c r="P486" t="s">
        <v>43</v>
      </c>
      <c r="Q486">
        <v>4</v>
      </c>
      <c r="R486" t="s">
        <v>44</v>
      </c>
      <c r="S486">
        <v>3929</v>
      </c>
      <c r="T486">
        <v>8</v>
      </c>
      <c r="U486" t="s">
        <v>33</v>
      </c>
      <c r="V486">
        <v>23</v>
      </c>
      <c r="W486">
        <v>4</v>
      </c>
      <c r="X486">
        <v>3</v>
      </c>
      <c r="Y486">
        <v>80</v>
      </c>
      <c r="Z486">
        <v>1</v>
      </c>
      <c r="AA486">
        <v>7</v>
      </c>
      <c r="AB486">
        <v>0</v>
      </c>
      <c r="AC486">
        <v>3</v>
      </c>
      <c r="AD486">
        <v>4</v>
      </c>
      <c r="AE486">
        <v>2</v>
      </c>
      <c r="AF486">
        <v>0</v>
      </c>
      <c r="AG486">
        <v>2</v>
      </c>
      <c r="AH486" s="1">
        <v>42769</v>
      </c>
      <c r="AI486" s="1" t="s">
        <v>60</v>
      </c>
      <c r="AJ486">
        <f t="shared" si="28"/>
        <v>2017</v>
      </c>
      <c r="AK486">
        <f t="shared" si="29"/>
        <v>2</v>
      </c>
      <c r="AL486" t="str">
        <f t="shared" si="30"/>
        <v/>
      </c>
      <c r="AM486" t="str">
        <f t="shared" si="31"/>
        <v/>
      </c>
      <c r="AQ486" s="1">
        <v>42769</v>
      </c>
      <c r="AR486" s="1" t="s">
        <v>60</v>
      </c>
    </row>
    <row r="487" spans="1:44" x14ac:dyDescent="0.25">
      <c r="A487">
        <v>41</v>
      </c>
      <c r="B487" t="s">
        <v>33</v>
      </c>
      <c r="C487" t="s">
        <v>34</v>
      </c>
      <c r="D487">
        <v>1356</v>
      </c>
      <c r="E487" t="s">
        <v>35</v>
      </c>
      <c r="F487">
        <v>20</v>
      </c>
      <c r="G487">
        <v>2</v>
      </c>
      <c r="H487" t="s">
        <v>55</v>
      </c>
      <c r="I487">
        <v>1</v>
      </c>
      <c r="J487">
        <v>248</v>
      </c>
      <c r="K487">
        <v>2</v>
      </c>
      <c r="L487" t="s">
        <v>37</v>
      </c>
      <c r="M487">
        <v>70</v>
      </c>
      <c r="N487">
        <v>3</v>
      </c>
      <c r="O487">
        <v>1</v>
      </c>
      <c r="P487" t="s">
        <v>53</v>
      </c>
      <c r="Q487">
        <v>2</v>
      </c>
      <c r="R487" t="s">
        <v>39</v>
      </c>
      <c r="S487">
        <v>3140</v>
      </c>
      <c r="T487">
        <v>1</v>
      </c>
      <c r="U487" t="s">
        <v>33</v>
      </c>
      <c r="V487">
        <v>22</v>
      </c>
      <c r="W487">
        <v>4</v>
      </c>
      <c r="X487">
        <v>4</v>
      </c>
      <c r="Y487">
        <v>80</v>
      </c>
      <c r="Z487">
        <v>0</v>
      </c>
      <c r="AA487">
        <v>4</v>
      </c>
      <c r="AB487">
        <v>5</v>
      </c>
      <c r="AC487">
        <v>2</v>
      </c>
      <c r="AD487">
        <v>4</v>
      </c>
      <c r="AE487">
        <v>3</v>
      </c>
      <c r="AF487">
        <v>0</v>
      </c>
      <c r="AG487">
        <v>2</v>
      </c>
      <c r="AH487" s="1">
        <v>36387</v>
      </c>
      <c r="AI487" s="1">
        <v>37852</v>
      </c>
      <c r="AJ487">
        <f t="shared" si="28"/>
        <v>1999</v>
      </c>
      <c r="AK487">
        <f t="shared" si="29"/>
        <v>8</v>
      </c>
      <c r="AL487">
        <f t="shared" si="30"/>
        <v>2003</v>
      </c>
      <c r="AM487">
        <f t="shared" si="31"/>
        <v>8</v>
      </c>
      <c r="AQ487" s="1">
        <v>42939</v>
      </c>
      <c r="AR487" s="1" t="s">
        <v>60</v>
      </c>
    </row>
    <row r="488" spans="1:44" x14ac:dyDescent="0.25">
      <c r="A488">
        <v>53</v>
      </c>
      <c r="B488" t="s">
        <v>40</v>
      </c>
      <c r="C488" t="s">
        <v>34</v>
      </c>
      <c r="D488">
        <v>1084</v>
      </c>
      <c r="E488" t="s">
        <v>89</v>
      </c>
      <c r="F488">
        <v>13</v>
      </c>
      <c r="G488">
        <v>2</v>
      </c>
      <c r="H488" t="s">
        <v>47</v>
      </c>
      <c r="I488">
        <v>1</v>
      </c>
      <c r="J488">
        <v>250</v>
      </c>
      <c r="K488">
        <v>4</v>
      </c>
      <c r="L488" t="s">
        <v>37</v>
      </c>
      <c r="M488">
        <v>57</v>
      </c>
      <c r="N488">
        <v>4</v>
      </c>
      <c r="O488">
        <v>2</v>
      </c>
      <c r="P488" t="s">
        <v>49</v>
      </c>
      <c r="Q488">
        <v>1</v>
      </c>
      <c r="R488" t="s">
        <v>48</v>
      </c>
      <c r="S488">
        <v>4450</v>
      </c>
      <c r="T488">
        <v>1</v>
      </c>
      <c r="U488" t="s">
        <v>40</v>
      </c>
      <c r="V488">
        <v>11</v>
      </c>
      <c r="W488">
        <v>3</v>
      </c>
      <c r="X488">
        <v>3</v>
      </c>
      <c r="Y488">
        <v>80</v>
      </c>
      <c r="Z488">
        <v>2</v>
      </c>
      <c r="AA488">
        <v>5</v>
      </c>
      <c r="AB488">
        <v>3</v>
      </c>
      <c r="AC488">
        <v>3</v>
      </c>
      <c r="AD488">
        <v>4</v>
      </c>
      <c r="AE488">
        <v>2</v>
      </c>
      <c r="AF488">
        <v>1</v>
      </c>
      <c r="AG488">
        <v>3</v>
      </c>
      <c r="AH488" s="1">
        <v>42930</v>
      </c>
      <c r="AI488" s="1" t="s">
        <v>60</v>
      </c>
      <c r="AJ488">
        <f t="shared" si="28"/>
        <v>2017</v>
      </c>
      <c r="AK488">
        <f t="shared" si="29"/>
        <v>7</v>
      </c>
      <c r="AL488" t="str">
        <f t="shared" si="30"/>
        <v/>
      </c>
      <c r="AM488" t="str">
        <f t="shared" si="31"/>
        <v/>
      </c>
      <c r="AQ488" s="1">
        <v>42930</v>
      </c>
      <c r="AR488" s="1" t="s">
        <v>60</v>
      </c>
    </row>
    <row r="489" spans="1:44" x14ac:dyDescent="0.25">
      <c r="A489">
        <v>22</v>
      </c>
      <c r="B489" t="s">
        <v>40</v>
      </c>
      <c r="C489" t="s">
        <v>34</v>
      </c>
      <c r="D489">
        <v>1136</v>
      </c>
      <c r="E489" t="s">
        <v>89</v>
      </c>
      <c r="F489">
        <v>5</v>
      </c>
      <c r="G489">
        <v>3</v>
      </c>
      <c r="H489" t="s">
        <v>36</v>
      </c>
      <c r="I489">
        <v>1</v>
      </c>
      <c r="J489">
        <v>284</v>
      </c>
      <c r="K489">
        <v>4</v>
      </c>
      <c r="L489" t="s">
        <v>42</v>
      </c>
      <c r="M489">
        <v>60</v>
      </c>
      <c r="N489">
        <v>4</v>
      </c>
      <c r="O489">
        <v>1</v>
      </c>
      <c r="P489" t="s">
        <v>43</v>
      </c>
      <c r="Q489">
        <v>2</v>
      </c>
      <c r="R489" t="s">
        <v>48</v>
      </c>
      <c r="S489">
        <v>2328</v>
      </c>
      <c r="T489">
        <v>1</v>
      </c>
      <c r="U489" t="s">
        <v>33</v>
      </c>
      <c r="V489">
        <v>16</v>
      </c>
      <c r="W489">
        <v>3</v>
      </c>
      <c r="X489">
        <v>1</v>
      </c>
      <c r="Y489">
        <v>80</v>
      </c>
      <c r="Z489">
        <v>1</v>
      </c>
      <c r="AA489">
        <v>4</v>
      </c>
      <c r="AB489">
        <v>2</v>
      </c>
      <c r="AC489">
        <v>2</v>
      </c>
      <c r="AD489">
        <v>4</v>
      </c>
      <c r="AE489">
        <v>2</v>
      </c>
      <c r="AF489">
        <v>2</v>
      </c>
      <c r="AG489">
        <v>2</v>
      </c>
      <c r="AH489" s="1">
        <v>42794</v>
      </c>
      <c r="AI489" s="1" t="s">
        <v>60</v>
      </c>
      <c r="AJ489">
        <f t="shared" si="28"/>
        <v>2017</v>
      </c>
      <c r="AK489">
        <f t="shared" si="29"/>
        <v>2</v>
      </c>
      <c r="AL489" t="str">
        <f t="shared" si="30"/>
        <v/>
      </c>
      <c r="AM489" t="str">
        <f t="shared" si="31"/>
        <v/>
      </c>
      <c r="AQ489" s="1">
        <v>42794</v>
      </c>
      <c r="AR489" s="1" t="s">
        <v>60</v>
      </c>
    </row>
    <row r="490" spans="1:44" x14ac:dyDescent="0.25">
      <c r="A490">
        <v>46</v>
      </c>
      <c r="B490" t="s">
        <v>40</v>
      </c>
      <c r="C490" t="s">
        <v>34</v>
      </c>
      <c r="D490">
        <v>644</v>
      </c>
      <c r="E490" t="s">
        <v>89</v>
      </c>
      <c r="F490">
        <v>1</v>
      </c>
      <c r="G490">
        <v>4</v>
      </c>
      <c r="H490" t="s">
        <v>47</v>
      </c>
      <c r="I490">
        <v>1</v>
      </c>
      <c r="J490">
        <v>288</v>
      </c>
      <c r="K490">
        <v>4</v>
      </c>
      <c r="L490" t="s">
        <v>42</v>
      </c>
      <c r="M490">
        <v>97</v>
      </c>
      <c r="N490">
        <v>3</v>
      </c>
      <c r="O490">
        <v>3</v>
      </c>
      <c r="P490" t="s">
        <v>50</v>
      </c>
      <c r="Q490">
        <v>1</v>
      </c>
      <c r="R490" t="s">
        <v>48</v>
      </c>
      <c r="S490">
        <v>9396</v>
      </c>
      <c r="T490">
        <v>7</v>
      </c>
      <c r="U490" t="s">
        <v>40</v>
      </c>
      <c r="V490">
        <v>16</v>
      </c>
      <c r="W490">
        <v>3</v>
      </c>
      <c r="X490">
        <v>3</v>
      </c>
      <c r="Y490">
        <v>80</v>
      </c>
      <c r="Z490">
        <v>1</v>
      </c>
      <c r="AA490">
        <v>17</v>
      </c>
      <c r="AB490">
        <v>3</v>
      </c>
      <c r="AC490">
        <v>3</v>
      </c>
      <c r="AD490">
        <v>4</v>
      </c>
      <c r="AE490">
        <v>2</v>
      </c>
      <c r="AF490">
        <v>0</v>
      </c>
      <c r="AG490">
        <v>3</v>
      </c>
      <c r="AH490" s="1">
        <v>42804</v>
      </c>
      <c r="AI490" s="1" t="s">
        <v>60</v>
      </c>
      <c r="AJ490">
        <f t="shared" si="28"/>
        <v>2017</v>
      </c>
      <c r="AK490">
        <f t="shared" si="29"/>
        <v>3</v>
      </c>
      <c r="AL490" t="str">
        <f t="shared" si="30"/>
        <v/>
      </c>
      <c r="AM490" t="str">
        <f t="shared" si="31"/>
        <v/>
      </c>
      <c r="AQ490" s="1">
        <v>42804</v>
      </c>
      <c r="AR490" s="1" t="s">
        <v>60</v>
      </c>
    </row>
    <row r="491" spans="1:44" x14ac:dyDescent="0.25">
      <c r="A491">
        <v>29</v>
      </c>
      <c r="B491" t="s">
        <v>33</v>
      </c>
      <c r="C491" t="s">
        <v>34</v>
      </c>
      <c r="D491">
        <v>896</v>
      </c>
      <c r="E491" t="s">
        <v>89</v>
      </c>
      <c r="F491">
        <v>18</v>
      </c>
      <c r="G491">
        <v>1</v>
      </c>
      <c r="H491" t="s">
        <v>47</v>
      </c>
      <c r="I491">
        <v>1</v>
      </c>
      <c r="J491">
        <v>315</v>
      </c>
      <c r="K491">
        <v>3</v>
      </c>
      <c r="L491" t="s">
        <v>42</v>
      </c>
      <c r="M491">
        <v>86</v>
      </c>
      <c r="N491">
        <v>2</v>
      </c>
      <c r="O491">
        <v>1</v>
      </c>
      <c r="P491" t="s">
        <v>43</v>
      </c>
      <c r="Q491">
        <v>4</v>
      </c>
      <c r="R491" t="s">
        <v>39</v>
      </c>
      <c r="S491">
        <v>2389</v>
      </c>
      <c r="T491">
        <v>1</v>
      </c>
      <c r="U491" t="s">
        <v>33</v>
      </c>
      <c r="V491">
        <v>13</v>
      </c>
      <c r="W491">
        <v>3</v>
      </c>
      <c r="X491">
        <v>3</v>
      </c>
      <c r="Y491">
        <v>80</v>
      </c>
      <c r="Z491">
        <v>0</v>
      </c>
      <c r="AA491">
        <v>4</v>
      </c>
      <c r="AB491">
        <v>3</v>
      </c>
      <c r="AC491">
        <v>2</v>
      </c>
      <c r="AD491">
        <v>4</v>
      </c>
      <c r="AE491">
        <v>3</v>
      </c>
      <c r="AF491">
        <v>0</v>
      </c>
      <c r="AG491">
        <v>1</v>
      </c>
      <c r="AH491" s="1">
        <v>34788</v>
      </c>
      <c r="AI491" s="1">
        <v>36266</v>
      </c>
      <c r="AJ491">
        <f t="shared" si="28"/>
        <v>1995</v>
      </c>
      <c r="AK491">
        <f t="shared" si="29"/>
        <v>3</v>
      </c>
      <c r="AL491">
        <f t="shared" si="30"/>
        <v>1999</v>
      </c>
      <c r="AM491">
        <f t="shared" si="31"/>
        <v>4</v>
      </c>
      <c r="AQ491" s="1">
        <v>42887</v>
      </c>
      <c r="AR491" s="1" t="s">
        <v>60</v>
      </c>
    </row>
    <row r="492" spans="1:44" x14ac:dyDescent="0.25">
      <c r="A492">
        <v>32</v>
      </c>
      <c r="B492" t="s">
        <v>40</v>
      </c>
      <c r="C492" t="s">
        <v>34</v>
      </c>
      <c r="D492">
        <v>1401</v>
      </c>
      <c r="E492" t="s">
        <v>35</v>
      </c>
      <c r="F492">
        <v>4</v>
      </c>
      <c r="G492">
        <v>2</v>
      </c>
      <c r="H492" t="s">
        <v>36</v>
      </c>
      <c r="I492">
        <v>1</v>
      </c>
      <c r="J492">
        <v>330</v>
      </c>
      <c r="K492">
        <v>3</v>
      </c>
      <c r="L492" t="s">
        <v>37</v>
      </c>
      <c r="M492">
        <v>56</v>
      </c>
      <c r="N492">
        <v>3</v>
      </c>
      <c r="O492">
        <v>1</v>
      </c>
      <c r="P492" t="s">
        <v>53</v>
      </c>
      <c r="Q492">
        <v>2</v>
      </c>
      <c r="R492" t="s">
        <v>44</v>
      </c>
      <c r="S492">
        <v>3931</v>
      </c>
      <c r="T492">
        <v>2</v>
      </c>
      <c r="U492" t="s">
        <v>40</v>
      </c>
      <c r="V492">
        <v>11</v>
      </c>
      <c r="W492">
        <v>3</v>
      </c>
      <c r="X492">
        <v>1</v>
      </c>
      <c r="Y492">
        <v>80</v>
      </c>
      <c r="Z492">
        <v>1</v>
      </c>
      <c r="AA492">
        <v>6</v>
      </c>
      <c r="AB492">
        <v>5</v>
      </c>
      <c r="AC492">
        <v>3</v>
      </c>
      <c r="AD492">
        <v>4</v>
      </c>
      <c r="AE492">
        <v>3</v>
      </c>
      <c r="AF492">
        <v>1</v>
      </c>
      <c r="AG492">
        <v>2</v>
      </c>
      <c r="AH492" s="1">
        <v>42737</v>
      </c>
      <c r="AI492" s="1" t="s">
        <v>60</v>
      </c>
      <c r="AJ492">
        <f t="shared" si="28"/>
        <v>2017</v>
      </c>
      <c r="AK492">
        <f t="shared" si="29"/>
        <v>1</v>
      </c>
      <c r="AL492" t="str">
        <f t="shared" si="30"/>
        <v/>
      </c>
      <c r="AM492" t="str">
        <f t="shared" si="31"/>
        <v/>
      </c>
      <c r="AQ492" s="1">
        <v>42737</v>
      </c>
      <c r="AR492" s="1" t="s">
        <v>60</v>
      </c>
    </row>
    <row r="493" spans="1:44" x14ac:dyDescent="0.25">
      <c r="A493">
        <v>25</v>
      </c>
      <c r="B493" t="s">
        <v>40</v>
      </c>
      <c r="C493" t="s">
        <v>34</v>
      </c>
      <c r="D493">
        <v>685</v>
      </c>
      <c r="E493" t="s">
        <v>89</v>
      </c>
      <c r="F493">
        <v>1</v>
      </c>
      <c r="G493">
        <v>3</v>
      </c>
      <c r="H493" t="s">
        <v>36</v>
      </c>
      <c r="I493">
        <v>1</v>
      </c>
      <c r="J493">
        <v>350</v>
      </c>
      <c r="K493">
        <v>1</v>
      </c>
      <c r="L493" t="s">
        <v>37</v>
      </c>
      <c r="M493">
        <v>62</v>
      </c>
      <c r="N493">
        <v>3</v>
      </c>
      <c r="O493">
        <v>2</v>
      </c>
      <c r="P493" t="s">
        <v>49</v>
      </c>
      <c r="Q493">
        <v>3</v>
      </c>
      <c r="R493" t="s">
        <v>44</v>
      </c>
      <c r="S493">
        <v>4898</v>
      </c>
      <c r="T493">
        <v>0</v>
      </c>
      <c r="U493" t="s">
        <v>40</v>
      </c>
      <c r="V493">
        <v>12</v>
      </c>
      <c r="W493">
        <v>3</v>
      </c>
      <c r="X493">
        <v>4</v>
      </c>
      <c r="Y493">
        <v>80</v>
      </c>
      <c r="Z493">
        <v>2</v>
      </c>
      <c r="AA493">
        <v>5</v>
      </c>
      <c r="AB493">
        <v>3</v>
      </c>
      <c r="AC493">
        <v>3</v>
      </c>
      <c r="AD493">
        <v>4</v>
      </c>
      <c r="AE493">
        <v>2</v>
      </c>
      <c r="AF493">
        <v>1</v>
      </c>
      <c r="AG493">
        <v>2</v>
      </c>
      <c r="AH493" s="1">
        <v>42659</v>
      </c>
      <c r="AI493" s="1" t="s">
        <v>60</v>
      </c>
      <c r="AJ493">
        <f t="shared" si="28"/>
        <v>2016</v>
      </c>
      <c r="AK493">
        <f t="shared" si="29"/>
        <v>10</v>
      </c>
      <c r="AL493" t="str">
        <f t="shared" si="30"/>
        <v/>
      </c>
      <c r="AM493" t="str">
        <f t="shared" si="31"/>
        <v/>
      </c>
      <c r="AQ493" s="1">
        <v>42659</v>
      </c>
      <c r="AR493" s="1" t="s">
        <v>60</v>
      </c>
    </row>
    <row r="494" spans="1:44" x14ac:dyDescent="0.25">
      <c r="A494">
        <v>37</v>
      </c>
      <c r="B494" t="s">
        <v>40</v>
      </c>
      <c r="C494" t="s">
        <v>41</v>
      </c>
      <c r="D494">
        <v>889</v>
      </c>
      <c r="E494" t="s">
        <v>89</v>
      </c>
      <c r="F494">
        <v>9</v>
      </c>
      <c r="G494">
        <v>3</v>
      </c>
      <c r="H494" t="s">
        <v>47</v>
      </c>
      <c r="I494">
        <v>1</v>
      </c>
      <c r="J494">
        <v>403</v>
      </c>
      <c r="K494">
        <v>2</v>
      </c>
      <c r="L494" t="s">
        <v>42</v>
      </c>
      <c r="M494">
        <v>53</v>
      </c>
      <c r="N494">
        <v>3</v>
      </c>
      <c r="O494">
        <v>1</v>
      </c>
      <c r="P494" t="s">
        <v>43</v>
      </c>
      <c r="Q494">
        <v>4</v>
      </c>
      <c r="R494" t="s">
        <v>44</v>
      </c>
      <c r="S494">
        <v>2326</v>
      </c>
      <c r="T494">
        <v>1</v>
      </c>
      <c r="U494" t="s">
        <v>33</v>
      </c>
      <c r="V494">
        <v>12</v>
      </c>
      <c r="W494">
        <v>3</v>
      </c>
      <c r="X494">
        <v>3</v>
      </c>
      <c r="Y494">
        <v>80</v>
      </c>
      <c r="Z494">
        <v>3</v>
      </c>
      <c r="AA494">
        <v>4</v>
      </c>
      <c r="AB494">
        <v>3</v>
      </c>
      <c r="AC494">
        <v>2</v>
      </c>
      <c r="AD494">
        <v>4</v>
      </c>
      <c r="AE494">
        <v>2</v>
      </c>
      <c r="AF494">
        <v>1</v>
      </c>
      <c r="AG494">
        <v>2</v>
      </c>
      <c r="AH494" s="1">
        <v>42857</v>
      </c>
      <c r="AI494" s="1" t="s">
        <v>60</v>
      </c>
      <c r="AJ494">
        <f t="shared" si="28"/>
        <v>2017</v>
      </c>
      <c r="AK494">
        <f t="shared" si="29"/>
        <v>5</v>
      </c>
      <c r="AL494" t="str">
        <f t="shared" si="30"/>
        <v/>
      </c>
      <c r="AM494" t="str">
        <f t="shared" si="31"/>
        <v/>
      </c>
      <c r="AQ494" s="1">
        <v>42857</v>
      </c>
      <c r="AR494" s="1" t="s">
        <v>60</v>
      </c>
    </row>
    <row r="495" spans="1:44" x14ac:dyDescent="0.25">
      <c r="A495">
        <v>51</v>
      </c>
      <c r="B495" t="s">
        <v>40</v>
      </c>
      <c r="C495" t="s">
        <v>34</v>
      </c>
      <c r="D495">
        <v>1302</v>
      </c>
      <c r="E495" t="s">
        <v>89</v>
      </c>
      <c r="F495">
        <v>2</v>
      </c>
      <c r="G495">
        <v>3</v>
      </c>
      <c r="H495" t="s">
        <v>47</v>
      </c>
      <c r="I495">
        <v>1</v>
      </c>
      <c r="J495">
        <v>408</v>
      </c>
      <c r="K495">
        <v>4</v>
      </c>
      <c r="L495" t="s">
        <v>42</v>
      </c>
      <c r="M495">
        <v>84</v>
      </c>
      <c r="N495">
        <v>1</v>
      </c>
      <c r="O495">
        <v>2</v>
      </c>
      <c r="P495" t="s">
        <v>49</v>
      </c>
      <c r="Q495">
        <v>2</v>
      </c>
      <c r="R495" t="s">
        <v>48</v>
      </c>
      <c r="S495">
        <v>5482</v>
      </c>
      <c r="T495">
        <v>5</v>
      </c>
      <c r="U495" t="s">
        <v>40</v>
      </c>
      <c r="V495">
        <v>18</v>
      </c>
      <c r="W495">
        <v>3</v>
      </c>
      <c r="X495">
        <v>4</v>
      </c>
      <c r="Y495">
        <v>80</v>
      </c>
      <c r="Z495">
        <v>1</v>
      </c>
      <c r="AA495">
        <v>13</v>
      </c>
      <c r="AB495">
        <v>3</v>
      </c>
      <c r="AC495">
        <v>3</v>
      </c>
      <c r="AD495">
        <v>4</v>
      </c>
      <c r="AE495">
        <v>1</v>
      </c>
      <c r="AF495">
        <v>1</v>
      </c>
      <c r="AG495">
        <v>2</v>
      </c>
      <c r="AH495" s="1">
        <v>42913</v>
      </c>
      <c r="AI495" s="1" t="s">
        <v>60</v>
      </c>
      <c r="AJ495">
        <f t="shared" si="28"/>
        <v>2017</v>
      </c>
      <c r="AK495">
        <f t="shared" si="29"/>
        <v>6</v>
      </c>
      <c r="AL495" t="str">
        <f t="shared" si="30"/>
        <v/>
      </c>
      <c r="AM495" t="str">
        <f t="shared" si="31"/>
        <v/>
      </c>
      <c r="AQ495" s="1">
        <v>42913</v>
      </c>
      <c r="AR495" s="1" t="s">
        <v>60</v>
      </c>
    </row>
    <row r="496" spans="1:44" x14ac:dyDescent="0.25">
      <c r="A496">
        <v>27</v>
      </c>
      <c r="B496" t="s">
        <v>40</v>
      </c>
      <c r="C496" t="s">
        <v>34</v>
      </c>
      <c r="D496">
        <v>1220</v>
      </c>
      <c r="E496" t="s">
        <v>89</v>
      </c>
      <c r="F496">
        <v>5</v>
      </c>
      <c r="G496">
        <v>3</v>
      </c>
      <c r="H496" t="s">
        <v>36</v>
      </c>
      <c r="I496">
        <v>1</v>
      </c>
      <c r="J496">
        <v>434</v>
      </c>
      <c r="K496">
        <v>3</v>
      </c>
      <c r="L496" t="s">
        <v>37</v>
      </c>
      <c r="M496">
        <v>85</v>
      </c>
      <c r="N496">
        <v>3</v>
      </c>
      <c r="O496">
        <v>1</v>
      </c>
      <c r="P496" t="s">
        <v>43</v>
      </c>
      <c r="Q496">
        <v>2</v>
      </c>
      <c r="R496" t="s">
        <v>39</v>
      </c>
      <c r="S496">
        <v>2478</v>
      </c>
      <c r="T496">
        <v>1</v>
      </c>
      <c r="U496" t="s">
        <v>33</v>
      </c>
      <c r="V496">
        <v>12</v>
      </c>
      <c r="W496">
        <v>3</v>
      </c>
      <c r="X496">
        <v>2</v>
      </c>
      <c r="Y496">
        <v>80</v>
      </c>
      <c r="Z496">
        <v>0</v>
      </c>
      <c r="AA496">
        <v>4</v>
      </c>
      <c r="AB496">
        <v>2</v>
      </c>
      <c r="AC496">
        <v>2</v>
      </c>
      <c r="AD496">
        <v>4</v>
      </c>
      <c r="AE496">
        <v>3</v>
      </c>
      <c r="AF496">
        <v>1</v>
      </c>
      <c r="AG496">
        <v>2</v>
      </c>
      <c r="AH496" s="1">
        <v>42766</v>
      </c>
      <c r="AI496" s="1" t="s">
        <v>60</v>
      </c>
      <c r="AJ496">
        <f t="shared" si="28"/>
        <v>2017</v>
      </c>
      <c r="AK496">
        <f t="shared" si="29"/>
        <v>1</v>
      </c>
      <c r="AL496" t="str">
        <f t="shared" si="30"/>
        <v/>
      </c>
      <c r="AM496" t="str">
        <f t="shared" si="31"/>
        <v/>
      </c>
      <c r="AQ496" s="1">
        <v>42766</v>
      </c>
      <c r="AR496" s="1" t="s">
        <v>60</v>
      </c>
    </row>
    <row r="497" spans="1:44" x14ac:dyDescent="0.25">
      <c r="A497">
        <v>54</v>
      </c>
      <c r="B497" t="s">
        <v>40</v>
      </c>
      <c r="C497" t="s">
        <v>41</v>
      </c>
      <c r="D497">
        <v>928</v>
      </c>
      <c r="E497" t="s">
        <v>89</v>
      </c>
      <c r="F497">
        <v>20</v>
      </c>
      <c r="G497">
        <v>4</v>
      </c>
      <c r="H497" t="s">
        <v>36</v>
      </c>
      <c r="I497">
        <v>1</v>
      </c>
      <c r="J497">
        <v>450</v>
      </c>
      <c r="K497">
        <v>4</v>
      </c>
      <c r="L497" t="s">
        <v>37</v>
      </c>
      <c r="M497">
        <v>31</v>
      </c>
      <c r="N497">
        <v>3</v>
      </c>
      <c r="O497">
        <v>2</v>
      </c>
      <c r="P497" t="s">
        <v>43</v>
      </c>
      <c r="Q497">
        <v>3</v>
      </c>
      <c r="R497" t="s">
        <v>39</v>
      </c>
      <c r="S497">
        <v>4869</v>
      </c>
      <c r="T497">
        <v>3</v>
      </c>
      <c r="U497" t="s">
        <v>40</v>
      </c>
      <c r="V497">
        <v>12</v>
      </c>
      <c r="W497">
        <v>3</v>
      </c>
      <c r="X497">
        <v>4</v>
      </c>
      <c r="Y497">
        <v>80</v>
      </c>
      <c r="Z497">
        <v>0</v>
      </c>
      <c r="AA497">
        <v>20</v>
      </c>
      <c r="AB497">
        <v>4</v>
      </c>
      <c r="AC497">
        <v>2</v>
      </c>
      <c r="AD497">
        <v>4</v>
      </c>
      <c r="AE497">
        <v>3</v>
      </c>
      <c r="AF497">
        <v>0</v>
      </c>
      <c r="AG497">
        <v>3</v>
      </c>
      <c r="AH497" s="1">
        <v>42686</v>
      </c>
      <c r="AI497" s="1" t="s">
        <v>60</v>
      </c>
      <c r="AJ497">
        <f t="shared" si="28"/>
        <v>2016</v>
      </c>
      <c r="AK497">
        <f t="shared" si="29"/>
        <v>11</v>
      </c>
      <c r="AL497" t="str">
        <f t="shared" si="30"/>
        <v/>
      </c>
      <c r="AM497" t="str">
        <f t="shared" si="31"/>
        <v/>
      </c>
      <c r="AQ497" s="1">
        <v>42686</v>
      </c>
      <c r="AR497" s="1" t="s">
        <v>60</v>
      </c>
    </row>
    <row r="498" spans="1:44" x14ac:dyDescent="0.25">
      <c r="A498">
        <v>40</v>
      </c>
      <c r="B498" t="s">
        <v>40</v>
      </c>
      <c r="C498" t="s">
        <v>34</v>
      </c>
      <c r="D498">
        <v>1124</v>
      </c>
      <c r="E498" t="s">
        <v>35</v>
      </c>
      <c r="F498">
        <v>1</v>
      </c>
      <c r="G498">
        <v>2</v>
      </c>
      <c r="H498" t="s">
        <v>47</v>
      </c>
      <c r="I498">
        <v>1</v>
      </c>
      <c r="J498">
        <v>453</v>
      </c>
      <c r="K498">
        <v>2</v>
      </c>
      <c r="L498" t="s">
        <v>42</v>
      </c>
      <c r="M498">
        <v>57</v>
      </c>
      <c r="N498">
        <v>1</v>
      </c>
      <c r="O498">
        <v>2</v>
      </c>
      <c r="P498" t="s">
        <v>38</v>
      </c>
      <c r="Q498">
        <v>4</v>
      </c>
      <c r="R498" t="s">
        <v>44</v>
      </c>
      <c r="S498">
        <v>7457</v>
      </c>
      <c r="T498">
        <v>2</v>
      </c>
      <c r="U498" t="s">
        <v>33</v>
      </c>
      <c r="V498">
        <v>22</v>
      </c>
      <c r="W498">
        <v>4</v>
      </c>
      <c r="X498">
        <v>3</v>
      </c>
      <c r="Y498">
        <v>80</v>
      </c>
      <c r="Z498">
        <v>3</v>
      </c>
      <c r="AA498">
        <v>6</v>
      </c>
      <c r="AB498">
        <v>2</v>
      </c>
      <c r="AC498">
        <v>2</v>
      </c>
      <c r="AD498">
        <v>4</v>
      </c>
      <c r="AE498">
        <v>3</v>
      </c>
      <c r="AF498">
        <v>0</v>
      </c>
      <c r="AG498">
        <v>2</v>
      </c>
      <c r="AH498" s="1">
        <v>42687</v>
      </c>
      <c r="AI498" s="1" t="s">
        <v>60</v>
      </c>
      <c r="AJ498">
        <f t="shared" si="28"/>
        <v>2016</v>
      </c>
      <c r="AK498">
        <f t="shared" si="29"/>
        <v>11</v>
      </c>
      <c r="AL498" t="str">
        <f t="shared" si="30"/>
        <v/>
      </c>
      <c r="AM498" t="str">
        <f t="shared" si="31"/>
        <v/>
      </c>
      <c r="AQ498" s="1">
        <v>42687</v>
      </c>
      <c r="AR498" s="1" t="s">
        <v>60</v>
      </c>
    </row>
    <row r="499" spans="1:44" x14ac:dyDescent="0.25">
      <c r="A499">
        <v>23</v>
      </c>
      <c r="B499" t="s">
        <v>40</v>
      </c>
      <c r="C499" t="s">
        <v>34</v>
      </c>
      <c r="D499">
        <v>1309</v>
      </c>
      <c r="E499" t="s">
        <v>89</v>
      </c>
      <c r="F499">
        <v>26</v>
      </c>
      <c r="G499">
        <v>1</v>
      </c>
      <c r="H499" t="s">
        <v>36</v>
      </c>
      <c r="I499">
        <v>1</v>
      </c>
      <c r="J499">
        <v>465</v>
      </c>
      <c r="K499">
        <v>3</v>
      </c>
      <c r="L499" t="s">
        <v>42</v>
      </c>
      <c r="M499">
        <v>83</v>
      </c>
      <c r="N499">
        <v>3</v>
      </c>
      <c r="O499">
        <v>1</v>
      </c>
      <c r="P499" t="s">
        <v>43</v>
      </c>
      <c r="Q499">
        <v>4</v>
      </c>
      <c r="R499" t="s">
        <v>48</v>
      </c>
      <c r="S499">
        <v>2904</v>
      </c>
      <c r="T499">
        <v>1</v>
      </c>
      <c r="U499" t="s">
        <v>40</v>
      </c>
      <c r="V499">
        <v>12</v>
      </c>
      <c r="W499">
        <v>3</v>
      </c>
      <c r="X499">
        <v>3</v>
      </c>
      <c r="Y499">
        <v>80</v>
      </c>
      <c r="Z499">
        <v>2</v>
      </c>
      <c r="AA499">
        <v>4</v>
      </c>
      <c r="AB499">
        <v>2</v>
      </c>
      <c r="AC499">
        <v>2</v>
      </c>
      <c r="AD499">
        <v>4</v>
      </c>
      <c r="AE499">
        <v>2</v>
      </c>
      <c r="AF499">
        <v>0</v>
      </c>
      <c r="AG499">
        <v>2</v>
      </c>
      <c r="AH499" s="1">
        <v>42767</v>
      </c>
      <c r="AI499" s="1" t="s">
        <v>60</v>
      </c>
      <c r="AJ499">
        <f t="shared" si="28"/>
        <v>2017</v>
      </c>
      <c r="AK499">
        <f t="shared" si="29"/>
        <v>2</v>
      </c>
      <c r="AL499" t="str">
        <f t="shared" si="30"/>
        <v/>
      </c>
      <c r="AM499" t="str">
        <f t="shared" si="31"/>
        <v/>
      </c>
      <c r="AQ499" s="1">
        <v>42767</v>
      </c>
      <c r="AR499" s="1" t="s">
        <v>60</v>
      </c>
    </row>
    <row r="500" spans="1:44" x14ac:dyDescent="0.25">
      <c r="A500">
        <v>29</v>
      </c>
      <c r="B500" t="s">
        <v>40</v>
      </c>
      <c r="C500" t="s">
        <v>51</v>
      </c>
      <c r="D500">
        <v>746</v>
      </c>
      <c r="E500" t="s">
        <v>35</v>
      </c>
      <c r="F500">
        <v>2</v>
      </c>
      <c r="G500">
        <v>3</v>
      </c>
      <c r="H500" t="s">
        <v>36</v>
      </c>
      <c r="I500">
        <v>1</v>
      </c>
      <c r="J500">
        <v>469</v>
      </c>
      <c r="K500">
        <v>4</v>
      </c>
      <c r="L500" t="s">
        <v>42</v>
      </c>
      <c r="M500">
        <v>61</v>
      </c>
      <c r="N500">
        <v>3</v>
      </c>
      <c r="O500">
        <v>2</v>
      </c>
      <c r="P500" t="s">
        <v>38</v>
      </c>
      <c r="Q500">
        <v>3</v>
      </c>
      <c r="R500" t="s">
        <v>44</v>
      </c>
      <c r="S500">
        <v>4649</v>
      </c>
      <c r="T500">
        <v>1</v>
      </c>
      <c r="U500" t="s">
        <v>40</v>
      </c>
      <c r="V500">
        <v>14</v>
      </c>
      <c r="W500">
        <v>3</v>
      </c>
      <c r="X500">
        <v>1</v>
      </c>
      <c r="Y500">
        <v>80</v>
      </c>
      <c r="Z500">
        <v>1</v>
      </c>
      <c r="AA500">
        <v>4</v>
      </c>
      <c r="AB500">
        <v>3</v>
      </c>
      <c r="AC500">
        <v>2</v>
      </c>
      <c r="AD500">
        <v>4</v>
      </c>
      <c r="AE500">
        <v>3</v>
      </c>
      <c r="AF500">
        <v>0</v>
      </c>
      <c r="AG500">
        <v>2</v>
      </c>
      <c r="AH500" s="1">
        <v>42716</v>
      </c>
      <c r="AI500" s="1" t="s">
        <v>60</v>
      </c>
      <c r="AJ500">
        <f t="shared" si="28"/>
        <v>2016</v>
      </c>
      <c r="AK500">
        <f t="shared" si="29"/>
        <v>12</v>
      </c>
      <c r="AL500" t="str">
        <f t="shared" si="30"/>
        <v/>
      </c>
      <c r="AM500" t="str">
        <f t="shared" si="31"/>
        <v/>
      </c>
      <c r="AQ500" s="1">
        <v>42716</v>
      </c>
      <c r="AR500" s="1" t="s">
        <v>60</v>
      </c>
    </row>
    <row r="501" spans="1:44" x14ac:dyDescent="0.25">
      <c r="A501">
        <v>50</v>
      </c>
      <c r="B501" t="s">
        <v>40</v>
      </c>
      <c r="C501" t="s">
        <v>34</v>
      </c>
      <c r="D501">
        <v>1046</v>
      </c>
      <c r="E501" t="s">
        <v>89</v>
      </c>
      <c r="F501">
        <v>10</v>
      </c>
      <c r="G501">
        <v>3</v>
      </c>
      <c r="H501" t="s">
        <v>56</v>
      </c>
      <c r="I501">
        <v>1</v>
      </c>
      <c r="J501">
        <v>491</v>
      </c>
      <c r="K501">
        <v>4</v>
      </c>
      <c r="L501" t="s">
        <v>42</v>
      </c>
      <c r="M501">
        <v>100</v>
      </c>
      <c r="N501">
        <v>2</v>
      </c>
      <c r="O501">
        <v>3</v>
      </c>
      <c r="P501" t="s">
        <v>50</v>
      </c>
      <c r="Q501">
        <v>4</v>
      </c>
      <c r="R501" t="s">
        <v>39</v>
      </c>
      <c r="S501">
        <v>10496</v>
      </c>
      <c r="T501">
        <v>6</v>
      </c>
      <c r="U501" t="s">
        <v>40</v>
      </c>
      <c r="V501">
        <v>15</v>
      </c>
      <c r="W501">
        <v>3</v>
      </c>
      <c r="X501">
        <v>4</v>
      </c>
      <c r="Y501">
        <v>80</v>
      </c>
      <c r="Z501">
        <v>0</v>
      </c>
      <c r="AA501">
        <v>20</v>
      </c>
      <c r="AB501">
        <v>2</v>
      </c>
      <c r="AC501">
        <v>3</v>
      </c>
      <c r="AD501">
        <v>4</v>
      </c>
      <c r="AE501">
        <v>3</v>
      </c>
      <c r="AF501">
        <v>1</v>
      </c>
      <c r="AG501">
        <v>3</v>
      </c>
      <c r="AH501" s="1">
        <v>42896</v>
      </c>
      <c r="AI501" s="1" t="s">
        <v>60</v>
      </c>
      <c r="AJ501">
        <f t="shared" si="28"/>
        <v>2017</v>
      </c>
      <c r="AK501">
        <f t="shared" si="29"/>
        <v>6</v>
      </c>
      <c r="AL501" t="str">
        <f t="shared" si="30"/>
        <v/>
      </c>
      <c r="AM501" t="str">
        <f t="shared" si="31"/>
        <v/>
      </c>
      <c r="AQ501" s="1">
        <v>42896</v>
      </c>
      <c r="AR501" s="1" t="s">
        <v>60</v>
      </c>
    </row>
    <row r="502" spans="1:44" x14ac:dyDescent="0.25">
      <c r="A502">
        <v>54</v>
      </c>
      <c r="B502" t="s">
        <v>40</v>
      </c>
      <c r="C502" t="s">
        <v>34</v>
      </c>
      <c r="D502">
        <v>821</v>
      </c>
      <c r="E502" t="s">
        <v>89</v>
      </c>
      <c r="F502">
        <v>5</v>
      </c>
      <c r="G502">
        <v>2</v>
      </c>
      <c r="H502" t="s">
        <v>47</v>
      </c>
      <c r="I502">
        <v>1</v>
      </c>
      <c r="J502">
        <v>522</v>
      </c>
      <c r="K502">
        <v>1</v>
      </c>
      <c r="L502" t="s">
        <v>42</v>
      </c>
      <c r="M502">
        <v>86</v>
      </c>
      <c r="N502">
        <v>3</v>
      </c>
      <c r="O502">
        <v>5</v>
      </c>
      <c r="P502" t="s">
        <v>54</v>
      </c>
      <c r="Q502">
        <v>1</v>
      </c>
      <c r="R502" t="s">
        <v>44</v>
      </c>
      <c r="S502">
        <v>19406</v>
      </c>
      <c r="T502">
        <v>4</v>
      </c>
      <c r="U502" t="s">
        <v>40</v>
      </c>
      <c r="V502">
        <v>11</v>
      </c>
      <c r="W502">
        <v>3</v>
      </c>
      <c r="X502">
        <v>3</v>
      </c>
      <c r="Y502">
        <v>80</v>
      </c>
      <c r="Z502">
        <v>1</v>
      </c>
      <c r="AA502">
        <v>24</v>
      </c>
      <c r="AB502">
        <v>4</v>
      </c>
      <c r="AC502">
        <v>2</v>
      </c>
      <c r="AD502">
        <v>4</v>
      </c>
      <c r="AE502">
        <v>2</v>
      </c>
      <c r="AF502">
        <v>1</v>
      </c>
      <c r="AG502">
        <v>2</v>
      </c>
      <c r="AH502" s="1">
        <v>42924</v>
      </c>
      <c r="AI502" s="1" t="s">
        <v>60</v>
      </c>
      <c r="AJ502">
        <f t="shared" si="28"/>
        <v>2017</v>
      </c>
      <c r="AK502">
        <f t="shared" si="29"/>
        <v>7</v>
      </c>
      <c r="AL502" t="str">
        <f t="shared" si="30"/>
        <v/>
      </c>
      <c r="AM502" t="str">
        <f t="shared" si="31"/>
        <v/>
      </c>
      <c r="AQ502" s="1">
        <v>42924</v>
      </c>
      <c r="AR502" s="1" t="s">
        <v>60</v>
      </c>
    </row>
    <row r="503" spans="1:44" x14ac:dyDescent="0.25">
      <c r="A503">
        <v>31</v>
      </c>
      <c r="B503" t="s">
        <v>40</v>
      </c>
      <c r="C503" t="s">
        <v>34</v>
      </c>
      <c r="D503">
        <v>329</v>
      </c>
      <c r="E503" t="s">
        <v>89</v>
      </c>
      <c r="F503">
        <v>1</v>
      </c>
      <c r="G503">
        <v>2</v>
      </c>
      <c r="H503" t="s">
        <v>36</v>
      </c>
      <c r="I503">
        <v>1</v>
      </c>
      <c r="J503">
        <v>530</v>
      </c>
      <c r="K503">
        <v>4</v>
      </c>
      <c r="L503" t="s">
        <v>42</v>
      </c>
      <c r="M503">
        <v>98</v>
      </c>
      <c r="N503">
        <v>2</v>
      </c>
      <c r="O503">
        <v>1</v>
      </c>
      <c r="P503" t="s">
        <v>46</v>
      </c>
      <c r="Q503">
        <v>1</v>
      </c>
      <c r="R503" t="s">
        <v>44</v>
      </c>
      <c r="S503">
        <v>2218</v>
      </c>
      <c r="T503">
        <v>1</v>
      </c>
      <c r="U503" t="s">
        <v>40</v>
      </c>
      <c r="V503">
        <v>12</v>
      </c>
      <c r="W503">
        <v>3</v>
      </c>
      <c r="X503">
        <v>3</v>
      </c>
      <c r="Y503">
        <v>80</v>
      </c>
      <c r="Z503">
        <v>1</v>
      </c>
      <c r="AA503">
        <v>4</v>
      </c>
      <c r="AB503">
        <v>3</v>
      </c>
      <c r="AC503">
        <v>3</v>
      </c>
      <c r="AD503">
        <v>4</v>
      </c>
      <c r="AE503">
        <v>2</v>
      </c>
      <c r="AF503">
        <v>3</v>
      </c>
      <c r="AG503">
        <v>2</v>
      </c>
      <c r="AH503" s="1">
        <v>42735</v>
      </c>
      <c r="AI503" s="1" t="s">
        <v>60</v>
      </c>
      <c r="AJ503">
        <f t="shared" si="28"/>
        <v>2016</v>
      </c>
      <c r="AK503">
        <f t="shared" si="29"/>
        <v>12</v>
      </c>
      <c r="AL503" t="str">
        <f t="shared" si="30"/>
        <v/>
      </c>
      <c r="AM503" t="str">
        <f t="shared" si="31"/>
        <v/>
      </c>
      <c r="AQ503" s="1">
        <v>42735</v>
      </c>
      <c r="AR503" s="1" t="s">
        <v>60</v>
      </c>
    </row>
    <row r="504" spans="1:44" x14ac:dyDescent="0.25">
      <c r="A504">
        <v>33</v>
      </c>
      <c r="B504" t="s">
        <v>33</v>
      </c>
      <c r="C504" t="s">
        <v>34</v>
      </c>
      <c r="D504">
        <v>587</v>
      </c>
      <c r="E504" t="s">
        <v>89</v>
      </c>
      <c r="F504">
        <v>10</v>
      </c>
      <c r="G504">
        <v>1</v>
      </c>
      <c r="H504" t="s">
        <v>47</v>
      </c>
      <c r="I504">
        <v>1</v>
      </c>
      <c r="J504">
        <v>584</v>
      </c>
      <c r="K504">
        <v>1</v>
      </c>
      <c r="L504" t="s">
        <v>42</v>
      </c>
      <c r="M504">
        <v>38</v>
      </c>
      <c r="N504">
        <v>1</v>
      </c>
      <c r="O504">
        <v>1</v>
      </c>
      <c r="P504" t="s">
        <v>46</v>
      </c>
      <c r="Q504">
        <v>4</v>
      </c>
      <c r="R504" t="s">
        <v>48</v>
      </c>
      <c r="S504">
        <v>3408</v>
      </c>
      <c r="T504">
        <v>7</v>
      </c>
      <c r="U504" t="s">
        <v>40</v>
      </c>
      <c r="V504">
        <v>13</v>
      </c>
      <c r="W504">
        <v>3</v>
      </c>
      <c r="X504">
        <v>1</v>
      </c>
      <c r="Y504">
        <v>80</v>
      </c>
      <c r="Z504">
        <v>3</v>
      </c>
      <c r="AA504">
        <v>8</v>
      </c>
      <c r="AB504">
        <v>2</v>
      </c>
      <c r="AC504">
        <v>3</v>
      </c>
      <c r="AD504">
        <v>4</v>
      </c>
      <c r="AE504">
        <v>3</v>
      </c>
      <c r="AF504">
        <v>1</v>
      </c>
      <c r="AG504">
        <v>3</v>
      </c>
      <c r="AH504" s="1">
        <v>36629</v>
      </c>
      <c r="AI504" s="1">
        <v>38109</v>
      </c>
      <c r="AJ504">
        <f t="shared" si="28"/>
        <v>2000</v>
      </c>
      <c r="AK504">
        <f t="shared" si="29"/>
        <v>4</v>
      </c>
      <c r="AL504">
        <f t="shared" si="30"/>
        <v>2004</v>
      </c>
      <c r="AM504">
        <f t="shared" si="31"/>
        <v>5</v>
      </c>
      <c r="AQ504" s="1">
        <v>42699</v>
      </c>
      <c r="AR504" s="1" t="s">
        <v>60</v>
      </c>
    </row>
    <row r="505" spans="1:44" x14ac:dyDescent="0.25">
      <c r="A505">
        <v>32</v>
      </c>
      <c r="B505" t="s">
        <v>33</v>
      </c>
      <c r="C505" t="s">
        <v>51</v>
      </c>
      <c r="D505">
        <v>1474</v>
      </c>
      <c r="E505" t="s">
        <v>35</v>
      </c>
      <c r="F505">
        <v>11</v>
      </c>
      <c r="G505">
        <v>4</v>
      </c>
      <c r="H505" t="s">
        <v>45</v>
      </c>
      <c r="I505">
        <v>1</v>
      </c>
      <c r="J505">
        <v>631</v>
      </c>
      <c r="K505">
        <v>4</v>
      </c>
      <c r="L505" t="s">
        <v>42</v>
      </c>
      <c r="M505">
        <v>60</v>
      </c>
      <c r="N505">
        <v>4</v>
      </c>
      <c r="O505">
        <v>2</v>
      </c>
      <c r="P505" t="s">
        <v>38</v>
      </c>
      <c r="Q505">
        <v>3</v>
      </c>
      <c r="R505" t="s">
        <v>44</v>
      </c>
      <c r="S505">
        <v>4707</v>
      </c>
      <c r="T505">
        <v>8</v>
      </c>
      <c r="U505" t="s">
        <v>40</v>
      </c>
      <c r="V505">
        <v>12</v>
      </c>
      <c r="W505">
        <v>3</v>
      </c>
      <c r="X505">
        <v>4</v>
      </c>
      <c r="Y505">
        <v>80</v>
      </c>
      <c r="Z505">
        <v>0</v>
      </c>
      <c r="AA505">
        <v>6</v>
      </c>
      <c r="AB505">
        <v>2</v>
      </c>
      <c r="AC505">
        <v>3</v>
      </c>
      <c r="AD505">
        <v>4</v>
      </c>
      <c r="AE505">
        <v>2</v>
      </c>
      <c r="AF505">
        <v>1</v>
      </c>
      <c r="AG505">
        <v>2</v>
      </c>
      <c r="AH505" s="1">
        <v>42262</v>
      </c>
      <c r="AI505" s="1">
        <v>43731</v>
      </c>
      <c r="AJ505">
        <f t="shared" si="28"/>
        <v>2015</v>
      </c>
      <c r="AK505">
        <f t="shared" si="29"/>
        <v>9</v>
      </c>
      <c r="AL505">
        <f t="shared" si="30"/>
        <v>2019</v>
      </c>
      <c r="AM505">
        <f t="shared" si="31"/>
        <v>9</v>
      </c>
      <c r="AQ505" s="1">
        <v>42880</v>
      </c>
      <c r="AR505" s="1" t="s">
        <v>60</v>
      </c>
    </row>
    <row r="506" spans="1:44" x14ac:dyDescent="0.25">
      <c r="A506">
        <v>27</v>
      </c>
      <c r="B506" t="s">
        <v>33</v>
      </c>
      <c r="C506" t="s">
        <v>34</v>
      </c>
      <c r="D506">
        <v>1420</v>
      </c>
      <c r="E506" t="s">
        <v>35</v>
      </c>
      <c r="F506">
        <v>2</v>
      </c>
      <c r="G506">
        <v>1</v>
      </c>
      <c r="H506" t="s">
        <v>55</v>
      </c>
      <c r="I506">
        <v>1</v>
      </c>
      <c r="J506">
        <v>667</v>
      </c>
      <c r="K506">
        <v>3</v>
      </c>
      <c r="L506" t="s">
        <v>42</v>
      </c>
      <c r="M506">
        <v>85</v>
      </c>
      <c r="N506">
        <v>3</v>
      </c>
      <c r="O506">
        <v>1</v>
      </c>
      <c r="P506" t="s">
        <v>53</v>
      </c>
      <c r="Q506">
        <v>1</v>
      </c>
      <c r="R506" t="s">
        <v>48</v>
      </c>
      <c r="S506">
        <v>3041</v>
      </c>
      <c r="T506">
        <v>0</v>
      </c>
      <c r="U506" t="s">
        <v>40</v>
      </c>
      <c r="V506">
        <v>11</v>
      </c>
      <c r="W506">
        <v>3</v>
      </c>
      <c r="X506">
        <v>2</v>
      </c>
      <c r="Y506">
        <v>80</v>
      </c>
      <c r="Z506">
        <v>1</v>
      </c>
      <c r="AA506">
        <v>5</v>
      </c>
      <c r="AB506">
        <v>3</v>
      </c>
      <c r="AC506">
        <v>3</v>
      </c>
      <c r="AD506">
        <v>4</v>
      </c>
      <c r="AE506">
        <v>3</v>
      </c>
      <c r="AF506">
        <v>0</v>
      </c>
      <c r="AG506">
        <v>2</v>
      </c>
      <c r="AH506" s="1">
        <v>41415</v>
      </c>
      <c r="AI506" s="1">
        <v>42878</v>
      </c>
      <c r="AJ506">
        <f t="shared" si="28"/>
        <v>2013</v>
      </c>
      <c r="AK506">
        <f t="shared" si="29"/>
        <v>5</v>
      </c>
      <c r="AL506">
        <f t="shared" si="30"/>
        <v>2017</v>
      </c>
      <c r="AM506">
        <f t="shared" si="31"/>
        <v>5</v>
      </c>
      <c r="AQ506" s="1">
        <v>42694</v>
      </c>
      <c r="AR506" s="1" t="s">
        <v>60</v>
      </c>
    </row>
    <row r="507" spans="1:44" x14ac:dyDescent="0.25">
      <c r="A507">
        <v>27</v>
      </c>
      <c r="B507" t="s">
        <v>40</v>
      </c>
      <c r="C507" t="s">
        <v>34</v>
      </c>
      <c r="D507">
        <v>1115</v>
      </c>
      <c r="E507" t="s">
        <v>89</v>
      </c>
      <c r="F507">
        <v>3</v>
      </c>
      <c r="G507">
        <v>4</v>
      </c>
      <c r="H507" t="s">
        <v>47</v>
      </c>
      <c r="I507">
        <v>1</v>
      </c>
      <c r="J507">
        <v>700</v>
      </c>
      <c r="K507">
        <v>1</v>
      </c>
      <c r="L507" t="s">
        <v>42</v>
      </c>
      <c r="M507">
        <v>54</v>
      </c>
      <c r="N507">
        <v>2</v>
      </c>
      <c r="O507">
        <v>1</v>
      </c>
      <c r="P507" t="s">
        <v>43</v>
      </c>
      <c r="Q507">
        <v>4</v>
      </c>
      <c r="R507" t="s">
        <v>39</v>
      </c>
      <c r="S507">
        <v>2045</v>
      </c>
      <c r="T507">
        <v>0</v>
      </c>
      <c r="U507" t="s">
        <v>40</v>
      </c>
      <c r="V507">
        <v>13</v>
      </c>
      <c r="W507">
        <v>3</v>
      </c>
      <c r="X507">
        <v>4</v>
      </c>
      <c r="Y507">
        <v>80</v>
      </c>
      <c r="Z507">
        <v>0</v>
      </c>
      <c r="AA507">
        <v>5</v>
      </c>
      <c r="AB507">
        <v>0</v>
      </c>
      <c r="AC507">
        <v>3</v>
      </c>
      <c r="AD507">
        <v>4</v>
      </c>
      <c r="AE507">
        <v>2</v>
      </c>
      <c r="AF507">
        <v>1</v>
      </c>
      <c r="AG507">
        <v>1</v>
      </c>
      <c r="AH507" s="1">
        <v>42966</v>
      </c>
      <c r="AI507" s="1" t="s">
        <v>60</v>
      </c>
      <c r="AJ507">
        <f t="shared" si="28"/>
        <v>2017</v>
      </c>
      <c r="AK507">
        <f t="shared" si="29"/>
        <v>8</v>
      </c>
      <c r="AL507" t="str">
        <f t="shared" si="30"/>
        <v/>
      </c>
      <c r="AM507" t="str">
        <f t="shared" si="31"/>
        <v/>
      </c>
      <c r="AQ507" s="1">
        <v>42966</v>
      </c>
      <c r="AR507" s="1" t="s">
        <v>60</v>
      </c>
    </row>
    <row r="508" spans="1:44" x14ac:dyDescent="0.25">
      <c r="A508">
        <v>50</v>
      </c>
      <c r="B508" t="s">
        <v>33</v>
      </c>
      <c r="C508" t="s">
        <v>41</v>
      </c>
      <c r="D508">
        <v>562</v>
      </c>
      <c r="E508" t="s">
        <v>35</v>
      </c>
      <c r="F508">
        <v>8</v>
      </c>
      <c r="G508">
        <v>2</v>
      </c>
      <c r="H508" t="s">
        <v>56</v>
      </c>
      <c r="I508">
        <v>1</v>
      </c>
      <c r="J508">
        <v>723</v>
      </c>
      <c r="K508">
        <v>2</v>
      </c>
      <c r="L508" t="s">
        <v>42</v>
      </c>
      <c r="M508">
        <v>50</v>
      </c>
      <c r="N508">
        <v>3</v>
      </c>
      <c r="O508">
        <v>2</v>
      </c>
      <c r="P508" t="s">
        <v>38</v>
      </c>
      <c r="Q508">
        <v>3</v>
      </c>
      <c r="R508" t="s">
        <v>44</v>
      </c>
      <c r="S508">
        <v>6796</v>
      </c>
      <c r="T508">
        <v>3</v>
      </c>
      <c r="U508" t="s">
        <v>33</v>
      </c>
      <c r="V508">
        <v>14</v>
      </c>
      <c r="W508">
        <v>3</v>
      </c>
      <c r="X508">
        <v>1</v>
      </c>
      <c r="Y508">
        <v>80</v>
      </c>
      <c r="Z508">
        <v>1</v>
      </c>
      <c r="AA508">
        <v>18</v>
      </c>
      <c r="AB508">
        <v>4</v>
      </c>
      <c r="AC508">
        <v>3</v>
      </c>
      <c r="AD508">
        <v>4</v>
      </c>
      <c r="AE508">
        <v>3</v>
      </c>
      <c r="AF508">
        <v>1</v>
      </c>
      <c r="AG508">
        <v>3</v>
      </c>
      <c r="AH508" s="1">
        <v>38873</v>
      </c>
      <c r="AI508" s="1">
        <v>40351</v>
      </c>
      <c r="AJ508">
        <f t="shared" si="28"/>
        <v>2006</v>
      </c>
      <c r="AK508">
        <f t="shared" si="29"/>
        <v>6</v>
      </c>
      <c r="AL508">
        <f t="shared" si="30"/>
        <v>2010</v>
      </c>
      <c r="AM508">
        <f t="shared" si="31"/>
        <v>6</v>
      </c>
      <c r="AQ508" s="1">
        <v>42738</v>
      </c>
      <c r="AR508" s="1" t="s">
        <v>60</v>
      </c>
    </row>
    <row r="509" spans="1:44" x14ac:dyDescent="0.25">
      <c r="A509">
        <v>23</v>
      </c>
      <c r="B509" t="s">
        <v>40</v>
      </c>
      <c r="C509" t="s">
        <v>34</v>
      </c>
      <c r="D509">
        <v>650</v>
      </c>
      <c r="E509" t="s">
        <v>89</v>
      </c>
      <c r="F509">
        <v>9</v>
      </c>
      <c r="G509">
        <v>1</v>
      </c>
      <c r="H509" t="s">
        <v>47</v>
      </c>
      <c r="I509">
        <v>1</v>
      </c>
      <c r="J509">
        <v>758</v>
      </c>
      <c r="K509">
        <v>2</v>
      </c>
      <c r="L509" t="s">
        <v>42</v>
      </c>
      <c r="M509">
        <v>37</v>
      </c>
      <c r="N509">
        <v>3</v>
      </c>
      <c r="O509">
        <v>1</v>
      </c>
      <c r="P509" t="s">
        <v>46</v>
      </c>
      <c r="Q509">
        <v>1</v>
      </c>
      <c r="R509" t="s">
        <v>44</v>
      </c>
      <c r="S509">
        <v>2500</v>
      </c>
      <c r="T509">
        <v>1</v>
      </c>
      <c r="U509" t="s">
        <v>40</v>
      </c>
      <c r="V509">
        <v>14</v>
      </c>
      <c r="W509">
        <v>3</v>
      </c>
      <c r="X509">
        <v>4</v>
      </c>
      <c r="Y509">
        <v>80</v>
      </c>
      <c r="Z509">
        <v>1</v>
      </c>
      <c r="AA509">
        <v>5</v>
      </c>
      <c r="AB509">
        <v>2</v>
      </c>
      <c r="AC509">
        <v>4</v>
      </c>
      <c r="AD509">
        <v>4</v>
      </c>
      <c r="AE509">
        <v>3</v>
      </c>
      <c r="AF509">
        <v>0</v>
      </c>
      <c r="AG509">
        <v>2</v>
      </c>
      <c r="AH509" s="1">
        <v>42965</v>
      </c>
      <c r="AI509" s="1" t="s">
        <v>60</v>
      </c>
      <c r="AJ509">
        <f t="shared" si="28"/>
        <v>2017</v>
      </c>
      <c r="AK509">
        <f t="shared" si="29"/>
        <v>8</v>
      </c>
      <c r="AL509" t="str">
        <f t="shared" si="30"/>
        <v/>
      </c>
      <c r="AM509" t="str">
        <f t="shared" si="31"/>
        <v/>
      </c>
      <c r="AQ509" s="1">
        <v>42965</v>
      </c>
      <c r="AR509" s="1" t="s">
        <v>60</v>
      </c>
    </row>
    <row r="510" spans="1:44" x14ac:dyDescent="0.25">
      <c r="A510">
        <v>40</v>
      </c>
      <c r="B510" t="s">
        <v>40</v>
      </c>
      <c r="C510" t="s">
        <v>34</v>
      </c>
      <c r="D510">
        <v>804</v>
      </c>
      <c r="E510" t="s">
        <v>89</v>
      </c>
      <c r="F510">
        <v>2</v>
      </c>
      <c r="G510">
        <v>1</v>
      </c>
      <c r="H510" t="s">
        <v>47</v>
      </c>
      <c r="I510">
        <v>1</v>
      </c>
      <c r="J510">
        <v>763</v>
      </c>
      <c r="K510">
        <v>4</v>
      </c>
      <c r="L510" t="s">
        <v>37</v>
      </c>
      <c r="M510">
        <v>86</v>
      </c>
      <c r="N510">
        <v>2</v>
      </c>
      <c r="O510">
        <v>1</v>
      </c>
      <c r="P510" t="s">
        <v>43</v>
      </c>
      <c r="Q510">
        <v>4</v>
      </c>
      <c r="R510" t="s">
        <v>39</v>
      </c>
      <c r="S510">
        <v>2342</v>
      </c>
      <c r="T510">
        <v>0</v>
      </c>
      <c r="U510" t="s">
        <v>33</v>
      </c>
      <c r="V510">
        <v>20</v>
      </c>
      <c r="W510">
        <v>4</v>
      </c>
      <c r="X510">
        <v>4</v>
      </c>
      <c r="Y510">
        <v>80</v>
      </c>
      <c r="Z510">
        <v>0</v>
      </c>
      <c r="AA510">
        <v>5</v>
      </c>
      <c r="AB510">
        <v>2</v>
      </c>
      <c r="AC510">
        <v>2</v>
      </c>
      <c r="AD510">
        <v>4</v>
      </c>
      <c r="AE510">
        <v>2</v>
      </c>
      <c r="AF510">
        <v>2</v>
      </c>
      <c r="AG510">
        <v>3</v>
      </c>
      <c r="AH510" s="1">
        <v>42711</v>
      </c>
      <c r="AI510" s="1" t="s">
        <v>60</v>
      </c>
      <c r="AJ510">
        <f t="shared" si="28"/>
        <v>2016</v>
      </c>
      <c r="AK510">
        <f t="shared" si="29"/>
        <v>12</v>
      </c>
      <c r="AL510" t="str">
        <f t="shared" si="30"/>
        <v/>
      </c>
      <c r="AM510" t="str">
        <f t="shared" si="31"/>
        <v/>
      </c>
      <c r="AQ510" s="1">
        <v>42711</v>
      </c>
      <c r="AR510" s="1" t="s">
        <v>60</v>
      </c>
    </row>
    <row r="511" spans="1:44" x14ac:dyDescent="0.25">
      <c r="A511">
        <v>52</v>
      </c>
      <c r="B511" t="s">
        <v>40</v>
      </c>
      <c r="C511" t="s">
        <v>51</v>
      </c>
      <c r="D511">
        <v>715</v>
      </c>
      <c r="E511" t="s">
        <v>89</v>
      </c>
      <c r="F511">
        <v>19</v>
      </c>
      <c r="G511">
        <v>4</v>
      </c>
      <c r="H511" t="s">
        <v>47</v>
      </c>
      <c r="I511">
        <v>1</v>
      </c>
      <c r="J511">
        <v>791</v>
      </c>
      <c r="K511">
        <v>4</v>
      </c>
      <c r="L511" t="s">
        <v>42</v>
      </c>
      <c r="M511">
        <v>41</v>
      </c>
      <c r="N511">
        <v>3</v>
      </c>
      <c r="O511">
        <v>1</v>
      </c>
      <c r="P511" t="s">
        <v>43</v>
      </c>
      <c r="Q511">
        <v>4</v>
      </c>
      <c r="R511" t="s">
        <v>44</v>
      </c>
      <c r="S511">
        <v>4258</v>
      </c>
      <c r="T511">
        <v>0</v>
      </c>
      <c r="U511" t="s">
        <v>40</v>
      </c>
      <c r="V511">
        <v>18</v>
      </c>
      <c r="W511">
        <v>3</v>
      </c>
      <c r="X511">
        <v>1</v>
      </c>
      <c r="Y511">
        <v>80</v>
      </c>
      <c r="Z511">
        <v>1</v>
      </c>
      <c r="AA511">
        <v>5</v>
      </c>
      <c r="AB511">
        <v>3</v>
      </c>
      <c r="AC511">
        <v>3</v>
      </c>
      <c r="AD511">
        <v>4</v>
      </c>
      <c r="AE511">
        <v>3</v>
      </c>
      <c r="AF511">
        <v>1</v>
      </c>
      <c r="AG511">
        <v>2</v>
      </c>
      <c r="AH511" s="1">
        <v>42962</v>
      </c>
      <c r="AI511" s="1" t="s">
        <v>60</v>
      </c>
      <c r="AJ511">
        <f t="shared" si="28"/>
        <v>2017</v>
      </c>
      <c r="AK511">
        <f t="shared" si="29"/>
        <v>8</v>
      </c>
      <c r="AL511" t="str">
        <f t="shared" si="30"/>
        <v/>
      </c>
      <c r="AM511" t="str">
        <f t="shared" si="31"/>
        <v/>
      </c>
      <c r="AQ511" s="1">
        <v>42962</v>
      </c>
      <c r="AR511" s="1" t="s">
        <v>60</v>
      </c>
    </row>
    <row r="512" spans="1:44" x14ac:dyDescent="0.25">
      <c r="A512">
        <v>26</v>
      </c>
      <c r="B512" t="s">
        <v>33</v>
      </c>
      <c r="C512" t="s">
        <v>34</v>
      </c>
      <c r="D512">
        <v>1146</v>
      </c>
      <c r="E512" t="s">
        <v>35</v>
      </c>
      <c r="F512">
        <v>8</v>
      </c>
      <c r="G512">
        <v>3</v>
      </c>
      <c r="H512" t="s">
        <v>56</v>
      </c>
      <c r="I512">
        <v>1</v>
      </c>
      <c r="J512">
        <v>796</v>
      </c>
      <c r="K512">
        <v>4</v>
      </c>
      <c r="L512" t="s">
        <v>42</v>
      </c>
      <c r="M512">
        <v>38</v>
      </c>
      <c r="N512">
        <v>2</v>
      </c>
      <c r="O512">
        <v>2</v>
      </c>
      <c r="P512" t="s">
        <v>38</v>
      </c>
      <c r="Q512">
        <v>1</v>
      </c>
      <c r="R512" t="s">
        <v>39</v>
      </c>
      <c r="S512">
        <v>5326</v>
      </c>
      <c r="T512">
        <v>6</v>
      </c>
      <c r="U512" t="s">
        <v>40</v>
      </c>
      <c r="V512">
        <v>17</v>
      </c>
      <c r="W512">
        <v>3</v>
      </c>
      <c r="X512">
        <v>3</v>
      </c>
      <c r="Y512">
        <v>80</v>
      </c>
      <c r="Z512">
        <v>0</v>
      </c>
      <c r="AA512">
        <v>6</v>
      </c>
      <c r="AB512">
        <v>2</v>
      </c>
      <c r="AC512">
        <v>2</v>
      </c>
      <c r="AD512">
        <v>4</v>
      </c>
      <c r="AE512">
        <v>3</v>
      </c>
      <c r="AF512">
        <v>1</v>
      </c>
      <c r="AG512">
        <v>2</v>
      </c>
      <c r="AH512" s="1">
        <v>34300</v>
      </c>
      <c r="AI512" s="1">
        <v>35772</v>
      </c>
      <c r="AJ512">
        <f t="shared" si="28"/>
        <v>1993</v>
      </c>
      <c r="AK512">
        <f t="shared" si="29"/>
        <v>11</v>
      </c>
      <c r="AL512">
        <f t="shared" si="30"/>
        <v>1997</v>
      </c>
      <c r="AM512">
        <f t="shared" si="31"/>
        <v>12</v>
      </c>
      <c r="AQ512" s="1">
        <v>42735</v>
      </c>
      <c r="AR512" s="1" t="s">
        <v>60</v>
      </c>
    </row>
    <row r="513" spans="1:44" x14ac:dyDescent="0.25">
      <c r="A513">
        <v>34</v>
      </c>
      <c r="B513" t="s">
        <v>40</v>
      </c>
      <c r="C513" t="s">
        <v>34</v>
      </c>
      <c r="D513">
        <v>182</v>
      </c>
      <c r="E513" t="s">
        <v>89</v>
      </c>
      <c r="F513">
        <v>1</v>
      </c>
      <c r="G513">
        <v>4</v>
      </c>
      <c r="H513" t="s">
        <v>36</v>
      </c>
      <c r="I513">
        <v>1</v>
      </c>
      <c r="J513">
        <v>797</v>
      </c>
      <c r="K513">
        <v>2</v>
      </c>
      <c r="L513" t="s">
        <v>37</v>
      </c>
      <c r="M513">
        <v>72</v>
      </c>
      <c r="N513">
        <v>4</v>
      </c>
      <c r="O513">
        <v>1</v>
      </c>
      <c r="P513" t="s">
        <v>43</v>
      </c>
      <c r="Q513">
        <v>4</v>
      </c>
      <c r="R513" t="s">
        <v>39</v>
      </c>
      <c r="S513">
        <v>3280</v>
      </c>
      <c r="T513">
        <v>2</v>
      </c>
      <c r="U513" t="s">
        <v>40</v>
      </c>
      <c r="V513">
        <v>16</v>
      </c>
      <c r="W513">
        <v>3</v>
      </c>
      <c r="X513">
        <v>3</v>
      </c>
      <c r="Y513">
        <v>80</v>
      </c>
      <c r="Z513">
        <v>0</v>
      </c>
      <c r="AA513">
        <v>10</v>
      </c>
      <c r="AB513">
        <v>2</v>
      </c>
      <c r="AC513">
        <v>3</v>
      </c>
      <c r="AD513">
        <v>4</v>
      </c>
      <c r="AE513">
        <v>2</v>
      </c>
      <c r="AF513">
        <v>1</v>
      </c>
      <c r="AG513">
        <v>3</v>
      </c>
      <c r="AH513" s="1">
        <v>42974</v>
      </c>
      <c r="AI513" s="1" t="s">
        <v>60</v>
      </c>
      <c r="AJ513">
        <f t="shared" si="28"/>
        <v>2017</v>
      </c>
      <c r="AK513">
        <f t="shared" si="29"/>
        <v>8</v>
      </c>
      <c r="AL513" t="str">
        <f t="shared" si="30"/>
        <v/>
      </c>
      <c r="AM513" t="str">
        <f t="shared" si="31"/>
        <v/>
      </c>
      <c r="AQ513" s="1">
        <v>42974</v>
      </c>
      <c r="AR513" s="1" t="s">
        <v>60</v>
      </c>
    </row>
    <row r="514" spans="1:44" x14ac:dyDescent="0.25">
      <c r="A514">
        <v>27</v>
      </c>
      <c r="B514" t="s">
        <v>40</v>
      </c>
      <c r="C514" t="s">
        <v>41</v>
      </c>
      <c r="D514">
        <v>829</v>
      </c>
      <c r="E514" t="s">
        <v>35</v>
      </c>
      <c r="F514">
        <v>8</v>
      </c>
      <c r="G514">
        <v>1</v>
      </c>
      <c r="H514" t="s">
        <v>55</v>
      </c>
      <c r="I514">
        <v>1</v>
      </c>
      <c r="J514">
        <v>800</v>
      </c>
      <c r="K514">
        <v>3</v>
      </c>
      <c r="L514" t="s">
        <v>42</v>
      </c>
      <c r="M514">
        <v>84</v>
      </c>
      <c r="N514">
        <v>3</v>
      </c>
      <c r="O514">
        <v>2</v>
      </c>
      <c r="P514" t="s">
        <v>38</v>
      </c>
      <c r="Q514">
        <v>4</v>
      </c>
      <c r="R514" t="s">
        <v>44</v>
      </c>
      <c r="S514">
        <v>4342</v>
      </c>
      <c r="T514">
        <v>0</v>
      </c>
      <c r="U514" t="s">
        <v>40</v>
      </c>
      <c r="V514">
        <v>19</v>
      </c>
      <c r="W514">
        <v>3</v>
      </c>
      <c r="X514">
        <v>2</v>
      </c>
      <c r="Y514">
        <v>80</v>
      </c>
      <c r="Z514">
        <v>1</v>
      </c>
      <c r="AA514">
        <v>5</v>
      </c>
      <c r="AB514">
        <v>3</v>
      </c>
      <c r="AC514">
        <v>3</v>
      </c>
      <c r="AD514">
        <v>4</v>
      </c>
      <c r="AE514">
        <v>2</v>
      </c>
      <c r="AF514">
        <v>1</v>
      </c>
      <c r="AG514">
        <v>1</v>
      </c>
      <c r="AH514" s="1">
        <v>42728</v>
      </c>
      <c r="AI514" s="1" t="s">
        <v>60</v>
      </c>
      <c r="AJ514">
        <f t="shared" si="28"/>
        <v>2016</v>
      </c>
      <c r="AK514">
        <f t="shared" si="29"/>
        <v>12</v>
      </c>
      <c r="AL514" t="str">
        <f t="shared" si="30"/>
        <v/>
      </c>
      <c r="AM514" t="str">
        <f t="shared" si="31"/>
        <v/>
      </c>
      <c r="AQ514" s="1">
        <v>42728</v>
      </c>
      <c r="AR514" s="1" t="s">
        <v>60</v>
      </c>
    </row>
    <row r="515" spans="1:44" x14ac:dyDescent="0.25">
      <c r="A515">
        <v>50</v>
      </c>
      <c r="B515" t="s">
        <v>40</v>
      </c>
      <c r="C515" t="s">
        <v>34</v>
      </c>
      <c r="D515">
        <v>691</v>
      </c>
      <c r="E515" t="s">
        <v>89</v>
      </c>
      <c r="F515">
        <v>2</v>
      </c>
      <c r="G515">
        <v>3</v>
      </c>
      <c r="H515" t="s">
        <v>47</v>
      </c>
      <c r="I515">
        <v>1</v>
      </c>
      <c r="J515">
        <v>815</v>
      </c>
      <c r="K515">
        <v>3</v>
      </c>
      <c r="L515" t="s">
        <v>42</v>
      </c>
      <c r="M515">
        <v>64</v>
      </c>
      <c r="N515">
        <v>3</v>
      </c>
      <c r="O515">
        <v>4</v>
      </c>
      <c r="P515" t="s">
        <v>54</v>
      </c>
      <c r="Q515">
        <v>3</v>
      </c>
      <c r="R515" t="s">
        <v>44</v>
      </c>
      <c r="S515">
        <v>17639</v>
      </c>
      <c r="T515">
        <v>5</v>
      </c>
      <c r="U515" t="s">
        <v>40</v>
      </c>
      <c r="V515">
        <v>16</v>
      </c>
      <c r="W515">
        <v>3</v>
      </c>
      <c r="X515">
        <v>4</v>
      </c>
      <c r="Y515">
        <v>80</v>
      </c>
      <c r="Z515">
        <v>0</v>
      </c>
      <c r="AA515">
        <v>30</v>
      </c>
      <c r="AB515">
        <v>3</v>
      </c>
      <c r="AC515">
        <v>3</v>
      </c>
      <c r="AD515">
        <v>4</v>
      </c>
      <c r="AE515">
        <v>3</v>
      </c>
      <c r="AF515">
        <v>0</v>
      </c>
      <c r="AG515">
        <v>3</v>
      </c>
      <c r="AH515" s="1">
        <v>42685</v>
      </c>
      <c r="AI515" s="1" t="s">
        <v>60</v>
      </c>
      <c r="AJ515">
        <f t="shared" si="28"/>
        <v>2016</v>
      </c>
      <c r="AK515">
        <f t="shared" si="29"/>
        <v>11</v>
      </c>
      <c r="AL515" t="str">
        <f t="shared" si="30"/>
        <v/>
      </c>
      <c r="AM515" t="str">
        <f t="shared" si="31"/>
        <v/>
      </c>
      <c r="AQ515" s="1">
        <v>42685</v>
      </c>
      <c r="AR515" s="1" t="s">
        <v>60</v>
      </c>
    </row>
    <row r="516" spans="1:44" x14ac:dyDescent="0.25">
      <c r="A516">
        <v>42</v>
      </c>
      <c r="B516" t="s">
        <v>40</v>
      </c>
      <c r="C516" t="s">
        <v>34</v>
      </c>
      <c r="D516">
        <v>932</v>
      </c>
      <c r="E516" t="s">
        <v>89</v>
      </c>
      <c r="F516">
        <v>1</v>
      </c>
      <c r="G516">
        <v>2</v>
      </c>
      <c r="H516" t="s">
        <v>36</v>
      </c>
      <c r="I516">
        <v>1</v>
      </c>
      <c r="J516">
        <v>827</v>
      </c>
      <c r="K516">
        <v>4</v>
      </c>
      <c r="L516" t="s">
        <v>37</v>
      </c>
      <c r="M516">
        <v>43</v>
      </c>
      <c r="N516">
        <v>2</v>
      </c>
      <c r="O516">
        <v>2</v>
      </c>
      <c r="P516" t="s">
        <v>49</v>
      </c>
      <c r="Q516">
        <v>4</v>
      </c>
      <c r="R516" t="s">
        <v>44</v>
      </c>
      <c r="S516">
        <v>6062</v>
      </c>
      <c r="T516">
        <v>9</v>
      </c>
      <c r="U516" t="s">
        <v>33</v>
      </c>
      <c r="V516">
        <v>13</v>
      </c>
      <c r="W516">
        <v>3</v>
      </c>
      <c r="X516">
        <v>4</v>
      </c>
      <c r="Y516">
        <v>80</v>
      </c>
      <c r="Z516">
        <v>1</v>
      </c>
      <c r="AA516">
        <v>8</v>
      </c>
      <c r="AB516">
        <v>4</v>
      </c>
      <c r="AC516">
        <v>3</v>
      </c>
      <c r="AD516">
        <v>4</v>
      </c>
      <c r="AE516">
        <v>3</v>
      </c>
      <c r="AF516">
        <v>0</v>
      </c>
      <c r="AG516">
        <v>2</v>
      </c>
      <c r="AH516" s="1">
        <v>42794</v>
      </c>
      <c r="AI516" s="1" t="s">
        <v>60</v>
      </c>
      <c r="AJ516">
        <f t="shared" ref="AJ516:AJ579" si="32">IFERROR(YEAR(AH516),"")</f>
        <v>2017</v>
      </c>
      <c r="AK516">
        <f t="shared" ref="AK516:AK579" si="33">IFERROR(MONTH(AH516),"")</f>
        <v>2</v>
      </c>
      <c r="AL516" t="str">
        <f t="shared" ref="AL516:AL579" si="34">IFERROR(YEAR(AI516),"")</f>
        <v/>
      </c>
      <c r="AM516" t="str">
        <f t="shared" ref="AM516:AM579" si="35">IFERROR(MONTH(AI516),"")</f>
        <v/>
      </c>
      <c r="AQ516" s="1">
        <v>42794</v>
      </c>
      <c r="AR516" s="1" t="s">
        <v>60</v>
      </c>
    </row>
    <row r="517" spans="1:44" x14ac:dyDescent="0.25">
      <c r="A517">
        <v>38</v>
      </c>
      <c r="B517" t="s">
        <v>40</v>
      </c>
      <c r="C517" t="s">
        <v>41</v>
      </c>
      <c r="D517">
        <v>471</v>
      </c>
      <c r="E517" t="s">
        <v>89</v>
      </c>
      <c r="F517">
        <v>12</v>
      </c>
      <c r="G517">
        <v>3</v>
      </c>
      <c r="H517" t="s">
        <v>36</v>
      </c>
      <c r="I517">
        <v>1</v>
      </c>
      <c r="J517">
        <v>837</v>
      </c>
      <c r="K517">
        <v>1</v>
      </c>
      <c r="L517" t="s">
        <v>42</v>
      </c>
      <c r="M517">
        <v>45</v>
      </c>
      <c r="N517">
        <v>2</v>
      </c>
      <c r="O517">
        <v>2</v>
      </c>
      <c r="P517" t="s">
        <v>50</v>
      </c>
      <c r="Q517">
        <v>1</v>
      </c>
      <c r="R517" t="s">
        <v>48</v>
      </c>
      <c r="S517">
        <v>6288</v>
      </c>
      <c r="T517">
        <v>2</v>
      </c>
      <c r="U517" t="s">
        <v>40</v>
      </c>
      <c r="V517">
        <v>15</v>
      </c>
      <c r="W517">
        <v>3</v>
      </c>
      <c r="X517">
        <v>3</v>
      </c>
      <c r="Y517">
        <v>80</v>
      </c>
      <c r="Z517">
        <v>1</v>
      </c>
      <c r="AA517">
        <v>13</v>
      </c>
      <c r="AB517">
        <v>3</v>
      </c>
      <c r="AC517">
        <v>2</v>
      </c>
      <c r="AD517">
        <v>4</v>
      </c>
      <c r="AE517">
        <v>3</v>
      </c>
      <c r="AF517">
        <v>1</v>
      </c>
      <c r="AG517">
        <v>2</v>
      </c>
      <c r="AH517" s="1">
        <v>42859</v>
      </c>
      <c r="AI517" s="1" t="s">
        <v>60</v>
      </c>
      <c r="AJ517">
        <f t="shared" si="32"/>
        <v>2017</v>
      </c>
      <c r="AK517">
        <f t="shared" si="33"/>
        <v>5</v>
      </c>
      <c r="AL517" t="str">
        <f t="shared" si="34"/>
        <v/>
      </c>
      <c r="AM517" t="str">
        <f t="shared" si="35"/>
        <v/>
      </c>
      <c r="AQ517" s="1">
        <v>42859</v>
      </c>
      <c r="AR517" s="1" t="s">
        <v>60</v>
      </c>
    </row>
    <row r="518" spans="1:44" x14ac:dyDescent="0.25">
      <c r="A518">
        <v>43</v>
      </c>
      <c r="B518" t="s">
        <v>40</v>
      </c>
      <c r="C518" t="s">
        <v>34</v>
      </c>
      <c r="D518">
        <v>589</v>
      </c>
      <c r="E518" t="s">
        <v>89</v>
      </c>
      <c r="F518">
        <v>14</v>
      </c>
      <c r="G518">
        <v>2</v>
      </c>
      <c r="H518" t="s">
        <v>36</v>
      </c>
      <c r="I518">
        <v>1</v>
      </c>
      <c r="J518">
        <v>843</v>
      </c>
      <c r="K518">
        <v>2</v>
      </c>
      <c r="L518" t="s">
        <v>42</v>
      </c>
      <c r="M518">
        <v>94</v>
      </c>
      <c r="N518">
        <v>3</v>
      </c>
      <c r="O518">
        <v>4</v>
      </c>
      <c r="P518" t="s">
        <v>54</v>
      </c>
      <c r="Q518">
        <v>1</v>
      </c>
      <c r="R518" t="s">
        <v>44</v>
      </c>
      <c r="S518">
        <v>17159</v>
      </c>
      <c r="T518">
        <v>6</v>
      </c>
      <c r="U518" t="s">
        <v>40</v>
      </c>
      <c r="V518">
        <v>24</v>
      </c>
      <c r="W518">
        <v>4</v>
      </c>
      <c r="X518">
        <v>3</v>
      </c>
      <c r="Y518">
        <v>80</v>
      </c>
      <c r="Z518">
        <v>1</v>
      </c>
      <c r="AA518">
        <v>22</v>
      </c>
      <c r="AB518">
        <v>3</v>
      </c>
      <c r="AC518">
        <v>3</v>
      </c>
      <c r="AD518">
        <v>4</v>
      </c>
      <c r="AE518">
        <v>1</v>
      </c>
      <c r="AF518">
        <v>1</v>
      </c>
      <c r="AG518">
        <v>0</v>
      </c>
      <c r="AH518" s="1">
        <v>42669</v>
      </c>
      <c r="AI518" s="1" t="s">
        <v>60</v>
      </c>
      <c r="AJ518">
        <f t="shared" si="32"/>
        <v>2016</v>
      </c>
      <c r="AK518">
        <f t="shared" si="33"/>
        <v>10</v>
      </c>
      <c r="AL518" t="str">
        <f t="shared" si="34"/>
        <v/>
      </c>
      <c r="AM518" t="str">
        <f t="shared" si="35"/>
        <v/>
      </c>
      <c r="AQ518" s="1">
        <v>42669</v>
      </c>
      <c r="AR518" s="1" t="s">
        <v>60</v>
      </c>
    </row>
    <row r="519" spans="1:44" x14ac:dyDescent="0.25">
      <c r="A519">
        <v>25</v>
      </c>
      <c r="B519" t="s">
        <v>40</v>
      </c>
      <c r="C519" t="s">
        <v>34</v>
      </c>
      <c r="D519">
        <v>180</v>
      </c>
      <c r="E519" t="s">
        <v>89</v>
      </c>
      <c r="F519">
        <v>2</v>
      </c>
      <c r="G519">
        <v>1</v>
      </c>
      <c r="H519" t="s">
        <v>47</v>
      </c>
      <c r="I519">
        <v>1</v>
      </c>
      <c r="J519">
        <v>854</v>
      </c>
      <c r="K519">
        <v>1</v>
      </c>
      <c r="L519" t="s">
        <v>42</v>
      </c>
      <c r="M519">
        <v>65</v>
      </c>
      <c r="N519">
        <v>4</v>
      </c>
      <c r="O519">
        <v>1</v>
      </c>
      <c r="P519" t="s">
        <v>43</v>
      </c>
      <c r="Q519">
        <v>1</v>
      </c>
      <c r="R519" t="s">
        <v>39</v>
      </c>
      <c r="S519">
        <v>3424</v>
      </c>
      <c r="T519">
        <v>7</v>
      </c>
      <c r="U519" t="s">
        <v>40</v>
      </c>
      <c r="V519">
        <v>13</v>
      </c>
      <c r="W519">
        <v>3</v>
      </c>
      <c r="X519">
        <v>3</v>
      </c>
      <c r="Y519">
        <v>80</v>
      </c>
      <c r="Z519">
        <v>0</v>
      </c>
      <c r="AA519">
        <v>6</v>
      </c>
      <c r="AB519">
        <v>3</v>
      </c>
      <c r="AC519">
        <v>2</v>
      </c>
      <c r="AD519">
        <v>4</v>
      </c>
      <c r="AE519">
        <v>3</v>
      </c>
      <c r="AF519">
        <v>0</v>
      </c>
      <c r="AG519">
        <v>1</v>
      </c>
      <c r="AH519" s="1">
        <v>42703</v>
      </c>
      <c r="AI519" s="1" t="s">
        <v>60</v>
      </c>
      <c r="AJ519">
        <f t="shared" si="32"/>
        <v>2016</v>
      </c>
      <c r="AK519">
        <f t="shared" si="33"/>
        <v>11</v>
      </c>
      <c r="AL519" t="str">
        <f t="shared" si="34"/>
        <v/>
      </c>
      <c r="AM519" t="str">
        <f t="shared" si="35"/>
        <v/>
      </c>
      <c r="AQ519" s="1">
        <v>42703</v>
      </c>
      <c r="AR519" s="1" t="s">
        <v>60</v>
      </c>
    </row>
    <row r="520" spans="1:44" x14ac:dyDescent="0.25">
      <c r="A520">
        <v>49</v>
      </c>
      <c r="B520" t="s">
        <v>40</v>
      </c>
      <c r="C520" t="s">
        <v>34</v>
      </c>
      <c r="D520">
        <v>1418</v>
      </c>
      <c r="E520" t="s">
        <v>89</v>
      </c>
      <c r="F520">
        <v>1</v>
      </c>
      <c r="G520">
        <v>3</v>
      </c>
      <c r="H520" t="s">
        <v>56</v>
      </c>
      <c r="I520">
        <v>1</v>
      </c>
      <c r="J520">
        <v>887</v>
      </c>
      <c r="K520">
        <v>3</v>
      </c>
      <c r="L520" t="s">
        <v>37</v>
      </c>
      <c r="M520">
        <v>36</v>
      </c>
      <c r="N520">
        <v>3</v>
      </c>
      <c r="O520">
        <v>1</v>
      </c>
      <c r="P520" t="s">
        <v>43</v>
      </c>
      <c r="Q520">
        <v>1</v>
      </c>
      <c r="R520" t="s">
        <v>44</v>
      </c>
      <c r="S520">
        <v>3580</v>
      </c>
      <c r="T520">
        <v>2</v>
      </c>
      <c r="U520" t="s">
        <v>40</v>
      </c>
      <c r="V520">
        <v>16</v>
      </c>
      <c r="W520">
        <v>3</v>
      </c>
      <c r="X520">
        <v>2</v>
      </c>
      <c r="Y520">
        <v>80</v>
      </c>
      <c r="Z520">
        <v>1</v>
      </c>
      <c r="AA520">
        <v>7</v>
      </c>
      <c r="AB520">
        <v>2</v>
      </c>
      <c r="AC520">
        <v>3</v>
      </c>
      <c r="AD520">
        <v>4</v>
      </c>
      <c r="AE520">
        <v>2</v>
      </c>
      <c r="AF520">
        <v>0</v>
      </c>
      <c r="AG520">
        <v>2</v>
      </c>
      <c r="AH520" s="1">
        <v>42753</v>
      </c>
      <c r="AI520" s="1" t="s">
        <v>60</v>
      </c>
      <c r="AJ520">
        <f t="shared" si="32"/>
        <v>2017</v>
      </c>
      <c r="AK520">
        <f t="shared" si="33"/>
        <v>1</v>
      </c>
      <c r="AL520" t="str">
        <f t="shared" si="34"/>
        <v/>
      </c>
      <c r="AM520" t="str">
        <f t="shared" si="35"/>
        <v/>
      </c>
      <c r="AQ520" s="1">
        <v>42753</v>
      </c>
      <c r="AR520" s="1" t="s">
        <v>60</v>
      </c>
    </row>
    <row r="521" spans="1:44" x14ac:dyDescent="0.25">
      <c r="A521">
        <v>33</v>
      </c>
      <c r="B521" t="s">
        <v>40</v>
      </c>
      <c r="C521" t="s">
        <v>34</v>
      </c>
      <c r="D521">
        <v>1075</v>
      </c>
      <c r="E521" t="s">
        <v>90</v>
      </c>
      <c r="F521">
        <v>3</v>
      </c>
      <c r="G521">
        <v>2</v>
      </c>
      <c r="H521" t="s">
        <v>90</v>
      </c>
      <c r="I521">
        <v>1</v>
      </c>
      <c r="J521">
        <v>910</v>
      </c>
      <c r="K521">
        <v>4</v>
      </c>
      <c r="L521" t="s">
        <v>42</v>
      </c>
      <c r="M521">
        <v>57</v>
      </c>
      <c r="N521">
        <v>3</v>
      </c>
      <c r="O521">
        <v>1</v>
      </c>
      <c r="P521" t="s">
        <v>90</v>
      </c>
      <c r="Q521">
        <v>2</v>
      </c>
      <c r="R521" t="s">
        <v>48</v>
      </c>
      <c r="S521">
        <v>2277</v>
      </c>
      <c r="T521">
        <v>3</v>
      </c>
      <c r="U521" t="s">
        <v>33</v>
      </c>
      <c r="V521">
        <v>11</v>
      </c>
      <c r="W521">
        <v>3</v>
      </c>
      <c r="X521">
        <v>3</v>
      </c>
      <c r="Y521">
        <v>80</v>
      </c>
      <c r="Z521">
        <v>1</v>
      </c>
      <c r="AA521">
        <v>7</v>
      </c>
      <c r="AB521">
        <v>4</v>
      </c>
      <c r="AC521">
        <v>4</v>
      </c>
      <c r="AD521">
        <v>4</v>
      </c>
      <c r="AE521">
        <v>3</v>
      </c>
      <c r="AF521">
        <v>0</v>
      </c>
      <c r="AG521">
        <v>3</v>
      </c>
      <c r="AH521" s="1">
        <v>42873</v>
      </c>
      <c r="AI521" s="1" t="s">
        <v>60</v>
      </c>
      <c r="AJ521">
        <f t="shared" si="32"/>
        <v>2017</v>
      </c>
      <c r="AK521">
        <f t="shared" si="33"/>
        <v>5</v>
      </c>
      <c r="AL521" t="str">
        <f t="shared" si="34"/>
        <v/>
      </c>
      <c r="AM521" t="str">
        <f t="shared" si="35"/>
        <v/>
      </c>
      <c r="AQ521" s="1">
        <v>42873</v>
      </c>
      <c r="AR521" s="1" t="s">
        <v>60</v>
      </c>
    </row>
    <row r="522" spans="1:44" x14ac:dyDescent="0.25">
      <c r="A522">
        <v>29</v>
      </c>
      <c r="B522" t="s">
        <v>40</v>
      </c>
      <c r="C522" t="s">
        <v>34</v>
      </c>
      <c r="D522">
        <v>1086</v>
      </c>
      <c r="E522" t="s">
        <v>89</v>
      </c>
      <c r="F522">
        <v>7</v>
      </c>
      <c r="G522">
        <v>1</v>
      </c>
      <c r="H522" t="s">
        <v>47</v>
      </c>
      <c r="I522">
        <v>1</v>
      </c>
      <c r="J522">
        <v>912</v>
      </c>
      <c r="K522">
        <v>1</v>
      </c>
      <c r="L522" t="s">
        <v>37</v>
      </c>
      <c r="M522">
        <v>62</v>
      </c>
      <c r="N522">
        <v>2</v>
      </c>
      <c r="O522">
        <v>1</v>
      </c>
      <c r="P522" t="s">
        <v>46</v>
      </c>
      <c r="Q522">
        <v>4</v>
      </c>
      <c r="R522" t="s">
        <v>48</v>
      </c>
      <c r="S522">
        <v>2532</v>
      </c>
      <c r="T522">
        <v>6</v>
      </c>
      <c r="U522" t="s">
        <v>40</v>
      </c>
      <c r="V522">
        <v>14</v>
      </c>
      <c r="W522">
        <v>3</v>
      </c>
      <c r="X522">
        <v>3</v>
      </c>
      <c r="Y522">
        <v>80</v>
      </c>
      <c r="Z522">
        <v>3</v>
      </c>
      <c r="AA522">
        <v>8</v>
      </c>
      <c r="AB522">
        <v>5</v>
      </c>
      <c r="AC522">
        <v>3</v>
      </c>
      <c r="AD522">
        <v>4</v>
      </c>
      <c r="AE522">
        <v>3</v>
      </c>
      <c r="AF522">
        <v>0</v>
      </c>
      <c r="AG522">
        <v>3</v>
      </c>
      <c r="AH522" s="1">
        <v>42930</v>
      </c>
      <c r="AI522" s="1" t="s">
        <v>60</v>
      </c>
      <c r="AJ522">
        <f t="shared" si="32"/>
        <v>2017</v>
      </c>
      <c r="AK522">
        <f t="shared" si="33"/>
        <v>7</v>
      </c>
      <c r="AL522" t="str">
        <f t="shared" si="34"/>
        <v/>
      </c>
      <c r="AM522" t="str">
        <f t="shared" si="35"/>
        <v/>
      </c>
      <c r="AQ522" s="1">
        <v>42930</v>
      </c>
      <c r="AR522" s="1" t="s">
        <v>60</v>
      </c>
    </row>
    <row r="523" spans="1:44" x14ac:dyDescent="0.25">
      <c r="A523">
        <v>28</v>
      </c>
      <c r="B523" t="s">
        <v>40</v>
      </c>
      <c r="C523" t="s">
        <v>34</v>
      </c>
      <c r="D523">
        <v>821</v>
      </c>
      <c r="E523" t="s">
        <v>35</v>
      </c>
      <c r="F523">
        <v>5</v>
      </c>
      <c r="G523">
        <v>4</v>
      </c>
      <c r="H523" t="s">
        <v>47</v>
      </c>
      <c r="I523">
        <v>1</v>
      </c>
      <c r="J523">
        <v>916</v>
      </c>
      <c r="K523">
        <v>1</v>
      </c>
      <c r="L523" t="s">
        <v>42</v>
      </c>
      <c r="M523">
        <v>98</v>
      </c>
      <c r="N523">
        <v>3</v>
      </c>
      <c r="O523">
        <v>2</v>
      </c>
      <c r="P523" t="s">
        <v>38</v>
      </c>
      <c r="Q523">
        <v>4</v>
      </c>
      <c r="R523" t="s">
        <v>39</v>
      </c>
      <c r="S523">
        <v>4908</v>
      </c>
      <c r="T523">
        <v>1</v>
      </c>
      <c r="U523" t="s">
        <v>40</v>
      </c>
      <c r="V523">
        <v>14</v>
      </c>
      <c r="W523">
        <v>3</v>
      </c>
      <c r="X523">
        <v>2</v>
      </c>
      <c r="Y523">
        <v>80</v>
      </c>
      <c r="Z523">
        <v>0</v>
      </c>
      <c r="AA523">
        <v>4</v>
      </c>
      <c r="AB523">
        <v>3</v>
      </c>
      <c r="AC523">
        <v>3</v>
      </c>
      <c r="AD523">
        <v>4</v>
      </c>
      <c r="AE523">
        <v>2</v>
      </c>
      <c r="AF523">
        <v>0</v>
      </c>
      <c r="AG523">
        <v>2</v>
      </c>
      <c r="AH523" s="1">
        <v>42960</v>
      </c>
      <c r="AI523" s="1" t="s">
        <v>60</v>
      </c>
      <c r="AJ523">
        <f t="shared" si="32"/>
        <v>2017</v>
      </c>
      <c r="AK523">
        <f t="shared" si="33"/>
        <v>8</v>
      </c>
      <c r="AL523" t="str">
        <f t="shared" si="34"/>
        <v/>
      </c>
      <c r="AM523" t="str">
        <f t="shared" si="35"/>
        <v/>
      </c>
      <c r="AQ523" s="1">
        <v>42960</v>
      </c>
      <c r="AR523" s="1" t="s">
        <v>60</v>
      </c>
    </row>
    <row r="524" spans="1:44" x14ac:dyDescent="0.25">
      <c r="A524">
        <v>24</v>
      </c>
      <c r="B524" t="s">
        <v>40</v>
      </c>
      <c r="C524" t="s">
        <v>34</v>
      </c>
      <c r="D524">
        <v>1206</v>
      </c>
      <c r="E524" t="s">
        <v>89</v>
      </c>
      <c r="F524">
        <v>17</v>
      </c>
      <c r="G524">
        <v>1</v>
      </c>
      <c r="H524" t="s">
        <v>47</v>
      </c>
      <c r="I524">
        <v>1</v>
      </c>
      <c r="J524">
        <v>1009</v>
      </c>
      <c r="K524">
        <v>4</v>
      </c>
      <c r="L524" t="s">
        <v>37</v>
      </c>
      <c r="M524">
        <v>41</v>
      </c>
      <c r="N524">
        <v>2</v>
      </c>
      <c r="O524">
        <v>2</v>
      </c>
      <c r="P524" t="s">
        <v>49</v>
      </c>
      <c r="Q524">
        <v>3</v>
      </c>
      <c r="R524" t="s">
        <v>48</v>
      </c>
      <c r="S524">
        <v>4377</v>
      </c>
      <c r="T524">
        <v>1</v>
      </c>
      <c r="U524" t="s">
        <v>40</v>
      </c>
      <c r="V524">
        <v>15</v>
      </c>
      <c r="W524">
        <v>3</v>
      </c>
      <c r="X524">
        <v>2</v>
      </c>
      <c r="Y524">
        <v>80</v>
      </c>
      <c r="Z524">
        <v>2</v>
      </c>
      <c r="AA524">
        <v>5</v>
      </c>
      <c r="AB524">
        <v>6</v>
      </c>
      <c r="AC524">
        <v>3</v>
      </c>
      <c r="AD524">
        <v>4</v>
      </c>
      <c r="AE524">
        <v>2</v>
      </c>
      <c r="AF524">
        <v>3</v>
      </c>
      <c r="AG524">
        <v>2</v>
      </c>
      <c r="AH524" s="1">
        <v>42813</v>
      </c>
      <c r="AI524" s="1" t="s">
        <v>60</v>
      </c>
      <c r="AJ524">
        <f t="shared" si="32"/>
        <v>2017</v>
      </c>
      <c r="AK524">
        <f t="shared" si="33"/>
        <v>3</v>
      </c>
      <c r="AL524" t="str">
        <f t="shared" si="34"/>
        <v/>
      </c>
      <c r="AM524" t="str">
        <f t="shared" si="35"/>
        <v/>
      </c>
      <c r="AQ524" s="1">
        <v>42813</v>
      </c>
      <c r="AR524" s="1" t="s">
        <v>60</v>
      </c>
    </row>
    <row r="525" spans="1:44" x14ac:dyDescent="0.25">
      <c r="A525">
        <v>35</v>
      </c>
      <c r="B525" t="s">
        <v>33</v>
      </c>
      <c r="C525" t="s">
        <v>34</v>
      </c>
      <c r="D525">
        <v>622</v>
      </c>
      <c r="E525" t="s">
        <v>89</v>
      </c>
      <c r="F525">
        <v>14</v>
      </c>
      <c r="G525">
        <v>4</v>
      </c>
      <c r="H525" t="s">
        <v>45</v>
      </c>
      <c r="I525">
        <v>1</v>
      </c>
      <c r="J525">
        <v>1010</v>
      </c>
      <c r="K525">
        <v>3</v>
      </c>
      <c r="L525" t="s">
        <v>42</v>
      </c>
      <c r="M525">
        <v>39</v>
      </c>
      <c r="N525">
        <v>2</v>
      </c>
      <c r="O525">
        <v>1</v>
      </c>
      <c r="P525" t="s">
        <v>46</v>
      </c>
      <c r="Q525">
        <v>2</v>
      </c>
      <c r="R525" t="s">
        <v>48</v>
      </c>
      <c r="S525">
        <v>3743</v>
      </c>
      <c r="T525">
        <v>1</v>
      </c>
      <c r="U525" t="s">
        <v>33</v>
      </c>
      <c r="V525">
        <v>24</v>
      </c>
      <c r="W525">
        <v>4</v>
      </c>
      <c r="X525">
        <v>4</v>
      </c>
      <c r="Y525">
        <v>80</v>
      </c>
      <c r="Z525">
        <v>1</v>
      </c>
      <c r="AA525">
        <v>5</v>
      </c>
      <c r="AB525">
        <v>2</v>
      </c>
      <c r="AC525">
        <v>1</v>
      </c>
      <c r="AD525">
        <v>4</v>
      </c>
      <c r="AE525">
        <v>2</v>
      </c>
      <c r="AF525">
        <v>0</v>
      </c>
      <c r="AG525">
        <v>2</v>
      </c>
      <c r="AH525" s="1">
        <v>32885</v>
      </c>
      <c r="AI525" s="1">
        <v>34364</v>
      </c>
      <c r="AJ525">
        <f t="shared" si="32"/>
        <v>1990</v>
      </c>
      <c r="AK525">
        <f t="shared" si="33"/>
        <v>1</v>
      </c>
      <c r="AL525">
        <f t="shared" si="34"/>
        <v>1994</v>
      </c>
      <c r="AM525">
        <f t="shared" si="35"/>
        <v>1</v>
      </c>
      <c r="AQ525" s="1">
        <v>42689</v>
      </c>
      <c r="AR525" s="1" t="s">
        <v>60</v>
      </c>
    </row>
    <row r="526" spans="1:44" x14ac:dyDescent="0.25">
      <c r="A526">
        <v>31</v>
      </c>
      <c r="B526" t="s">
        <v>40</v>
      </c>
      <c r="C526" t="s">
        <v>41</v>
      </c>
      <c r="D526">
        <v>853</v>
      </c>
      <c r="E526" t="s">
        <v>89</v>
      </c>
      <c r="F526">
        <v>1</v>
      </c>
      <c r="G526">
        <v>1</v>
      </c>
      <c r="H526" t="s">
        <v>36</v>
      </c>
      <c r="I526">
        <v>1</v>
      </c>
      <c r="J526">
        <v>1011</v>
      </c>
      <c r="K526">
        <v>3</v>
      </c>
      <c r="L526" t="s">
        <v>37</v>
      </c>
      <c r="M526">
        <v>96</v>
      </c>
      <c r="N526">
        <v>3</v>
      </c>
      <c r="O526">
        <v>2</v>
      </c>
      <c r="P526" t="s">
        <v>49</v>
      </c>
      <c r="Q526">
        <v>1</v>
      </c>
      <c r="R526" t="s">
        <v>44</v>
      </c>
      <c r="S526">
        <v>4148</v>
      </c>
      <c r="T526">
        <v>1</v>
      </c>
      <c r="U526" t="s">
        <v>40</v>
      </c>
      <c r="V526">
        <v>12</v>
      </c>
      <c r="W526">
        <v>3</v>
      </c>
      <c r="X526">
        <v>3</v>
      </c>
      <c r="Y526">
        <v>80</v>
      </c>
      <c r="Z526">
        <v>1</v>
      </c>
      <c r="AA526">
        <v>4</v>
      </c>
      <c r="AB526">
        <v>1</v>
      </c>
      <c r="AC526">
        <v>3</v>
      </c>
      <c r="AD526">
        <v>4</v>
      </c>
      <c r="AE526">
        <v>3</v>
      </c>
      <c r="AF526">
        <v>0</v>
      </c>
      <c r="AG526">
        <v>3</v>
      </c>
      <c r="AH526" s="1">
        <v>42711</v>
      </c>
      <c r="AI526" s="1" t="s">
        <v>60</v>
      </c>
      <c r="AJ526">
        <f t="shared" si="32"/>
        <v>2016</v>
      </c>
      <c r="AK526">
        <f t="shared" si="33"/>
        <v>12</v>
      </c>
      <c r="AL526" t="str">
        <f t="shared" si="34"/>
        <v/>
      </c>
      <c r="AM526" t="str">
        <f t="shared" si="35"/>
        <v/>
      </c>
      <c r="AQ526" s="1">
        <v>42711</v>
      </c>
      <c r="AR526" s="1" t="s">
        <v>60</v>
      </c>
    </row>
    <row r="527" spans="1:44" x14ac:dyDescent="0.25">
      <c r="A527">
        <v>22</v>
      </c>
      <c r="B527" t="s">
        <v>40</v>
      </c>
      <c r="C527" t="s">
        <v>34</v>
      </c>
      <c r="D527">
        <v>217</v>
      </c>
      <c r="E527" t="s">
        <v>89</v>
      </c>
      <c r="F527">
        <v>8</v>
      </c>
      <c r="G527">
        <v>1</v>
      </c>
      <c r="H527" t="s">
        <v>36</v>
      </c>
      <c r="I527">
        <v>1</v>
      </c>
      <c r="J527">
        <v>1019</v>
      </c>
      <c r="K527">
        <v>2</v>
      </c>
      <c r="L527" t="s">
        <v>42</v>
      </c>
      <c r="M527">
        <v>94</v>
      </c>
      <c r="N527">
        <v>1</v>
      </c>
      <c r="O527">
        <v>1</v>
      </c>
      <c r="P527" t="s">
        <v>46</v>
      </c>
      <c r="Q527">
        <v>1</v>
      </c>
      <c r="R527" t="s">
        <v>44</v>
      </c>
      <c r="S527">
        <v>2451</v>
      </c>
      <c r="T527">
        <v>1</v>
      </c>
      <c r="U527" t="s">
        <v>40</v>
      </c>
      <c r="V527">
        <v>15</v>
      </c>
      <c r="W527">
        <v>3</v>
      </c>
      <c r="X527">
        <v>1</v>
      </c>
      <c r="Y527">
        <v>80</v>
      </c>
      <c r="Z527">
        <v>1</v>
      </c>
      <c r="AA527">
        <v>4</v>
      </c>
      <c r="AB527">
        <v>3</v>
      </c>
      <c r="AC527">
        <v>2</v>
      </c>
      <c r="AD527">
        <v>4</v>
      </c>
      <c r="AE527">
        <v>3</v>
      </c>
      <c r="AF527">
        <v>1</v>
      </c>
      <c r="AG527">
        <v>1</v>
      </c>
      <c r="AH527" s="1">
        <v>42835</v>
      </c>
      <c r="AI527" s="1" t="s">
        <v>60</v>
      </c>
      <c r="AJ527">
        <f t="shared" si="32"/>
        <v>2017</v>
      </c>
      <c r="AK527">
        <f t="shared" si="33"/>
        <v>4</v>
      </c>
      <c r="AL527" t="str">
        <f t="shared" si="34"/>
        <v/>
      </c>
      <c r="AM527" t="str">
        <f t="shared" si="35"/>
        <v/>
      </c>
      <c r="AQ527" s="1">
        <v>42835</v>
      </c>
      <c r="AR527" s="1" t="s">
        <v>60</v>
      </c>
    </row>
    <row r="528" spans="1:44" x14ac:dyDescent="0.25">
      <c r="A528">
        <v>37</v>
      </c>
      <c r="B528" t="s">
        <v>40</v>
      </c>
      <c r="C528" t="s">
        <v>34</v>
      </c>
      <c r="D528">
        <v>124</v>
      </c>
      <c r="E528" t="s">
        <v>89</v>
      </c>
      <c r="F528">
        <v>3</v>
      </c>
      <c r="G528">
        <v>3</v>
      </c>
      <c r="H528" t="s">
        <v>45</v>
      </c>
      <c r="I528">
        <v>1</v>
      </c>
      <c r="J528">
        <v>1062</v>
      </c>
      <c r="K528">
        <v>4</v>
      </c>
      <c r="L528" t="s">
        <v>37</v>
      </c>
      <c r="M528">
        <v>35</v>
      </c>
      <c r="N528">
        <v>3</v>
      </c>
      <c r="O528">
        <v>2</v>
      </c>
      <c r="P528" t="s">
        <v>50</v>
      </c>
      <c r="Q528">
        <v>2</v>
      </c>
      <c r="R528" t="s">
        <v>39</v>
      </c>
      <c r="S528">
        <v>4107</v>
      </c>
      <c r="T528">
        <v>3</v>
      </c>
      <c r="U528" t="s">
        <v>40</v>
      </c>
      <c r="V528">
        <v>15</v>
      </c>
      <c r="W528">
        <v>3</v>
      </c>
      <c r="X528">
        <v>1</v>
      </c>
      <c r="Y528">
        <v>80</v>
      </c>
      <c r="Z528">
        <v>0</v>
      </c>
      <c r="AA528">
        <v>8</v>
      </c>
      <c r="AB528">
        <v>3</v>
      </c>
      <c r="AC528">
        <v>2</v>
      </c>
      <c r="AD528">
        <v>4</v>
      </c>
      <c r="AE528">
        <v>3</v>
      </c>
      <c r="AF528">
        <v>0</v>
      </c>
      <c r="AG528">
        <v>1</v>
      </c>
      <c r="AH528" s="1">
        <v>42761</v>
      </c>
      <c r="AI528" s="1" t="s">
        <v>60</v>
      </c>
      <c r="AJ528">
        <f t="shared" si="32"/>
        <v>2017</v>
      </c>
      <c r="AK528">
        <f t="shared" si="33"/>
        <v>1</v>
      </c>
      <c r="AL528" t="str">
        <f t="shared" si="34"/>
        <v/>
      </c>
      <c r="AM528" t="str">
        <f t="shared" si="35"/>
        <v/>
      </c>
      <c r="AQ528" s="1">
        <v>42761</v>
      </c>
      <c r="AR528" s="1" t="s">
        <v>60</v>
      </c>
    </row>
    <row r="529" spans="1:44" x14ac:dyDescent="0.25">
      <c r="A529">
        <v>28</v>
      </c>
      <c r="B529" t="s">
        <v>40</v>
      </c>
      <c r="C529" t="s">
        <v>34</v>
      </c>
      <c r="D529">
        <v>895</v>
      </c>
      <c r="E529" t="s">
        <v>89</v>
      </c>
      <c r="F529">
        <v>15</v>
      </c>
      <c r="G529">
        <v>2</v>
      </c>
      <c r="H529" t="s">
        <v>36</v>
      </c>
      <c r="I529">
        <v>1</v>
      </c>
      <c r="J529">
        <v>1102</v>
      </c>
      <c r="K529">
        <v>1</v>
      </c>
      <c r="L529" t="s">
        <v>42</v>
      </c>
      <c r="M529">
        <v>50</v>
      </c>
      <c r="N529">
        <v>3</v>
      </c>
      <c r="O529">
        <v>1</v>
      </c>
      <c r="P529" t="s">
        <v>46</v>
      </c>
      <c r="Q529">
        <v>3</v>
      </c>
      <c r="R529" t="s">
        <v>48</v>
      </c>
      <c r="S529">
        <v>2207</v>
      </c>
      <c r="T529">
        <v>1</v>
      </c>
      <c r="U529" t="s">
        <v>40</v>
      </c>
      <c r="V529">
        <v>16</v>
      </c>
      <c r="W529">
        <v>3</v>
      </c>
      <c r="X529">
        <v>4</v>
      </c>
      <c r="Y529">
        <v>80</v>
      </c>
      <c r="Z529">
        <v>1</v>
      </c>
      <c r="AA529">
        <v>4</v>
      </c>
      <c r="AB529">
        <v>5</v>
      </c>
      <c r="AC529">
        <v>2</v>
      </c>
      <c r="AD529">
        <v>4</v>
      </c>
      <c r="AE529">
        <v>2</v>
      </c>
      <c r="AF529">
        <v>2</v>
      </c>
      <c r="AG529">
        <v>2</v>
      </c>
      <c r="AH529" s="1">
        <v>42706</v>
      </c>
      <c r="AI529" s="1" t="s">
        <v>60</v>
      </c>
      <c r="AJ529">
        <f t="shared" si="32"/>
        <v>2016</v>
      </c>
      <c r="AK529">
        <f t="shared" si="33"/>
        <v>12</v>
      </c>
      <c r="AL529" t="str">
        <f t="shared" si="34"/>
        <v/>
      </c>
      <c r="AM529" t="str">
        <f t="shared" si="35"/>
        <v/>
      </c>
      <c r="AQ529" s="1">
        <v>42706</v>
      </c>
      <c r="AR529" s="1" t="s">
        <v>60</v>
      </c>
    </row>
    <row r="530" spans="1:44" x14ac:dyDescent="0.25">
      <c r="A530">
        <v>27</v>
      </c>
      <c r="B530" t="s">
        <v>40</v>
      </c>
      <c r="C530" t="s">
        <v>34</v>
      </c>
      <c r="D530">
        <v>199</v>
      </c>
      <c r="E530" t="s">
        <v>89</v>
      </c>
      <c r="F530">
        <v>6</v>
      </c>
      <c r="G530">
        <v>3</v>
      </c>
      <c r="H530" t="s">
        <v>36</v>
      </c>
      <c r="I530">
        <v>1</v>
      </c>
      <c r="J530">
        <v>1162</v>
      </c>
      <c r="K530">
        <v>4</v>
      </c>
      <c r="L530" t="s">
        <v>42</v>
      </c>
      <c r="M530">
        <v>55</v>
      </c>
      <c r="N530">
        <v>2</v>
      </c>
      <c r="O530">
        <v>1</v>
      </c>
      <c r="P530" t="s">
        <v>43</v>
      </c>
      <c r="Q530">
        <v>3</v>
      </c>
      <c r="R530" t="s">
        <v>44</v>
      </c>
      <c r="S530">
        <v>2539</v>
      </c>
      <c r="T530">
        <v>1</v>
      </c>
      <c r="U530" t="s">
        <v>40</v>
      </c>
      <c r="V530">
        <v>13</v>
      </c>
      <c r="W530">
        <v>3</v>
      </c>
      <c r="X530">
        <v>3</v>
      </c>
      <c r="Y530">
        <v>80</v>
      </c>
      <c r="Z530">
        <v>1</v>
      </c>
      <c r="AA530">
        <v>4</v>
      </c>
      <c r="AB530">
        <v>0</v>
      </c>
      <c r="AC530">
        <v>3</v>
      </c>
      <c r="AD530">
        <v>4</v>
      </c>
      <c r="AE530">
        <v>2</v>
      </c>
      <c r="AF530">
        <v>2</v>
      </c>
      <c r="AG530">
        <v>2</v>
      </c>
      <c r="AH530" s="1">
        <v>42734</v>
      </c>
      <c r="AI530" s="1" t="s">
        <v>60</v>
      </c>
      <c r="AJ530">
        <f t="shared" si="32"/>
        <v>2016</v>
      </c>
      <c r="AK530">
        <f t="shared" si="33"/>
        <v>12</v>
      </c>
      <c r="AL530" t="str">
        <f t="shared" si="34"/>
        <v/>
      </c>
      <c r="AM530" t="str">
        <f t="shared" si="35"/>
        <v/>
      </c>
      <c r="AQ530" s="1">
        <v>42734</v>
      </c>
      <c r="AR530" s="1" t="s">
        <v>60</v>
      </c>
    </row>
    <row r="531" spans="1:44" x14ac:dyDescent="0.25">
      <c r="A531">
        <v>24</v>
      </c>
      <c r="B531" t="s">
        <v>40</v>
      </c>
      <c r="C531" t="s">
        <v>34</v>
      </c>
      <c r="D531">
        <v>477</v>
      </c>
      <c r="E531" t="s">
        <v>89</v>
      </c>
      <c r="F531">
        <v>24</v>
      </c>
      <c r="G531">
        <v>3</v>
      </c>
      <c r="H531" t="s">
        <v>47</v>
      </c>
      <c r="I531">
        <v>1</v>
      </c>
      <c r="J531">
        <v>1173</v>
      </c>
      <c r="K531">
        <v>4</v>
      </c>
      <c r="L531" t="s">
        <v>42</v>
      </c>
      <c r="M531">
        <v>49</v>
      </c>
      <c r="N531">
        <v>3</v>
      </c>
      <c r="O531">
        <v>1</v>
      </c>
      <c r="P531" t="s">
        <v>46</v>
      </c>
      <c r="Q531">
        <v>2</v>
      </c>
      <c r="R531" t="s">
        <v>39</v>
      </c>
      <c r="S531">
        <v>3597</v>
      </c>
      <c r="T531">
        <v>8</v>
      </c>
      <c r="U531" t="s">
        <v>40</v>
      </c>
      <c r="V531">
        <v>22</v>
      </c>
      <c r="W531">
        <v>4</v>
      </c>
      <c r="X531">
        <v>4</v>
      </c>
      <c r="Y531">
        <v>80</v>
      </c>
      <c r="Z531">
        <v>0</v>
      </c>
      <c r="AA531">
        <v>6</v>
      </c>
      <c r="AB531">
        <v>2</v>
      </c>
      <c r="AC531">
        <v>3</v>
      </c>
      <c r="AD531">
        <v>4</v>
      </c>
      <c r="AE531">
        <v>3</v>
      </c>
      <c r="AF531">
        <v>1</v>
      </c>
      <c r="AG531">
        <v>2</v>
      </c>
      <c r="AH531" s="1">
        <v>42839</v>
      </c>
      <c r="AI531" s="1" t="s">
        <v>60</v>
      </c>
      <c r="AJ531">
        <f t="shared" si="32"/>
        <v>2017</v>
      </c>
      <c r="AK531">
        <f t="shared" si="33"/>
        <v>4</v>
      </c>
      <c r="AL531" t="str">
        <f t="shared" si="34"/>
        <v/>
      </c>
      <c r="AM531" t="str">
        <f t="shared" si="35"/>
        <v/>
      </c>
      <c r="AQ531" s="1">
        <v>42839</v>
      </c>
      <c r="AR531" s="1" t="s">
        <v>60</v>
      </c>
    </row>
    <row r="532" spans="1:44" x14ac:dyDescent="0.25">
      <c r="A532">
        <v>43</v>
      </c>
      <c r="B532" t="s">
        <v>33</v>
      </c>
      <c r="C532" t="s">
        <v>34</v>
      </c>
      <c r="D532">
        <v>1372</v>
      </c>
      <c r="E532" t="s">
        <v>35</v>
      </c>
      <c r="F532">
        <v>9</v>
      </c>
      <c r="G532">
        <v>3</v>
      </c>
      <c r="H532" t="s">
        <v>55</v>
      </c>
      <c r="I532">
        <v>1</v>
      </c>
      <c r="J532">
        <v>1188</v>
      </c>
      <c r="K532">
        <v>1</v>
      </c>
      <c r="L532" t="s">
        <v>37</v>
      </c>
      <c r="M532">
        <v>85</v>
      </c>
      <c r="N532">
        <v>1</v>
      </c>
      <c r="O532">
        <v>2</v>
      </c>
      <c r="P532" t="s">
        <v>38</v>
      </c>
      <c r="Q532">
        <v>3</v>
      </c>
      <c r="R532" t="s">
        <v>39</v>
      </c>
      <c r="S532">
        <v>5346</v>
      </c>
      <c r="T532">
        <v>8</v>
      </c>
      <c r="U532" t="s">
        <v>40</v>
      </c>
      <c r="V532">
        <v>13</v>
      </c>
      <c r="W532">
        <v>3</v>
      </c>
      <c r="X532">
        <v>2</v>
      </c>
      <c r="Y532">
        <v>80</v>
      </c>
      <c r="Z532">
        <v>0</v>
      </c>
      <c r="AA532">
        <v>7</v>
      </c>
      <c r="AB532">
        <v>2</v>
      </c>
      <c r="AC532">
        <v>2</v>
      </c>
      <c r="AD532">
        <v>4</v>
      </c>
      <c r="AE532">
        <v>3</v>
      </c>
      <c r="AF532">
        <v>1</v>
      </c>
      <c r="AG532">
        <v>3</v>
      </c>
      <c r="AH532" s="1">
        <v>33183</v>
      </c>
      <c r="AI532" s="1">
        <v>34658</v>
      </c>
      <c r="AJ532">
        <f t="shared" si="32"/>
        <v>1990</v>
      </c>
      <c r="AK532">
        <f t="shared" si="33"/>
        <v>11</v>
      </c>
      <c r="AL532">
        <f t="shared" si="34"/>
        <v>1994</v>
      </c>
      <c r="AM532">
        <f t="shared" si="35"/>
        <v>11</v>
      </c>
      <c r="AQ532" s="1">
        <v>42952</v>
      </c>
      <c r="AR532" s="1" t="s">
        <v>60</v>
      </c>
    </row>
    <row r="533" spans="1:44" x14ac:dyDescent="0.25">
      <c r="A533">
        <v>30</v>
      </c>
      <c r="B533" t="s">
        <v>40</v>
      </c>
      <c r="C533" t="s">
        <v>34</v>
      </c>
      <c r="D533">
        <v>1329</v>
      </c>
      <c r="E533" t="s">
        <v>35</v>
      </c>
      <c r="F533">
        <v>29</v>
      </c>
      <c r="G533">
        <v>4</v>
      </c>
      <c r="H533" t="s">
        <v>36</v>
      </c>
      <c r="I533">
        <v>1</v>
      </c>
      <c r="J533">
        <v>1211</v>
      </c>
      <c r="K533">
        <v>3</v>
      </c>
      <c r="L533" t="s">
        <v>42</v>
      </c>
      <c r="M533">
        <v>61</v>
      </c>
      <c r="N533">
        <v>3</v>
      </c>
      <c r="O533">
        <v>2</v>
      </c>
      <c r="P533" t="s">
        <v>38</v>
      </c>
      <c r="Q533">
        <v>1</v>
      </c>
      <c r="R533" t="s">
        <v>48</v>
      </c>
      <c r="S533">
        <v>4115</v>
      </c>
      <c r="T533">
        <v>8</v>
      </c>
      <c r="U533" t="s">
        <v>40</v>
      </c>
      <c r="V533">
        <v>19</v>
      </c>
      <c r="W533">
        <v>3</v>
      </c>
      <c r="X533">
        <v>3</v>
      </c>
      <c r="Y533">
        <v>80</v>
      </c>
      <c r="Z533">
        <v>3</v>
      </c>
      <c r="AA533">
        <v>8</v>
      </c>
      <c r="AB533">
        <v>3</v>
      </c>
      <c r="AC533">
        <v>3</v>
      </c>
      <c r="AD533">
        <v>4</v>
      </c>
      <c r="AE533">
        <v>3</v>
      </c>
      <c r="AF533">
        <v>0</v>
      </c>
      <c r="AG533">
        <v>3</v>
      </c>
      <c r="AH533" s="1">
        <v>42669</v>
      </c>
      <c r="AI533" s="1" t="s">
        <v>60</v>
      </c>
      <c r="AJ533">
        <f t="shared" si="32"/>
        <v>2016</v>
      </c>
      <c r="AK533">
        <f t="shared" si="33"/>
        <v>10</v>
      </c>
      <c r="AL533" t="str">
        <f t="shared" si="34"/>
        <v/>
      </c>
      <c r="AM533" t="str">
        <f t="shared" si="35"/>
        <v/>
      </c>
      <c r="AQ533" s="1">
        <v>42669</v>
      </c>
      <c r="AR533" s="1" t="s">
        <v>60</v>
      </c>
    </row>
    <row r="534" spans="1:44" x14ac:dyDescent="0.25">
      <c r="A534">
        <v>46</v>
      </c>
      <c r="B534" t="s">
        <v>40</v>
      </c>
      <c r="C534" t="s">
        <v>34</v>
      </c>
      <c r="D534">
        <v>1450</v>
      </c>
      <c r="E534" t="s">
        <v>89</v>
      </c>
      <c r="F534">
        <v>15</v>
      </c>
      <c r="G534">
        <v>2</v>
      </c>
      <c r="H534" t="s">
        <v>36</v>
      </c>
      <c r="I534">
        <v>1</v>
      </c>
      <c r="J534">
        <v>1217</v>
      </c>
      <c r="K534">
        <v>4</v>
      </c>
      <c r="L534" t="s">
        <v>42</v>
      </c>
      <c r="M534">
        <v>52</v>
      </c>
      <c r="N534">
        <v>3</v>
      </c>
      <c r="O534">
        <v>5</v>
      </c>
      <c r="P534" t="s">
        <v>54</v>
      </c>
      <c r="Q534">
        <v>2</v>
      </c>
      <c r="R534" t="s">
        <v>44</v>
      </c>
      <c r="S534">
        <v>19081</v>
      </c>
      <c r="T534">
        <v>5</v>
      </c>
      <c r="U534" t="s">
        <v>40</v>
      </c>
      <c r="V534">
        <v>11</v>
      </c>
      <c r="W534">
        <v>3</v>
      </c>
      <c r="X534">
        <v>1</v>
      </c>
      <c r="Y534">
        <v>80</v>
      </c>
      <c r="Z534">
        <v>1</v>
      </c>
      <c r="AA534">
        <v>25</v>
      </c>
      <c r="AB534">
        <v>2</v>
      </c>
      <c r="AC534">
        <v>3</v>
      </c>
      <c r="AD534">
        <v>4</v>
      </c>
      <c r="AE534">
        <v>2</v>
      </c>
      <c r="AF534">
        <v>0</v>
      </c>
      <c r="AG534">
        <v>3</v>
      </c>
      <c r="AH534" s="1">
        <v>42777</v>
      </c>
      <c r="AI534" s="1" t="s">
        <v>60</v>
      </c>
      <c r="AJ534">
        <f t="shared" si="32"/>
        <v>2017</v>
      </c>
      <c r="AK534">
        <f t="shared" si="33"/>
        <v>2</v>
      </c>
      <c r="AL534" t="str">
        <f t="shared" si="34"/>
        <v/>
      </c>
      <c r="AM534" t="str">
        <f t="shared" si="35"/>
        <v/>
      </c>
      <c r="AQ534" s="1">
        <v>42777</v>
      </c>
      <c r="AR534" s="1" t="s">
        <v>60</v>
      </c>
    </row>
    <row r="535" spans="1:44" x14ac:dyDescent="0.25">
      <c r="A535">
        <v>42</v>
      </c>
      <c r="B535" t="s">
        <v>40</v>
      </c>
      <c r="C535" t="s">
        <v>51</v>
      </c>
      <c r="D535">
        <v>179</v>
      </c>
      <c r="E535" t="s">
        <v>90</v>
      </c>
      <c r="F535">
        <v>2</v>
      </c>
      <c r="G535">
        <v>5</v>
      </c>
      <c r="H535" t="s">
        <v>47</v>
      </c>
      <c r="I535">
        <v>1</v>
      </c>
      <c r="J535">
        <v>1231</v>
      </c>
      <c r="K535">
        <v>4</v>
      </c>
      <c r="L535" t="s">
        <v>42</v>
      </c>
      <c r="M535">
        <v>79</v>
      </c>
      <c r="N535">
        <v>4</v>
      </c>
      <c r="O535">
        <v>2</v>
      </c>
      <c r="P535" t="s">
        <v>90</v>
      </c>
      <c r="Q535">
        <v>1</v>
      </c>
      <c r="R535" t="s">
        <v>44</v>
      </c>
      <c r="S535">
        <v>6272</v>
      </c>
      <c r="T535">
        <v>7</v>
      </c>
      <c r="U535" t="s">
        <v>40</v>
      </c>
      <c r="V535">
        <v>16</v>
      </c>
      <c r="W535">
        <v>3</v>
      </c>
      <c r="X535">
        <v>1</v>
      </c>
      <c r="Y535">
        <v>80</v>
      </c>
      <c r="Z535">
        <v>1</v>
      </c>
      <c r="AA535">
        <v>10</v>
      </c>
      <c r="AB535">
        <v>3</v>
      </c>
      <c r="AC535">
        <v>4</v>
      </c>
      <c r="AD535">
        <v>4</v>
      </c>
      <c r="AE535">
        <v>3</v>
      </c>
      <c r="AF535">
        <v>0</v>
      </c>
      <c r="AG535">
        <v>3</v>
      </c>
      <c r="AH535" s="1">
        <v>42693</v>
      </c>
      <c r="AI535" s="1" t="s">
        <v>60</v>
      </c>
      <c r="AJ535">
        <f t="shared" si="32"/>
        <v>2016</v>
      </c>
      <c r="AK535">
        <f t="shared" si="33"/>
        <v>11</v>
      </c>
      <c r="AL535" t="str">
        <f t="shared" si="34"/>
        <v/>
      </c>
      <c r="AM535" t="str">
        <f t="shared" si="35"/>
        <v/>
      </c>
      <c r="AQ535" s="1">
        <v>42693</v>
      </c>
      <c r="AR535" s="1" t="s">
        <v>60</v>
      </c>
    </row>
    <row r="536" spans="1:44" x14ac:dyDescent="0.25">
      <c r="A536">
        <v>25</v>
      </c>
      <c r="B536" t="s">
        <v>40</v>
      </c>
      <c r="C536" t="s">
        <v>34</v>
      </c>
      <c r="D536">
        <v>1356</v>
      </c>
      <c r="E536" t="s">
        <v>35</v>
      </c>
      <c r="F536">
        <v>10</v>
      </c>
      <c r="G536">
        <v>4</v>
      </c>
      <c r="H536" t="s">
        <v>36</v>
      </c>
      <c r="I536">
        <v>1</v>
      </c>
      <c r="J536">
        <v>1240</v>
      </c>
      <c r="K536">
        <v>3</v>
      </c>
      <c r="L536" t="s">
        <v>42</v>
      </c>
      <c r="M536">
        <v>57</v>
      </c>
      <c r="N536">
        <v>3</v>
      </c>
      <c r="O536">
        <v>2</v>
      </c>
      <c r="P536" t="s">
        <v>38</v>
      </c>
      <c r="Q536">
        <v>4</v>
      </c>
      <c r="R536" t="s">
        <v>39</v>
      </c>
      <c r="S536">
        <v>4950</v>
      </c>
      <c r="T536">
        <v>0</v>
      </c>
      <c r="U536" t="s">
        <v>40</v>
      </c>
      <c r="V536">
        <v>14</v>
      </c>
      <c r="W536">
        <v>3</v>
      </c>
      <c r="X536">
        <v>2</v>
      </c>
      <c r="Y536">
        <v>80</v>
      </c>
      <c r="Z536">
        <v>0</v>
      </c>
      <c r="AA536">
        <v>5</v>
      </c>
      <c r="AB536">
        <v>4</v>
      </c>
      <c r="AC536">
        <v>3</v>
      </c>
      <c r="AD536">
        <v>4</v>
      </c>
      <c r="AE536">
        <v>3</v>
      </c>
      <c r="AF536">
        <v>1</v>
      </c>
      <c r="AG536">
        <v>1</v>
      </c>
      <c r="AH536" s="1">
        <v>42792</v>
      </c>
      <c r="AI536" s="1" t="s">
        <v>60</v>
      </c>
      <c r="AJ536">
        <f t="shared" si="32"/>
        <v>2017</v>
      </c>
      <c r="AK536">
        <f t="shared" si="33"/>
        <v>2</v>
      </c>
      <c r="AL536" t="str">
        <f t="shared" si="34"/>
        <v/>
      </c>
      <c r="AM536" t="str">
        <f t="shared" si="35"/>
        <v/>
      </c>
      <c r="AQ536" s="1">
        <v>42792</v>
      </c>
      <c r="AR536" s="1" t="s">
        <v>60</v>
      </c>
    </row>
    <row r="537" spans="1:44" x14ac:dyDescent="0.25">
      <c r="A537">
        <v>28</v>
      </c>
      <c r="B537" t="s">
        <v>40</v>
      </c>
      <c r="C537" t="s">
        <v>41</v>
      </c>
      <c r="D537">
        <v>791</v>
      </c>
      <c r="E537" t="s">
        <v>89</v>
      </c>
      <c r="F537">
        <v>1</v>
      </c>
      <c r="G537">
        <v>4</v>
      </c>
      <c r="H537" t="s">
        <v>47</v>
      </c>
      <c r="I537">
        <v>1</v>
      </c>
      <c r="J537">
        <v>1286</v>
      </c>
      <c r="K537">
        <v>4</v>
      </c>
      <c r="L537" t="s">
        <v>42</v>
      </c>
      <c r="M537">
        <v>44</v>
      </c>
      <c r="N537">
        <v>3</v>
      </c>
      <c r="O537">
        <v>1</v>
      </c>
      <c r="P537" t="s">
        <v>46</v>
      </c>
      <c r="Q537">
        <v>3</v>
      </c>
      <c r="R537" t="s">
        <v>39</v>
      </c>
      <c r="S537">
        <v>2154</v>
      </c>
      <c r="T537">
        <v>0</v>
      </c>
      <c r="U537" t="s">
        <v>33</v>
      </c>
      <c r="V537">
        <v>11</v>
      </c>
      <c r="W537">
        <v>3</v>
      </c>
      <c r="X537">
        <v>3</v>
      </c>
      <c r="Y537">
        <v>80</v>
      </c>
      <c r="Z537">
        <v>0</v>
      </c>
      <c r="AA537">
        <v>5</v>
      </c>
      <c r="AB537">
        <v>2</v>
      </c>
      <c r="AC537">
        <v>2</v>
      </c>
      <c r="AD537">
        <v>4</v>
      </c>
      <c r="AE537">
        <v>2</v>
      </c>
      <c r="AF537">
        <v>0</v>
      </c>
      <c r="AG537">
        <v>2</v>
      </c>
      <c r="AH537" s="1">
        <v>42879</v>
      </c>
      <c r="AI537" s="1" t="s">
        <v>60</v>
      </c>
      <c r="AJ537">
        <f t="shared" si="32"/>
        <v>2017</v>
      </c>
      <c r="AK537">
        <f t="shared" si="33"/>
        <v>5</v>
      </c>
      <c r="AL537" t="str">
        <f t="shared" si="34"/>
        <v/>
      </c>
      <c r="AM537" t="str">
        <f t="shared" si="35"/>
        <v/>
      </c>
      <c r="AQ537" s="1">
        <v>42879</v>
      </c>
      <c r="AR537" s="1" t="s">
        <v>60</v>
      </c>
    </row>
    <row r="538" spans="1:44" x14ac:dyDescent="0.25">
      <c r="A538">
        <v>40</v>
      </c>
      <c r="B538" t="s">
        <v>40</v>
      </c>
      <c r="C538" t="s">
        <v>51</v>
      </c>
      <c r="D538">
        <v>458</v>
      </c>
      <c r="E538" t="s">
        <v>89</v>
      </c>
      <c r="F538">
        <v>16</v>
      </c>
      <c r="G538">
        <v>2</v>
      </c>
      <c r="H538" t="s">
        <v>36</v>
      </c>
      <c r="I538">
        <v>1</v>
      </c>
      <c r="J538">
        <v>1340</v>
      </c>
      <c r="K538">
        <v>3</v>
      </c>
      <c r="L538" t="s">
        <v>42</v>
      </c>
      <c r="M538">
        <v>74</v>
      </c>
      <c r="N538">
        <v>3</v>
      </c>
      <c r="O538">
        <v>1</v>
      </c>
      <c r="P538" t="s">
        <v>43</v>
      </c>
      <c r="Q538">
        <v>3</v>
      </c>
      <c r="R538" t="s">
        <v>48</v>
      </c>
      <c r="S538">
        <v>3544</v>
      </c>
      <c r="T538">
        <v>9</v>
      </c>
      <c r="U538" t="s">
        <v>40</v>
      </c>
      <c r="V538">
        <v>16</v>
      </c>
      <c r="W538">
        <v>3</v>
      </c>
      <c r="X538">
        <v>2</v>
      </c>
      <c r="Y538">
        <v>80</v>
      </c>
      <c r="Z538">
        <v>1</v>
      </c>
      <c r="AA538">
        <v>6</v>
      </c>
      <c r="AB538">
        <v>0</v>
      </c>
      <c r="AC538">
        <v>3</v>
      </c>
      <c r="AD538">
        <v>4</v>
      </c>
      <c r="AE538">
        <v>2</v>
      </c>
      <c r="AF538">
        <v>0</v>
      </c>
      <c r="AG538">
        <v>0</v>
      </c>
      <c r="AH538" s="1">
        <v>42815</v>
      </c>
      <c r="AI538" s="1" t="s">
        <v>60</v>
      </c>
      <c r="AJ538">
        <f t="shared" si="32"/>
        <v>2017</v>
      </c>
      <c r="AK538">
        <f t="shared" si="33"/>
        <v>3</v>
      </c>
      <c r="AL538" t="str">
        <f t="shared" si="34"/>
        <v/>
      </c>
      <c r="AM538" t="str">
        <f t="shared" si="35"/>
        <v/>
      </c>
      <c r="AQ538" s="1">
        <v>42815</v>
      </c>
      <c r="AR538" s="1" t="s">
        <v>60</v>
      </c>
    </row>
    <row r="539" spans="1:44" x14ac:dyDescent="0.25">
      <c r="A539">
        <v>40</v>
      </c>
      <c r="B539" t="s">
        <v>40</v>
      </c>
      <c r="C539" t="s">
        <v>34</v>
      </c>
      <c r="D539">
        <v>329</v>
      </c>
      <c r="E539" t="s">
        <v>89</v>
      </c>
      <c r="F539">
        <v>1</v>
      </c>
      <c r="G539">
        <v>4</v>
      </c>
      <c r="H539" t="s">
        <v>36</v>
      </c>
      <c r="I539">
        <v>1</v>
      </c>
      <c r="J539">
        <v>1361</v>
      </c>
      <c r="K539">
        <v>2</v>
      </c>
      <c r="L539" t="s">
        <v>42</v>
      </c>
      <c r="M539">
        <v>88</v>
      </c>
      <c r="N539">
        <v>3</v>
      </c>
      <c r="O539">
        <v>1</v>
      </c>
      <c r="P539" t="s">
        <v>46</v>
      </c>
      <c r="Q539">
        <v>2</v>
      </c>
      <c r="R539" t="s">
        <v>44</v>
      </c>
      <c r="S539">
        <v>2387</v>
      </c>
      <c r="T539">
        <v>3</v>
      </c>
      <c r="U539" t="s">
        <v>40</v>
      </c>
      <c r="V539">
        <v>22</v>
      </c>
      <c r="W539">
        <v>4</v>
      </c>
      <c r="X539">
        <v>3</v>
      </c>
      <c r="Y539">
        <v>80</v>
      </c>
      <c r="Z539">
        <v>1</v>
      </c>
      <c r="AA539">
        <v>7</v>
      </c>
      <c r="AB539">
        <v>3</v>
      </c>
      <c r="AC539">
        <v>3</v>
      </c>
      <c r="AD539">
        <v>4</v>
      </c>
      <c r="AE539">
        <v>2</v>
      </c>
      <c r="AF539">
        <v>0</v>
      </c>
      <c r="AG539">
        <v>3</v>
      </c>
      <c r="AH539" s="1">
        <v>42693</v>
      </c>
      <c r="AI539" s="1" t="s">
        <v>60</v>
      </c>
      <c r="AJ539">
        <f t="shared" si="32"/>
        <v>2016</v>
      </c>
      <c r="AK539">
        <f t="shared" si="33"/>
        <v>11</v>
      </c>
      <c r="AL539" t="str">
        <f t="shared" si="34"/>
        <v/>
      </c>
      <c r="AM539" t="str">
        <f t="shared" si="35"/>
        <v/>
      </c>
      <c r="AQ539" s="1">
        <v>42693</v>
      </c>
      <c r="AR539" s="1" t="s">
        <v>60</v>
      </c>
    </row>
    <row r="540" spans="1:44" x14ac:dyDescent="0.25">
      <c r="A540">
        <v>35</v>
      </c>
      <c r="B540" t="s">
        <v>33</v>
      </c>
      <c r="C540" t="s">
        <v>41</v>
      </c>
      <c r="D540">
        <v>662</v>
      </c>
      <c r="E540" t="s">
        <v>35</v>
      </c>
      <c r="F540">
        <v>18</v>
      </c>
      <c r="G540">
        <v>4</v>
      </c>
      <c r="H540" t="s">
        <v>55</v>
      </c>
      <c r="I540">
        <v>1</v>
      </c>
      <c r="J540">
        <v>1380</v>
      </c>
      <c r="K540">
        <v>4</v>
      </c>
      <c r="L540" t="s">
        <v>37</v>
      </c>
      <c r="M540">
        <v>67</v>
      </c>
      <c r="N540">
        <v>3</v>
      </c>
      <c r="O540">
        <v>2</v>
      </c>
      <c r="P540" t="s">
        <v>38</v>
      </c>
      <c r="Q540">
        <v>3</v>
      </c>
      <c r="R540" t="s">
        <v>44</v>
      </c>
      <c r="S540">
        <v>4614</v>
      </c>
      <c r="T540">
        <v>0</v>
      </c>
      <c r="U540" t="s">
        <v>33</v>
      </c>
      <c r="V540">
        <v>18</v>
      </c>
      <c r="W540">
        <v>3</v>
      </c>
      <c r="X540">
        <v>3</v>
      </c>
      <c r="Y540">
        <v>80</v>
      </c>
      <c r="Z540">
        <v>1</v>
      </c>
      <c r="AA540">
        <v>5</v>
      </c>
      <c r="AB540">
        <v>0</v>
      </c>
      <c r="AC540">
        <v>2</v>
      </c>
      <c r="AD540">
        <v>4</v>
      </c>
      <c r="AE540">
        <v>2</v>
      </c>
      <c r="AF540">
        <v>3</v>
      </c>
      <c r="AG540">
        <v>2</v>
      </c>
      <c r="AH540" s="1">
        <v>39052</v>
      </c>
      <c r="AI540" s="1">
        <v>40527</v>
      </c>
      <c r="AJ540">
        <f t="shared" si="32"/>
        <v>2006</v>
      </c>
      <c r="AK540">
        <f t="shared" si="33"/>
        <v>12</v>
      </c>
      <c r="AL540">
        <f t="shared" si="34"/>
        <v>2010</v>
      </c>
      <c r="AM540">
        <f t="shared" si="35"/>
        <v>12</v>
      </c>
      <c r="AQ540" s="1">
        <v>42969</v>
      </c>
      <c r="AR540" s="1" t="s">
        <v>60</v>
      </c>
    </row>
    <row r="541" spans="1:44" x14ac:dyDescent="0.25">
      <c r="A541">
        <v>38</v>
      </c>
      <c r="B541" t="s">
        <v>40</v>
      </c>
      <c r="C541" t="s">
        <v>41</v>
      </c>
      <c r="D541">
        <v>693</v>
      </c>
      <c r="E541" t="s">
        <v>89</v>
      </c>
      <c r="F541">
        <v>7</v>
      </c>
      <c r="G541">
        <v>3</v>
      </c>
      <c r="H541" t="s">
        <v>36</v>
      </c>
      <c r="I541">
        <v>1</v>
      </c>
      <c r="J541">
        <v>1382</v>
      </c>
      <c r="K541">
        <v>4</v>
      </c>
      <c r="L541" t="s">
        <v>42</v>
      </c>
      <c r="M541">
        <v>57</v>
      </c>
      <c r="N541">
        <v>4</v>
      </c>
      <c r="O541">
        <v>1</v>
      </c>
      <c r="P541" t="s">
        <v>43</v>
      </c>
      <c r="Q541">
        <v>3</v>
      </c>
      <c r="R541" t="s">
        <v>48</v>
      </c>
      <c r="S541">
        <v>2610</v>
      </c>
      <c r="T541">
        <v>1</v>
      </c>
      <c r="U541" t="s">
        <v>40</v>
      </c>
      <c r="V541">
        <v>11</v>
      </c>
      <c r="W541">
        <v>3</v>
      </c>
      <c r="X541">
        <v>4</v>
      </c>
      <c r="Y541">
        <v>80</v>
      </c>
      <c r="Z541">
        <v>3</v>
      </c>
      <c r="AA541">
        <v>4</v>
      </c>
      <c r="AB541">
        <v>2</v>
      </c>
      <c r="AC541">
        <v>3</v>
      </c>
      <c r="AD541">
        <v>4</v>
      </c>
      <c r="AE541">
        <v>2</v>
      </c>
      <c r="AF541">
        <v>0</v>
      </c>
      <c r="AG541">
        <v>3</v>
      </c>
      <c r="AH541" s="1">
        <v>42753</v>
      </c>
      <c r="AI541" s="1" t="s">
        <v>60</v>
      </c>
      <c r="AJ541">
        <f t="shared" si="32"/>
        <v>2017</v>
      </c>
      <c r="AK541">
        <f t="shared" si="33"/>
        <v>1</v>
      </c>
      <c r="AL541" t="str">
        <f t="shared" si="34"/>
        <v/>
      </c>
      <c r="AM541" t="str">
        <f t="shared" si="35"/>
        <v/>
      </c>
      <c r="AQ541" s="1">
        <v>42753</v>
      </c>
      <c r="AR541" s="1" t="s">
        <v>60</v>
      </c>
    </row>
    <row r="542" spans="1:44" x14ac:dyDescent="0.25">
      <c r="A542">
        <v>51</v>
      </c>
      <c r="B542" t="s">
        <v>40</v>
      </c>
      <c r="C542" t="s">
        <v>41</v>
      </c>
      <c r="D542">
        <v>541</v>
      </c>
      <c r="E542" t="s">
        <v>35</v>
      </c>
      <c r="F542">
        <v>2</v>
      </c>
      <c r="G542">
        <v>3</v>
      </c>
      <c r="H542" t="s">
        <v>55</v>
      </c>
      <c r="I542">
        <v>1</v>
      </c>
      <c r="J542">
        <v>1391</v>
      </c>
      <c r="K542">
        <v>2</v>
      </c>
      <c r="L542" t="s">
        <v>42</v>
      </c>
      <c r="M542">
        <v>52</v>
      </c>
      <c r="N542">
        <v>3</v>
      </c>
      <c r="O542">
        <v>3</v>
      </c>
      <c r="P542" t="s">
        <v>38</v>
      </c>
      <c r="Q542">
        <v>2</v>
      </c>
      <c r="R542" t="s">
        <v>44</v>
      </c>
      <c r="S542">
        <v>10596</v>
      </c>
      <c r="T542">
        <v>2</v>
      </c>
      <c r="U542" t="s">
        <v>40</v>
      </c>
      <c r="V542">
        <v>11</v>
      </c>
      <c r="W542">
        <v>3</v>
      </c>
      <c r="X542">
        <v>2</v>
      </c>
      <c r="Y542">
        <v>80</v>
      </c>
      <c r="Z542">
        <v>0</v>
      </c>
      <c r="AA542">
        <v>14</v>
      </c>
      <c r="AB542">
        <v>5</v>
      </c>
      <c r="AC542">
        <v>3</v>
      </c>
      <c r="AD542">
        <v>4</v>
      </c>
      <c r="AE542">
        <v>2</v>
      </c>
      <c r="AF542">
        <v>3</v>
      </c>
      <c r="AG542">
        <v>2</v>
      </c>
      <c r="AH542" s="1">
        <v>42774</v>
      </c>
      <c r="AI542" s="1" t="s">
        <v>60</v>
      </c>
      <c r="AJ542">
        <f t="shared" si="32"/>
        <v>2017</v>
      </c>
      <c r="AK542">
        <f t="shared" si="33"/>
        <v>2</v>
      </c>
      <c r="AL542" t="str">
        <f t="shared" si="34"/>
        <v/>
      </c>
      <c r="AM542" t="str">
        <f t="shared" si="35"/>
        <v/>
      </c>
      <c r="AQ542" s="1">
        <v>42774</v>
      </c>
      <c r="AR542" s="1" t="s">
        <v>60</v>
      </c>
    </row>
    <row r="543" spans="1:44" x14ac:dyDescent="0.25">
      <c r="A543">
        <v>26</v>
      </c>
      <c r="B543" t="s">
        <v>40</v>
      </c>
      <c r="C543" t="s">
        <v>34</v>
      </c>
      <c r="D543">
        <v>683</v>
      </c>
      <c r="E543" t="s">
        <v>89</v>
      </c>
      <c r="F543">
        <v>2</v>
      </c>
      <c r="G543">
        <v>1</v>
      </c>
      <c r="H543" t="s">
        <v>47</v>
      </c>
      <c r="I543">
        <v>1</v>
      </c>
      <c r="J543">
        <v>1407</v>
      </c>
      <c r="K543">
        <v>1</v>
      </c>
      <c r="L543" t="s">
        <v>42</v>
      </c>
      <c r="M543">
        <v>36</v>
      </c>
      <c r="N543">
        <v>2</v>
      </c>
      <c r="O543">
        <v>1</v>
      </c>
      <c r="P543" t="s">
        <v>43</v>
      </c>
      <c r="Q543">
        <v>4</v>
      </c>
      <c r="R543" t="s">
        <v>39</v>
      </c>
      <c r="S543">
        <v>3904</v>
      </c>
      <c r="T543">
        <v>0</v>
      </c>
      <c r="U543" t="s">
        <v>40</v>
      </c>
      <c r="V543">
        <v>12</v>
      </c>
      <c r="W543">
        <v>3</v>
      </c>
      <c r="X543">
        <v>4</v>
      </c>
      <c r="Y543">
        <v>80</v>
      </c>
      <c r="Z543">
        <v>0</v>
      </c>
      <c r="AA543">
        <v>5</v>
      </c>
      <c r="AB543">
        <v>2</v>
      </c>
      <c r="AC543">
        <v>3</v>
      </c>
      <c r="AD543">
        <v>4</v>
      </c>
      <c r="AE543">
        <v>3</v>
      </c>
      <c r="AF543">
        <v>1</v>
      </c>
      <c r="AG543">
        <v>1</v>
      </c>
      <c r="AH543" s="1">
        <v>42763</v>
      </c>
      <c r="AI543" s="1" t="s">
        <v>60</v>
      </c>
      <c r="AJ543">
        <f t="shared" si="32"/>
        <v>2017</v>
      </c>
      <c r="AK543">
        <f t="shared" si="33"/>
        <v>1</v>
      </c>
      <c r="AL543" t="str">
        <f t="shared" si="34"/>
        <v/>
      </c>
      <c r="AM543" t="str">
        <f t="shared" si="35"/>
        <v/>
      </c>
      <c r="AQ543" s="1">
        <v>42763</v>
      </c>
      <c r="AR543" s="1" t="s">
        <v>60</v>
      </c>
    </row>
    <row r="544" spans="1:44" x14ac:dyDescent="0.25">
      <c r="A544">
        <v>49</v>
      </c>
      <c r="B544" t="s">
        <v>33</v>
      </c>
      <c r="C544" t="s">
        <v>41</v>
      </c>
      <c r="D544">
        <v>1475</v>
      </c>
      <c r="E544" t="s">
        <v>89</v>
      </c>
      <c r="F544">
        <v>28</v>
      </c>
      <c r="G544">
        <v>2</v>
      </c>
      <c r="H544" t="s">
        <v>36</v>
      </c>
      <c r="I544">
        <v>1</v>
      </c>
      <c r="J544">
        <v>1420</v>
      </c>
      <c r="K544">
        <v>1</v>
      </c>
      <c r="L544" t="s">
        <v>42</v>
      </c>
      <c r="M544">
        <v>97</v>
      </c>
      <c r="N544">
        <v>2</v>
      </c>
      <c r="O544">
        <v>2</v>
      </c>
      <c r="P544" t="s">
        <v>46</v>
      </c>
      <c r="Q544">
        <v>1</v>
      </c>
      <c r="R544" t="s">
        <v>39</v>
      </c>
      <c r="S544">
        <v>4284</v>
      </c>
      <c r="T544">
        <v>3</v>
      </c>
      <c r="U544" t="s">
        <v>40</v>
      </c>
      <c r="V544">
        <v>20</v>
      </c>
      <c r="W544">
        <v>4</v>
      </c>
      <c r="X544">
        <v>1</v>
      </c>
      <c r="Y544">
        <v>80</v>
      </c>
      <c r="Z544">
        <v>0</v>
      </c>
      <c r="AA544">
        <v>20</v>
      </c>
      <c r="AB544">
        <v>2</v>
      </c>
      <c r="AC544">
        <v>3</v>
      </c>
      <c r="AD544">
        <v>4</v>
      </c>
      <c r="AE544">
        <v>3</v>
      </c>
      <c r="AF544">
        <v>1</v>
      </c>
      <c r="AG544">
        <v>3</v>
      </c>
      <c r="AH544" s="1">
        <v>35932</v>
      </c>
      <c r="AI544" s="1">
        <v>37402</v>
      </c>
      <c r="AJ544">
        <f t="shared" si="32"/>
        <v>1998</v>
      </c>
      <c r="AK544">
        <f t="shared" si="33"/>
        <v>5</v>
      </c>
      <c r="AL544">
        <f t="shared" si="34"/>
        <v>2002</v>
      </c>
      <c r="AM544">
        <f t="shared" si="35"/>
        <v>5</v>
      </c>
      <c r="AQ544" s="1">
        <v>42854</v>
      </c>
      <c r="AR544" s="1" t="s">
        <v>60</v>
      </c>
    </row>
    <row r="545" spans="1:44" x14ac:dyDescent="0.25">
      <c r="A545">
        <v>34</v>
      </c>
      <c r="B545" t="s">
        <v>40</v>
      </c>
      <c r="C545" t="s">
        <v>41</v>
      </c>
      <c r="D545">
        <v>560</v>
      </c>
      <c r="E545" t="s">
        <v>89</v>
      </c>
      <c r="F545">
        <v>1</v>
      </c>
      <c r="G545">
        <v>4</v>
      </c>
      <c r="H545" t="s">
        <v>45</v>
      </c>
      <c r="I545">
        <v>1</v>
      </c>
      <c r="J545">
        <v>1431</v>
      </c>
      <c r="K545">
        <v>4</v>
      </c>
      <c r="L545" t="s">
        <v>42</v>
      </c>
      <c r="M545">
        <v>91</v>
      </c>
      <c r="N545">
        <v>3</v>
      </c>
      <c r="O545">
        <v>1</v>
      </c>
      <c r="P545" t="s">
        <v>43</v>
      </c>
      <c r="Q545">
        <v>1</v>
      </c>
      <c r="R545" t="s">
        <v>48</v>
      </c>
      <c r="S545">
        <v>2996</v>
      </c>
      <c r="T545">
        <v>5</v>
      </c>
      <c r="U545" t="s">
        <v>40</v>
      </c>
      <c r="V545">
        <v>14</v>
      </c>
      <c r="W545">
        <v>3</v>
      </c>
      <c r="X545">
        <v>3</v>
      </c>
      <c r="Y545">
        <v>80</v>
      </c>
      <c r="Z545">
        <v>2</v>
      </c>
      <c r="AA545">
        <v>10</v>
      </c>
      <c r="AB545">
        <v>2</v>
      </c>
      <c r="AC545">
        <v>3</v>
      </c>
      <c r="AD545">
        <v>4</v>
      </c>
      <c r="AE545">
        <v>3</v>
      </c>
      <c r="AF545">
        <v>1</v>
      </c>
      <c r="AG545">
        <v>3</v>
      </c>
      <c r="AH545" s="1">
        <v>42861</v>
      </c>
      <c r="AI545" s="1" t="s">
        <v>60</v>
      </c>
      <c r="AJ545">
        <f t="shared" si="32"/>
        <v>2017</v>
      </c>
      <c r="AK545">
        <f t="shared" si="33"/>
        <v>5</v>
      </c>
      <c r="AL545" t="str">
        <f t="shared" si="34"/>
        <v/>
      </c>
      <c r="AM545" t="str">
        <f t="shared" si="35"/>
        <v/>
      </c>
      <c r="AQ545" s="1">
        <v>42861</v>
      </c>
      <c r="AR545" s="1" t="s">
        <v>60</v>
      </c>
    </row>
    <row r="546" spans="1:44" x14ac:dyDescent="0.25">
      <c r="A546">
        <v>32</v>
      </c>
      <c r="B546" t="s">
        <v>40</v>
      </c>
      <c r="C546" t="s">
        <v>34</v>
      </c>
      <c r="D546">
        <v>601</v>
      </c>
      <c r="E546" t="s">
        <v>35</v>
      </c>
      <c r="F546">
        <v>7</v>
      </c>
      <c r="G546">
        <v>5</v>
      </c>
      <c r="H546" t="s">
        <v>55</v>
      </c>
      <c r="I546">
        <v>1</v>
      </c>
      <c r="J546">
        <v>1446</v>
      </c>
      <c r="K546">
        <v>4</v>
      </c>
      <c r="L546" t="s">
        <v>42</v>
      </c>
      <c r="M546">
        <v>97</v>
      </c>
      <c r="N546">
        <v>3</v>
      </c>
      <c r="O546">
        <v>2</v>
      </c>
      <c r="P546" t="s">
        <v>38</v>
      </c>
      <c r="Q546">
        <v>4</v>
      </c>
      <c r="R546" t="s">
        <v>44</v>
      </c>
      <c r="S546">
        <v>9204</v>
      </c>
      <c r="T546">
        <v>4</v>
      </c>
      <c r="U546" t="s">
        <v>40</v>
      </c>
      <c r="V546">
        <v>12</v>
      </c>
      <c r="W546">
        <v>3</v>
      </c>
      <c r="X546">
        <v>3</v>
      </c>
      <c r="Y546">
        <v>80</v>
      </c>
      <c r="Z546">
        <v>1</v>
      </c>
      <c r="AA546">
        <v>7</v>
      </c>
      <c r="AB546">
        <v>3</v>
      </c>
      <c r="AC546">
        <v>2</v>
      </c>
      <c r="AD546">
        <v>4</v>
      </c>
      <c r="AE546">
        <v>3</v>
      </c>
      <c r="AF546">
        <v>0</v>
      </c>
      <c r="AG546">
        <v>3</v>
      </c>
      <c r="AH546" s="1">
        <v>42670</v>
      </c>
      <c r="AI546" s="1" t="s">
        <v>60</v>
      </c>
      <c r="AJ546">
        <f t="shared" si="32"/>
        <v>2016</v>
      </c>
      <c r="AK546">
        <f t="shared" si="33"/>
        <v>10</v>
      </c>
      <c r="AL546" t="str">
        <f t="shared" si="34"/>
        <v/>
      </c>
      <c r="AM546" t="str">
        <f t="shared" si="35"/>
        <v/>
      </c>
      <c r="AQ546" s="1">
        <v>42670</v>
      </c>
      <c r="AR546" s="1" t="s">
        <v>60</v>
      </c>
    </row>
    <row r="547" spans="1:44" x14ac:dyDescent="0.25">
      <c r="A547">
        <v>41</v>
      </c>
      <c r="B547" t="s">
        <v>40</v>
      </c>
      <c r="C547" t="s">
        <v>34</v>
      </c>
      <c r="D547">
        <v>1283</v>
      </c>
      <c r="E547" t="s">
        <v>89</v>
      </c>
      <c r="F547">
        <v>5</v>
      </c>
      <c r="G547">
        <v>5</v>
      </c>
      <c r="H547" t="s">
        <v>47</v>
      </c>
      <c r="I547">
        <v>1</v>
      </c>
      <c r="J547">
        <v>1448</v>
      </c>
      <c r="K547">
        <v>2</v>
      </c>
      <c r="L547" t="s">
        <v>42</v>
      </c>
      <c r="M547">
        <v>90</v>
      </c>
      <c r="N547">
        <v>4</v>
      </c>
      <c r="O547">
        <v>1</v>
      </c>
      <c r="P547" t="s">
        <v>43</v>
      </c>
      <c r="Q547">
        <v>3</v>
      </c>
      <c r="R547" t="s">
        <v>44</v>
      </c>
      <c r="S547">
        <v>2127</v>
      </c>
      <c r="T547">
        <v>2</v>
      </c>
      <c r="U547" t="s">
        <v>33</v>
      </c>
      <c r="V547">
        <v>12</v>
      </c>
      <c r="W547">
        <v>3</v>
      </c>
      <c r="X547">
        <v>1</v>
      </c>
      <c r="Y547">
        <v>80</v>
      </c>
      <c r="Z547">
        <v>0</v>
      </c>
      <c r="AA547">
        <v>7</v>
      </c>
      <c r="AB547">
        <v>5</v>
      </c>
      <c r="AC547">
        <v>2</v>
      </c>
      <c r="AD547">
        <v>4</v>
      </c>
      <c r="AE547">
        <v>2</v>
      </c>
      <c r="AF547">
        <v>0</v>
      </c>
      <c r="AG547">
        <v>3</v>
      </c>
      <c r="AH547" s="1">
        <v>42837</v>
      </c>
      <c r="AI547" s="1" t="s">
        <v>60</v>
      </c>
      <c r="AJ547">
        <f t="shared" si="32"/>
        <v>2017</v>
      </c>
      <c r="AK547">
        <f t="shared" si="33"/>
        <v>4</v>
      </c>
      <c r="AL547" t="str">
        <f t="shared" si="34"/>
        <v/>
      </c>
      <c r="AM547" t="str">
        <f t="shared" si="35"/>
        <v/>
      </c>
      <c r="AQ547" s="1">
        <v>42837</v>
      </c>
      <c r="AR547" s="1" t="s">
        <v>60</v>
      </c>
    </row>
    <row r="548" spans="1:44" x14ac:dyDescent="0.25">
      <c r="A548">
        <v>33</v>
      </c>
      <c r="B548" t="s">
        <v>40</v>
      </c>
      <c r="C548" t="s">
        <v>41</v>
      </c>
      <c r="D548">
        <v>430</v>
      </c>
      <c r="E548" t="s">
        <v>35</v>
      </c>
      <c r="F548">
        <v>7</v>
      </c>
      <c r="G548">
        <v>3</v>
      </c>
      <c r="H548" t="s">
        <v>47</v>
      </c>
      <c r="I548">
        <v>1</v>
      </c>
      <c r="J548">
        <v>1477</v>
      </c>
      <c r="K548">
        <v>4</v>
      </c>
      <c r="L548" t="s">
        <v>42</v>
      </c>
      <c r="M548">
        <v>54</v>
      </c>
      <c r="N548">
        <v>3</v>
      </c>
      <c r="O548">
        <v>2</v>
      </c>
      <c r="P548" t="s">
        <v>38</v>
      </c>
      <c r="Q548">
        <v>1</v>
      </c>
      <c r="R548" t="s">
        <v>44</v>
      </c>
      <c r="S548">
        <v>4373</v>
      </c>
      <c r="T548">
        <v>0</v>
      </c>
      <c r="U548" t="s">
        <v>40</v>
      </c>
      <c r="V548">
        <v>14</v>
      </c>
      <c r="W548">
        <v>3</v>
      </c>
      <c r="X548">
        <v>1</v>
      </c>
      <c r="Y548">
        <v>80</v>
      </c>
      <c r="Z548">
        <v>2</v>
      </c>
      <c r="AA548">
        <v>5</v>
      </c>
      <c r="AB548">
        <v>2</v>
      </c>
      <c r="AC548">
        <v>3</v>
      </c>
      <c r="AD548">
        <v>4</v>
      </c>
      <c r="AE548">
        <v>3</v>
      </c>
      <c r="AF548">
        <v>0</v>
      </c>
      <c r="AG548">
        <v>3</v>
      </c>
      <c r="AH548" s="1">
        <v>42767</v>
      </c>
      <c r="AI548" s="1" t="s">
        <v>60</v>
      </c>
      <c r="AJ548">
        <f t="shared" si="32"/>
        <v>2017</v>
      </c>
      <c r="AK548">
        <f t="shared" si="33"/>
        <v>2</v>
      </c>
      <c r="AL548" t="str">
        <f t="shared" si="34"/>
        <v/>
      </c>
      <c r="AM548" t="str">
        <f t="shared" si="35"/>
        <v/>
      </c>
      <c r="AQ548" s="1">
        <v>42767</v>
      </c>
      <c r="AR548" s="1" t="s">
        <v>60</v>
      </c>
    </row>
    <row r="549" spans="1:44" x14ac:dyDescent="0.25">
      <c r="A549">
        <v>28</v>
      </c>
      <c r="B549" t="s">
        <v>40</v>
      </c>
      <c r="C549" t="s">
        <v>41</v>
      </c>
      <c r="D549">
        <v>467</v>
      </c>
      <c r="E549" t="s">
        <v>35</v>
      </c>
      <c r="F549">
        <v>7</v>
      </c>
      <c r="G549">
        <v>3</v>
      </c>
      <c r="H549" t="s">
        <v>36</v>
      </c>
      <c r="I549">
        <v>1</v>
      </c>
      <c r="J549">
        <v>1507</v>
      </c>
      <c r="K549">
        <v>3</v>
      </c>
      <c r="L549" t="s">
        <v>42</v>
      </c>
      <c r="M549">
        <v>55</v>
      </c>
      <c r="N549">
        <v>3</v>
      </c>
      <c r="O549">
        <v>2</v>
      </c>
      <c r="P549" t="s">
        <v>38</v>
      </c>
      <c r="Q549">
        <v>1</v>
      </c>
      <c r="R549" t="s">
        <v>39</v>
      </c>
      <c r="S549">
        <v>4898</v>
      </c>
      <c r="T549">
        <v>0</v>
      </c>
      <c r="U549" t="s">
        <v>40</v>
      </c>
      <c r="V549">
        <v>14</v>
      </c>
      <c r="W549">
        <v>3</v>
      </c>
      <c r="X549">
        <v>4</v>
      </c>
      <c r="Y549">
        <v>80</v>
      </c>
      <c r="Z549">
        <v>0</v>
      </c>
      <c r="AA549">
        <v>5</v>
      </c>
      <c r="AB549">
        <v>5</v>
      </c>
      <c r="AC549">
        <v>3</v>
      </c>
      <c r="AD549">
        <v>4</v>
      </c>
      <c r="AE549">
        <v>2</v>
      </c>
      <c r="AF549">
        <v>1</v>
      </c>
      <c r="AG549">
        <v>3</v>
      </c>
      <c r="AH549" s="1">
        <v>42760</v>
      </c>
      <c r="AI549" s="1" t="s">
        <v>60</v>
      </c>
      <c r="AJ549">
        <f t="shared" si="32"/>
        <v>2017</v>
      </c>
      <c r="AK549">
        <f t="shared" si="33"/>
        <v>1</v>
      </c>
      <c r="AL549" t="str">
        <f t="shared" si="34"/>
        <v/>
      </c>
      <c r="AM549" t="str">
        <f t="shared" si="35"/>
        <v/>
      </c>
      <c r="AQ549" s="1">
        <v>42760</v>
      </c>
      <c r="AR549" s="1" t="s">
        <v>60</v>
      </c>
    </row>
    <row r="550" spans="1:44" x14ac:dyDescent="0.25">
      <c r="A550">
        <v>23</v>
      </c>
      <c r="B550" t="s">
        <v>40</v>
      </c>
      <c r="C550" t="s">
        <v>34</v>
      </c>
      <c r="D550">
        <v>507</v>
      </c>
      <c r="E550" t="s">
        <v>89</v>
      </c>
      <c r="F550">
        <v>20</v>
      </c>
      <c r="G550">
        <v>1</v>
      </c>
      <c r="H550" t="s">
        <v>36</v>
      </c>
      <c r="I550">
        <v>1</v>
      </c>
      <c r="J550">
        <v>1533</v>
      </c>
      <c r="K550">
        <v>1</v>
      </c>
      <c r="L550" t="s">
        <v>42</v>
      </c>
      <c r="M550">
        <v>97</v>
      </c>
      <c r="N550">
        <v>3</v>
      </c>
      <c r="O550">
        <v>2</v>
      </c>
      <c r="P550" t="s">
        <v>46</v>
      </c>
      <c r="Q550">
        <v>3</v>
      </c>
      <c r="R550" t="s">
        <v>39</v>
      </c>
      <c r="S550">
        <v>2272</v>
      </c>
      <c r="T550">
        <v>0</v>
      </c>
      <c r="U550" t="s">
        <v>40</v>
      </c>
      <c r="V550">
        <v>14</v>
      </c>
      <c r="W550">
        <v>3</v>
      </c>
      <c r="X550">
        <v>2</v>
      </c>
      <c r="Y550">
        <v>80</v>
      </c>
      <c r="Z550">
        <v>0</v>
      </c>
      <c r="AA550">
        <v>5</v>
      </c>
      <c r="AB550">
        <v>2</v>
      </c>
      <c r="AC550">
        <v>3</v>
      </c>
      <c r="AD550">
        <v>4</v>
      </c>
      <c r="AE550">
        <v>3</v>
      </c>
      <c r="AF550">
        <v>1</v>
      </c>
      <c r="AG550">
        <v>2</v>
      </c>
      <c r="AH550" s="1">
        <v>42843</v>
      </c>
      <c r="AI550" s="1" t="s">
        <v>60</v>
      </c>
      <c r="AJ550">
        <f t="shared" si="32"/>
        <v>2017</v>
      </c>
      <c r="AK550">
        <f t="shared" si="33"/>
        <v>4</v>
      </c>
      <c r="AL550" t="str">
        <f t="shared" si="34"/>
        <v/>
      </c>
      <c r="AM550" t="str">
        <f t="shared" si="35"/>
        <v/>
      </c>
      <c r="AQ550" s="1">
        <v>42843</v>
      </c>
      <c r="AR550" s="1" t="s">
        <v>60</v>
      </c>
    </row>
    <row r="551" spans="1:44" x14ac:dyDescent="0.25">
      <c r="A551">
        <v>30</v>
      </c>
      <c r="B551" t="s">
        <v>40</v>
      </c>
      <c r="C551" t="s">
        <v>34</v>
      </c>
      <c r="D551">
        <v>1288</v>
      </c>
      <c r="E551" t="s">
        <v>35</v>
      </c>
      <c r="F551">
        <v>29</v>
      </c>
      <c r="G551">
        <v>4</v>
      </c>
      <c r="H551" t="s">
        <v>56</v>
      </c>
      <c r="I551">
        <v>1</v>
      </c>
      <c r="J551">
        <v>1568</v>
      </c>
      <c r="K551">
        <v>3</v>
      </c>
      <c r="L551" t="s">
        <v>42</v>
      </c>
      <c r="M551">
        <v>33</v>
      </c>
      <c r="N551">
        <v>3</v>
      </c>
      <c r="O551">
        <v>3</v>
      </c>
      <c r="P551" t="s">
        <v>38</v>
      </c>
      <c r="Q551">
        <v>2</v>
      </c>
      <c r="R551" t="s">
        <v>44</v>
      </c>
      <c r="S551">
        <v>9250</v>
      </c>
      <c r="T551">
        <v>3</v>
      </c>
      <c r="U551" t="s">
        <v>40</v>
      </c>
      <c r="V551">
        <v>12</v>
      </c>
      <c r="W551">
        <v>3</v>
      </c>
      <c r="X551">
        <v>2</v>
      </c>
      <c r="Y551">
        <v>80</v>
      </c>
      <c r="Z551">
        <v>1</v>
      </c>
      <c r="AA551">
        <v>9</v>
      </c>
      <c r="AB551">
        <v>3</v>
      </c>
      <c r="AC551">
        <v>3</v>
      </c>
      <c r="AD551">
        <v>4</v>
      </c>
      <c r="AE551">
        <v>2</v>
      </c>
      <c r="AF551">
        <v>1</v>
      </c>
      <c r="AG551">
        <v>3</v>
      </c>
      <c r="AH551" s="1">
        <v>42932</v>
      </c>
      <c r="AI551" s="1" t="s">
        <v>60</v>
      </c>
      <c r="AJ551">
        <f t="shared" si="32"/>
        <v>2017</v>
      </c>
      <c r="AK551">
        <f t="shared" si="33"/>
        <v>7</v>
      </c>
      <c r="AL551" t="str">
        <f t="shared" si="34"/>
        <v/>
      </c>
      <c r="AM551" t="str">
        <f t="shared" si="35"/>
        <v/>
      </c>
      <c r="AQ551" s="1">
        <v>42932</v>
      </c>
      <c r="AR551" s="1" t="s">
        <v>60</v>
      </c>
    </row>
    <row r="552" spans="1:44" x14ac:dyDescent="0.25">
      <c r="A552">
        <v>22</v>
      </c>
      <c r="B552" t="s">
        <v>40</v>
      </c>
      <c r="C552" t="s">
        <v>51</v>
      </c>
      <c r="D552">
        <v>457</v>
      </c>
      <c r="E552" t="s">
        <v>89</v>
      </c>
      <c r="F552">
        <v>26</v>
      </c>
      <c r="G552">
        <v>2</v>
      </c>
      <c r="H552" t="s">
        <v>45</v>
      </c>
      <c r="I552">
        <v>1</v>
      </c>
      <c r="J552">
        <v>1605</v>
      </c>
      <c r="K552">
        <v>2</v>
      </c>
      <c r="L552" t="s">
        <v>37</v>
      </c>
      <c r="M552">
        <v>85</v>
      </c>
      <c r="N552">
        <v>2</v>
      </c>
      <c r="O552">
        <v>1</v>
      </c>
      <c r="P552" t="s">
        <v>43</v>
      </c>
      <c r="Q552">
        <v>3</v>
      </c>
      <c r="R552" t="s">
        <v>44</v>
      </c>
      <c r="S552">
        <v>2814</v>
      </c>
      <c r="T552">
        <v>1</v>
      </c>
      <c r="U552" t="s">
        <v>33</v>
      </c>
      <c r="V552">
        <v>14</v>
      </c>
      <c r="W552">
        <v>3</v>
      </c>
      <c r="X552">
        <v>2</v>
      </c>
      <c r="Y552">
        <v>80</v>
      </c>
      <c r="Z552">
        <v>0</v>
      </c>
      <c r="AA552">
        <v>4</v>
      </c>
      <c r="AB552">
        <v>2</v>
      </c>
      <c r="AC552">
        <v>2</v>
      </c>
      <c r="AD552">
        <v>4</v>
      </c>
      <c r="AE552">
        <v>2</v>
      </c>
      <c r="AF552">
        <v>1</v>
      </c>
      <c r="AG552">
        <v>3</v>
      </c>
      <c r="AH552" s="1">
        <v>42658</v>
      </c>
      <c r="AI552" s="1" t="s">
        <v>60</v>
      </c>
      <c r="AJ552">
        <f t="shared" si="32"/>
        <v>2016</v>
      </c>
      <c r="AK552">
        <f t="shared" si="33"/>
        <v>10</v>
      </c>
      <c r="AL552" t="str">
        <f t="shared" si="34"/>
        <v/>
      </c>
      <c r="AM552" t="str">
        <f t="shared" si="35"/>
        <v/>
      </c>
      <c r="AQ552" s="1">
        <v>42658</v>
      </c>
      <c r="AR552" s="1" t="s">
        <v>60</v>
      </c>
    </row>
    <row r="553" spans="1:44" x14ac:dyDescent="0.25">
      <c r="A553">
        <v>37</v>
      </c>
      <c r="B553" t="s">
        <v>40</v>
      </c>
      <c r="C553" t="s">
        <v>34</v>
      </c>
      <c r="D553">
        <v>671</v>
      </c>
      <c r="E553" t="s">
        <v>89</v>
      </c>
      <c r="F553">
        <v>19</v>
      </c>
      <c r="G553">
        <v>3</v>
      </c>
      <c r="H553" t="s">
        <v>36</v>
      </c>
      <c r="I553">
        <v>1</v>
      </c>
      <c r="J553">
        <v>1631</v>
      </c>
      <c r="K553">
        <v>3</v>
      </c>
      <c r="L553" t="s">
        <v>42</v>
      </c>
      <c r="M553">
        <v>85</v>
      </c>
      <c r="N553">
        <v>3</v>
      </c>
      <c r="O553">
        <v>2</v>
      </c>
      <c r="P553" t="s">
        <v>49</v>
      </c>
      <c r="Q553">
        <v>3</v>
      </c>
      <c r="R553" t="s">
        <v>44</v>
      </c>
      <c r="S553">
        <v>5768</v>
      </c>
      <c r="T553">
        <v>3</v>
      </c>
      <c r="U553" t="s">
        <v>40</v>
      </c>
      <c r="V553">
        <v>17</v>
      </c>
      <c r="W553">
        <v>3</v>
      </c>
      <c r="X553">
        <v>1</v>
      </c>
      <c r="Y553">
        <v>80</v>
      </c>
      <c r="Z553">
        <v>3</v>
      </c>
      <c r="AA553">
        <v>9</v>
      </c>
      <c r="AB553">
        <v>2</v>
      </c>
      <c r="AC553">
        <v>2</v>
      </c>
      <c r="AD553">
        <v>4</v>
      </c>
      <c r="AE553">
        <v>3</v>
      </c>
      <c r="AF553">
        <v>0</v>
      </c>
      <c r="AG553">
        <v>2</v>
      </c>
      <c r="AH553" s="1">
        <v>42678</v>
      </c>
      <c r="AI553" s="1" t="s">
        <v>60</v>
      </c>
      <c r="AJ553">
        <f t="shared" si="32"/>
        <v>2016</v>
      </c>
      <c r="AK553">
        <f t="shared" si="33"/>
        <v>11</v>
      </c>
      <c r="AL553" t="str">
        <f t="shared" si="34"/>
        <v/>
      </c>
      <c r="AM553" t="str">
        <f t="shared" si="35"/>
        <v/>
      </c>
      <c r="AQ553" s="1">
        <v>42678</v>
      </c>
      <c r="AR553" s="1" t="s">
        <v>60</v>
      </c>
    </row>
    <row r="554" spans="1:44" x14ac:dyDescent="0.25">
      <c r="A554">
        <v>40</v>
      </c>
      <c r="B554" t="s">
        <v>40</v>
      </c>
      <c r="C554" t="s">
        <v>34</v>
      </c>
      <c r="D554">
        <v>448</v>
      </c>
      <c r="E554" t="s">
        <v>89</v>
      </c>
      <c r="F554">
        <v>16</v>
      </c>
      <c r="G554">
        <v>3</v>
      </c>
      <c r="H554" t="s">
        <v>36</v>
      </c>
      <c r="I554">
        <v>1</v>
      </c>
      <c r="J554">
        <v>1641</v>
      </c>
      <c r="K554">
        <v>3</v>
      </c>
      <c r="L554" t="s">
        <v>37</v>
      </c>
      <c r="M554">
        <v>84</v>
      </c>
      <c r="N554">
        <v>3</v>
      </c>
      <c r="O554">
        <v>3</v>
      </c>
      <c r="P554" t="s">
        <v>49</v>
      </c>
      <c r="Q554">
        <v>4</v>
      </c>
      <c r="R554" t="s">
        <v>39</v>
      </c>
      <c r="S554">
        <v>7945</v>
      </c>
      <c r="T554">
        <v>6</v>
      </c>
      <c r="U554" t="s">
        <v>33</v>
      </c>
      <c r="V554">
        <v>15</v>
      </c>
      <c r="W554">
        <v>3</v>
      </c>
      <c r="X554">
        <v>4</v>
      </c>
      <c r="Y554">
        <v>80</v>
      </c>
      <c r="Z554">
        <v>0</v>
      </c>
      <c r="AA554">
        <v>18</v>
      </c>
      <c r="AB554">
        <v>2</v>
      </c>
      <c r="AC554">
        <v>2</v>
      </c>
      <c r="AD554">
        <v>4</v>
      </c>
      <c r="AE554">
        <v>2</v>
      </c>
      <c r="AF554">
        <v>3</v>
      </c>
      <c r="AG554">
        <v>3</v>
      </c>
      <c r="AH554" s="1">
        <v>42860</v>
      </c>
      <c r="AI554" s="1" t="s">
        <v>60</v>
      </c>
      <c r="AJ554">
        <f t="shared" si="32"/>
        <v>2017</v>
      </c>
      <c r="AK554">
        <f t="shared" si="33"/>
        <v>5</v>
      </c>
      <c r="AL554" t="str">
        <f t="shared" si="34"/>
        <v/>
      </c>
      <c r="AM554" t="str">
        <f t="shared" si="35"/>
        <v/>
      </c>
      <c r="AQ554" s="1">
        <v>42860</v>
      </c>
      <c r="AR554" s="1" t="s">
        <v>60</v>
      </c>
    </row>
    <row r="555" spans="1:44" x14ac:dyDescent="0.25">
      <c r="A555">
        <v>27</v>
      </c>
      <c r="B555" t="s">
        <v>40</v>
      </c>
      <c r="C555" t="s">
        <v>41</v>
      </c>
      <c r="D555">
        <v>591</v>
      </c>
      <c r="E555" t="s">
        <v>89</v>
      </c>
      <c r="F555">
        <v>2</v>
      </c>
      <c r="G555">
        <v>3</v>
      </c>
      <c r="H555" t="s">
        <v>47</v>
      </c>
      <c r="I555">
        <v>1</v>
      </c>
      <c r="J555">
        <v>1648</v>
      </c>
      <c r="K555">
        <v>4</v>
      </c>
      <c r="L555" t="s">
        <v>42</v>
      </c>
      <c r="M555">
        <v>87</v>
      </c>
      <c r="N555">
        <v>3</v>
      </c>
      <c r="O555">
        <v>1</v>
      </c>
      <c r="P555" t="s">
        <v>43</v>
      </c>
      <c r="Q555">
        <v>4</v>
      </c>
      <c r="R555" t="s">
        <v>39</v>
      </c>
      <c r="S555">
        <v>2580</v>
      </c>
      <c r="T555">
        <v>2</v>
      </c>
      <c r="U555" t="s">
        <v>40</v>
      </c>
      <c r="V555">
        <v>13</v>
      </c>
      <c r="W555">
        <v>3</v>
      </c>
      <c r="X555">
        <v>3</v>
      </c>
      <c r="Y555">
        <v>80</v>
      </c>
      <c r="Z555">
        <v>0</v>
      </c>
      <c r="AA555">
        <v>6</v>
      </c>
      <c r="AB555">
        <v>0</v>
      </c>
      <c r="AC555">
        <v>2</v>
      </c>
      <c r="AD555">
        <v>4</v>
      </c>
      <c r="AE555">
        <v>2</v>
      </c>
      <c r="AF555">
        <v>1</v>
      </c>
      <c r="AG555">
        <v>2</v>
      </c>
      <c r="AH555" s="1">
        <v>42823</v>
      </c>
      <c r="AI555" s="1" t="s">
        <v>60</v>
      </c>
      <c r="AJ555">
        <f t="shared" si="32"/>
        <v>2017</v>
      </c>
      <c r="AK555">
        <f t="shared" si="33"/>
        <v>3</v>
      </c>
      <c r="AL555" t="str">
        <f t="shared" si="34"/>
        <v/>
      </c>
      <c r="AM555" t="str">
        <f t="shared" si="35"/>
        <v/>
      </c>
      <c r="AQ555" s="1">
        <v>42823</v>
      </c>
      <c r="AR555" s="1" t="s">
        <v>60</v>
      </c>
    </row>
    <row r="556" spans="1:44" x14ac:dyDescent="0.25">
      <c r="A556">
        <v>40</v>
      </c>
      <c r="B556" t="s">
        <v>33</v>
      </c>
      <c r="C556" t="s">
        <v>34</v>
      </c>
      <c r="D556">
        <v>1329</v>
      </c>
      <c r="E556" t="s">
        <v>89</v>
      </c>
      <c r="F556">
        <v>7</v>
      </c>
      <c r="G556">
        <v>3</v>
      </c>
      <c r="H556" t="s">
        <v>36</v>
      </c>
      <c r="I556">
        <v>1</v>
      </c>
      <c r="J556">
        <v>1649</v>
      </c>
      <c r="K556">
        <v>1</v>
      </c>
      <c r="L556" t="s">
        <v>42</v>
      </c>
      <c r="M556">
        <v>73</v>
      </c>
      <c r="N556">
        <v>3</v>
      </c>
      <c r="O556">
        <v>1</v>
      </c>
      <c r="P556" t="s">
        <v>46</v>
      </c>
      <c r="Q556">
        <v>1</v>
      </c>
      <c r="R556" t="s">
        <v>39</v>
      </c>
      <c r="S556">
        <v>2166</v>
      </c>
      <c r="T556">
        <v>3</v>
      </c>
      <c r="U556" t="s">
        <v>33</v>
      </c>
      <c r="V556">
        <v>14</v>
      </c>
      <c r="W556">
        <v>3</v>
      </c>
      <c r="X556">
        <v>2</v>
      </c>
      <c r="Y556">
        <v>80</v>
      </c>
      <c r="Z556">
        <v>0</v>
      </c>
      <c r="AA556">
        <v>10</v>
      </c>
      <c r="AB556">
        <v>3</v>
      </c>
      <c r="AC556">
        <v>1</v>
      </c>
      <c r="AD556">
        <v>4</v>
      </c>
      <c r="AE556">
        <v>2</v>
      </c>
      <c r="AF556">
        <v>0</v>
      </c>
      <c r="AG556">
        <v>3</v>
      </c>
      <c r="AH556" s="1">
        <v>41430</v>
      </c>
      <c r="AI556" s="1">
        <v>42906</v>
      </c>
      <c r="AJ556">
        <f t="shared" si="32"/>
        <v>2013</v>
      </c>
      <c r="AK556">
        <f t="shared" si="33"/>
        <v>6</v>
      </c>
      <c r="AL556">
        <f t="shared" si="34"/>
        <v>2017</v>
      </c>
      <c r="AM556">
        <f t="shared" si="35"/>
        <v>6</v>
      </c>
      <c r="AQ556" s="1">
        <v>42837</v>
      </c>
      <c r="AR556" s="1" t="s">
        <v>60</v>
      </c>
    </row>
    <row r="557" spans="1:44" x14ac:dyDescent="0.25">
      <c r="A557">
        <v>49</v>
      </c>
      <c r="B557" t="s">
        <v>40</v>
      </c>
      <c r="C557" t="s">
        <v>34</v>
      </c>
      <c r="D557">
        <v>301</v>
      </c>
      <c r="E557" t="s">
        <v>89</v>
      </c>
      <c r="F557">
        <v>22</v>
      </c>
      <c r="G557">
        <v>4</v>
      </c>
      <c r="H557" t="s">
        <v>45</v>
      </c>
      <c r="I557">
        <v>1</v>
      </c>
      <c r="J557">
        <v>1655</v>
      </c>
      <c r="K557">
        <v>1</v>
      </c>
      <c r="L557" t="s">
        <v>37</v>
      </c>
      <c r="M557">
        <v>72</v>
      </c>
      <c r="N557">
        <v>3</v>
      </c>
      <c r="O557">
        <v>4</v>
      </c>
      <c r="P557" t="s">
        <v>54</v>
      </c>
      <c r="Q557">
        <v>2</v>
      </c>
      <c r="R557" t="s">
        <v>44</v>
      </c>
      <c r="S557">
        <v>16413</v>
      </c>
      <c r="T557">
        <v>3</v>
      </c>
      <c r="U557" t="s">
        <v>40</v>
      </c>
      <c r="V557">
        <v>16</v>
      </c>
      <c r="W557">
        <v>3</v>
      </c>
      <c r="X557">
        <v>2</v>
      </c>
      <c r="Y557">
        <v>80</v>
      </c>
      <c r="Z557">
        <v>2</v>
      </c>
      <c r="AA557">
        <v>27</v>
      </c>
      <c r="AB557">
        <v>2</v>
      </c>
      <c r="AC557">
        <v>3</v>
      </c>
      <c r="AD557">
        <v>4</v>
      </c>
      <c r="AE557">
        <v>2</v>
      </c>
      <c r="AF557">
        <v>1</v>
      </c>
      <c r="AG557">
        <v>2</v>
      </c>
      <c r="AH557" s="1">
        <v>42948</v>
      </c>
      <c r="AI557" s="1" t="s">
        <v>60</v>
      </c>
      <c r="AJ557">
        <f t="shared" si="32"/>
        <v>2017</v>
      </c>
      <c r="AK557">
        <f t="shared" si="33"/>
        <v>8</v>
      </c>
      <c r="AL557" t="str">
        <f t="shared" si="34"/>
        <v/>
      </c>
      <c r="AM557" t="str">
        <f t="shared" si="35"/>
        <v/>
      </c>
      <c r="AQ557" s="1">
        <v>42948</v>
      </c>
      <c r="AR557" s="1" t="s">
        <v>60</v>
      </c>
    </row>
    <row r="558" spans="1:44" x14ac:dyDescent="0.25">
      <c r="A558">
        <v>36</v>
      </c>
      <c r="B558" t="s">
        <v>40</v>
      </c>
      <c r="C558" t="s">
        <v>34</v>
      </c>
      <c r="D558">
        <v>311</v>
      </c>
      <c r="E558" t="s">
        <v>89</v>
      </c>
      <c r="F558">
        <v>7</v>
      </c>
      <c r="G558">
        <v>3</v>
      </c>
      <c r="H558" t="s">
        <v>36</v>
      </c>
      <c r="I558">
        <v>1</v>
      </c>
      <c r="J558">
        <v>1659</v>
      </c>
      <c r="K558">
        <v>1</v>
      </c>
      <c r="L558" t="s">
        <v>42</v>
      </c>
      <c r="M558">
        <v>77</v>
      </c>
      <c r="N558">
        <v>3</v>
      </c>
      <c r="O558">
        <v>1</v>
      </c>
      <c r="P558" t="s">
        <v>46</v>
      </c>
      <c r="Q558">
        <v>2</v>
      </c>
      <c r="R558" t="s">
        <v>39</v>
      </c>
      <c r="S558">
        <v>2013</v>
      </c>
      <c r="T558">
        <v>2</v>
      </c>
      <c r="U558" t="s">
        <v>40</v>
      </c>
      <c r="V558">
        <v>11</v>
      </c>
      <c r="W558">
        <v>3</v>
      </c>
      <c r="X558">
        <v>3</v>
      </c>
      <c r="Y558">
        <v>80</v>
      </c>
      <c r="Z558">
        <v>0</v>
      </c>
      <c r="AA558">
        <v>15</v>
      </c>
      <c r="AB558">
        <v>4</v>
      </c>
      <c r="AC558">
        <v>3</v>
      </c>
      <c r="AD558">
        <v>4</v>
      </c>
      <c r="AE558">
        <v>3</v>
      </c>
      <c r="AF558">
        <v>1</v>
      </c>
      <c r="AG558">
        <v>3</v>
      </c>
      <c r="AH558" s="1">
        <v>42660</v>
      </c>
      <c r="AI558" s="1" t="s">
        <v>60</v>
      </c>
      <c r="AJ558">
        <f t="shared" si="32"/>
        <v>2016</v>
      </c>
      <c r="AK558">
        <f t="shared" si="33"/>
        <v>10</v>
      </c>
      <c r="AL558" t="str">
        <f t="shared" si="34"/>
        <v/>
      </c>
      <c r="AM558" t="str">
        <f t="shared" si="35"/>
        <v/>
      </c>
      <c r="AQ558" s="1">
        <v>42660</v>
      </c>
      <c r="AR558" s="1" t="s">
        <v>60</v>
      </c>
    </row>
    <row r="559" spans="1:44" x14ac:dyDescent="0.25">
      <c r="A559">
        <v>38</v>
      </c>
      <c r="B559" t="s">
        <v>40</v>
      </c>
      <c r="C559" t="s">
        <v>41</v>
      </c>
      <c r="D559">
        <v>148</v>
      </c>
      <c r="E559" t="s">
        <v>89</v>
      </c>
      <c r="F559">
        <v>2</v>
      </c>
      <c r="G559">
        <v>3</v>
      </c>
      <c r="H559" t="s">
        <v>47</v>
      </c>
      <c r="I559">
        <v>1</v>
      </c>
      <c r="J559">
        <v>1675</v>
      </c>
      <c r="K559">
        <v>4</v>
      </c>
      <c r="L559" t="s">
        <v>37</v>
      </c>
      <c r="M559">
        <v>42</v>
      </c>
      <c r="N559">
        <v>2</v>
      </c>
      <c r="O559">
        <v>1</v>
      </c>
      <c r="P559" t="s">
        <v>46</v>
      </c>
      <c r="Q559">
        <v>2</v>
      </c>
      <c r="R559" t="s">
        <v>39</v>
      </c>
      <c r="S559">
        <v>2440</v>
      </c>
      <c r="T559">
        <v>1</v>
      </c>
      <c r="U559" t="s">
        <v>40</v>
      </c>
      <c r="V559">
        <v>22</v>
      </c>
      <c r="W559">
        <v>4</v>
      </c>
      <c r="X559">
        <v>2</v>
      </c>
      <c r="Y559">
        <v>80</v>
      </c>
      <c r="Z559">
        <v>0</v>
      </c>
      <c r="AA559">
        <v>4</v>
      </c>
      <c r="AB559">
        <v>3</v>
      </c>
      <c r="AC559">
        <v>3</v>
      </c>
      <c r="AD559">
        <v>4</v>
      </c>
      <c r="AE559">
        <v>3</v>
      </c>
      <c r="AF559">
        <v>3</v>
      </c>
      <c r="AG559">
        <v>3</v>
      </c>
      <c r="AH559" s="1">
        <v>42810</v>
      </c>
      <c r="AI559" s="1" t="s">
        <v>60</v>
      </c>
      <c r="AJ559">
        <f t="shared" si="32"/>
        <v>2017</v>
      </c>
      <c r="AK559">
        <f t="shared" si="33"/>
        <v>3</v>
      </c>
      <c r="AL559" t="str">
        <f t="shared" si="34"/>
        <v/>
      </c>
      <c r="AM559" t="str">
        <f t="shared" si="35"/>
        <v/>
      </c>
      <c r="AQ559" s="1">
        <v>42810</v>
      </c>
      <c r="AR559" s="1" t="s">
        <v>60</v>
      </c>
    </row>
    <row r="560" spans="1:44" x14ac:dyDescent="0.25">
      <c r="A560">
        <v>53</v>
      </c>
      <c r="B560" t="s">
        <v>40</v>
      </c>
      <c r="C560" t="s">
        <v>34</v>
      </c>
      <c r="D560">
        <v>1395</v>
      </c>
      <c r="E560" t="s">
        <v>89</v>
      </c>
      <c r="F560">
        <v>24</v>
      </c>
      <c r="G560">
        <v>4</v>
      </c>
      <c r="H560" t="s">
        <v>47</v>
      </c>
      <c r="I560">
        <v>1</v>
      </c>
      <c r="J560">
        <v>1689</v>
      </c>
      <c r="K560">
        <v>2</v>
      </c>
      <c r="L560" t="s">
        <v>42</v>
      </c>
      <c r="M560">
        <v>48</v>
      </c>
      <c r="N560">
        <v>4</v>
      </c>
      <c r="O560">
        <v>3</v>
      </c>
      <c r="P560" t="s">
        <v>50</v>
      </c>
      <c r="Q560">
        <v>4</v>
      </c>
      <c r="R560" t="s">
        <v>44</v>
      </c>
      <c r="S560">
        <v>7005</v>
      </c>
      <c r="T560">
        <v>3</v>
      </c>
      <c r="U560" t="s">
        <v>40</v>
      </c>
      <c r="V560">
        <v>15</v>
      </c>
      <c r="W560">
        <v>3</v>
      </c>
      <c r="X560">
        <v>3</v>
      </c>
      <c r="Y560">
        <v>80</v>
      </c>
      <c r="Z560">
        <v>0</v>
      </c>
      <c r="AA560">
        <v>11</v>
      </c>
      <c r="AB560">
        <v>2</v>
      </c>
      <c r="AC560">
        <v>3</v>
      </c>
      <c r="AD560">
        <v>4</v>
      </c>
      <c r="AE560">
        <v>3</v>
      </c>
      <c r="AF560">
        <v>1</v>
      </c>
      <c r="AG560">
        <v>2</v>
      </c>
      <c r="AH560" s="1">
        <v>42929</v>
      </c>
      <c r="AI560" s="1" t="s">
        <v>60</v>
      </c>
      <c r="AJ560">
        <f t="shared" si="32"/>
        <v>2017</v>
      </c>
      <c r="AK560">
        <f t="shared" si="33"/>
        <v>7</v>
      </c>
      <c r="AL560" t="str">
        <f t="shared" si="34"/>
        <v/>
      </c>
      <c r="AM560" t="str">
        <f t="shared" si="35"/>
        <v/>
      </c>
      <c r="AQ560" s="1">
        <v>42929</v>
      </c>
      <c r="AR560" s="1" t="s">
        <v>60</v>
      </c>
    </row>
    <row r="561" spans="1:44" x14ac:dyDescent="0.25">
      <c r="A561">
        <v>55</v>
      </c>
      <c r="B561" t="s">
        <v>40</v>
      </c>
      <c r="C561" t="s">
        <v>34</v>
      </c>
      <c r="D561">
        <v>1441</v>
      </c>
      <c r="E561" t="s">
        <v>89</v>
      </c>
      <c r="F561">
        <v>22</v>
      </c>
      <c r="G561">
        <v>3</v>
      </c>
      <c r="H561" t="s">
        <v>56</v>
      </c>
      <c r="I561">
        <v>1</v>
      </c>
      <c r="J561">
        <v>1694</v>
      </c>
      <c r="K561">
        <v>1</v>
      </c>
      <c r="L561" t="s">
        <v>42</v>
      </c>
      <c r="M561">
        <v>94</v>
      </c>
      <c r="N561">
        <v>2</v>
      </c>
      <c r="O561">
        <v>1</v>
      </c>
      <c r="P561" t="s">
        <v>43</v>
      </c>
      <c r="Q561">
        <v>2</v>
      </c>
      <c r="R561" t="s">
        <v>48</v>
      </c>
      <c r="S561">
        <v>3537</v>
      </c>
      <c r="T561">
        <v>5</v>
      </c>
      <c r="U561" t="s">
        <v>40</v>
      </c>
      <c r="V561">
        <v>12</v>
      </c>
      <c r="W561">
        <v>3</v>
      </c>
      <c r="X561">
        <v>4</v>
      </c>
      <c r="Y561">
        <v>80</v>
      </c>
      <c r="Z561">
        <v>1</v>
      </c>
      <c r="AA561">
        <v>8</v>
      </c>
      <c r="AB561">
        <v>1</v>
      </c>
      <c r="AC561">
        <v>3</v>
      </c>
      <c r="AD561">
        <v>4</v>
      </c>
      <c r="AE561">
        <v>2</v>
      </c>
      <c r="AF561">
        <v>1</v>
      </c>
      <c r="AG561">
        <v>2</v>
      </c>
      <c r="AH561" s="1">
        <v>42650</v>
      </c>
      <c r="AI561" s="1" t="s">
        <v>60</v>
      </c>
      <c r="AJ561">
        <f t="shared" si="32"/>
        <v>2016</v>
      </c>
      <c r="AK561">
        <f t="shared" si="33"/>
        <v>10</v>
      </c>
      <c r="AL561" t="str">
        <f t="shared" si="34"/>
        <v/>
      </c>
      <c r="AM561" t="str">
        <f t="shared" si="35"/>
        <v/>
      </c>
      <c r="AQ561" s="1">
        <v>42650</v>
      </c>
      <c r="AR561" s="1" t="s">
        <v>60</v>
      </c>
    </row>
    <row r="562" spans="1:44" x14ac:dyDescent="0.25">
      <c r="A562">
        <v>32</v>
      </c>
      <c r="B562" t="s">
        <v>40</v>
      </c>
      <c r="C562" t="s">
        <v>34</v>
      </c>
      <c r="D562">
        <v>371</v>
      </c>
      <c r="E562" t="s">
        <v>35</v>
      </c>
      <c r="F562">
        <v>19</v>
      </c>
      <c r="G562">
        <v>3</v>
      </c>
      <c r="H562" t="s">
        <v>36</v>
      </c>
      <c r="I562">
        <v>1</v>
      </c>
      <c r="J562">
        <v>1739</v>
      </c>
      <c r="K562">
        <v>4</v>
      </c>
      <c r="L562" t="s">
        <v>42</v>
      </c>
      <c r="M562">
        <v>80</v>
      </c>
      <c r="N562">
        <v>1</v>
      </c>
      <c r="O562">
        <v>3</v>
      </c>
      <c r="P562" t="s">
        <v>38</v>
      </c>
      <c r="Q562">
        <v>3</v>
      </c>
      <c r="R562" t="s">
        <v>44</v>
      </c>
      <c r="S562">
        <v>9610</v>
      </c>
      <c r="T562">
        <v>3</v>
      </c>
      <c r="U562" t="s">
        <v>40</v>
      </c>
      <c r="V562">
        <v>13</v>
      </c>
      <c r="W562">
        <v>3</v>
      </c>
      <c r="X562">
        <v>3</v>
      </c>
      <c r="Y562">
        <v>80</v>
      </c>
      <c r="Z562">
        <v>1</v>
      </c>
      <c r="AA562">
        <v>10</v>
      </c>
      <c r="AB562">
        <v>2</v>
      </c>
      <c r="AC562">
        <v>1</v>
      </c>
      <c r="AD562">
        <v>4</v>
      </c>
      <c r="AE562">
        <v>3</v>
      </c>
      <c r="AF562">
        <v>0</v>
      </c>
      <c r="AG562">
        <v>2</v>
      </c>
      <c r="AH562" s="1">
        <v>42919</v>
      </c>
      <c r="AI562" s="1" t="s">
        <v>60</v>
      </c>
      <c r="AJ562">
        <f t="shared" si="32"/>
        <v>2017</v>
      </c>
      <c r="AK562">
        <f t="shared" si="33"/>
        <v>7</v>
      </c>
      <c r="AL562" t="str">
        <f t="shared" si="34"/>
        <v/>
      </c>
      <c r="AM562" t="str">
        <f t="shared" si="35"/>
        <v/>
      </c>
      <c r="AQ562" s="1">
        <v>42919</v>
      </c>
      <c r="AR562" s="1" t="s">
        <v>60</v>
      </c>
    </row>
    <row r="563" spans="1:44" x14ac:dyDescent="0.25">
      <c r="A563">
        <v>30</v>
      </c>
      <c r="B563" t="s">
        <v>33</v>
      </c>
      <c r="C563" t="s">
        <v>41</v>
      </c>
      <c r="D563">
        <v>600</v>
      </c>
      <c r="E563" t="s">
        <v>90</v>
      </c>
      <c r="F563">
        <v>8</v>
      </c>
      <c r="G563">
        <v>3</v>
      </c>
      <c r="H563" t="s">
        <v>90</v>
      </c>
      <c r="I563">
        <v>1</v>
      </c>
      <c r="J563">
        <v>1747</v>
      </c>
      <c r="K563">
        <v>3</v>
      </c>
      <c r="L563" t="s">
        <v>37</v>
      </c>
      <c r="M563">
        <v>66</v>
      </c>
      <c r="N563">
        <v>2</v>
      </c>
      <c r="O563">
        <v>1</v>
      </c>
      <c r="P563" t="s">
        <v>90</v>
      </c>
      <c r="Q563">
        <v>4</v>
      </c>
      <c r="R563" t="s">
        <v>48</v>
      </c>
      <c r="S563">
        <v>2180</v>
      </c>
      <c r="T563">
        <v>6</v>
      </c>
      <c r="U563" t="s">
        <v>40</v>
      </c>
      <c r="V563">
        <v>11</v>
      </c>
      <c r="W563">
        <v>3</v>
      </c>
      <c r="X563">
        <v>3</v>
      </c>
      <c r="Y563">
        <v>80</v>
      </c>
      <c r="Z563">
        <v>1</v>
      </c>
      <c r="AA563">
        <v>6</v>
      </c>
      <c r="AB563">
        <v>0</v>
      </c>
      <c r="AC563">
        <v>2</v>
      </c>
      <c r="AD563">
        <v>4</v>
      </c>
      <c r="AE563">
        <v>2</v>
      </c>
      <c r="AF563">
        <v>1</v>
      </c>
      <c r="AG563">
        <v>2</v>
      </c>
      <c r="AH563" s="1">
        <v>37077</v>
      </c>
      <c r="AI563" s="1">
        <v>38540</v>
      </c>
      <c r="AJ563">
        <f t="shared" si="32"/>
        <v>2001</v>
      </c>
      <c r="AK563">
        <f t="shared" si="33"/>
        <v>7</v>
      </c>
      <c r="AL563">
        <f t="shared" si="34"/>
        <v>2005</v>
      </c>
      <c r="AM563">
        <f t="shared" si="35"/>
        <v>7</v>
      </c>
      <c r="AQ563" s="1">
        <v>42855</v>
      </c>
      <c r="AR563" s="1" t="s">
        <v>60</v>
      </c>
    </row>
    <row r="564" spans="1:44" x14ac:dyDescent="0.25">
      <c r="A564">
        <v>39</v>
      </c>
      <c r="B564" t="s">
        <v>40</v>
      </c>
      <c r="C564" t="s">
        <v>34</v>
      </c>
      <c r="D564">
        <v>1253</v>
      </c>
      <c r="E564" t="s">
        <v>89</v>
      </c>
      <c r="F564">
        <v>10</v>
      </c>
      <c r="G564">
        <v>1</v>
      </c>
      <c r="H564" t="s">
        <v>47</v>
      </c>
      <c r="I564">
        <v>1</v>
      </c>
      <c r="J564">
        <v>1800</v>
      </c>
      <c r="K564">
        <v>3</v>
      </c>
      <c r="L564" t="s">
        <v>42</v>
      </c>
      <c r="M564">
        <v>65</v>
      </c>
      <c r="N564">
        <v>3</v>
      </c>
      <c r="O564">
        <v>3</v>
      </c>
      <c r="P564" t="s">
        <v>54</v>
      </c>
      <c r="Q564">
        <v>3</v>
      </c>
      <c r="R564" t="s">
        <v>39</v>
      </c>
      <c r="S564">
        <v>13464</v>
      </c>
      <c r="T564">
        <v>7</v>
      </c>
      <c r="U564" t="s">
        <v>40</v>
      </c>
      <c r="V564">
        <v>21</v>
      </c>
      <c r="W564">
        <v>4</v>
      </c>
      <c r="X564">
        <v>3</v>
      </c>
      <c r="Y564">
        <v>80</v>
      </c>
      <c r="Z564">
        <v>0</v>
      </c>
      <c r="AA564">
        <v>9</v>
      </c>
      <c r="AB564">
        <v>3</v>
      </c>
      <c r="AC564">
        <v>3</v>
      </c>
      <c r="AD564">
        <v>4</v>
      </c>
      <c r="AE564">
        <v>3</v>
      </c>
      <c r="AF564">
        <v>2</v>
      </c>
      <c r="AG564">
        <v>2</v>
      </c>
      <c r="AH564" s="1">
        <v>42825</v>
      </c>
      <c r="AI564" s="1" t="s">
        <v>60</v>
      </c>
      <c r="AJ564">
        <f t="shared" si="32"/>
        <v>2017</v>
      </c>
      <c r="AK564">
        <f t="shared" si="33"/>
        <v>3</v>
      </c>
      <c r="AL564" t="str">
        <f t="shared" si="34"/>
        <v/>
      </c>
      <c r="AM564" t="str">
        <f t="shared" si="35"/>
        <v/>
      </c>
      <c r="AQ564" s="1">
        <v>42825</v>
      </c>
      <c r="AR564" s="1" t="s">
        <v>60</v>
      </c>
    </row>
    <row r="565" spans="1:44" x14ac:dyDescent="0.25">
      <c r="A565">
        <v>40</v>
      </c>
      <c r="B565" t="s">
        <v>40</v>
      </c>
      <c r="C565" t="s">
        <v>34</v>
      </c>
      <c r="D565">
        <v>616</v>
      </c>
      <c r="E565" t="s">
        <v>89</v>
      </c>
      <c r="F565">
        <v>2</v>
      </c>
      <c r="G565">
        <v>2</v>
      </c>
      <c r="H565" t="s">
        <v>36</v>
      </c>
      <c r="I565">
        <v>1</v>
      </c>
      <c r="J565">
        <v>1802</v>
      </c>
      <c r="K565">
        <v>3</v>
      </c>
      <c r="L565" t="s">
        <v>37</v>
      </c>
      <c r="M565">
        <v>99</v>
      </c>
      <c r="N565">
        <v>3</v>
      </c>
      <c r="O565">
        <v>1</v>
      </c>
      <c r="P565" t="s">
        <v>46</v>
      </c>
      <c r="Q565">
        <v>1</v>
      </c>
      <c r="R565" t="s">
        <v>44</v>
      </c>
      <c r="S565">
        <v>3377</v>
      </c>
      <c r="T565">
        <v>4</v>
      </c>
      <c r="U565" t="s">
        <v>40</v>
      </c>
      <c r="V565">
        <v>17</v>
      </c>
      <c r="W565">
        <v>3</v>
      </c>
      <c r="X565">
        <v>4</v>
      </c>
      <c r="Y565">
        <v>80</v>
      </c>
      <c r="Z565">
        <v>1</v>
      </c>
      <c r="AA565">
        <v>7</v>
      </c>
      <c r="AB565">
        <v>5</v>
      </c>
      <c r="AC565">
        <v>2</v>
      </c>
      <c r="AD565">
        <v>4</v>
      </c>
      <c r="AE565">
        <v>3</v>
      </c>
      <c r="AF565">
        <v>0</v>
      </c>
      <c r="AG565">
        <v>2</v>
      </c>
      <c r="AH565" s="1">
        <v>42895</v>
      </c>
      <c r="AI565" s="1" t="s">
        <v>60</v>
      </c>
      <c r="AJ565">
        <f t="shared" si="32"/>
        <v>2017</v>
      </c>
      <c r="AK565">
        <f t="shared" si="33"/>
        <v>6</v>
      </c>
      <c r="AL565" t="str">
        <f t="shared" si="34"/>
        <v/>
      </c>
      <c r="AM565" t="str">
        <f t="shared" si="35"/>
        <v/>
      </c>
      <c r="AQ565" s="1">
        <v>42895</v>
      </c>
      <c r="AR565" s="1" t="s">
        <v>60</v>
      </c>
    </row>
    <row r="566" spans="1:44" x14ac:dyDescent="0.25">
      <c r="A566">
        <v>38</v>
      </c>
      <c r="B566" t="s">
        <v>40</v>
      </c>
      <c r="C566" t="s">
        <v>34</v>
      </c>
      <c r="D566">
        <v>723</v>
      </c>
      <c r="E566" t="s">
        <v>35</v>
      </c>
      <c r="F566">
        <v>2</v>
      </c>
      <c r="G566">
        <v>4</v>
      </c>
      <c r="H566" t="s">
        <v>55</v>
      </c>
      <c r="I566">
        <v>1</v>
      </c>
      <c r="J566">
        <v>1835</v>
      </c>
      <c r="K566">
        <v>2</v>
      </c>
      <c r="L566" t="s">
        <v>37</v>
      </c>
      <c r="M566">
        <v>77</v>
      </c>
      <c r="N566">
        <v>1</v>
      </c>
      <c r="O566">
        <v>2</v>
      </c>
      <c r="P566" t="s">
        <v>53</v>
      </c>
      <c r="Q566">
        <v>4</v>
      </c>
      <c r="R566" t="s">
        <v>44</v>
      </c>
      <c r="S566">
        <v>5405</v>
      </c>
      <c r="T566">
        <v>2</v>
      </c>
      <c r="U566" t="s">
        <v>33</v>
      </c>
      <c r="V566">
        <v>20</v>
      </c>
      <c r="W566">
        <v>4</v>
      </c>
      <c r="X566">
        <v>1</v>
      </c>
      <c r="Y566">
        <v>80</v>
      </c>
      <c r="Z566">
        <v>2</v>
      </c>
      <c r="AA566">
        <v>20</v>
      </c>
      <c r="AB566">
        <v>4</v>
      </c>
      <c r="AC566">
        <v>2</v>
      </c>
      <c r="AD566">
        <v>4</v>
      </c>
      <c r="AE566">
        <v>2</v>
      </c>
      <c r="AF566">
        <v>0</v>
      </c>
      <c r="AG566">
        <v>3</v>
      </c>
      <c r="AH566" s="1">
        <v>42927</v>
      </c>
      <c r="AI566" s="1" t="s">
        <v>60</v>
      </c>
      <c r="AJ566">
        <f t="shared" si="32"/>
        <v>2017</v>
      </c>
      <c r="AK566">
        <f t="shared" si="33"/>
        <v>7</v>
      </c>
      <c r="AL566" t="str">
        <f t="shared" si="34"/>
        <v/>
      </c>
      <c r="AM566" t="str">
        <f t="shared" si="35"/>
        <v/>
      </c>
      <c r="AQ566" s="1">
        <v>42927</v>
      </c>
      <c r="AR566" s="1" t="s">
        <v>60</v>
      </c>
    </row>
    <row r="567" spans="1:44" x14ac:dyDescent="0.25">
      <c r="A567">
        <v>56</v>
      </c>
      <c r="B567" t="s">
        <v>33</v>
      </c>
      <c r="C567" t="s">
        <v>34</v>
      </c>
      <c r="D567">
        <v>1162</v>
      </c>
      <c r="E567" t="s">
        <v>89</v>
      </c>
      <c r="F567">
        <v>24</v>
      </c>
      <c r="G567">
        <v>2</v>
      </c>
      <c r="H567" t="s">
        <v>36</v>
      </c>
      <c r="I567">
        <v>1</v>
      </c>
      <c r="J567">
        <v>1907</v>
      </c>
      <c r="K567">
        <v>1</v>
      </c>
      <c r="L567" t="s">
        <v>42</v>
      </c>
      <c r="M567">
        <v>97</v>
      </c>
      <c r="N567">
        <v>3</v>
      </c>
      <c r="O567">
        <v>1</v>
      </c>
      <c r="P567" t="s">
        <v>46</v>
      </c>
      <c r="Q567">
        <v>4</v>
      </c>
      <c r="R567" t="s">
        <v>39</v>
      </c>
      <c r="S567">
        <v>2587</v>
      </c>
      <c r="T567">
        <v>1</v>
      </c>
      <c r="U567" t="s">
        <v>40</v>
      </c>
      <c r="V567">
        <v>16</v>
      </c>
      <c r="W567">
        <v>3</v>
      </c>
      <c r="X567">
        <v>4</v>
      </c>
      <c r="Y567">
        <v>80</v>
      </c>
      <c r="Z567">
        <v>0</v>
      </c>
      <c r="AA567">
        <v>5</v>
      </c>
      <c r="AB567">
        <v>3</v>
      </c>
      <c r="AC567">
        <v>3</v>
      </c>
      <c r="AD567">
        <v>4</v>
      </c>
      <c r="AE567">
        <v>2</v>
      </c>
      <c r="AF567">
        <v>1</v>
      </c>
      <c r="AG567">
        <v>0</v>
      </c>
      <c r="AH567" s="1">
        <v>38636</v>
      </c>
      <c r="AI567" s="1">
        <v>40106</v>
      </c>
      <c r="AJ567">
        <f t="shared" si="32"/>
        <v>2005</v>
      </c>
      <c r="AK567">
        <f t="shared" si="33"/>
        <v>10</v>
      </c>
      <c r="AL567">
        <f t="shared" si="34"/>
        <v>2009</v>
      </c>
      <c r="AM567">
        <f t="shared" si="35"/>
        <v>10</v>
      </c>
      <c r="AQ567" s="1">
        <v>42815</v>
      </c>
      <c r="AR567" s="1" t="s">
        <v>60</v>
      </c>
    </row>
    <row r="568" spans="1:44" x14ac:dyDescent="0.25">
      <c r="A568">
        <v>36</v>
      </c>
      <c r="B568" t="s">
        <v>40</v>
      </c>
      <c r="C568" t="s">
        <v>34</v>
      </c>
      <c r="D568">
        <v>335</v>
      </c>
      <c r="E568" t="s">
        <v>35</v>
      </c>
      <c r="F568">
        <v>17</v>
      </c>
      <c r="G568">
        <v>2</v>
      </c>
      <c r="H568" t="s">
        <v>55</v>
      </c>
      <c r="I568">
        <v>1</v>
      </c>
      <c r="J568">
        <v>1908</v>
      </c>
      <c r="K568">
        <v>3</v>
      </c>
      <c r="L568" t="s">
        <v>42</v>
      </c>
      <c r="M568">
        <v>33</v>
      </c>
      <c r="N568">
        <v>2</v>
      </c>
      <c r="O568">
        <v>2</v>
      </c>
      <c r="P568" t="s">
        <v>38</v>
      </c>
      <c r="Q568">
        <v>2</v>
      </c>
      <c r="R568" t="s">
        <v>44</v>
      </c>
      <c r="S568">
        <v>5507</v>
      </c>
      <c r="T568">
        <v>2</v>
      </c>
      <c r="U568" t="s">
        <v>40</v>
      </c>
      <c r="V568">
        <v>16</v>
      </c>
      <c r="W568">
        <v>3</v>
      </c>
      <c r="X568">
        <v>3</v>
      </c>
      <c r="Y568">
        <v>80</v>
      </c>
      <c r="Z568">
        <v>2</v>
      </c>
      <c r="AA568">
        <v>12</v>
      </c>
      <c r="AB568">
        <v>1</v>
      </c>
      <c r="AC568">
        <v>1</v>
      </c>
      <c r="AD568">
        <v>4</v>
      </c>
      <c r="AE568">
        <v>2</v>
      </c>
      <c r="AF568">
        <v>1</v>
      </c>
      <c r="AG568">
        <v>3</v>
      </c>
      <c r="AH568" s="1">
        <v>42967</v>
      </c>
      <c r="AI568" s="1" t="s">
        <v>60</v>
      </c>
      <c r="AJ568">
        <f t="shared" si="32"/>
        <v>2017</v>
      </c>
      <c r="AK568">
        <f t="shared" si="33"/>
        <v>8</v>
      </c>
      <c r="AL568" t="str">
        <f t="shared" si="34"/>
        <v/>
      </c>
      <c r="AM568" t="str">
        <f t="shared" si="35"/>
        <v/>
      </c>
      <c r="AQ568" s="1">
        <v>42967</v>
      </c>
      <c r="AR568" s="1" t="s">
        <v>60</v>
      </c>
    </row>
    <row r="569" spans="1:44" x14ac:dyDescent="0.25">
      <c r="A569">
        <v>34</v>
      </c>
      <c r="B569" t="s">
        <v>40</v>
      </c>
      <c r="C569" t="s">
        <v>34</v>
      </c>
      <c r="D569">
        <v>735</v>
      </c>
      <c r="E569" t="s">
        <v>35</v>
      </c>
      <c r="F569">
        <v>3</v>
      </c>
      <c r="G569">
        <v>1</v>
      </c>
      <c r="H569" t="s">
        <v>47</v>
      </c>
      <c r="I569">
        <v>1</v>
      </c>
      <c r="J569">
        <v>1915</v>
      </c>
      <c r="K569">
        <v>4</v>
      </c>
      <c r="L569" t="s">
        <v>37</v>
      </c>
      <c r="M569">
        <v>75</v>
      </c>
      <c r="N569">
        <v>2</v>
      </c>
      <c r="O569">
        <v>2</v>
      </c>
      <c r="P569" t="s">
        <v>38</v>
      </c>
      <c r="Q569">
        <v>4</v>
      </c>
      <c r="R569" t="s">
        <v>44</v>
      </c>
      <c r="S569">
        <v>8103</v>
      </c>
      <c r="T569">
        <v>3</v>
      </c>
      <c r="U569" t="s">
        <v>33</v>
      </c>
      <c r="V569">
        <v>12</v>
      </c>
      <c r="W569">
        <v>3</v>
      </c>
      <c r="X569">
        <v>3</v>
      </c>
      <c r="Y569">
        <v>80</v>
      </c>
      <c r="Z569">
        <v>0</v>
      </c>
      <c r="AA569">
        <v>9</v>
      </c>
      <c r="AB569">
        <v>3</v>
      </c>
      <c r="AC569">
        <v>2</v>
      </c>
      <c r="AD569">
        <v>4</v>
      </c>
      <c r="AE569">
        <v>2</v>
      </c>
      <c r="AF569">
        <v>0</v>
      </c>
      <c r="AG569">
        <v>1</v>
      </c>
      <c r="AH569" s="1">
        <v>42702</v>
      </c>
      <c r="AI569" s="1" t="s">
        <v>60</v>
      </c>
      <c r="AJ569">
        <f t="shared" si="32"/>
        <v>2016</v>
      </c>
      <c r="AK569">
        <f t="shared" si="33"/>
        <v>11</v>
      </c>
      <c r="AL569" t="str">
        <f t="shared" si="34"/>
        <v/>
      </c>
      <c r="AM569" t="str">
        <f t="shared" si="35"/>
        <v/>
      </c>
      <c r="AQ569" s="1">
        <v>42702</v>
      </c>
      <c r="AR569" s="1" t="s">
        <v>60</v>
      </c>
    </row>
    <row r="570" spans="1:44" x14ac:dyDescent="0.25">
      <c r="A570">
        <v>45</v>
      </c>
      <c r="B570" t="s">
        <v>40</v>
      </c>
      <c r="C570" t="s">
        <v>41</v>
      </c>
      <c r="D570">
        <v>1297</v>
      </c>
      <c r="E570" t="s">
        <v>89</v>
      </c>
      <c r="F570">
        <v>1</v>
      </c>
      <c r="G570">
        <v>4</v>
      </c>
      <c r="H570" t="s">
        <v>47</v>
      </c>
      <c r="I570">
        <v>1</v>
      </c>
      <c r="J570">
        <v>1922</v>
      </c>
      <c r="K570">
        <v>2</v>
      </c>
      <c r="L570" t="s">
        <v>42</v>
      </c>
      <c r="M570">
        <v>44</v>
      </c>
      <c r="N570">
        <v>3</v>
      </c>
      <c r="O570">
        <v>2</v>
      </c>
      <c r="P570" t="s">
        <v>50</v>
      </c>
      <c r="Q570">
        <v>3</v>
      </c>
      <c r="R570" t="s">
        <v>39</v>
      </c>
      <c r="S570">
        <v>5399</v>
      </c>
      <c r="T570">
        <v>4</v>
      </c>
      <c r="U570" t="s">
        <v>40</v>
      </c>
      <c r="V570">
        <v>12</v>
      </c>
      <c r="W570">
        <v>3</v>
      </c>
      <c r="X570">
        <v>3</v>
      </c>
      <c r="Y570">
        <v>80</v>
      </c>
      <c r="Z570">
        <v>0</v>
      </c>
      <c r="AA570">
        <v>12</v>
      </c>
      <c r="AB570">
        <v>3</v>
      </c>
      <c r="AC570">
        <v>3</v>
      </c>
      <c r="AD570">
        <v>4</v>
      </c>
      <c r="AE570">
        <v>2</v>
      </c>
      <c r="AF570">
        <v>0</v>
      </c>
      <c r="AG570">
        <v>3</v>
      </c>
      <c r="AH570" s="1">
        <v>42905</v>
      </c>
      <c r="AI570" s="1" t="s">
        <v>60</v>
      </c>
      <c r="AJ570">
        <f t="shared" si="32"/>
        <v>2017</v>
      </c>
      <c r="AK570">
        <f t="shared" si="33"/>
        <v>6</v>
      </c>
      <c r="AL570" t="str">
        <f t="shared" si="34"/>
        <v/>
      </c>
      <c r="AM570" t="str">
        <f t="shared" si="35"/>
        <v/>
      </c>
      <c r="AQ570" s="1">
        <v>42905</v>
      </c>
      <c r="AR570" s="1" t="s">
        <v>60</v>
      </c>
    </row>
    <row r="571" spans="1:44" x14ac:dyDescent="0.25">
      <c r="A571">
        <v>32</v>
      </c>
      <c r="B571" t="s">
        <v>33</v>
      </c>
      <c r="C571" t="s">
        <v>41</v>
      </c>
      <c r="D571">
        <v>238</v>
      </c>
      <c r="E571" t="s">
        <v>89</v>
      </c>
      <c r="F571">
        <v>5</v>
      </c>
      <c r="G571">
        <v>2</v>
      </c>
      <c r="H571" t="s">
        <v>36</v>
      </c>
      <c r="I571">
        <v>1</v>
      </c>
      <c r="J571">
        <v>1939</v>
      </c>
      <c r="K571">
        <v>1</v>
      </c>
      <c r="L571" t="s">
        <v>37</v>
      </c>
      <c r="M571">
        <v>47</v>
      </c>
      <c r="N571">
        <v>4</v>
      </c>
      <c r="O571">
        <v>1</v>
      </c>
      <c r="P571" t="s">
        <v>43</v>
      </c>
      <c r="Q571">
        <v>3</v>
      </c>
      <c r="R571" t="s">
        <v>39</v>
      </c>
      <c r="S571">
        <v>2432</v>
      </c>
      <c r="T571">
        <v>3</v>
      </c>
      <c r="U571" t="s">
        <v>33</v>
      </c>
      <c r="V571">
        <v>14</v>
      </c>
      <c r="W571">
        <v>3</v>
      </c>
      <c r="X571">
        <v>1</v>
      </c>
      <c r="Y571">
        <v>80</v>
      </c>
      <c r="Z571">
        <v>0</v>
      </c>
      <c r="AA571">
        <v>8</v>
      </c>
      <c r="AB571">
        <v>2</v>
      </c>
      <c r="AC571">
        <v>3</v>
      </c>
      <c r="AD571">
        <v>4</v>
      </c>
      <c r="AE571">
        <v>1</v>
      </c>
      <c r="AF571">
        <v>0</v>
      </c>
      <c r="AG571">
        <v>3</v>
      </c>
      <c r="AH571" s="1">
        <v>39550</v>
      </c>
      <c r="AI571" s="1">
        <v>41031</v>
      </c>
      <c r="AJ571">
        <f t="shared" si="32"/>
        <v>2008</v>
      </c>
      <c r="AK571">
        <f t="shared" si="33"/>
        <v>4</v>
      </c>
      <c r="AL571">
        <f t="shared" si="34"/>
        <v>2012</v>
      </c>
      <c r="AM571">
        <f t="shared" si="35"/>
        <v>5</v>
      </c>
      <c r="AQ571" s="1">
        <v>42783</v>
      </c>
      <c r="AR571" s="1" t="s">
        <v>60</v>
      </c>
    </row>
    <row r="572" spans="1:44" x14ac:dyDescent="0.25">
      <c r="A572">
        <v>31</v>
      </c>
      <c r="B572" t="s">
        <v>40</v>
      </c>
      <c r="C572" t="s">
        <v>51</v>
      </c>
      <c r="D572">
        <v>976</v>
      </c>
      <c r="E572" t="s">
        <v>89</v>
      </c>
      <c r="F572">
        <v>3</v>
      </c>
      <c r="G572">
        <v>2</v>
      </c>
      <c r="H572" t="s">
        <v>47</v>
      </c>
      <c r="I572">
        <v>1</v>
      </c>
      <c r="J572">
        <v>1948</v>
      </c>
      <c r="K572">
        <v>3</v>
      </c>
      <c r="L572" t="s">
        <v>42</v>
      </c>
      <c r="M572">
        <v>48</v>
      </c>
      <c r="N572">
        <v>3</v>
      </c>
      <c r="O572">
        <v>1</v>
      </c>
      <c r="P572" t="s">
        <v>43</v>
      </c>
      <c r="Q572">
        <v>1</v>
      </c>
      <c r="R572" t="s">
        <v>48</v>
      </c>
      <c r="S572">
        <v>3065</v>
      </c>
      <c r="T572">
        <v>1</v>
      </c>
      <c r="U572" t="s">
        <v>33</v>
      </c>
      <c r="V572">
        <v>13</v>
      </c>
      <c r="W572">
        <v>3</v>
      </c>
      <c r="X572">
        <v>4</v>
      </c>
      <c r="Y572">
        <v>80</v>
      </c>
      <c r="Z572">
        <v>1</v>
      </c>
      <c r="AA572">
        <v>4</v>
      </c>
      <c r="AB572">
        <v>3</v>
      </c>
      <c r="AC572">
        <v>4</v>
      </c>
      <c r="AD572">
        <v>4</v>
      </c>
      <c r="AE572">
        <v>2</v>
      </c>
      <c r="AF572">
        <v>2</v>
      </c>
      <c r="AG572">
        <v>3</v>
      </c>
      <c r="AH572" s="1">
        <v>42756</v>
      </c>
      <c r="AI572" s="1" t="s">
        <v>60</v>
      </c>
      <c r="AJ572">
        <f t="shared" si="32"/>
        <v>2017</v>
      </c>
      <c r="AK572">
        <f t="shared" si="33"/>
        <v>1</v>
      </c>
      <c r="AL572" t="str">
        <f t="shared" si="34"/>
        <v/>
      </c>
      <c r="AM572" t="str">
        <f t="shared" si="35"/>
        <v/>
      </c>
      <c r="AQ572" s="1">
        <v>42756</v>
      </c>
      <c r="AR572" s="1" t="s">
        <v>60</v>
      </c>
    </row>
    <row r="573" spans="1:44" x14ac:dyDescent="0.25">
      <c r="A573">
        <v>28</v>
      </c>
      <c r="B573" t="s">
        <v>33</v>
      </c>
      <c r="C573" t="s">
        <v>34</v>
      </c>
      <c r="D573">
        <v>1404</v>
      </c>
      <c r="E573" t="s">
        <v>89</v>
      </c>
      <c r="F573">
        <v>17</v>
      </c>
      <c r="G573">
        <v>3</v>
      </c>
      <c r="H573" t="s">
        <v>56</v>
      </c>
      <c r="I573">
        <v>1</v>
      </c>
      <c r="J573">
        <v>1960</v>
      </c>
      <c r="K573">
        <v>3</v>
      </c>
      <c r="L573" t="s">
        <v>42</v>
      </c>
      <c r="M573">
        <v>32</v>
      </c>
      <c r="N573">
        <v>2</v>
      </c>
      <c r="O573">
        <v>1</v>
      </c>
      <c r="P573" t="s">
        <v>46</v>
      </c>
      <c r="Q573">
        <v>4</v>
      </c>
      <c r="R573" t="s">
        <v>48</v>
      </c>
      <c r="S573">
        <v>2367</v>
      </c>
      <c r="T573">
        <v>5</v>
      </c>
      <c r="U573" t="s">
        <v>40</v>
      </c>
      <c r="V573">
        <v>12</v>
      </c>
      <c r="W573">
        <v>3</v>
      </c>
      <c r="X573">
        <v>1</v>
      </c>
      <c r="Y573">
        <v>80</v>
      </c>
      <c r="Z573">
        <v>1</v>
      </c>
      <c r="AA573">
        <v>6</v>
      </c>
      <c r="AB573">
        <v>2</v>
      </c>
      <c r="AC573">
        <v>2</v>
      </c>
      <c r="AD573">
        <v>4</v>
      </c>
      <c r="AE573">
        <v>1</v>
      </c>
      <c r="AF573">
        <v>0</v>
      </c>
      <c r="AG573">
        <v>3</v>
      </c>
      <c r="AH573" s="1">
        <v>33439</v>
      </c>
      <c r="AI573" s="1">
        <v>34904</v>
      </c>
      <c r="AJ573">
        <f t="shared" si="32"/>
        <v>1991</v>
      </c>
      <c r="AK573">
        <f t="shared" si="33"/>
        <v>7</v>
      </c>
      <c r="AL573">
        <f t="shared" si="34"/>
        <v>1995</v>
      </c>
      <c r="AM573">
        <f t="shared" si="35"/>
        <v>7</v>
      </c>
      <c r="AQ573" s="1">
        <v>42772</v>
      </c>
      <c r="AR573" s="1" t="s">
        <v>60</v>
      </c>
    </row>
    <row r="574" spans="1:44" x14ac:dyDescent="0.25">
      <c r="A574">
        <v>54</v>
      </c>
      <c r="B574" t="s">
        <v>40</v>
      </c>
      <c r="C574" t="s">
        <v>34</v>
      </c>
      <c r="D574">
        <v>155</v>
      </c>
      <c r="E574" t="s">
        <v>89</v>
      </c>
      <c r="F574">
        <v>9</v>
      </c>
      <c r="G574">
        <v>2</v>
      </c>
      <c r="H574" t="s">
        <v>36</v>
      </c>
      <c r="I574">
        <v>1</v>
      </c>
      <c r="J574">
        <v>1969</v>
      </c>
      <c r="K574">
        <v>1</v>
      </c>
      <c r="L574" t="s">
        <v>37</v>
      </c>
      <c r="M574">
        <v>67</v>
      </c>
      <c r="N574">
        <v>3</v>
      </c>
      <c r="O574">
        <v>2</v>
      </c>
      <c r="P574" t="s">
        <v>43</v>
      </c>
      <c r="Q574">
        <v>3</v>
      </c>
      <c r="R574" t="s">
        <v>44</v>
      </c>
      <c r="S574">
        <v>2897</v>
      </c>
      <c r="T574">
        <v>3</v>
      </c>
      <c r="U574" t="s">
        <v>40</v>
      </c>
      <c r="V574">
        <v>11</v>
      </c>
      <c r="W574">
        <v>3</v>
      </c>
      <c r="X574">
        <v>3</v>
      </c>
      <c r="Y574">
        <v>80</v>
      </c>
      <c r="Z574">
        <v>2</v>
      </c>
      <c r="AA574">
        <v>9</v>
      </c>
      <c r="AB574">
        <v>6</v>
      </c>
      <c r="AC574">
        <v>2</v>
      </c>
      <c r="AD574">
        <v>4</v>
      </c>
      <c r="AE574">
        <v>3</v>
      </c>
      <c r="AF574">
        <v>2</v>
      </c>
      <c r="AG574">
        <v>3</v>
      </c>
      <c r="AH574" s="1">
        <v>42725</v>
      </c>
      <c r="AI574" s="1" t="s">
        <v>60</v>
      </c>
      <c r="AJ574">
        <f t="shared" si="32"/>
        <v>2016</v>
      </c>
      <c r="AK574">
        <f t="shared" si="33"/>
        <v>12</v>
      </c>
      <c r="AL574" t="str">
        <f t="shared" si="34"/>
        <v/>
      </c>
      <c r="AM574" t="str">
        <f t="shared" si="35"/>
        <v/>
      </c>
      <c r="AQ574" s="1">
        <v>42725</v>
      </c>
      <c r="AR574" s="1" t="s">
        <v>60</v>
      </c>
    </row>
    <row r="575" spans="1:44" x14ac:dyDescent="0.25">
      <c r="A575">
        <v>24</v>
      </c>
      <c r="B575" t="s">
        <v>40</v>
      </c>
      <c r="C575" t="s">
        <v>34</v>
      </c>
      <c r="D575">
        <v>771</v>
      </c>
      <c r="E575" t="s">
        <v>89</v>
      </c>
      <c r="F575">
        <v>1</v>
      </c>
      <c r="G575">
        <v>2</v>
      </c>
      <c r="H575" t="s">
        <v>36</v>
      </c>
      <c r="I575">
        <v>1</v>
      </c>
      <c r="J575">
        <v>1981</v>
      </c>
      <c r="K575">
        <v>2</v>
      </c>
      <c r="L575" t="s">
        <v>42</v>
      </c>
      <c r="M575">
        <v>45</v>
      </c>
      <c r="N575">
        <v>2</v>
      </c>
      <c r="O575">
        <v>2</v>
      </c>
      <c r="P575" t="s">
        <v>50</v>
      </c>
      <c r="Q575">
        <v>3</v>
      </c>
      <c r="R575" t="s">
        <v>39</v>
      </c>
      <c r="S575">
        <v>4617</v>
      </c>
      <c r="T575">
        <v>1</v>
      </c>
      <c r="U575" t="s">
        <v>40</v>
      </c>
      <c r="V575">
        <v>12</v>
      </c>
      <c r="W575">
        <v>3</v>
      </c>
      <c r="X575">
        <v>2</v>
      </c>
      <c r="Y575">
        <v>80</v>
      </c>
      <c r="Z575">
        <v>0</v>
      </c>
      <c r="AA575">
        <v>4</v>
      </c>
      <c r="AB575">
        <v>2</v>
      </c>
      <c r="AC575">
        <v>2</v>
      </c>
      <c r="AD575">
        <v>4</v>
      </c>
      <c r="AE575">
        <v>3</v>
      </c>
      <c r="AF575">
        <v>1</v>
      </c>
      <c r="AG575">
        <v>2</v>
      </c>
      <c r="AH575" s="1">
        <v>42819</v>
      </c>
      <c r="AI575" s="1" t="s">
        <v>60</v>
      </c>
      <c r="AJ575">
        <f t="shared" si="32"/>
        <v>2017</v>
      </c>
      <c r="AK575">
        <f t="shared" si="33"/>
        <v>3</v>
      </c>
      <c r="AL575" t="str">
        <f t="shared" si="34"/>
        <v/>
      </c>
      <c r="AM575" t="str">
        <f t="shared" si="35"/>
        <v/>
      </c>
      <c r="AQ575" s="1">
        <v>42819</v>
      </c>
      <c r="AR575" s="1" t="s">
        <v>60</v>
      </c>
    </row>
    <row r="576" spans="1:44" x14ac:dyDescent="0.25">
      <c r="A576">
        <v>42</v>
      </c>
      <c r="B576" t="s">
        <v>40</v>
      </c>
      <c r="C576" t="s">
        <v>34</v>
      </c>
      <c r="D576">
        <v>557</v>
      </c>
      <c r="E576" t="s">
        <v>89</v>
      </c>
      <c r="F576">
        <v>18</v>
      </c>
      <c r="G576">
        <v>4</v>
      </c>
      <c r="H576" t="s">
        <v>36</v>
      </c>
      <c r="I576">
        <v>1</v>
      </c>
      <c r="J576">
        <v>1998</v>
      </c>
      <c r="K576">
        <v>4</v>
      </c>
      <c r="L576" t="s">
        <v>42</v>
      </c>
      <c r="M576">
        <v>35</v>
      </c>
      <c r="N576">
        <v>3</v>
      </c>
      <c r="O576">
        <v>2</v>
      </c>
      <c r="P576" t="s">
        <v>43</v>
      </c>
      <c r="Q576">
        <v>1</v>
      </c>
      <c r="R576" t="s">
        <v>48</v>
      </c>
      <c r="S576">
        <v>5410</v>
      </c>
      <c r="T576">
        <v>6</v>
      </c>
      <c r="U576" t="s">
        <v>33</v>
      </c>
      <c r="V576">
        <v>17</v>
      </c>
      <c r="W576">
        <v>3</v>
      </c>
      <c r="X576">
        <v>3</v>
      </c>
      <c r="Y576">
        <v>80</v>
      </c>
      <c r="Z576">
        <v>1</v>
      </c>
      <c r="AA576">
        <v>9</v>
      </c>
      <c r="AB576">
        <v>3</v>
      </c>
      <c r="AC576">
        <v>2</v>
      </c>
      <c r="AD576">
        <v>4</v>
      </c>
      <c r="AE576">
        <v>3</v>
      </c>
      <c r="AF576">
        <v>1</v>
      </c>
      <c r="AG576">
        <v>2</v>
      </c>
      <c r="AH576" s="1">
        <v>42810</v>
      </c>
      <c r="AI576" s="1" t="s">
        <v>60</v>
      </c>
      <c r="AJ576">
        <f t="shared" si="32"/>
        <v>2017</v>
      </c>
      <c r="AK576">
        <f t="shared" si="33"/>
        <v>3</v>
      </c>
      <c r="AL576" t="str">
        <f t="shared" si="34"/>
        <v/>
      </c>
      <c r="AM576" t="str">
        <f t="shared" si="35"/>
        <v/>
      </c>
      <c r="AQ576" s="1">
        <v>42810</v>
      </c>
      <c r="AR576" s="1" t="s">
        <v>60</v>
      </c>
    </row>
    <row r="577" spans="1:44" x14ac:dyDescent="0.25">
      <c r="A577">
        <v>44</v>
      </c>
      <c r="B577" t="s">
        <v>40</v>
      </c>
      <c r="C577" t="s">
        <v>34</v>
      </c>
      <c r="D577">
        <v>1037</v>
      </c>
      <c r="E577" t="s">
        <v>89</v>
      </c>
      <c r="F577">
        <v>1</v>
      </c>
      <c r="G577">
        <v>3</v>
      </c>
      <c r="H577" t="s">
        <v>47</v>
      </c>
      <c r="I577">
        <v>1</v>
      </c>
      <c r="J577">
        <v>2020</v>
      </c>
      <c r="K577">
        <v>2</v>
      </c>
      <c r="L577" t="s">
        <v>42</v>
      </c>
      <c r="M577">
        <v>42</v>
      </c>
      <c r="N577">
        <v>3</v>
      </c>
      <c r="O577">
        <v>1</v>
      </c>
      <c r="P577" t="s">
        <v>43</v>
      </c>
      <c r="Q577">
        <v>4</v>
      </c>
      <c r="R577" t="s">
        <v>39</v>
      </c>
      <c r="S577">
        <v>2436</v>
      </c>
      <c r="T577">
        <v>6</v>
      </c>
      <c r="U577" t="s">
        <v>33</v>
      </c>
      <c r="V577">
        <v>12</v>
      </c>
      <c r="W577">
        <v>3</v>
      </c>
      <c r="X577">
        <v>3</v>
      </c>
      <c r="Y577">
        <v>80</v>
      </c>
      <c r="Z577">
        <v>0</v>
      </c>
      <c r="AA577">
        <v>6</v>
      </c>
      <c r="AB577">
        <v>2</v>
      </c>
      <c r="AC577">
        <v>3</v>
      </c>
      <c r="AD577">
        <v>4</v>
      </c>
      <c r="AE577">
        <v>3</v>
      </c>
      <c r="AF577">
        <v>1</v>
      </c>
      <c r="AG577">
        <v>2</v>
      </c>
      <c r="AH577" s="1">
        <v>42792</v>
      </c>
      <c r="AI577" s="1" t="s">
        <v>60</v>
      </c>
      <c r="AJ577">
        <f t="shared" si="32"/>
        <v>2017</v>
      </c>
      <c r="AK577">
        <f t="shared" si="33"/>
        <v>2</v>
      </c>
      <c r="AL577" t="str">
        <f t="shared" si="34"/>
        <v/>
      </c>
      <c r="AM577" t="str">
        <f t="shared" si="35"/>
        <v/>
      </c>
      <c r="AQ577" s="1">
        <v>42792</v>
      </c>
      <c r="AR577" s="1" t="s">
        <v>60</v>
      </c>
    </row>
    <row r="578" spans="1:44" x14ac:dyDescent="0.25">
      <c r="A578">
        <v>36</v>
      </c>
      <c r="B578" t="s">
        <v>40</v>
      </c>
      <c r="C578" t="s">
        <v>41</v>
      </c>
      <c r="D578">
        <v>688</v>
      </c>
      <c r="E578" t="s">
        <v>89</v>
      </c>
      <c r="F578">
        <v>4</v>
      </c>
      <c r="G578">
        <v>2</v>
      </c>
      <c r="H578" t="s">
        <v>36</v>
      </c>
      <c r="I578">
        <v>1</v>
      </c>
      <c r="J578">
        <v>2025</v>
      </c>
      <c r="K578">
        <v>4</v>
      </c>
      <c r="L578" t="s">
        <v>37</v>
      </c>
      <c r="M578">
        <v>97</v>
      </c>
      <c r="N578">
        <v>3</v>
      </c>
      <c r="O578">
        <v>2</v>
      </c>
      <c r="P578" t="s">
        <v>49</v>
      </c>
      <c r="Q578">
        <v>2</v>
      </c>
      <c r="R578" t="s">
        <v>48</v>
      </c>
      <c r="S578">
        <v>5131</v>
      </c>
      <c r="T578">
        <v>7</v>
      </c>
      <c r="U578" t="s">
        <v>40</v>
      </c>
      <c r="V578">
        <v>13</v>
      </c>
      <c r="W578">
        <v>3</v>
      </c>
      <c r="X578">
        <v>2</v>
      </c>
      <c r="Y578">
        <v>80</v>
      </c>
      <c r="Z578">
        <v>3</v>
      </c>
      <c r="AA578">
        <v>18</v>
      </c>
      <c r="AB578">
        <v>3</v>
      </c>
      <c r="AC578">
        <v>3</v>
      </c>
      <c r="AD578">
        <v>4</v>
      </c>
      <c r="AE578">
        <v>2</v>
      </c>
      <c r="AF578">
        <v>0</v>
      </c>
      <c r="AG578">
        <v>2</v>
      </c>
      <c r="AH578" s="1">
        <v>42747</v>
      </c>
      <c r="AI578" s="1" t="s">
        <v>60</v>
      </c>
      <c r="AJ578">
        <f t="shared" si="32"/>
        <v>2017</v>
      </c>
      <c r="AK578">
        <f t="shared" si="33"/>
        <v>1</v>
      </c>
      <c r="AL578" t="str">
        <f t="shared" si="34"/>
        <v/>
      </c>
      <c r="AM578" t="str">
        <f t="shared" si="35"/>
        <v/>
      </c>
      <c r="AQ578" s="1">
        <v>42747</v>
      </c>
      <c r="AR578" s="1" t="s">
        <v>60</v>
      </c>
    </row>
    <row r="579" spans="1:44" x14ac:dyDescent="0.25">
      <c r="A579">
        <v>32</v>
      </c>
      <c r="B579" t="s">
        <v>40</v>
      </c>
      <c r="C579" t="s">
        <v>34</v>
      </c>
      <c r="D579">
        <v>529</v>
      </c>
      <c r="E579" t="s">
        <v>89</v>
      </c>
      <c r="F579">
        <v>2</v>
      </c>
      <c r="G579">
        <v>3</v>
      </c>
      <c r="H579" t="s">
        <v>56</v>
      </c>
      <c r="I579">
        <v>1</v>
      </c>
      <c r="J579">
        <v>2038</v>
      </c>
      <c r="K579">
        <v>4</v>
      </c>
      <c r="L579" t="s">
        <v>42</v>
      </c>
      <c r="M579">
        <v>78</v>
      </c>
      <c r="N579">
        <v>3</v>
      </c>
      <c r="O579">
        <v>1</v>
      </c>
      <c r="P579" t="s">
        <v>43</v>
      </c>
      <c r="Q579">
        <v>1</v>
      </c>
      <c r="R579" t="s">
        <v>39</v>
      </c>
      <c r="S579">
        <v>2439</v>
      </c>
      <c r="T579">
        <v>1</v>
      </c>
      <c r="U579" t="s">
        <v>40</v>
      </c>
      <c r="V579">
        <v>14</v>
      </c>
      <c r="W579">
        <v>3</v>
      </c>
      <c r="X579">
        <v>4</v>
      </c>
      <c r="Y579">
        <v>80</v>
      </c>
      <c r="Z579">
        <v>0</v>
      </c>
      <c r="AA579">
        <v>4</v>
      </c>
      <c r="AB579">
        <v>4</v>
      </c>
      <c r="AC579">
        <v>3</v>
      </c>
      <c r="AD579">
        <v>4</v>
      </c>
      <c r="AE579">
        <v>2</v>
      </c>
      <c r="AF579">
        <v>1</v>
      </c>
      <c r="AG579">
        <v>2</v>
      </c>
      <c r="AH579" s="1">
        <v>42357</v>
      </c>
      <c r="AI579" s="1" t="s">
        <v>60</v>
      </c>
      <c r="AJ579">
        <f t="shared" si="32"/>
        <v>2015</v>
      </c>
      <c r="AK579">
        <f t="shared" si="33"/>
        <v>12</v>
      </c>
      <c r="AL579" t="str">
        <f t="shared" si="34"/>
        <v/>
      </c>
      <c r="AM579" t="str">
        <f t="shared" si="35"/>
        <v/>
      </c>
      <c r="AQ579" s="1">
        <v>42357</v>
      </c>
      <c r="AR579" s="1" t="s">
        <v>60</v>
      </c>
    </row>
    <row r="580" spans="1:44" x14ac:dyDescent="0.25">
      <c r="A580">
        <v>35</v>
      </c>
      <c r="B580" t="s">
        <v>40</v>
      </c>
      <c r="C580" t="s">
        <v>34</v>
      </c>
      <c r="D580">
        <v>287</v>
      </c>
      <c r="E580" t="s">
        <v>89</v>
      </c>
      <c r="F580">
        <v>1</v>
      </c>
      <c r="G580">
        <v>4</v>
      </c>
      <c r="H580" t="s">
        <v>36</v>
      </c>
      <c r="I580">
        <v>1</v>
      </c>
      <c r="J580">
        <v>2052</v>
      </c>
      <c r="K580">
        <v>3</v>
      </c>
      <c r="L580" t="s">
        <v>37</v>
      </c>
      <c r="M580">
        <v>62</v>
      </c>
      <c r="N580">
        <v>1</v>
      </c>
      <c r="O580">
        <v>1</v>
      </c>
      <c r="P580" t="s">
        <v>43</v>
      </c>
      <c r="Q580">
        <v>4</v>
      </c>
      <c r="R580" t="s">
        <v>44</v>
      </c>
      <c r="S580">
        <v>2977</v>
      </c>
      <c r="T580">
        <v>1</v>
      </c>
      <c r="U580" t="s">
        <v>40</v>
      </c>
      <c r="V580">
        <v>12</v>
      </c>
      <c r="W580">
        <v>3</v>
      </c>
      <c r="X580">
        <v>4</v>
      </c>
      <c r="Y580">
        <v>80</v>
      </c>
      <c r="Z580">
        <v>1</v>
      </c>
      <c r="AA580">
        <v>4</v>
      </c>
      <c r="AB580">
        <v>5</v>
      </c>
      <c r="AC580">
        <v>3</v>
      </c>
      <c r="AD580">
        <v>4</v>
      </c>
      <c r="AE580">
        <v>3</v>
      </c>
      <c r="AF580">
        <v>1</v>
      </c>
      <c r="AG580">
        <v>1</v>
      </c>
      <c r="AH580" s="1">
        <v>42394</v>
      </c>
      <c r="AI580" s="1" t="s">
        <v>60</v>
      </c>
      <c r="AJ580">
        <f t="shared" ref="AJ580:AJ643" si="36">IFERROR(YEAR(AH580),"")</f>
        <v>2016</v>
      </c>
      <c r="AK580">
        <f t="shared" ref="AK580:AK643" si="37">IFERROR(MONTH(AH580),"")</f>
        <v>1</v>
      </c>
      <c r="AL580" t="str">
        <f t="shared" ref="AL580:AL643" si="38">IFERROR(YEAR(AI580),"")</f>
        <v/>
      </c>
      <c r="AM580" t="str">
        <f t="shared" ref="AM580:AM643" si="39">IFERROR(MONTH(AI580),"")</f>
        <v/>
      </c>
      <c r="AQ580" s="1">
        <v>42394</v>
      </c>
      <c r="AR580" s="1" t="s">
        <v>60</v>
      </c>
    </row>
    <row r="581" spans="1:44" x14ac:dyDescent="0.25">
      <c r="A581">
        <v>29</v>
      </c>
      <c r="B581" t="s">
        <v>40</v>
      </c>
      <c r="C581" t="s">
        <v>34</v>
      </c>
      <c r="D581">
        <v>1378</v>
      </c>
      <c r="E581" t="s">
        <v>89</v>
      </c>
      <c r="F581">
        <v>13</v>
      </c>
      <c r="G581">
        <v>2</v>
      </c>
      <c r="H581" t="s">
        <v>45</v>
      </c>
      <c r="I581">
        <v>1</v>
      </c>
      <c r="J581">
        <v>2053</v>
      </c>
      <c r="K581">
        <v>4</v>
      </c>
      <c r="L581" t="s">
        <v>42</v>
      </c>
      <c r="M581">
        <v>46</v>
      </c>
      <c r="N581">
        <v>2</v>
      </c>
      <c r="O581">
        <v>2</v>
      </c>
      <c r="P581" t="s">
        <v>46</v>
      </c>
      <c r="Q581">
        <v>2</v>
      </c>
      <c r="R581" t="s">
        <v>44</v>
      </c>
      <c r="S581">
        <v>4025</v>
      </c>
      <c r="T581">
        <v>4</v>
      </c>
      <c r="U581" t="s">
        <v>33</v>
      </c>
      <c r="V581">
        <v>13</v>
      </c>
      <c r="W581">
        <v>3</v>
      </c>
      <c r="X581">
        <v>1</v>
      </c>
      <c r="Y581">
        <v>80</v>
      </c>
      <c r="Z581">
        <v>1</v>
      </c>
      <c r="AA581">
        <v>10</v>
      </c>
      <c r="AB581">
        <v>2</v>
      </c>
      <c r="AC581">
        <v>3</v>
      </c>
      <c r="AD581">
        <v>4</v>
      </c>
      <c r="AE581">
        <v>3</v>
      </c>
      <c r="AF581">
        <v>0</v>
      </c>
      <c r="AG581">
        <v>3</v>
      </c>
      <c r="AH581" s="1">
        <v>42396</v>
      </c>
      <c r="AI581" s="1" t="s">
        <v>60</v>
      </c>
      <c r="AJ581">
        <f t="shared" si="36"/>
        <v>2016</v>
      </c>
      <c r="AK581">
        <f t="shared" si="37"/>
        <v>1</v>
      </c>
      <c r="AL581" t="str">
        <f t="shared" si="38"/>
        <v/>
      </c>
      <c r="AM581" t="str">
        <f t="shared" si="39"/>
        <v/>
      </c>
      <c r="AQ581" s="1">
        <v>42396</v>
      </c>
      <c r="AR581" s="1" t="s">
        <v>60</v>
      </c>
    </row>
    <row r="582" spans="1:44" x14ac:dyDescent="0.25">
      <c r="A582">
        <v>26</v>
      </c>
      <c r="B582" t="s">
        <v>40</v>
      </c>
      <c r="C582" t="s">
        <v>34</v>
      </c>
      <c r="D582">
        <v>1167</v>
      </c>
      <c r="E582" t="s">
        <v>35</v>
      </c>
      <c r="F582">
        <v>5</v>
      </c>
      <c r="G582">
        <v>3</v>
      </c>
      <c r="H582" t="s">
        <v>45</v>
      </c>
      <c r="I582">
        <v>1</v>
      </c>
      <c r="J582">
        <v>2060</v>
      </c>
      <c r="K582">
        <v>4</v>
      </c>
      <c r="L582" t="s">
        <v>37</v>
      </c>
      <c r="M582">
        <v>30</v>
      </c>
      <c r="N582">
        <v>2</v>
      </c>
      <c r="O582">
        <v>1</v>
      </c>
      <c r="P582" t="s">
        <v>53</v>
      </c>
      <c r="Q582">
        <v>3</v>
      </c>
      <c r="R582" t="s">
        <v>39</v>
      </c>
      <c r="S582">
        <v>2966</v>
      </c>
      <c r="T582">
        <v>0</v>
      </c>
      <c r="U582" t="s">
        <v>40</v>
      </c>
      <c r="V582">
        <v>18</v>
      </c>
      <c r="W582">
        <v>3</v>
      </c>
      <c r="X582">
        <v>4</v>
      </c>
      <c r="Y582">
        <v>80</v>
      </c>
      <c r="Z582">
        <v>0</v>
      </c>
      <c r="AA582">
        <v>5</v>
      </c>
      <c r="AB582">
        <v>2</v>
      </c>
      <c r="AC582">
        <v>3</v>
      </c>
      <c r="AD582">
        <v>4</v>
      </c>
      <c r="AE582">
        <v>2</v>
      </c>
      <c r="AF582">
        <v>0</v>
      </c>
      <c r="AG582">
        <v>0</v>
      </c>
      <c r="AH582" s="1">
        <v>42477</v>
      </c>
      <c r="AI582" s="1" t="s">
        <v>60</v>
      </c>
      <c r="AJ582">
        <f t="shared" si="36"/>
        <v>2016</v>
      </c>
      <c r="AK582">
        <f t="shared" si="37"/>
        <v>4</v>
      </c>
      <c r="AL582" t="str">
        <f t="shared" si="38"/>
        <v/>
      </c>
      <c r="AM582" t="str">
        <f t="shared" si="39"/>
        <v/>
      </c>
      <c r="AQ582" s="1">
        <v>42477</v>
      </c>
      <c r="AR582" s="1" t="s">
        <v>60</v>
      </c>
    </row>
    <row r="583" spans="1:44" x14ac:dyDescent="0.25">
      <c r="A583">
        <v>34</v>
      </c>
      <c r="B583" t="s">
        <v>40</v>
      </c>
      <c r="C583" t="s">
        <v>34</v>
      </c>
      <c r="D583">
        <v>628</v>
      </c>
      <c r="E583" t="s">
        <v>89</v>
      </c>
      <c r="F583">
        <v>8</v>
      </c>
      <c r="G583">
        <v>3</v>
      </c>
      <c r="H583" t="s">
        <v>47</v>
      </c>
      <c r="I583">
        <v>1</v>
      </c>
      <c r="J583">
        <v>2068</v>
      </c>
      <c r="K583">
        <v>2</v>
      </c>
      <c r="L583" t="s">
        <v>42</v>
      </c>
      <c r="M583">
        <v>82</v>
      </c>
      <c r="N583">
        <v>4</v>
      </c>
      <c r="O583">
        <v>2</v>
      </c>
      <c r="P583" t="s">
        <v>46</v>
      </c>
      <c r="Q583">
        <v>3</v>
      </c>
      <c r="R583" t="s">
        <v>44</v>
      </c>
      <c r="S583">
        <v>4404</v>
      </c>
      <c r="T583">
        <v>2</v>
      </c>
      <c r="U583" t="s">
        <v>40</v>
      </c>
      <c r="V583">
        <v>12</v>
      </c>
      <c r="W583">
        <v>3</v>
      </c>
      <c r="X583">
        <v>1</v>
      </c>
      <c r="Y583">
        <v>80</v>
      </c>
      <c r="Z583">
        <v>0</v>
      </c>
      <c r="AA583">
        <v>6</v>
      </c>
      <c r="AB583">
        <v>3</v>
      </c>
      <c r="AC583">
        <v>4</v>
      </c>
      <c r="AD583">
        <v>4</v>
      </c>
      <c r="AE583">
        <v>3</v>
      </c>
      <c r="AF583">
        <v>1</v>
      </c>
      <c r="AG583">
        <v>2</v>
      </c>
      <c r="AH583" s="1">
        <v>42504</v>
      </c>
      <c r="AI583" s="1" t="s">
        <v>60</v>
      </c>
      <c r="AJ583">
        <f t="shared" si="36"/>
        <v>2016</v>
      </c>
      <c r="AK583">
        <f t="shared" si="37"/>
        <v>5</v>
      </c>
      <c r="AL583" t="str">
        <f t="shared" si="38"/>
        <v/>
      </c>
      <c r="AM583" t="str">
        <f t="shared" si="39"/>
        <v/>
      </c>
      <c r="AQ583" s="1">
        <v>42504</v>
      </c>
      <c r="AR583" s="1" t="s">
        <v>60</v>
      </c>
    </row>
    <row r="584" spans="1:44" x14ac:dyDescent="0.25">
      <c r="A584">
        <v>35</v>
      </c>
      <c r="B584" t="s">
        <v>40</v>
      </c>
      <c r="C584" t="s">
        <v>34</v>
      </c>
      <c r="D584">
        <v>809</v>
      </c>
      <c r="E584" t="s">
        <v>89</v>
      </c>
      <c r="F584">
        <v>16</v>
      </c>
      <c r="G584">
        <v>3</v>
      </c>
      <c r="H584" t="s">
        <v>47</v>
      </c>
      <c r="I584">
        <v>1</v>
      </c>
      <c r="J584">
        <v>14</v>
      </c>
      <c r="K584">
        <v>1</v>
      </c>
      <c r="L584" t="s">
        <v>42</v>
      </c>
      <c r="M584">
        <v>84</v>
      </c>
      <c r="N584">
        <v>4</v>
      </c>
      <c r="O584">
        <v>1</v>
      </c>
      <c r="P584" t="s">
        <v>46</v>
      </c>
      <c r="Q584">
        <v>2</v>
      </c>
      <c r="R584" t="s">
        <v>44</v>
      </c>
      <c r="S584">
        <v>2426</v>
      </c>
      <c r="T584">
        <v>0</v>
      </c>
      <c r="U584" t="s">
        <v>40</v>
      </c>
      <c r="V584">
        <v>13</v>
      </c>
      <c r="W584">
        <v>3</v>
      </c>
      <c r="X584">
        <v>3</v>
      </c>
      <c r="Y584">
        <v>80</v>
      </c>
      <c r="Z584">
        <v>1</v>
      </c>
      <c r="AA584">
        <v>6</v>
      </c>
      <c r="AB584">
        <v>5</v>
      </c>
      <c r="AC584">
        <v>3</v>
      </c>
      <c r="AD584">
        <v>5</v>
      </c>
      <c r="AE584">
        <v>4</v>
      </c>
      <c r="AF584">
        <v>0</v>
      </c>
      <c r="AG584">
        <v>3</v>
      </c>
      <c r="AH584" s="1">
        <v>42507</v>
      </c>
      <c r="AI584" s="1" t="s">
        <v>60</v>
      </c>
      <c r="AJ584">
        <f t="shared" si="36"/>
        <v>2016</v>
      </c>
      <c r="AK584">
        <f t="shared" si="37"/>
        <v>5</v>
      </c>
      <c r="AL584" t="str">
        <f t="shared" si="38"/>
        <v/>
      </c>
      <c r="AM584" t="str">
        <f t="shared" si="39"/>
        <v/>
      </c>
      <c r="AQ584" s="1">
        <v>42507</v>
      </c>
      <c r="AR584" s="1" t="s">
        <v>60</v>
      </c>
    </row>
    <row r="585" spans="1:44" x14ac:dyDescent="0.25">
      <c r="A585">
        <v>31</v>
      </c>
      <c r="B585" t="s">
        <v>40</v>
      </c>
      <c r="C585" t="s">
        <v>34</v>
      </c>
      <c r="D585">
        <v>670</v>
      </c>
      <c r="E585" t="s">
        <v>89</v>
      </c>
      <c r="F585">
        <v>26</v>
      </c>
      <c r="G585">
        <v>1</v>
      </c>
      <c r="H585" t="s">
        <v>36</v>
      </c>
      <c r="I585">
        <v>1</v>
      </c>
      <c r="J585">
        <v>16</v>
      </c>
      <c r="K585">
        <v>1</v>
      </c>
      <c r="L585" t="s">
        <v>42</v>
      </c>
      <c r="M585">
        <v>31</v>
      </c>
      <c r="N585">
        <v>3</v>
      </c>
      <c r="O585">
        <v>1</v>
      </c>
      <c r="P585" t="s">
        <v>43</v>
      </c>
      <c r="Q585">
        <v>3</v>
      </c>
      <c r="R585" t="s">
        <v>48</v>
      </c>
      <c r="S585">
        <v>2911</v>
      </c>
      <c r="T585">
        <v>1</v>
      </c>
      <c r="U585" t="s">
        <v>40</v>
      </c>
      <c r="V585">
        <v>17</v>
      </c>
      <c r="W585">
        <v>3</v>
      </c>
      <c r="X585">
        <v>4</v>
      </c>
      <c r="Y585">
        <v>80</v>
      </c>
      <c r="Z585">
        <v>1</v>
      </c>
      <c r="AA585">
        <v>5</v>
      </c>
      <c r="AB585">
        <v>1</v>
      </c>
      <c r="AC585">
        <v>2</v>
      </c>
      <c r="AD585">
        <v>5</v>
      </c>
      <c r="AE585">
        <v>2</v>
      </c>
      <c r="AF585">
        <v>4</v>
      </c>
      <c r="AG585">
        <v>3</v>
      </c>
      <c r="AH585" s="1">
        <v>42360</v>
      </c>
      <c r="AI585" s="1" t="s">
        <v>60</v>
      </c>
      <c r="AJ585">
        <f t="shared" si="36"/>
        <v>2015</v>
      </c>
      <c r="AK585">
        <f t="shared" si="37"/>
        <v>12</v>
      </c>
      <c r="AL585" t="str">
        <f t="shared" si="38"/>
        <v/>
      </c>
      <c r="AM585" t="str">
        <f t="shared" si="39"/>
        <v/>
      </c>
      <c r="AQ585" s="1">
        <v>42360</v>
      </c>
      <c r="AR585" s="1" t="s">
        <v>60</v>
      </c>
    </row>
    <row r="586" spans="1:44" x14ac:dyDescent="0.25">
      <c r="A586">
        <v>36</v>
      </c>
      <c r="B586" t="s">
        <v>33</v>
      </c>
      <c r="C586" t="s">
        <v>34</v>
      </c>
      <c r="D586">
        <v>1218</v>
      </c>
      <c r="E586" t="s">
        <v>35</v>
      </c>
      <c r="F586">
        <v>9</v>
      </c>
      <c r="G586">
        <v>4</v>
      </c>
      <c r="H586" t="s">
        <v>36</v>
      </c>
      <c r="I586">
        <v>1</v>
      </c>
      <c r="J586">
        <v>27</v>
      </c>
      <c r="K586">
        <v>3</v>
      </c>
      <c r="L586" t="s">
        <v>42</v>
      </c>
      <c r="M586">
        <v>82</v>
      </c>
      <c r="N586">
        <v>2</v>
      </c>
      <c r="O586">
        <v>1</v>
      </c>
      <c r="P586" t="s">
        <v>53</v>
      </c>
      <c r="Q586">
        <v>1</v>
      </c>
      <c r="R586" t="s">
        <v>39</v>
      </c>
      <c r="S586">
        <v>3407</v>
      </c>
      <c r="T586">
        <v>7</v>
      </c>
      <c r="U586" t="s">
        <v>40</v>
      </c>
      <c r="V586">
        <v>23</v>
      </c>
      <c r="W586">
        <v>4</v>
      </c>
      <c r="X586">
        <v>2</v>
      </c>
      <c r="Y586">
        <v>80</v>
      </c>
      <c r="Z586">
        <v>0</v>
      </c>
      <c r="AA586">
        <v>10</v>
      </c>
      <c r="AB586">
        <v>4</v>
      </c>
      <c r="AC586">
        <v>3</v>
      </c>
      <c r="AD586">
        <v>5</v>
      </c>
      <c r="AE586">
        <v>3</v>
      </c>
      <c r="AF586">
        <v>0</v>
      </c>
      <c r="AG586">
        <v>3</v>
      </c>
      <c r="AH586" s="1">
        <v>41528</v>
      </c>
      <c r="AI586" s="1">
        <v>43358</v>
      </c>
      <c r="AJ586">
        <f t="shared" si="36"/>
        <v>2013</v>
      </c>
      <c r="AK586">
        <f t="shared" si="37"/>
        <v>9</v>
      </c>
      <c r="AL586">
        <f t="shared" si="38"/>
        <v>2018</v>
      </c>
      <c r="AM586">
        <f t="shared" si="39"/>
        <v>9</v>
      </c>
      <c r="AQ586" s="1">
        <v>42596</v>
      </c>
      <c r="AR586" s="1" t="s">
        <v>60</v>
      </c>
    </row>
    <row r="587" spans="1:44" x14ac:dyDescent="0.25">
      <c r="A587">
        <v>43</v>
      </c>
      <c r="B587" t="s">
        <v>40</v>
      </c>
      <c r="C587" t="s">
        <v>34</v>
      </c>
      <c r="D587">
        <v>1273</v>
      </c>
      <c r="E587" t="s">
        <v>89</v>
      </c>
      <c r="F587">
        <v>2</v>
      </c>
      <c r="G587">
        <v>2</v>
      </c>
      <c r="H587" t="s">
        <v>47</v>
      </c>
      <c r="I587">
        <v>1</v>
      </c>
      <c r="J587">
        <v>46</v>
      </c>
      <c r="K587">
        <v>4</v>
      </c>
      <c r="L587" t="s">
        <v>37</v>
      </c>
      <c r="M587">
        <v>72</v>
      </c>
      <c r="N587">
        <v>4</v>
      </c>
      <c r="O587">
        <v>1</v>
      </c>
      <c r="P587" t="s">
        <v>43</v>
      </c>
      <c r="Q587">
        <v>3</v>
      </c>
      <c r="R587" t="s">
        <v>48</v>
      </c>
      <c r="S587">
        <v>2645</v>
      </c>
      <c r="T587">
        <v>1</v>
      </c>
      <c r="U587" t="s">
        <v>40</v>
      </c>
      <c r="V587">
        <v>12</v>
      </c>
      <c r="W587">
        <v>3</v>
      </c>
      <c r="X587">
        <v>4</v>
      </c>
      <c r="Y587">
        <v>80</v>
      </c>
      <c r="Z587">
        <v>2</v>
      </c>
      <c r="AA587">
        <v>6</v>
      </c>
      <c r="AB587">
        <v>3</v>
      </c>
      <c r="AC587">
        <v>2</v>
      </c>
      <c r="AD587">
        <v>5</v>
      </c>
      <c r="AE587">
        <v>3</v>
      </c>
      <c r="AF587">
        <v>1</v>
      </c>
      <c r="AG587">
        <v>4</v>
      </c>
      <c r="AH587" s="1">
        <v>42596</v>
      </c>
      <c r="AI587" s="1" t="s">
        <v>60</v>
      </c>
      <c r="AJ587">
        <f t="shared" si="36"/>
        <v>2016</v>
      </c>
      <c r="AK587">
        <f t="shared" si="37"/>
        <v>8</v>
      </c>
      <c r="AL587" t="str">
        <f t="shared" si="38"/>
        <v/>
      </c>
      <c r="AM587" t="str">
        <f t="shared" si="39"/>
        <v/>
      </c>
      <c r="AQ587" s="1">
        <v>42596</v>
      </c>
      <c r="AR587" s="1" t="s">
        <v>60</v>
      </c>
    </row>
    <row r="588" spans="1:44" x14ac:dyDescent="0.25">
      <c r="A588">
        <v>33</v>
      </c>
      <c r="B588" t="s">
        <v>40</v>
      </c>
      <c r="C588" t="s">
        <v>41</v>
      </c>
      <c r="D588">
        <v>1141</v>
      </c>
      <c r="E588" t="s">
        <v>35</v>
      </c>
      <c r="F588">
        <v>1</v>
      </c>
      <c r="G588">
        <v>3</v>
      </c>
      <c r="H588" t="s">
        <v>36</v>
      </c>
      <c r="I588">
        <v>1</v>
      </c>
      <c r="J588">
        <v>52</v>
      </c>
      <c r="K588">
        <v>3</v>
      </c>
      <c r="L588" t="s">
        <v>37</v>
      </c>
      <c r="M588">
        <v>42</v>
      </c>
      <c r="N588">
        <v>4</v>
      </c>
      <c r="O588">
        <v>2</v>
      </c>
      <c r="P588" t="s">
        <v>38</v>
      </c>
      <c r="Q588">
        <v>1</v>
      </c>
      <c r="R588" t="s">
        <v>44</v>
      </c>
      <c r="S588">
        <v>5376</v>
      </c>
      <c r="T588">
        <v>2</v>
      </c>
      <c r="U588" t="s">
        <v>40</v>
      </c>
      <c r="V588">
        <v>19</v>
      </c>
      <c r="W588">
        <v>3</v>
      </c>
      <c r="X588">
        <v>1</v>
      </c>
      <c r="Y588">
        <v>80</v>
      </c>
      <c r="Z588">
        <v>2</v>
      </c>
      <c r="AA588">
        <v>10</v>
      </c>
      <c r="AB588">
        <v>3</v>
      </c>
      <c r="AC588">
        <v>3</v>
      </c>
      <c r="AD588">
        <v>5</v>
      </c>
      <c r="AE588">
        <v>3</v>
      </c>
      <c r="AF588">
        <v>1</v>
      </c>
      <c r="AG588">
        <v>3</v>
      </c>
      <c r="AH588" s="1">
        <v>42554</v>
      </c>
      <c r="AI588" s="1" t="s">
        <v>60</v>
      </c>
      <c r="AJ588">
        <f t="shared" si="36"/>
        <v>2016</v>
      </c>
      <c r="AK588">
        <f t="shared" si="37"/>
        <v>7</v>
      </c>
      <c r="AL588" t="str">
        <f t="shared" si="38"/>
        <v/>
      </c>
      <c r="AM588" t="str">
        <f t="shared" si="39"/>
        <v/>
      </c>
      <c r="AQ588" s="1">
        <v>42554</v>
      </c>
      <c r="AR588" s="1" t="s">
        <v>60</v>
      </c>
    </row>
    <row r="589" spans="1:44" x14ac:dyDescent="0.25">
      <c r="A589">
        <v>55</v>
      </c>
      <c r="B589" t="s">
        <v>40</v>
      </c>
      <c r="C589" t="s">
        <v>34</v>
      </c>
      <c r="D589">
        <v>836</v>
      </c>
      <c r="E589" t="s">
        <v>89</v>
      </c>
      <c r="F589">
        <v>8</v>
      </c>
      <c r="G589">
        <v>3</v>
      </c>
      <c r="H589" t="s">
        <v>47</v>
      </c>
      <c r="I589">
        <v>1</v>
      </c>
      <c r="J589">
        <v>84</v>
      </c>
      <c r="K589">
        <v>4</v>
      </c>
      <c r="L589" t="s">
        <v>37</v>
      </c>
      <c r="M589">
        <v>33</v>
      </c>
      <c r="N589">
        <v>3</v>
      </c>
      <c r="O589">
        <v>4</v>
      </c>
      <c r="P589" t="s">
        <v>52</v>
      </c>
      <c r="Q589">
        <v>3</v>
      </c>
      <c r="R589" t="s">
        <v>48</v>
      </c>
      <c r="S589">
        <v>14756</v>
      </c>
      <c r="T589">
        <v>2</v>
      </c>
      <c r="U589" t="s">
        <v>33</v>
      </c>
      <c r="V589">
        <v>14</v>
      </c>
      <c r="W589">
        <v>3</v>
      </c>
      <c r="X589">
        <v>3</v>
      </c>
      <c r="Y589">
        <v>80</v>
      </c>
      <c r="Z589">
        <v>3</v>
      </c>
      <c r="AA589">
        <v>21</v>
      </c>
      <c r="AB589">
        <v>2</v>
      </c>
      <c r="AC589">
        <v>3</v>
      </c>
      <c r="AD589">
        <v>5</v>
      </c>
      <c r="AE589">
        <v>0</v>
      </c>
      <c r="AF589">
        <v>0</v>
      </c>
      <c r="AG589">
        <v>2</v>
      </c>
      <c r="AH589" s="1">
        <v>42522</v>
      </c>
      <c r="AI589" s="1" t="s">
        <v>60</v>
      </c>
      <c r="AJ589">
        <f t="shared" si="36"/>
        <v>2016</v>
      </c>
      <c r="AK589">
        <f t="shared" si="37"/>
        <v>6</v>
      </c>
      <c r="AL589" t="str">
        <f t="shared" si="38"/>
        <v/>
      </c>
      <c r="AM589" t="str">
        <f t="shared" si="39"/>
        <v/>
      </c>
      <c r="AQ589" s="1">
        <v>42522</v>
      </c>
      <c r="AR589" s="1" t="s">
        <v>60</v>
      </c>
    </row>
    <row r="590" spans="1:44" x14ac:dyDescent="0.25">
      <c r="A590">
        <v>29</v>
      </c>
      <c r="B590" t="s">
        <v>40</v>
      </c>
      <c r="C590" t="s">
        <v>34</v>
      </c>
      <c r="D590">
        <v>1328</v>
      </c>
      <c r="E590" t="s">
        <v>89</v>
      </c>
      <c r="F590">
        <v>2</v>
      </c>
      <c r="G590">
        <v>3</v>
      </c>
      <c r="H590" t="s">
        <v>36</v>
      </c>
      <c r="I590">
        <v>1</v>
      </c>
      <c r="J590">
        <v>94</v>
      </c>
      <c r="K590">
        <v>3</v>
      </c>
      <c r="L590" t="s">
        <v>42</v>
      </c>
      <c r="M590">
        <v>76</v>
      </c>
      <c r="N590">
        <v>3</v>
      </c>
      <c r="O590">
        <v>1</v>
      </c>
      <c r="P590" t="s">
        <v>43</v>
      </c>
      <c r="Q590">
        <v>2</v>
      </c>
      <c r="R590" t="s">
        <v>44</v>
      </c>
      <c r="S590">
        <v>2703</v>
      </c>
      <c r="T590">
        <v>0</v>
      </c>
      <c r="U590" t="s">
        <v>40</v>
      </c>
      <c r="V590">
        <v>23</v>
      </c>
      <c r="W590">
        <v>4</v>
      </c>
      <c r="X590">
        <v>4</v>
      </c>
      <c r="Y590">
        <v>80</v>
      </c>
      <c r="Z590">
        <v>1</v>
      </c>
      <c r="AA590">
        <v>6</v>
      </c>
      <c r="AB590">
        <v>3</v>
      </c>
      <c r="AC590">
        <v>3</v>
      </c>
      <c r="AD590">
        <v>5</v>
      </c>
      <c r="AE590">
        <v>4</v>
      </c>
      <c r="AF590">
        <v>0</v>
      </c>
      <c r="AG590">
        <v>4</v>
      </c>
      <c r="AH590" s="1">
        <v>42331</v>
      </c>
      <c r="AI590" s="1" t="s">
        <v>60</v>
      </c>
      <c r="AJ590">
        <f t="shared" si="36"/>
        <v>2015</v>
      </c>
      <c r="AK590">
        <f t="shared" si="37"/>
        <v>11</v>
      </c>
      <c r="AL590" t="str">
        <f t="shared" si="38"/>
        <v/>
      </c>
      <c r="AM590" t="str">
        <f t="shared" si="39"/>
        <v/>
      </c>
      <c r="AQ590" s="1">
        <v>42331</v>
      </c>
      <c r="AR590" s="1" t="s">
        <v>60</v>
      </c>
    </row>
    <row r="591" spans="1:44" x14ac:dyDescent="0.25">
      <c r="A591">
        <v>37</v>
      </c>
      <c r="B591" t="s">
        <v>40</v>
      </c>
      <c r="C591" t="s">
        <v>34</v>
      </c>
      <c r="D591">
        <v>397</v>
      </c>
      <c r="E591" t="s">
        <v>89</v>
      </c>
      <c r="F591">
        <v>7</v>
      </c>
      <c r="G591">
        <v>4</v>
      </c>
      <c r="H591" t="s">
        <v>47</v>
      </c>
      <c r="I591">
        <v>1</v>
      </c>
      <c r="J591">
        <v>102</v>
      </c>
      <c r="K591">
        <v>1</v>
      </c>
      <c r="L591" t="s">
        <v>42</v>
      </c>
      <c r="M591">
        <v>30</v>
      </c>
      <c r="N591">
        <v>3</v>
      </c>
      <c r="O591">
        <v>3</v>
      </c>
      <c r="P591" t="s">
        <v>54</v>
      </c>
      <c r="Q591">
        <v>3</v>
      </c>
      <c r="R591" t="s">
        <v>39</v>
      </c>
      <c r="S591">
        <v>13664</v>
      </c>
      <c r="T591">
        <v>4</v>
      </c>
      <c r="U591" t="s">
        <v>40</v>
      </c>
      <c r="V591">
        <v>13</v>
      </c>
      <c r="W591">
        <v>3</v>
      </c>
      <c r="X591">
        <v>1</v>
      </c>
      <c r="Y591">
        <v>80</v>
      </c>
      <c r="Z591">
        <v>0</v>
      </c>
      <c r="AA591">
        <v>16</v>
      </c>
      <c r="AB591">
        <v>3</v>
      </c>
      <c r="AC591">
        <v>4</v>
      </c>
      <c r="AD591">
        <v>5</v>
      </c>
      <c r="AE591">
        <v>2</v>
      </c>
      <c r="AF591">
        <v>0</v>
      </c>
      <c r="AG591">
        <v>2</v>
      </c>
      <c r="AH591" s="1">
        <v>42568</v>
      </c>
      <c r="AI591" s="1" t="s">
        <v>60</v>
      </c>
      <c r="AJ591">
        <f t="shared" si="36"/>
        <v>2016</v>
      </c>
      <c r="AK591">
        <f t="shared" si="37"/>
        <v>7</v>
      </c>
      <c r="AL591" t="str">
        <f t="shared" si="38"/>
        <v/>
      </c>
      <c r="AM591" t="str">
        <f t="shared" si="39"/>
        <v/>
      </c>
      <c r="AQ591" s="1">
        <v>42568</v>
      </c>
      <c r="AR591" s="1" t="s">
        <v>60</v>
      </c>
    </row>
    <row r="592" spans="1:44" x14ac:dyDescent="0.25">
      <c r="A592">
        <v>34</v>
      </c>
      <c r="B592" t="s">
        <v>40</v>
      </c>
      <c r="C592" t="s">
        <v>34</v>
      </c>
      <c r="D592">
        <v>1153</v>
      </c>
      <c r="E592" t="s">
        <v>89</v>
      </c>
      <c r="F592">
        <v>1</v>
      </c>
      <c r="G592">
        <v>2</v>
      </c>
      <c r="H592" t="s">
        <v>47</v>
      </c>
      <c r="I592">
        <v>1</v>
      </c>
      <c r="J592">
        <v>110</v>
      </c>
      <c r="K592">
        <v>1</v>
      </c>
      <c r="L592" t="s">
        <v>42</v>
      </c>
      <c r="M592">
        <v>94</v>
      </c>
      <c r="N592">
        <v>3</v>
      </c>
      <c r="O592">
        <v>2</v>
      </c>
      <c r="P592" t="s">
        <v>49</v>
      </c>
      <c r="Q592">
        <v>2</v>
      </c>
      <c r="R592" t="s">
        <v>44</v>
      </c>
      <c r="S592">
        <v>4325</v>
      </c>
      <c r="T592">
        <v>1</v>
      </c>
      <c r="U592" t="s">
        <v>40</v>
      </c>
      <c r="V592">
        <v>15</v>
      </c>
      <c r="W592">
        <v>3</v>
      </c>
      <c r="X592">
        <v>3</v>
      </c>
      <c r="Y592">
        <v>80</v>
      </c>
      <c r="Z592">
        <v>0</v>
      </c>
      <c r="AA592">
        <v>5</v>
      </c>
      <c r="AB592">
        <v>2</v>
      </c>
      <c r="AC592">
        <v>3</v>
      </c>
      <c r="AD592">
        <v>5</v>
      </c>
      <c r="AE592">
        <v>2</v>
      </c>
      <c r="AF592">
        <v>1</v>
      </c>
      <c r="AG592">
        <v>3</v>
      </c>
      <c r="AH592" s="1">
        <v>42297</v>
      </c>
      <c r="AI592" s="1" t="s">
        <v>60</v>
      </c>
      <c r="AJ592">
        <f t="shared" si="36"/>
        <v>2015</v>
      </c>
      <c r="AK592">
        <f t="shared" si="37"/>
        <v>10</v>
      </c>
      <c r="AL592" t="str">
        <f t="shared" si="38"/>
        <v/>
      </c>
      <c r="AM592" t="str">
        <f t="shared" si="39"/>
        <v/>
      </c>
      <c r="AQ592" s="1">
        <v>42297</v>
      </c>
      <c r="AR592" s="1" t="s">
        <v>60</v>
      </c>
    </row>
    <row r="593" spans="1:44" x14ac:dyDescent="0.25">
      <c r="A593">
        <v>28</v>
      </c>
      <c r="B593" t="s">
        <v>40</v>
      </c>
      <c r="C593" t="s">
        <v>51</v>
      </c>
      <c r="D593">
        <v>120</v>
      </c>
      <c r="E593" t="s">
        <v>35</v>
      </c>
      <c r="F593">
        <v>4</v>
      </c>
      <c r="G593">
        <v>3</v>
      </c>
      <c r="H593" t="s">
        <v>47</v>
      </c>
      <c r="I593">
        <v>1</v>
      </c>
      <c r="J593">
        <v>129</v>
      </c>
      <c r="K593">
        <v>2</v>
      </c>
      <c r="L593" t="s">
        <v>42</v>
      </c>
      <c r="M593">
        <v>43</v>
      </c>
      <c r="N593">
        <v>3</v>
      </c>
      <c r="O593">
        <v>2</v>
      </c>
      <c r="P593" t="s">
        <v>38</v>
      </c>
      <c r="Q593">
        <v>3</v>
      </c>
      <c r="R593" t="s">
        <v>44</v>
      </c>
      <c r="S593">
        <v>4221</v>
      </c>
      <c r="T593">
        <v>1</v>
      </c>
      <c r="U593" t="s">
        <v>40</v>
      </c>
      <c r="V593">
        <v>15</v>
      </c>
      <c r="W593">
        <v>3</v>
      </c>
      <c r="X593">
        <v>2</v>
      </c>
      <c r="Y593">
        <v>80</v>
      </c>
      <c r="Z593">
        <v>0</v>
      </c>
      <c r="AA593">
        <v>5</v>
      </c>
      <c r="AB593">
        <v>3</v>
      </c>
      <c r="AC593">
        <v>4</v>
      </c>
      <c r="AD593">
        <v>5</v>
      </c>
      <c r="AE593">
        <v>4</v>
      </c>
      <c r="AF593">
        <v>0</v>
      </c>
      <c r="AG593">
        <v>4</v>
      </c>
      <c r="AH593" s="1">
        <v>42500</v>
      </c>
      <c r="AI593" s="1" t="s">
        <v>60</v>
      </c>
      <c r="AJ593">
        <f t="shared" si="36"/>
        <v>2016</v>
      </c>
      <c r="AK593">
        <f t="shared" si="37"/>
        <v>5</v>
      </c>
      <c r="AL593" t="str">
        <f t="shared" si="38"/>
        <v/>
      </c>
      <c r="AM593" t="str">
        <f t="shared" si="39"/>
        <v/>
      </c>
      <c r="AQ593" s="1">
        <v>42500</v>
      </c>
      <c r="AR593" s="1" t="s">
        <v>60</v>
      </c>
    </row>
    <row r="594" spans="1:44" x14ac:dyDescent="0.25">
      <c r="A594">
        <v>54</v>
      </c>
      <c r="B594" t="s">
        <v>40</v>
      </c>
      <c r="C594" t="s">
        <v>51</v>
      </c>
      <c r="D594">
        <v>142</v>
      </c>
      <c r="E594" t="s">
        <v>90</v>
      </c>
      <c r="F594">
        <v>26</v>
      </c>
      <c r="G594">
        <v>3</v>
      </c>
      <c r="H594" t="s">
        <v>90</v>
      </c>
      <c r="I594">
        <v>1</v>
      </c>
      <c r="J594">
        <v>148</v>
      </c>
      <c r="K594">
        <v>4</v>
      </c>
      <c r="L594" t="s">
        <v>37</v>
      </c>
      <c r="M594">
        <v>30</v>
      </c>
      <c r="N594">
        <v>4</v>
      </c>
      <c r="O594">
        <v>4</v>
      </c>
      <c r="P594" t="s">
        <v>52</v>
      </c>
      <c r="Q594">
        <v>4</v>
      </c>
      <c r="R594" t="s">
        <v>39</v>
      </c>
      <c r="S594">
        <v>17328</v>
      </c>
      <c r="T594">
        <v>2</v>
      </c>
      <c r="U594" t="s">
        <v>33</v>
      </c>
      <c r="V594">
        <v>12</v>
      </c>
      <c r="W594">
        <v>3</v>
      </c>
      <c r="X594">
        <v>3</v>
      </c>
      <c r="Y594">
        <v>80</v>
      </c>
      <c r="Z594">
        <v>0</v>
      </c>
      <c r="AA594">
        <v>23</v>
      </c>
      <c r="AB594">
        <v>3</v>
      </c>
      <c r="AC594">
        <v>3</v>
      </c>
      <c r="AD594">
        <v>5</v>
      </c>
      <c r="AE594">
        <v>3</v>
      </c>
      <c r="AF594">
        <v>4</v>
      </c>
      <c r="AG594">
        <v>4</v>
      </c>
      <c r="AH594" s="1">
        <v>42446</v>
      </c>
      <c r="AI594" s="1" t="s">
        <v>60</v>
      </c>
      <c r="AJ594">
        <f t="shared" si="36"/>
        <v>2016</v>
      </c>
      <c r="AK594">
        <f t="shared" si="37"/>
        <v>3</v>
      </c>
      <c r="AL594" t="str">
        <f t="shared" si="38"/>
        <v/>
      </c>
      <c r="AM594" t="str">
        <f t="shared" si="39"/>
        <v/>
      </c>
      <c r="AQ594" s="1">
        <v>42446</v>
      </c>
      <c r="AR594" s="1" t="s">
        <v>60</v>
      </c>
    </row>
    <row r="595" spans="1:44" x14ac:dyDescent="0.25">
      <c r="A595">
        <v>24</v>
      </c>
      <c r="B595" t="s">
        <v>40</v>
      </c>
      <c r="C595" t="s">
        <v>34</v>
      </c>
      <c r="D595">
        <v>1127</v>
      </c>
      <c r="E595" t="s">
        <v>89</v>
      </c>
      <c r="F595">
        <v>18</v>
      </c>
      <c r="G595">
        <v>1</v>
      </c>
      <c r="H595" t="s">
        <v>36</v>
      </c>
      <c r="I595">
        <v>1</v>
      </c>
      <c r="J595">
        <v>150</v>
      </c>
      <c r="K595">
        <v>2</v>
      </c>
      <c r="L595" t="s">
        <v>42</v>
      </c>
      <c r="M595">
        <v>52</v>
      </c>
      <c r="N595">
        <v>3</v>
      </c>
      <c r="O595">
        <v>1</v>
      </c>
      <c r="P595" t="s">
        <v>46</v>
      </c>
      <c r="Q595">
        <v>3</v>
      </c>
      <c r="R595" t="s">
        <v>44</v>
      </c>
      <c r="S595">
        <v>2774</v>
      </c>
      <c r="T595">
        <v>0</v>
      </c>
      <c r="U595" t="s">
        <v>40</v>
      </c>
      <c r="V595">
        <v>12</v>
      </c>
      <c r="W595">
        <v>3</v>
      </c>
      <c r="X595">
        <v>3</v>
      </c>
      <c r="Y595">
        <v>80</v>
      </c>
      <c r="Z595">
        <v>1</v>
      </c>
      <c r="AA595">
        <v>6</v>
      </c>
      <c r="AB595">
        <v>2</v>
      </c>
      <c r="AC595">
        <v>3</v>
      </c>
      <c r="AD595">
        <v>5</v>
      </c>
      <c r="AE595">
        <v>3</v>
      </c>
      <c r="AF595">
        <v>1</v>
      </c>
      <c r="AG595">
        <v>2</v>
      </c>
      <c r="AH595" s="1">
        <v>42579</v>
      </c>
      <c r="AI595" s="1" t="s">
        <v>60</v>
      </c>
      <c r="AJ595">
        <f t="shared" si="36"/>
        <v>2016</v>
      </c>
      <c r="AK595">
        <f t="shared" si="37"/>
        <v>7</v>
      </c>
      <c r="AL595" t="str">
        <f t="shared" si="38"/>
        <v/>
      </c>
      <c r="AM595" t="str">
        <f t="shared" si="39"/>
        <v/>
      </c>
      <c r="AQ595" s="1">
        <v>42579</v>
      </c>
      <c r="AR595" s="1" t="s">
        <v>60</v>
      </c>
    </row>
    <row r="596" spans="1:44" x14ac:dyDescent="0.25">
      <c r="A596">
        <v>37</v>
      </c>
      <c r="B596" t="s">
        <v>40</v>
      </c>
      <c r="C596" t="s">
        <v>34</v>
      </c>
      <c r="D596">
        <v>1189</v>
      </c>
      <c r="E596" t="s">
        <v>35</v>
      </c>
      <c r="F596">
        <v>3</v>
      </c>
      <c r="G596">
        <v>3</v>
      </c>
      <c r="H596" t="s">
        <v>36</v>
      </c>
      <c r="I596">
        <v>1</v>
      </c>
      <c r="J596">
        <v>152</v>
      </c>
      <c r="K596">
        <v>3</v>
      </c>
      <c r="L596" t="s">
        <v>42</v>
      </c>
      <c r="M596">
        <v>87</v>
      </c>
      <c r="N596">
        <v>3</v>
      </c>
      <c r="O596">
        <v>3</v>
      </c>
      <c r="P596" t="s">
        <v>38</v>
      </c>
      <c r="Q596">
        <v>4</v>
      </c>
      <c r="R596" t="s">
        <v>39</v>
      </c>
      <c r="S596">
        <v>7428</v>
      </c>
      <c r="T596">
        <v>2</v>
      </c>
      <c r="U596" t="s">
        <v>40</v>
      </c>
      <c r="V596">
        <v>12</v>
      </c>
      <c r="W596">
        <v>3</v>
      </c>
      <c r="X596">
        <v>1</v>
      </c>
      <c r="Y596">
        <v>80</v>
      </c>
      <c r="Z596">
        <v>0</v>
      </c>
      <c r="AA596">
        <v>12</v>
      </c>
      <c r="AB596">
        <v>3</v>
      </c>
      <c r="AC596">
        <v>3</v>
      </c>
      <c r="AD596">
        <v>5</v>
      </c>
      <c r="AE596">
        <v>3</v>
      </c>
      <c r="AF596">
        <v>1</v>
      </c>
      <c r="AG596">
        <v>3</v>
      </c>
      <c r="AH596" s="1">
        <v>42468</v>
      </c>
      <c r="AI596" s="1" t="s">
        <v>60</v>
      </c>
      <c r="AJ596">
        <f t="shared" si="36"/>
        <v>2016</v>
      </c>
      <c r="AK596">
        <f t="shared" si="37"/>
        <v>4</v>
      </c>
      <c r="AL596" t="str">
        <f t="shared" si="38"/>
        <v/>
      </c>
      <c r="AM596" t="str">
        <f t="shared" si="39"/>
        <v/>
      </c>
      <c r="AQ596" s="1">
        <v>42468</v>
      </c>
      <c r="AR596" s="1" t="s">
        <v>60</v>
      </c>
    </row>
    <row r="597" spans="1:44" x14ac:dyDescent="0.25">
      <c r="A597">
        <v>56</v>
      </c>
      <c r="B597" t="s">
        <v>33</v>
      </c>
      <c r="C597" t="s">
        <v>34</v>
      </c>
      <c r="D597">
        <v>441</v>
      </c>
      <c r="E597" t="s">
        <v>89</v>
      </c>
      <c r="F597">
        <v>14</v>
      </c>
      <c r="G597">
        <v>4</v>
      </c>
      <c r="H597" t="s">
        <v>36</v>
      </c>
      <c r="I597">
        <v>1</v>
      </c>
      <c r="J597">
        <v>161</v>
      </c>
      <c r="K597">
        <v>2</v>
      </c>
      <c r="L597" t="s">
        <v>37</v>
      </c>
      <c r="M597">
        <v>72</v>
      </c>
      <c r="N597">
        <v>3</v>
      </c>
      <c r="O597">
        <v>1</v>
      </c>
      <c r="P597" t="s">
        <v>43</v>
      </c>
      <c r="Q597">
        <v>2</v>
      </c>
      <c r="R597" t="s">
        <v>44</v>
      </c>
      <c r="S597">
        <v>4963</v>
      </c>
      <c r="T597">
        <v>9</v>
      </c>
      <c r="U597" t="s">
        <v>33</v>
      </c>
      <c r="V597">
        <v>18</v>
      </c>
      <c r="W597">
        <v>3</v>
      </c>
      <c r="X597">
        <v>1</v>
      </c>
      <c r="Y597">
        <v>80</v>
      </c>
      <c r="Z597">
        <v>3</v>
      </c>
      <c r="AA597">
        <v>7</v>
      </c>
      <c r="AB597">
        <v>2</v>
      </c>
      <c r="AC597">
        <v>3</v>
      </c>
      <c r="AD597">
        <v>5</v>
      </c>
      <c r="AE597">
        <v>4</v>
      </c>
      <c r="AF597">
        <v>4</v>
      </c>
      <c r="AG597">
        <v>3</v>
      </c>
      <c r="AH597" s="1">
        <v>38880</v>
      </c>
      <c r="AI597" s="1">
        <v>40724</v>
      </c>
      <c r="AJ597">
        <f t="shared" si="36"/>
        <v>2006</v>
      </c>
      <c r="AK597">
        <f t="shared" si="37"/>
        <v>6</v>
      </c>
      <c r="AL597">
        <f t="shared" si="38"/>
        <v>2011</v>
      </c>
      <c r="AM597">
        <f t="shared" si="39"/>
        <v>6</v>
      </c>
      <c r="AQ597" s="1">
        <v>42441</v>
      </c>
      <c r="AR597" s="1" t="s">
        <v>60</v>
      </c>
    </row>
    <row r="598" spans="1:44" x14ac:dyDescent="0.25">
      <c r="A598">
        <v>26</v>
      </c>
      <c r="B598" t="s">
        <v>40</v>
      </c>
      <c r="C598" t="s">
        <v>34</v>
      </c>
      <c r="D598">
        <v>841</v>
      </c>
      <c r="E598" t="s">
        <v>89</v>
      </c>
      <c r="F598">
        <v>6</v>
      </c>
      <c r="G598">
        <v>3</v>
      </c>
      <c r="H598" t="s">
        <v>45</v>
      </c>
      <c r="I598">
        <v>1</v>
      </c>
      <c r="J598">
        <v>164</v>
      </c>
      <c r="K598">
        <v>3</v>
      </c>
      <c r="L598" t="s">
        <v>37</v>
      </c>
      <c r="M598">
        <v>46</v>
      </c>
      <c r="N598">
        <v>2</v>
      </c>
      <c r="O598">
        <v>1</v>
      </c>
      <c r="P598" t="s">
        <v>43</v>
      </c>
      <c r="Q598">
        <v>2</v>
      </c>
      <c r="R598" t="s">
        <v>44</v>
      </c>
      <c r="S598">
        <v>2368</v>
      </c>
      <c r="T598">
        <v>1</v>
      </c>
      <c r="U598" t="s">
        <v>40</v>
      </c>
      <c r="V598">
        <v>19</v>
      </c>
      <c r="W598">
        <v>3</v>
      </c>
      <c r="X598">
        <v>3</v>
      </c>
      <c r="Y598">
        <v>80</v>
      </c>
      <c r="Z598">
        <v>0</v>
      </c>
      <c r="AA598">
        <v>5</v>
      </c>
      <c r="AB598">
        <v>3</v>
      </c>
      <c r="AC598">
        <v>2</v>
      </c>
      <c r="AD598">
        <v>5</v>
      </c>
      <c r="AE598">
        <v>4</v>
      </c>
      <c r="AF598">
        <v>4</v>
      </c>
      <c r="AG598">
        <v>3</v>
      </c>
      <c r="AH598" s="1">
        <v>42415</v>
      </c>
      <c r="AI598" s="1" t="s">
        <v>60</v>
      </c>
      <c r="AJ598">
        <f t="shared" si="36"/>
        <v>2016</v>
      </c>
      <c r="AK598">
        <f t="shared" si="37"/>
        <v>2</v>
      </c>
      <c r="AL598" t="str">
        <f t="shared" si="38"/>
        <v/>
      </c>
      <c r="AM598" t="str">
        <f t="shared" si="39"/>
        <v/>
      </c>
      <c r="AQ598" s="1">
        <v>42415</v>
      </c>
      <c r="AR598" s="1" t="s">
        <v>60</v>
      </c>
    </row>
    <row r="599" spans="1:44" x14ac:dyDescent="0.25">
      <c r="A599">
        <v>32</v>
      </c>
      <c r="B599" t="s">
        <v>33</v>
      </c>
      <c r="C599" t="s">
        <v>34</v>
      </c>
      <c r="D599">
        <v>1033</v>
      </c>
      <c r="E599" t="s">
        <v>89</v>
      </c>
      <c r="F599">
        <v>9</v>
      </c>
      <c r="G599">
        <v>3</v>
      </c>
      <c r="H599" t="s">
        <v>47</v>
      </c>
      <c r="I599">
        <v>1</v>
      </c>
      <c r="J599">
        <v>190</v>
      </c>
      <c r="K599">
        <v>1</v>
      </c>
      <c r="L599" t="s">
        <v>37</v>
      </c>
      <c r="M599">
        <v>41</v>
      </c>
      <c r="N599">
        <v>3</v>
      </c>
      <c r="O599">
        <v>1</v>
      </c>
      <c r="P599" t="s">
        <v>46</v>
      </c>
      <c r="Q599">
        <v>1</v>
      </c>
      <c r="R599" t="s">
        <v>39</v>
      </c>
      <c r="S599">
        <v>4200</v>
      </c>
      <c r="T599">
        <v>7</v>
      </c>
      <c r="U599" t="s">
        <v>40</v>
      </c>
      <c r="V599">
        <v>22</v>
      </c>
      <c r="W599">
        <v>4</v>
      </c>
      <c r="X599">
        <v>1</v>
      </c>
      <c r="Y599">
        <v>80</v>
      </c>
      <c r="Z599">
        <v>0</v>
      </c>
      <c r="AA599">
        <v>10</v>
      </c>
      <c r="AB599">
        <v>2</v>
      </c>
      <c r="AC599">
        <v>4</v>
      </c>
      <c r="AD599">
        <v>5</v>
      </c>
      <c r="AE599">
        <v>4</v>
      </c>
      <c r="AF599">
        <v>0</v>
      </c>
      <c r="AG599">
        <v>4</v>
      </c>
      <c r="AH599" s="1">
        <v>39465</v>
      </c>
      <c r="AI599" s="1">
        <v>41310</v>
      </c>
      <c r="AJ599">
        <f t="shared" si="36"/>
        <v>2008</v>
      </c>
      <c r="AK599">
        <f t="shared" si="37"/>
        <v>1</v>
      </c>
      <c r="AL599">
        <f t="shared" si="38"/>
        <v>2013</v>
      </c>
      <c r="AM599">
        <f t="shared" si="39"/>
        <v>2</v>
      </c>
      <c r="AQ599" s="1">
        <v>42595</v>
      </c>
      <c r="AR599" s="1" t="s">
        <v>60</v>
      </c>
    </row>
    <row r="600" spans="1:44" x14ac:dyDescent="0.25">
      <c r="A600">
        <v>30</v>
      </c>
      <c r="B600" t="s">
        <v>40</v>
      </c>
      <c r="C600" t="s">
        <v>34</v>
      </c>
      <c r="D600">
        <v>438</v>
      </c>
      <c r="E600" t="s">
        <v>89</v>
      </c>
      <c r="F600">
        <v>18</v>
      </c>
      <c r="G600">
        <v>3</v>
      </c>
      <c r="H600" t="s">
        <v>36</v>
      </c>
      <c r="I600">
        <v>1</v>
      </c>
      <c r="J600">
        <v>194</v>
      </c>
      <c r="K600">
        <v>1</v>
      </c>
      <c r="L600" t="s">
        <v>37</v>
      </c>
      <c r="M600">
        <v>75</v>
      </c>
      <c r="N600">
        <v>3</v>
      </c>
      <c r="O600">
        <v>1</v>
      </c>
      <c r="P600" t="s">
        <v>43</v>
      </c>
      <c r="Q600">
        <v>3</v>
      </c>
      <c r="R600" t="s">
        <v>39</v>
      </c>
      <c r="S600">
        <v>2632</v>
      </c>
      <c r="T600">
        <v>1</v>
      </c>
      <c r="U600" t="s">
        <v>40</v>
      </c>
      <c r="V600">
        <v>14</v>
      </c>
      <c r="W600">
        <v>3</v>
      </c>
      <c r="X600">
        <v>3</v>
      </c>
      <c r="Y600">
        <v>80</v>
      </c>
      <c r="Z600">
        <v>0</v>
      </c>
      <c r="AA600">
        <v>5</v>
      </c>
      <c r="AB600">
        <v>4</v>
      </c>
      <c r="AC600">
        <v>2</v>
      </c>
      <c r="AD600">
        <v>5</v>
      </c>
      <c r="AE600">
        <v>4</v>
      </c>
      <c r="AF600">
        <v>0</v>
      </c>
      <c r="AG600">
        <v>4</v>
      </c>
      <c r="AH600" s="1">
        <v>42419</v>
      </c>
      <c r="AI600" s="1" t="s">
        <v>60</v>
      </c>
      <c r="AJ600">
        <f t="shared" si="36"/>
        <v>2016</v>
      </c>
      <c r="AK600">
        <f t="shared" si="37"/>
        <v>2</v>
      </c>
      <c r="AL600" t="str">
        <f t="shared" si="38"/>
        <v/>
      </c>
      <c r="AM600" t="str">
        <f t="shared" si="39"/>
        <v/>
      </c>
      <c r="AQ600" s="1">
        <v>42419</v>
      </c>
      <c r="AR600" s="1" t="s">
        <v>60</v>
      </c>
    </row>
    <row r="601" spans="1:44" x14ac:dyDescent="0.25">
      <c r="A601">
        <v>30</v>
      </c>
      <c r="B601" t="s">
        <v>40</v>
      </c>
      <c r="C601" t="s">
        <v>34</v>
      </c>
      <c r="D601">
        <v>1427</v>
      </c>
      <c r="E601" t="s">
        <v>89</v>
      </c>
      <c r="F601">
        <v>2</v>
      </c>
      <c r="G601">
        <v>1</v>
      </c>
      <c r="H601" t="s">
        <v>47</v>
      </c>
      <c r="I601">
        <v>1</v>
      </c>
      <c r="J601">
        <v>198</v>
      </c>
      <c r="K601">
        <v>2</v>
      </c>
      <c r="L601" t="s">
        <v>42</v>
      </c>
      <c r="M601">
        <v>35</v>
      </c>
      <c r="N601">
        <v>2</v>
      </c>
      <c r="O601">
        <v>1</v>
      </c>
      <c r="P601" t="s">
        <v>46</v>
      </c>
      <c r="Q601">
        <v>4</v>
      </c>
      <c r="R601" t="s">
        <v>39</v>
      </c>
      <c r="S601">
        <v>2720</v>
      </c>
      <c r="T601">
        <v>0</v>
      </c>
      <c r="U601" t="s">
        <v>40</v>
      </c>
      <c r="V601">
        <v>13</v>
      </c>
      <c r="W601">
        <v>3</v>
      </c>
      <c r="X601">
        <v>4</v>
      </c>
      <c r="Y601">
        <v>80</v>
      </c>
      <c r="Z601">
        <v>0</v>
      </c>
      <c r="AA601">
        <v>6</v>
      </c>
      <c r="AB601">
        <v>3</v>
      </c>
      <c r="AC601">
        <v>3</v>
      </c>
      <c r="AD601">
        <v>5</v>
      </c>
      <c r="AE601">
        <v>3</v>
      </c>
      <c r="AF601">
        <v>1</v>
      </c>
      <c r="AG601">
        <v>2</v>
      </c>
      <c r="AH601" s="1">
        <v>42461</v>
      </c>
      <c r="AI601" s="1" t="s">
        <v>60</v>
      </c>
      <c r="AJ601">
        <f t="shared" si="36"/>
        <v>2016</v>
      </c>
      <c r="AK601">
        <f t="shared" si="37"/>
        <v>4</v>
      </c>
      <c r="AL601" t="str">
        <f t="shared" si="38"/>
        <v/>
      </c>
      <c r="AM601" t="str">
        <f t="shared" si="39"/>
        <v/>
      </c>
      <c r="AQ601" s="1">
        <v>42461</v>
      </c>
      <c r="AR601" s="1" t="s">
        <v>60</v>
      </c>
    </row>
    <row r="602" spans="1:44" x14ac:dyDescent="0.25">
      <c r="A602">
        <v>41</v>
      </c>
      <c r="B602" t="s">
        <v>40</v>
      </c>
      <c r="C602" t="s">
        <v>34</v>
      </c>
      <c r="D602">
        <v>933</v>
      </c>
      <c r="E602" t="s">
        <v>89</v>
      </c>
      <c r="F602">
        <v>9</v>
      </c>
      <c r="G602">
        <v>4</v>
      </c>
      <c r="H602" t="s">
        <v>36</v>
      </c>
      <c r="I602">
        <v>1</v>
      </c>
      <c r="J602">
        <v>200</v>
      </c>
      <c r="K602">
        <v>3</v>
      </c>
      <c r="L602" t="s">
        <v>42</v>
      </c>
      <c r="M602">
        <v>94</v>
      </c>
      <c r="N602">
        <v>3</v>
      </c>
      <c r="O602">
        <v>1</v>
      </c>
      <c r="P602" t="s">
        <v>46</v>
      </c>
      <c r="Q602">
        <v>1</v>
      </c>
      <c r="R602" t="s">
        <v>44</v>
      </c>
      <c r="S602">
        <v>2238</v>
      </c>
      <c r="T602">
        <v>2</v>
      </c>
      <c r="U602" t="s">
        <v>40</v>
      </c>
      <c r="V602">
        <v>21</v>
      </c>
      <c r="W602">
        <v>4</v>
      </c>
      <c r="X602">
        <v>4</v>
      </c>
      <c r="Y602">
        <v>80</v>
      </c>
      <c r="Z602">
        <v>1</v>
      </c>
      <c r="AA602">
        <v>7</v>
      </c>
      <c r="AB602">
        <v>2</v>
      </c>
      <c r="AC602">
        <v>3</v>
      </c>
      <c r="AD602">
        <v>5</v>
      </c>
      <c r="AE602">
        <v>0</v>
      </c>
      <c r="AF602">
        <v>1</v>
      </c>
      <c r="AG602">
        <v>4</v>
      </c>
      <c r="AH602" s="1">
        <v>42542</v>
      </c>
      <c r="AI602" s="1" t="s">
        <v>60</v>
      </c>
      <c r="AJ602">
        <f t="shared" si="36"/>
        <v>2016</v>
      </c>
      <c r="AK602">
        <f t="shared" si="37"/>
        <v>6</v>
      </c>
      <c r="AL602" t="str">
        <f t="shared" si="38"/>
        <v/>
      </c>
      <c r="AM602" t="str">
        <f t="shared" si="39"/>
        <v/>
      </c>
      <c r="AQ602" s="1">
        <v>42542</v>
      </c>
      <c r="AR602" s="1" t="s">
        <v>60</v>
      </c>
    </row>
    <row r="603" spans="1:44" x14ac:dyDescent="0.25">
      <c r="A603">
        <v>28</v>
      </c>
      <c r="B603" t="s">
        <v>40</v>
      </c>
      <c r="C603" t="s">
        <v>34</v>
      </c>
      <c r="D603">
        <v>440</v>
      </c>
      <c r="E603" t="s">
        <v>89</v>
      </c>
      <c r="F603">
        <v>21</v>
      </c>
      <c r="G603">
        <v>3</v>
      </c>
      <c r="H603" t="s">
        <v>47</v>
      </c>
      <c r="I603">
        <v>1</v>
      </c>
      <c r="J603">
        <v>221</v>
      </c>
      <c r="K603">
        <v>3</v>
      </c>
      <c r="L603" t="s">
        <v>42</v>
      </c>
      <c r="M603">
        <v>42</v>
      </c>
      <c r="N603">
        <v>3</v>
      </c>
      <c r="O603">
        <v>1</v>
      </c>
      <c r="P603" t="s">
        <v>43</v>
      </c>
      <c r="Q603">
        <v>4</v>
      </c>
      <c r="R603" t="s">
        <v>44</v>
      </c>
      <c r="S603">
        <v>2713</v>
      </c>
      <c r="T603">
        <v>1</v>
      </c>
      <c r="U603" t="s">
        <v>40</v>
      </c>
      <c r="V603">
        <v>11</v>
      </c>
      <c r="W603">
        <v>3</v>
      </c>
      <c r="X603">
        <v>3</v>
      </c>
      <c r="Y603">
        <v>80</v>
      </c>
      <c r="Z603">
        <v>1</v>
      </c>
      <c r="AA603">
        <v>5</v>
      </c>
      <c r="AB603">
        <v>2</v>
      </c>
      <c r="AC603">
        <v>1</v>
      </c>
      <c r="AD603">
        <v>5</v>
      </c>
      <c r="AE603">
        <v>2</v>
      </c>
      <c r="AF603">
        <v>0</v>
      </c>
      <c r="AG603">
        <v>2</v>
      </c>
      <c r="AH603" s="1">
        <v>42513</v>
      </c>
      <c r="AI603" s="1" t="s">
        <v>60</v>
      </c>
      <c r="AJ603">
        <f t="shared" si="36"/>
        <v>2016</v>
      </c>
      <c r="AK603">
        <f t="shared" si="37"/>
        <v>5</v>
      </c>
      <c r="AL603" t="str">
        <f t="shared" si="38"/>
        <v/>
      </c>
      <c r="AM603" t="str">
        <f t="shared" si="39"/>
        <v/>
      </c>
      <c r="AQ603" s="1">
        <v>42513</v>
      </c>
      <c r="AR603" s="1" t="s">
        <v>60</v>
      </c>
    </row>
    <row r="604" spans="1:44" x14ac:dyDescent="0.25">
      <c r="A604">
        <v>57</v>
      </c>
      <c r="B604" t="s">
        <v>40</v>
      </c>
      <c r="C604" t="s">
        <v>34</v>
      </c>
      <c r="D604">
        <v>334</v>
      </c>
      <c r="E604" t="s">
        <v>89</v>
      </c>
      <c r="F604">
        <v>24</v>
      </c>
      <c r="G604">
        <v>2</v>
      </c>
      <c r="H604" t="s">
        <v>36</v>
      </c>
      <c r="I604">
        <v>1</v>
      </c>
      <c r="J604">
        <v>223</v>
      </c>
      <c r="K604">
        <v>3</v>
      </c>
      <c r="L604" t="s">
        <v>42</v>
      </c>
      <c r="M604">
        <v>83</v>
      </c>
      <c r="N604">
        <v>4</v>
      </c>
      <c r="O604">
        <v>3</v>
      </c>
      <c r="P604" t="s">
        <v>50</v>
      </c>
      <c r="Q604">
        <v>4</v>
      </c>
      <c r="R604" t="s">
        <v>48</v>
      </c>
      <c r="S604">
        <v>9439</v>
      </c>
      <c r="T604">
        <v>3</v>
      </c>
      <c r="U604" t="s">
        <v>33</v>
      </c>
      <c r="V604">
        <v>16</v>
      </c>
      <c r="W604">
        <v>3</v>
      </c>
      <c r="X604">
        <v>2</v>
      </c>
      <c r="Y604">
        <v>80</v>
      </c>
      <c r="Z604">
        <v>1</v>
      </c>
      <c r="AA604">
        <v>12</v>
      </c>
      <c r="AB604">
        <v>2</v>
      </c>
      <c r="AC604">
        <v>1</v>
      </c>
      <c r="AD604">
        <v>5</v>
      </c>
      <c r="AE604">
        <v>3</v>
      </c>
      <c r="AF604">
        <v>1</v>
      </c>
      <c r="AG604">
        <v>4</v>
      </c>
      <c r="AH604" s="1">
        <v>42296</v>
      </c>
      <c r="AI604" s="1" t="s">
        <v>60</v>
      </c>
      <c r="AJ604">
        <f t="shared" si="36"/>
        <v>2015</v>
      </c>
      <c r="AK604">
        <f t="shared" si="37"/>
        <v>10</v>
      </c>
      <c r="AL604" t="str">
        <f t="shared" si="38"/>
        <v/>
      </c>
      <c r="AM604" t="str">
        <f t="shared" si="39"/>
        <v/>
      </c>
      <c r="AQ604" s="1">
        <v>42296</v>
      </c>
      <c r="AR604" s="1" t="s">
        <v>60</v>
      </c>
    </row>
    <row r="605" spans="1:44" x14ac:dyDescent="0.25">
      <c r="A605">
        <v>50</v>
      </c>
      <c r="B605" t="s">
        <v>40</v>
      </c>
      <c r="C605" t="s">
        <v>34</v>
      </c>
      <c r="D605">
        <v>1452</v>
      </c>
      <c r="E605" t="s">
        <v>89</v>
      </c>
      <c r="F605">
        <v>11</v>
      </c>
      <c r="G605">
        <v>3</v>
      </c>
      <c r="H605" t="s">
        <v>36</v>
      </c>
      <c r="I605">
        <v>1</v>
      </c>
      <c r="J605">
        <v>226</v>
      </c>
      <c r="K605">
        <v>3</v>
      </c>
      <c r="L605" t="s">
        <v>37</v>
      </c>
      <c r="M605">
        <v>53</v>
      </c>
      <c r="N605">
        <v>3</v>
      </c>
      <c r="O605">
        <v>5</v>
      </c>
      <c r="P605" t="s">
        <v>52</v>
      </c>
      <c r="Q605">
        <v>2</v>
      </c>
      <c r="R605" t="s">
        <v>39</v>
      </c>
      <c r="S605">
        <v>19926</v>
      </c>
      <c r="T605">
        <v>3</v>
      </c>
      <c r="U605" t="s">
        <v>40</v>
      </c>
      <c r="V605">
        <v>15</v>
      </c>
      <c r="W605">
        <v>3</v>
      </c>
      <c r="X605">
        <v>2</v>
      </c>
      <c r="Y605">
        <v>80</v>
      </c>
      <c r="Z605">
        <v>0</v>
      </c>
      <c r="AA605">
        <v>21</v>
      </c>
      <c r="AB605">
        <v>5</v>
      </c>
      <c r="AC605">
        <v>3</v>
      </c>
      <c r="AD605">
        <v>5</v>
      </c>
      <c r="AE605">
        <v>4</v>
      </c>
      <c r="AF605">
        <v>4</v>
      </c>
      <c r="AG605">
        <v>4</v>
      </c>
      <c r="AH605" s="1">
        <v>42496</v>
      </c>
      <c r="AI605" s="1" t="s">
        <v>60</v>
      </c>
      <c r="AJ605">
        <f t="shared" si="36"/>
        <v>2016</v>
      </c>
      <c r="AK605">
        <f t="shared" si="37"/>
        <v>5</v>
      </c>
      <c r="AL605" t="str">
        <f t="shared" si="38"/>
        <v/>
      </c>
      <c r="AM605" t="str">
        <f t="shared" si="39"/>
        <v/>
      </c>
      <c r="AQ605" s="1">
        <v>42496</v>
      </c>
      <c r="AR605" s="1" t="s">
        <v>60</v>
      </c>
    </row>
    <row r="606" spans="1:44" x14ac:dyDescent="0.25">
      <c r="A606">
        <v>32</v>
      </c>
      <c r="B606" t="s">
        <v>40</v>
      </c>
      <c r="C606" t="s">
        <v>34</v>
      </c>
      <c r="D606">
        <v>120</v>
      </c>
      <c r="E606" t="s">
        <v>89</v>
      </c>
      <c r="F606">
        <v>6</v>
      </c>
      <c r="G606">
        <v>5</v>
      </c>
      <c r="H606" t="s">
        <v>36</v>
      </c>
      <c r="I606">
        <v>1</v>
      </c>
      <c r="J606">
        <v>231</v>
      </c>
      <c r="K606">
        <v>3</v>
      </c>
      <c r="L606" t="s">
        <v>42</v>
      </c>
      <c r="M606">
        <v>43</v>
      </c>
      <c r="N606">
        <v>3</v>
      </c>
      <c r="O606">
        <v>1</v>
      </c>
      <c r="P606" t="s">
        <v>43</v>
      </c>
      <c r="Q606">
        <v>3</v>
      </c>
      <c r="R606" t="s">
        <v>39</v>
      </c>
      <c r="S606">
        <v>3038</v>
      </c>
      <c r="T606">
        <v>3</v>
      </c>
      <c r="U606" t="s">
        <v>40</v>
      </c>
      <c r="V606">
        <v>20</v>
      </c>
      <c r="W606">
        <v>4</v>
      </c>
      <c r="X606">
        <v>1</v>
      </c>
      <c r="Y606">
        <v>80</v>
      </c>
      <c r="Z606">
        <v>0</v>
      </c>
      <c r="AA606">
        <v>8</v>
      </c>
      <c r="AB606">
        <v>2</v>
      </c>
      <c r="AC606">
        <v>3</v>
      </c>
      <c r="AD606">
        <v>5</v>
      </c>
      <c r="AE606">
        <v>4</v>
      </c>
      <c r="AF606">
        <v>1</v>
      </c>
      <c r="AG606">
        <v>4</v>
      </c>
      <c r="AH606" s="1">
        <v>42430</v>
      </c>
      <c r="AI606" s="1" t="s">
        <v>60</v>
      </c>
      <c r="AJ606">
        <f t="shared" si="36"/>
        <v>2016</v>
      </c>
      <c r="AK606">
        <f t="shared" si="37"/>
        <v>3</v>
      </c>
      <c r="AL606" t="str">
        <f t="shared" si="38"/>
        <v/>
      </c>
      <c r="AM606" t="str">
        <f t="shared" si="39"/>
        <v/>
      </c>
      <c r="AQ606" s="1">
        <v>42430</v>
      </c>
      <c r="AR606" s="1" t="s">
        <v>60</v>
      </c>
    </row>
    <row r="607" spans="1:44" x14ac:dyDescent="0.25">
      <c r="A607">
        <v>27</v>
      </c>
      <c r="B607" t="s">
        <v>40</v>
      </c>
      <c r="C607" t="s">
        <v>34</v>
      </c>
      <c r="D607">
        <v>1157</v>
      </c>
      <c r="E607" t="s">
        <v>89</v>
      </c>
      <c r="F607">
        <v>17</v>
      </c>
      <c r="G607">
        <v>3</v>
      </c>
      <c r="H607" t="s">
        <v>56</v>
      </c>
      <c r="I607">
        <v>1</v>
      </c>
      <c r="J607">
        <v>233</v>
      </c>
      <c r="K607">
        <v>3</v>
      </c>
      <c r="L607" t="s">
        <v>42</v>
      </c>
      <c r="M607">
        <v>51</v>
      </c>
      <c r="N607">
        <v>3</v>
      </c>
      <c r="O607">
        <v>1</v>
      </c>
      <c r="P607" t="s">
        <v>43</v>
      </c>
      <c r="Q607">
        <v>2</v>
      </c>
      <c r="R607" t="s">
        <v>44</v>
      </c>
      <c r="S607">
        <v>3058</v>
      </c>
      <c r="T607">
        <v>0</v>
      </c>
      <c r="U607" t="s">
        <v>33</v>
      </c>
      <c r="V607">
        <v>16</v>
      </c>
      <c r="W607">
        <v>3</v>
      </c>
      <c r="X607">
        <v>4</v>
      </c>
      <c r="Y607">
        <v>80</v>
      </c>
      <c r="Z607">
        <v>1</v>
      </c>
      <c r="AA607">
        <v>6</v>
      </c>
      <c r="AB607">
        <v>3</v>
      </c>
      <c r="AC607">
        <v>2</v>
      </c>
      <c r="AD607">
        <v>5</v>
      </c>
      <c r="AE607">
        <v>2</v>
      </c>
      <c r="AF607">
        <v>1</v>
      </c>
      <c r="AG607">
        <v>1</v>
      </c>
      <c r="AH607" s="1">
        <v>42557</v>
      </c>
      <c r="AI607" s="1" t="s">
        <v>60</v>
      </c>
      <c r="AJ607">
        <f t="shared" si="36"/>
        <v>2016</v>
      </c>
      <c r="AK607">
        <f t="shared" si="37"/>
        <v>7</v>
      </c>
      <c r="AL607" t="str">
        <f t="shared" si="38"/>
        <v/>
      </c>
      <c r="AM607" t="str">
        <f t="shared" si="39"/>
        <v/>
      </c>
      <c r="AQ607" s="1">
        <v>42557</v>
      </c>
      <c r="AR607" s="1" t="s">
        <v>60</v>
      </c>
    </row>
    <row r="608" spans="1:44" x14ac:dyDescent="0.25">
      <c r="A608">
        <v>45</v>
      </c>
      <c r="B608" t="s">
        <v>40</v>
      </c>
      <c r="C608" t="s">
        <v>34</v>
      </c>
      <c r="D608">
        <v>1268</v>
      </c>
      <c r="E608" t="s">
        <v>35</v>
      </c>
      <c r="F608">
        <v>4</v>
      </c>
      <c r="G608">
        <v>2</v>
      </c>
      <c r="H608" t="s">
        <v>36</v>
      </c>
      <c r="I608">
        <v>1</v>
      </c>
      <c r="J608">
        <v>240</v>
      </c>
      <c r="K608">
        <v>3</v>
      </c>
      <c r="L608" t="s">
        <v>37</v>
      </c>
      <c r="M608">
        <v>30</v>
      </c>
      <c r="N608">
        <v>3</v>
      </c>
      <c r="O608">
        <v>2</v>
      </c>
      <c r="P608" t="s">
        <v>38</v>
      </c>
      <c r="Q608">
        <v>1</v>
      </c>
      <c r="R608" t="s">
        <v>48</v>
      </c>
      <c r="S608">
        <v>5006</v>
      </c>
      <c r="T608">
        <v>4</v>
      </c>
      <c r="U608" t="s">
        <v>33</v>
      </c>
      <c r="V608">
        <v>11</v>
      </c>
      <c r="W608">
        <v>3</v>
      </c>
      <c r="X608">
        <v>1</v>
      </c>
      <c r="Y608">
        <v>80</v>
      </c>
      <c r="Z608">
        <v>1</v>
      </c>
      <c r="AA608">
        <v>9</v>
      </c>
      <c r="AB608">
        <v>3</v>
      </c>
      <c r="AC608">
        <v>4</v>
      </c>
      <c r="AD608">
        <v>5</v>
      </c>
      <c r="AE608">
        <v>4</v>
      </c>
      <c r="AF608">
        <v>0</v>
      </c>
      <c r="AG608">
        <v>3</v>
      </c>
      <c r="AH608" s="1">
        <v>42299</v>
      </c>
      <c r="AI608" s="1" t="s">
        <v>60</v>
      </c>
      <c r="AJ608">
        <f t="shared" si="36"/>
        <v>2015</v>
      </c>
      <c r="AK608">
        <f t="shared" si="37"/>
        <v>10</v>
      </c>
      <c r="AL608" t="str">
        <f t="shared" si="38"/>
        <v/>
      </c>
      <c r="AM608" t="str">
        <f t="shared" si="39"/>
        <v/>
      </c>
      <c r="AQ608" s="1">
        <v>42299</v>
      </c>
      <c r="AR608" s="1" t="s">
        <v>60</v>
      </c>
    </row>
    <row r="609" spans="1:44" x14ac:dyDescent="0.25">
      <c r="A609">
        <v>43</v>
      </c>
      <c r="B609" t="s">
        <v>40</v>
      </c>
      <c r="C609" t="s">
        <v>51</v>
      </c>
      <c r="D609">
        <v>1344</v>
      </c>
      <c r="E609" t="s">
        <v>89</v>
      </c>
      <c r="F609">
        <v>7</v>
      </c>
      <c r="G609">
        <v>3</v>
      </c>
      <c r="H609" t="s">
        <v>47</v>
      </c>
      <c r="I609">
        <v>1</v>
      </c>
      <c r="J609">
        <v>262</v>
      </c>
      <c r="K609">
        <v>4</v>
      </c>
      <c r="L609" t="s">
        <v>42</v>
      </c>
      <c r="M609">
        <v>37</v>
      </c>
      <c r="N609">
        <v>4</v>
      </c>
      <c r="O609">
        <v>1</v>
      </c>
      <c r="P609" t="s">
        <v>43</v>
      </c>
      <c r="Q609">
        <v>4</v>
      </c>
      <c r="R609" t="s">
        <v>48</v>
      </c>
      <c r="S609">
        <v>2089</v>
      </c>
      <c r="T609">
        <v>4</v>
      </c>
      <c r="U609" t="s">
        <v>40</v>
      </c>
      <c r="V609">
        <v>14</v>
      </c>
      <c r="W609">
        <v>3</v>
      </c>
      <c r="X609">
        <v>4</v>
      </c>
      <c r="Y609">
        <v>80</v>
      </c>
      <c r="Z609">
        <v>3</v>
      </c>
      <c r="AA609">
        <v>7</v>
      </c>
      <c r="AB609">
        <v>3</v>
      </c>
      <c r="AC609">
        <v>4</v>
      </c>
      <c r="AD609">
        <v>5</v>
      </c>
      <c r="AE609">
        <v>4</v>
      </c>
      <c r="AF609">
        <v>2</v>
      </c>
      <c r="AG609">
        <v>2</v>
      </c>
      <c r="AH609" s="1">
        <v>42303</v>
      </c>
      <c r="AI609" s="1" t="s">
        <v>60</v>
      </c>
      <c r="AJ609">
        <f t="shared" si="36"/>
        <v>2015</v>
      </c>
      <c r="AK609">
        <f t="shared" si="37"/>
        <v>10</v>
      </c>
      <c r="AL609" t="str">
        <f t="shared" si="38"/>
        <v/>
      </c>
      <c r="AM609" t="str">
        <f t="shared" si="39"/>
        <v/>
      </c>
      <c r="AQ609" s="1">
        <v>42303</v>
      </c>
      <c r="AR609" s="1" t="s">
        <v>60</v>
      </c>
    </row>
    <row r="610" spans="1:44" x14ac:dyDescent="0.25">
      <c r="A610">
        <v>42</v>
      </c>
      <c r="B610" t="s">
        <v>40</v>
      </c>
      <c r="C610" t="s">
        <v>51</v>
      </c>
      <c r="D610">
        <v>926</v>
      </c>
      <c r="E610" t="s">
        <v>89</v>
      </c>
      <c r="F610">
        <v>21</v>
      </c>
      <c r="G610">
        <v>2</v>
      </c>
      <c r="H610" t="s">
        <v>47</v>
      </c>
      <c r="I610">
        <v>1</v>
      </c>
      <c r="J610">
        <v>270</v>
      </c>
      <c r="K610">
        <v>3</v>
      </c>
      <c r="L610" t="s">
        <v>37</v>
      </c>
      <c r="M610">
        <v>36</v>
      </c>
      <c r="N610">
        <v>3</v>
      </c>
      <c r="O610">
        <v>2</v>
      </c>
      <c r="P610" t="s">
        <v>49</v>
      </c>
      <c r="Q610">
        <v>3</v>
      </c>
      <c r="R610" t="s">
        <v>48</v>
      </c>
      <c r="S610">
        <v>5265</v>
      </c>
      <c r="T610">
        <v>2</v>
      </c>
      <c r="U610" t="s">
        <v>40</v>
      </c>
      <c r="V610">
        <v>16</v>
      </c>
      <c r="W610">
        <v>3</v>
      </c>
      <c r="X610">
        <v>2</v>
      </c>
      <c r="Y610">
        <v>80</v>
      </c>
      <c r="Z610">
        <v>1</v>
      </c>
      <c r="AA610">
        <v>11</v>
      </c>
      <c r="AB610">
        <v>5</v>
      </c>
      <c r="AC610">
        <v>3</v>
      </c>
      <c r="AD610">
        <v>5</v>
      </c>
      <c r="AE610">
        <v>3</v>
      </c>
      <c r="AF610">
        <v>0</v>
      </c>
      <c r="AG610">
        <v>2</v>
      </c>
      <c r="AH610" s="1">
        <v>42494</v>
      </c>
      <c r="AI610" s="1" t="s">
        <v>60</v>
      </c>
      <c r="AJ610">
        <f t="shared" si="36"/>
        <v>2016</v>
      </c>
      <c r="AK610">
        <f t="shared" si="37"/>
        <v>5</v>
      </c>
      <c r="AL610" t="str">
        <f t="shared" si="38"/>
        <v/>
      </c>
      <c r="AM610" t="str">
        <f t="shared" si="39"/>
        <v/>
      </c>
      <c r="AQ610" s="1">
        <v>42494</v>
      </c>
      <c r="AR610" s="1" t="s">
        <v>60</v>
      </c>
    </row>
    <row r="611" spans="1:44" x14ac:dyDescent="0.25">
      <c r="A611">
        <v>34</v>
      </c>
      <c r="B611" t="s">
        <v>40</v>
      </c>
      <c r="C611" t="s">
        <v>41</v>
      </c>
      <c r="D611">
        <v>878</v>
      </c>
      <c r="E611" t="s">
        <v>89</v>
      </c>
      <c r="F611">
        <v>10</v>
      </c>
      <c r="G611">
        <v>4</v>
      </c>
      <c r="H611" t="s">
        <v>47</v>
      </c>
      <c r="I611">
        <v>1</v>
      </c>
      <c r="J611">
        <v>277</v>
      </c>
      <c r="K611">
        <v>4</v>
      </c>
      <c r="L611" t="s">
        <v>42</v>
      </c>
      <c r="M611">
        <v>43</v>
      </c>
      <c r="N611">
        <v>3</v>
      </c>
      <c r="O611">
        <v>1</v>
      </c>
      <c r="P611" t="s">
        <v>43</v>
      </c>
      <c r="Q611">
        <v>3</v>
      </c>
      <c r="R611" t="s">
        <v>48</v>
      </c>
      <c r="S611">
        <v>3815</v>
      </c>
      <c r="T611">
        <v>1</v>
      </c>
      <c r="U611" t="s">
        <v>33</v>
      </c>
      <c r="V611">
        <v>17</v>
      </c>
      <c r="W611">
        <v>3</v>
      </c>
      <c r="X611">
        <v>4</v>
      </c>
      <c r="Y611">
        <v>80</v>
      </c>
      <c r="Z611">
        <v>1</v>
      </c>
      <c r="AA611">
        <v>5</v>
      </c>
      <c r="AB611">
        <v>4</v>
      </c>
      <c r="AC611">
        <v>4</v>
      </c>
      <c r="AD611">
        <v>5</v>
      </c>
      <c r="AE611">
        <v>3</v>
      </c>
      <c r="AF611">
        <v>2</v>
      </c>
      <c r="AG611">
        <v>0</v>
      </c>
      <c r="AH611" s="1">
        <v>42381</v>
      </c>
      <c r="AI611" s="1" t="s">
        <v>60</v>
      </c>
      <c r="AJ611">
        <f t="shared" si="36"/>
        <v>2016</v>
      </c>
      <c r="AK611">
        <f t="shared" si="37"/>
        <v>1</v>
      </c>
      <c r="AL611" t="str">
        <f t="shared" si="38"/>
        <v/>
      </c>
      <c r="AM611" t="str">
        <f t="shared" si="39"/>
        <v/>
      </c>
      <c r="AQ611" s="1">
        <v>42381</v>
      </c>
      <c r="AR611" s="1" t="s">
        <v>60</v>
      </c>
    </row>
    <row r="612" spans="1:44" x14ac:dyDescent="0.25">
      <c r="A612">
        <v>30</v>
      </c>
      <c r="B612" t="s">
        <v>33</v>
      </c>
      <c r="C612" t="s">
        <v>34</v>
      </c>
      <c r="D612">
        <v>1005</v>
      </c>
      <c r="E612" t="s">
        <v>89</v>
      </c>
      <c r="F612">
        <v>3</v>
      </c>
      <c r="G612">
        <v>3</v>
      </c>
      <c r="H612" t="s">
        <v>56</v>
      </c>
      <c r="I612">
        <v>1</v>
      </c>
      <c r="J612">
        <v>297</v>
      </c>
      <c r="K612">
        <v>4</v>
      </c>
      <c r="L612" t="s">
        <v>37</v>
      </c>
      <c r="M612">
        <v>88</v>
      </c>
      <c r="N612">
        <v>3</v>
      </c>
      <c r="O612">
        <v>1</v>
      </c>
      <c r="P612" t="s">
        <v>43</v>
      </c>
      <c r="Q612">
        <v>1</v>
      </c>
      <c r="R612" t="s">
        <v>39</v>
      </c>
      <c r="S612">
        <v>2657</v>
      </c>
      <c r="T612">
        <v>5</v>
      </c>
      <c r="U612" t="s">
        <v>33</v>
      </c>
      <c r="V612">
        <v>11</v>
      </c>
      <c r="W612">
        <v>3</v>
      </c>
      <c r="X612">
        <v>3</v>
      </c>
      <c r="Y612">
        <v>80</v>
      </c>
      <c r="Z612">
        <v>0</v>
      </c>
      <c r="AA612">
        <v>8</v>
      </c>
      <c r="AB612">
        <v>5</v>
      </c>
      <c r="AC612">
        <v>3</v>
      </c>
      <c r="AD612">
        <v>5</v>
      </c>
      <c r="AE612">
        <v>2</v>
      </c>
      <c r="AF612">
        <v>0</v>
      </c>
      <c r="AG612">
        <v>4</v>
      </c>
      <c r="AH612" s="1">
        <v>40549</v>
      </c>
      <c r="AI612" s="1">
        <v>42395</v>
      </c>
      <c r="AJ612">
        <f t="shared" si="36"/>
        <v>2011</v>
      </c>
      <c r="AK612">
        <f t="shared" si="37"/>
        <v>1</v>
      </c>
      <c r="AL612">
        <f t="shared" si="38"/>
        <v>2016</v>
      </c>
      <c r="AM612">
        <f t="shared" si="39"/>
        <v>1</v>
      </c>
      <c r="AQ612" s="1">
        <v>42379</v>
      </c>
      <c r="AR612" s="1" t="s">
        <v>60</v>
      </c>
    </row>
    <row r="613" spans="1:44" x14ac:dyDescent="0.25">
      <c r="A613">
        <v>31</v>
      </c>
      <c r="B613" t="s">
        <v>40</v>
      </c>
      <c r="C613" t="s">
        <v>51</v>
      </c>
      <c r="D613">
        <v>979</v>
      </c>
      <c r="E613" t="s">
        <v>89</v>
      </c>
      <c r="F613">
        <v>1</v>
      </c>
      <c r="G613">
        <v>4</v>
      </c>
      <c r="H613" t="s">
        <v>47</v>
      </c>
      <c r="I613">
        <v>1</v>
      </c>
      <c r="J613">
        <v>308</v>
      </c>
      <c r="K613">
        <v>3</v>
      </c>
      <c r="L613" t="s">
        <v>42</v>
      </c>
      <c r="M613">
        <v>90</v>
      </c>
      <c r="N613">
        <v>1</v>
      </c>
      <c r="O613">
        <v>2</v>
      </c>
      <c r="P613" t="s">
        <v>49</v>
      </c>
      <c r="Q613">
        <v>3</v>
      </c>
      <c r="R613" t="s">
        <v>44</v>
      </c>
      <c r="S613">
        <v>4345</v>
      </c>
      <c r="T613">
        <v>0</v>
      </c>
      <c r="U613" t="s">
        <v>40</v>
      </c>
      <c r="V613">
        <v>12</v>
      </c>
      <c r="W613">
        <v>3</v>
      </c>
      <c r="X613">
        <v>4</v>
      </c>
      <c r="Y613">
        <v>80</v>
      </c>
      <c r="Z613">
        <v>1</v>
      </c>
      <c r="AA613">
        <v>6</v>
      </c>
      <c r="AB613">
        <v>2</v>
      </c>
      <c r="AC613">
        <v>3</v>
      </c>
      <c r="AD613">
        <v>5</v>
      </c>
      <c r="AE613">
        <v>4</v>
      </c>
      <c r="AF613">
        <v>1</v>
      </c>
      <c r="AG613">
        <v>4</v>
      </c>
      <c r="AH613" s="1">
        <v>42301</v>
      </c>
      <c r="AI613" s="1" t="s">
        <v>60</v>
      </c>
      <c r="AJ613">
        <f t="shared" si="36"/>
        <v>2015</v>
      </c>
      <c r="AK613">
        <f t="shared" si="37"/>
        <v>10</v>
      </c>
      <c r="AL613" t="str">
        <f t="shared" si="38"/>
        <v/>
      </c>
      <c r="AM613" t="str">
        <f t="shared" si="39"/>
        <v/>
      </c>
      <c r="AQ613" s="1">
        <v>42301</v>
      </c>
      <c r="AR613" s="1" t="s">
        <v>60</v>
      </c>
    </row>
    <row r="614" spans="1:44" x14ac:dyDescent="0.25">
      <c r="A614">
        <v>33</v>
      </c>
      <c r="B614" t="s">
        <v>33</v>
      </c>
      <c r="C614" t="s">
        <v>34</v>
      </c>
      <c r="D614">
        <v>813</v>
      </c>
      <c r="E614" t="s">
        <v>89</v>
      </c>
      <c r="F614">
        <v>14</v>
      </c>
      <c r="G614">
        <v>3</v>
      </c>
      <c r="H614" t="s">
        <v>47</v>
      </c>
      <c r="I614">
        <v>1</v>
      </c>
      <c r="J614">
        <v>325</v>
      </c>
      <c r="K614">
        <v>3</v>
      </c>
      <c r="L614" t="s">
        <v>42</v>
      </c>
      <c r="M614">
        <v>58</v>
      </c>
      <c r="N614">
        <v>3</v>
      </c>
      <c r="O614">
        <v>1</v>
      </c>
      <c r="P614" t="s">
        <v>46</v>
      </c>
      <c r="Q614">
        <v>4</v>
      </c>
      <c r="R614" t="s">
        <v>44</v>
      </c>
      <c r="S614">
        <v>2436</v>
      </c>
      <c r="T614">
        <v>5</v>
      </c>
      <c r="U614" t="s">
        <v>33</v>
      </c>
      <c r="V614">
        <v>13</v>
      </c>
      <c r="W614">
        <v>3</v>
      </c>
      <c r="X614">
        <v>3</v>
      </c>
      <c r="Y614">
        <v>80</v>
      </c>
      <c r="Z614">
        <v>1</v>
      </c>
      <c r="AA614">
        <v>8</v>
      </c>
      <c r="AB614">
        <v>2</v>
      </c>
      <c r="AC614">
        <v>1</v>
      </c>
      <c r="AD614">
        <v>5</v>
      </c>
      <c r="AE614">
        <v>4</v>
      </c>
      <c r="AF614">
        <v>0</v>
      </c>
      <c r="AG614">
        <v>4</v>
      </c>
      <c r="AH614" s="1">
        <v>40036</v>
      </c>
      <c r="AI614" s="1">
        <v>41879</v>
      </c>
      <c r="AJ614">
        <f t="shared" si="36"/>
        <v>2009</v>
      </c>
      <c r="AK614">
        <f t="shared" si="37"/>
        <v>8</v>
      </c>
      <c r="AL614">
        <f t="shared" si="38"/>
        <v>2014</v>
      </c>
      <c r="AM614">
        <f t="shared" si="39"/>
        <v>8</v>
      </c>
      <c r="AQ614" s="1">
        <v>42367</v>
      </c>
      <c r="AR614" s="1" t="s">
        <v>60</v>
      </c>
    </row>
    <row r="615" spans="1:44" x14ac:dyDescent="0.25">
      <c r="A615">
        <v>31</v>
      </c>
      <c r="B615" t="s">
        <v>33</v>
      </c>
      <c r="C615" t="s">
        <v>41</v>
      </c>
      <c r="D615">
        <v>307</v>
      </c>
      <c r="E615" t="s">
        <v>89</v>
      </c>
      <c r="F615">
        <v>29</v>
      </c>
      <c r="G615">
        <v>2</v>
      </c>
      <c r="H615" t="s">
        <v>47</v>
      </c>
      <c r="I615">
        <v>1</v>
      </c>
      <c r="J615">
        <v>355</v>
      </c>
      <c r="K615">
        <v>3</v>
      </c>
      <c r="L615" t="s">
        <v>42</v>
      </c>
      <c r="M615">
        <v>71</v>
      </c>
      <c r="N615">
        <v>2</v>
      </c>
      <c r="O615">
        <v>1</v>
      </c>
      <c r="P615" t="s">
        <v>46</v>
      </c>
      <c r="Q615">
        <v>2</v>
      </c>
      <c r="R615" t="s">
        <v>39</v>
      </c>
      <c r="S615">
        <v>3479</v>
      </c>
      <c r="T615">
        <v>0</v>
      </c>
      <c r="U615" t="s">
        <v>40</v>
      </c>
      <c r="V615">
        <v>11</v>
      </c>
      <c r="W615">
        <v>3</v>
      </c>
      <c r="X615">
        <v>2</v>
      </c>
      <c r="Y615">
        <v>80</v>
      </c>
      <c r="Z615">
        <v>0</v>
      </c>
      <c r="AA615">
        <v>6</v>
      </c>
      <c r="AB615">
        <v>2</v>
      </c>
      <c r="AC615">
        <v>4</v>
      </c>
      <c r="AD615">
        <v>5</v>
      </c>
      <c r="AE615">
        <v>4</v>
      </c>
      <c r="AF615">
        <v>1</v>
      </c>
      <c r="AG615">
        <v>4</v>
      </c>
      <c r="AH615" s="1">
        <v>33393</v>
      </c>
      <c r="AI615" s="1">
        <v>35222</v>
      </c>
      <c r="AJ615">
        <f t="shared" si="36"/>
        <v>1991</v>
      </c>
      <c r="AK615">
        <f t="shared" si="37"/>
        <v>6</v>
      </c>
      <c r="AL615">
        <f t="shared" si="38"/>
        <v>1996</v>
      </c>
      <c r="AM615">
        <f t="shared" si="39"/>
        <v>6</v>
      </c>
      <c r="AQ615" s="1">
        <v>42476</v>
      </c>
      <c r="AR615" s="1" t="s">
        <v>60</v>
      </c>
    </row>
    <row r="616" spans="1:44" x14ac:dyDescent="0.25">
      <c r="A616">
        <v>32</v>
      </c>
      <c r="B616" t="s">
        <v>40</v>
      </c>
      <c r="C616" t="s">
        <v>41</v>
      </c>
      <c r="D616">
        <v>1311</v>
      </c>
      <c r="E616" t="s">
        <v>89</v>
      </c>
      <c r="F616">
        <v>7</v>
      </c>
      <c r="G616">
        <v>3</v>
      </c>
      <c r="H616" t="s">
        <v>36</v>
      </c>
      <c r="I616">
        <v>1</v>
      </c>
      <c r="J616">
        <v>359</v>
      </c>
      <c r="K616">
        <v>2</v>
      </c>
      <c r="L616" t="s">
        <v>42</v>
      </c>
      <c r="M616">
        <v>100</v>
      </c>
      <c r="N616">
        <v>4</v>
      </c>
      <c r="O616">
        <v>1</v>
      </c>
      <c r="P616" t="s">
        <v>46</v>
      </c>
      <c r="Q616">
        <v>2</v>
      </c>
      <c r="R616" t="s">
        <v>44</v>
      </c>
      <c r="S616">
        <v>2794</v>
      </c>
      <c r="T616">
        <v>1</v>
      </c>
      <c r="U616" t="s">
        <v>40</v>
      </c>
      <c r="V616">
        <v>20</v>
      </c>
      <c r="W616">
        <v>4</v>
      </c>
      <c r="X616">
        <v>3</v>
      </c>
      <c r="Y616">
        <v>80</v>
      </c>
      <c r="Z616">
        <v>0</v>
      </c>
      <c r="AA616">
        <v>5</v>
      </c>
      <c r="AB616">
        <v>3</v>
      </c>
      <c r="AC616">
        <v>1</v>
      </c>
      <c r="AD616">
        <v>5</v>
      </c>
      <c r="AE616">
        <v>1</v>
      </c>
      <c r="AF616">
        <v>0</v>
      </c>
      <c r="AG616">
        <v>3</v>
      </c>
      <c r="AH616" s="1">
        <v>42608</v>
      </c>
      <c r="AI616" s="1" t="s">
        <v>60</v>
      </c>
      <c r="AJ616">
        <f t="shared" si="36"/>
        <v>2016</v>
      </c>
      <c r="AK616">
        <f t="shared" si="37"/>
        <v>8</v>
      </c>
      <c r="AL616" t="str">
        <f t="shared" si="38"/>
        <v/>
      </c>
      <c r="AM616" t="str">
        <f t="shared" si="39"/>
        <v/>
      </c>
      <c r="AQ616" s="1">
        <v>42608</v>
      </c>
      <c r="AR616" s="1" t="s">
        <v>60</v>
      </c>
    </row>
    <row r="617" spans="1:44" x14ac:dyDescent="0.25">
      <c r="A617">
        <v>28</v>
      </c>
      <c r="B617" t="s">
        <v>40</v>
      </c>
      <c r="C617" t="s">
        <v>34</v>
      </c>
      <c r="D617">
        <v>1158</v>
      </c>
      <c r="E617" t="s">
        <v>89</v>
      </c>
      <c r="F617">
        <v>9</v>
      </c>
      <c r="G617">
        <v>3</v>
      </c>
      <c r="H617" t="s">
        <v>47</v>
      </c>
      <c r="I617">
        <v>1</v>
      </c>
      <c r="J617">
        <v>377</v>
      </c>
      <c r="K617">
        <v>4</v>
      </c>
      <c r="L617" t="s">
        <v>42</v>
      </c>
      <c r="M617">
        <v>94</v>
      </c>
      <c r="N617">
        <v>3</v>
      </c>
      <c r="O617">
        <v>1</v>
      </c>
      <c r="P617" t="s">
        <v>43</v>
      </c>
      <c r="Q617">
        <v>4</v>
      </c>
      <c r="R617" t="s">
        <v>44</v>
      </c>
      <c r="S617">
        <v>2070</v>
      </c>
      <c r="T617">
        <v>1</v>
      </c>
      <c r="U617" t="s">
        <v>40</v>
      </c>
      <c r="V617">
        <v>23</v>
      </c>
      <c r="W617">
        <v>4</v>
      </c>
      <c r="X617">
        <v>4</v>
      </c>
      <c r="Y617">
        <v>80</v>
      </c>
      <c r="Z617">
        <v>1</v>
      </c>
      <c r="AA617">
        <v>5</v>
      </c>
      <c r="AB617">
        <v>3</v>
      </c>
      <c r="AC617">
        <v>2</v>
      </c>
      <c r="AD617">
        <v>5</v>
      </c>
      <c r="AE617">
        <v>2</v>
      </c>
      <c r="AF617">
        <v>0</v>
      </c>
      <c r="AG617">
        <v>4</v>
      </c>
      <c r="AH617" s="1">
        <v>42530</v>
      </c>
      <c r="AI617" s="1" t="s">
        <v>60</v>
      </c>
      <c r="AJ617">
        <f t="shared" si="36"/>
        <v>2016</v>
      </c>
      <c r="AK617">
        <f t="shared" si="37"/>
        <v>6</v>
      </c>
      <c r="AL617" t="str">
        <f t="shared" si="38"/>
        <v/>
      </c>
      <c r="AM617" t="str">
        <f t="shared" si="39"/>
        <v/>
      </c>
      <c r="AQ617" s="1">
        <v>42530</v>
      </c>
      <c r="AR617" s="1" t="s">
        <v>60</v>
      </c>
    </row>
    <row r="618" spans="1:44" x14ac:dyDescent="0.25">
      <c r="A618">
        <v>37</v>
      </c>
      <c r="B618" t="s">
        <v>40</v>
      </c>
      <c r="C618" t="s">
        <v>34</v>
      </c>
      <c r="D618">
        <v>228</v>
      </c>
      <c r="E618" t="s">
        <v>35</v>
      </c>
      <c r="F618">
        <v>6</v>
      </c>
      <c r="G618">
        <v>4</v>
      </c>
      <c r="H618" t="s">
        <v>47</v>
      </c>
      <c r="I618">
        <v>1</v>
      </c>
      <c r="J618">
        <v>378</v>
      </c>
      <c r="K618">
        <v>3</v>
      </c>
      <c r="L618" t="s">
        <v>42</v>
      </c>
      <c r="M618">
        <v>98</v>
      </c>
      <c r="N618">
        <v>3</v>
      </c>
      <c r="O618">
        <v>2</v>
      </c>
      <c r="P618" t="s">
        <v>38</v>
      </c>
      <c r="Q618">
        <v>4</v>
      </c>
      <c r="R618" t="s">
        <v>44</v>
      </c>
      <c r="S618">
        <v>6502</v>
      </c>
      <c r="T618">
        <v>4</v>
      </c>
      <c r="U618" t="s">
        <v>40</v>
      </c>
      <c r="V618">
        <v>14</v>
      </c>
      <c r="W618">
        <v>3</v>
      </c>
      <c r="X618">
        <v>2</v>
      </c>
      <c r="Y618">
        <v>80</v>
      </c>
      <c r="Z618">
        <v>1</v>
      </c>
      <c r="AA618">
        <v>7</v>
      </c>
      <c r="AB618">
        <v>5</v>
      </c>
      <c r="AC618">
        <v>4</v>
      </c>
      <c r="AD618">
        <v>5</v>
      </c>
      <c r="AE618">
        <v>4</v>
      </c>
      <c r="AF618">
        <v>0</v>
      </c>
      <c r="AG618">
        <v>1</v>
      </c>
      <c r="AH618" s="1">
        <v>42583</v>
      </c>
      <c r="AI618" s="1" t="s">
        <v>60</v>
      </c>
      <c r="AJ618">
        <f t="shared" si="36"/>
        <v>2016</v>
      </c>
      <c r="AK618">
        <f t="shared" si="37"/>
        <v>8</v>
      </c>
      <c r="AL618" t="str">
        <f t="shared" si="38"/>
        <v/>
      </c>
      <c r="AM618" t="str">
        <f t="shared" si="39"/>
        <v/>
      </c>
      <c r="AQ618" s="1">
        <v>42583</v>
      </c>
      <c r="AR618" s="1" t="s">
        <v>60</v>
      </c>
    </row>
    <row r="619" spans="1:44" x14ac:dyDescent="0.25">
      <c r="A619">
        <v>37</v>
      </c>
      <c r="B619" t="s">
        <v>40</v>
      </c>
      <c r="C619" t="s">
        <v>51</v>
      </c>
      <c r="D619">
        <v>728</v>
      </c>
      <c r="E619" t="s">
        <v>89</v>
      </c>
      <c r="F619">
        <v>1</v>
      </c>
      <c r="G619">
        <v>4</v>
      </c>
      <c r="H619" t="s">
        <v>47</v>
      </c>
      <c r="I619">
        <v>1</v>
      </c>
      <c r="J619">
        <v>380</v>
      </c>
      <c r="K619">
        <v>1</v>
      </c>
      <c r="L619" t="s">
        <v>37</v>
      </c>
      <c r="M619">
        <v>80</v>
      </c>
      <c r="N619">
        <v>3</v>
      </c>
      <c r="O619">
        <v>3</v>
      </c>
      <c r="P619" t="s">
        <v>54</v>
      </c>
      <c r="Q619">
        <v>4</v>
      </c>
      <c r="R619" t="s">
        <v>48</v>
      </c>
      <c r="S619">
        <v>13603</v>
      </c>
      <c r="T619">
        <v>2</v>
      </c>
      <c r="U619" t="s">
        <v>33</v>
      </c>
      <c r="V619">
        <v>18</v>
      </c>
      <c r="W619">
        <v>3</v>
      </c>
      <c r="X619">
        <v>1</v>
      </c>
      <c r="Y619">
        <v>80</v>
      </c>
      <c r="Z619">
        <v>2</v>
      </c>
      <c r="AA619">
        <v>15</v>
      </c>
      <c r="AB619">
        <v>2</v>
      </c>
      <c r="AC619">
        <v>3</v>
      </c>
      <c r="AD619">
        <v>5</v>
      </c>
      <c r="AE619">
        <v>2</v>
      </c>
      <c r="AF619">
        <v>0</v>
      </c>
      <c r="AG619">
        <v>2</v>
      </c>
      <c r="AH619" s="1">
        <v>42615</v>
      </c>
      <c r="AI619" s="1" t="s">
        <v>60</v>
      </c>
      <c r="AJ619">
        <f t="shared" si="36"/>
        <v>2016</v>
      </c>
      <c r="AK619">
        <f t="shared" si="37"/>
        <v>9</v>
      </c>
      <c r="AL619" t="str">
        <f t="shared" si="38"/>
        <v/>
      </c>
      <c r="AM619" t="str">
        <f t="shared" si="39"/>
        <v/>
      </c>
      <c r="AQ619" s="1">
        <v>42615</v>
      </c>
      <c r="AR619" s="1" t="s">
        <v>60</v>
      </c>
    </row>
    <row r="620" spans="1:44" x14ac:dyDescent="0.25">
      <c r="A620">
        <v>53</v>
      </c>
      <c r="B620" t="s">
        <v>40</v>
      </c>
      <c r="C620" t="s">
        <v>34</v>
      </c>
      <c r="D620">
        <v>1070</v>
      </c>
      <c r="E620" t="s">
        <v>89</v>
      </c>
      <c r="F620">
        <v>3</v>
      </c>
      <c r="G620">
        <v>4</v>
      </c>
      <c r="H620" t="s">
        <v>47</v>
      </c>
      <c r="I620">
        <v>1</v>
      </c>
      <c r="J620">
        <v>386</v>
      </c>
      <c r="K620">
        <v>3</v>
      </c>
      <c r="L620" t="s">
        <v>42</v>
      </c>
      <c r="M620">
        <v>45</v>
      </c>
      <c r="N620">
        <v>3</v>
      </c>
      <c r="O620">
        <v>4</v>
      </c>
      <c r="P620" t="s">
        <v>54</v>
      </c>
      <c r="Q620">
        <v>3</v>
      </c>
      <c r="R620" t="s">
        <v>44</v>
      </c>
      <c r="S620">
        <v>17584</v>
      </c>
      <c r="T620">
        <v>3</v>
      </c>
      <c r="U620" t="s">
        <v>33</v>
      </c>
      <c r="V620">
        <v>16</v>
      </c>
      <c r="W620">
        <v>3</v>
      </c>
      <c r="X620">
        <v>4</v>
      </c>
      <c r="Y620">
        <v>80</v>
      </c>
      <c r="Z620">
        <v>3</v>
      </c>
      <c r="AA620">
        <v>21</v>
      </c>
      <c r="AB620">
        <v>5</v>
      </c>
      <c r="AC620">
        <v>2</v>
      </c>
      <c r="AD620">
        <v>5</v>
      </c>
      <c r="AE620">
        <v>3</v>
      </c>
      <c r="AF620">
        <v>1</v>
      </c>
      <c r="AG620">
        <v>3</v>
      </c>
      <c r="AH620" s="1">
        <v>42306</v>
      </c>
      <c r="AI620" s="1" t="s">
        <v>60</v>
      </c>
      <c r="AJ620">
        <f t="shared" si="36"/>
        <v>2015</v>
      </c>
      <c r="AK620">
        <f t="shared" si="37"/>
        <v>10</v>
      </c>
      <c r="AL620" t="str">
        <f t="shared" si="38"/>
        <v/>
      </c>
      <c r="AM620" t="str">
        <f t="shared" si="39"/>
        <v/>
      </c>
      <c r="AQ620" s="1">
        <v>42306</v>
      </c>
      <c r="AR620" s="1" t="s">
        <v>60</v>
      </c>
    </row>
    <row r="621" spans="1:44" x14ac:dyDescent="0.25">
      <c r="A621">
        <v>26</v>
      </c>
      <c r="B621" t="s">
        <v>40</v>
      </c>
      <c r="C621" t="s">
        <v>41</v>
      </c>
      <c r="D621">
        <v>496</v>
      </c>
      <c r="E621" t="s">
        <v>89</v>
      </c>
      <c r="F621">
        <v>11</v>
      </c>
      <c r="G621">
        <v>2</v>
      </c>
      <c r="H621" t="s">
        <v>47</v>
      </c>
      <c r="I621">
        <v>1</v>
      </c>
      <c r="J621">
        <v>390</v>
      </c>
      <c r="K621">
        <v>1</v>
      </c>
      <c r="L621" t="s">
        <v>42</v>
      </c>
      <c r="M621">
        <v>60</v>
      </c>
      <c r="N621">
        <v>3</v>
      </c>
      <c r="O621">
        <v>2</v>
      </c>
      <c r="P621" t="s">
        <v>50</v>
      </c>
      <c r="Q621">
        <v>1</v>
      </c>
      <c r="R621" t="s">
        <v>44</v>
      </c>
      <c r="S621">
        <v>4741</v>
      </c>
      <c r="T621">
        <v>1</v>
      </c>
      <c r="U621" t="s">
        <v>33</v>
      </c>
      <c r="V621">
        <v>13</v>
      </c>
      <c r="W621">
        <v>3</v>
      </c>
      <c r="X621">
        <v>3</v>
      </c>
      <c r="Y621">
        <v>80</v>
      </c>
      <c r="Z621">
        <v>1</v>
      </c>
      <c r="AA621">
        <v>5</v>
      </c>
      <c r="AB621">
        <v>3</v>
      </c>
      <c r="AC621">
        <v>3</v>
      </c>
      <c r="AD621">
        <v>5</v>
      </c>
      <c r="AE621">
        <v>3</v>
      </c>
      <c r="AF621">
        <v>3</v>
      </c>
      <c r="AG621">
        <v>3</v>
      </c>
      <c r="AH621" s="1">
        <v>42430</v>
      </c>
      <c r="AI621" s="1" t="s">
        <v>60</v>
      </c>
      <c r="AJ621">
        <f t="shared" si="36"/>
        <v>2016</v>
      </c>
      <c r="AK621">
        <f t="shared" si="37"/>
        <v>3</v>
      </c>
      <c r="AL621" t="str">
        <f t="shared" si="38"/>
        <v/>
      </c>
      <c r="AM621" t="str">
        <f t="shared" si="39"/>
        <v/>
      </c>
      <c r="AQ621" s="1">
        <v>42430</v>
      </c>
      <c r="AR621" s="1" t="s">
        <v>60</v>
      </c>
    </row>
    <row r="622" spans="1:44" x14ac:dyDescent="0.25">
      <c r="A622">
        <v>28</v>
      </c>
      <c r="B622" t="s">
        <v>40</v>
      </c>
      <c r="C622" t="s">
        <v>34</v>
      </c>
      <c r="D622">
        <v>1117</v>
      </c>
      <c r="E622" t="s">
        <v>89</v>
      </c>
      <c r="F622">
        <v>8</v>
      </c>
      <c r="G622">
        <v>2</v>
      </c>
      <c r="H622" t="s">
        <v>36</v>
      </c>
      <c r="I622">
        <v>1</v>
      </c>
      <c r="J622">
        <v>395</v>
      </c>
      <c r="K622">
        <v>4</v>
      </c>
      <c r="L622" t="s">
        <v>37</v>
      </c>
      <c r="M622">
        <v>66</v>
      </c>
      <c r="N622">
        <v>3</v>
      </c>
      <c r="O622">
        <v>1</v>
      </c>
      <c r="P622" t="s">
        <v>43</v>
      </c>
      <c r="Q622">
        <v>4</v>
      </c>
      <c r="R622" t="s">
        <v>39</v>
      </c>
      <c r="S622">
        <v>3310</v>
      </c>
      <c r="T622">
        <v>1</v>
      </c>
      <c r="U622" t="s">
        <v>40</v>
      </c>
      <c r="V622">
        <v>21</v>
      </c>
      <c r="W622">
        <v>4</v>
      </c>
      <c r="X622">
        <v>4</v>
      </c>
      <c r="Y622">
        <v>80</v>
      </c>
      <c r="Z622">
        <v>0</v>
      </c>
      <c r="AA622">
        <v>5</v>
      </c>
      <c r="AB622">
        <v>3</v>
      </c>
      <c r="AC622">
        <v>3</v>
      </c>
      <c r="AD622">
        <v>5</v>
      </c>
      <c r="AE622">
        <v>3</v>
      </c>
      <c r="AF622">
        <v>0</v>
      </c>
      <c r="AG622">
        <v>2</v>
      </c>
      <c r="AH622" s="1">
        <v>42448</v>
      </c>
      <c r="AI622" s="1" t="s">
        <v>60</v>
      </c>
      <c r="AJ622">
        <f t="shared" si="36"/>
        <v>2016</v>
      </c>
      <c r="AK622">
        <f t="shared" si="37"/>
        <v>3</v>
      </c>
      <c r="AL622" t="str">
        <f t="shared" si="38"/>
        <v/>
      </c>
      <c r="AM622" t="str">
        <f t="shared" si="39"/>
        <v/>
      </c>
      <c r="AQ622" s="1">
        <v>42448</v>
      </c>
      <c r="AR622" s="1" t="s">
        <v>60</v>
      </c>
    </row>
    <row r="623" spans="1:44" x14ac:dyDescent="0.25">
      <c r="A623">
        <v>58</v>
      </c>
      <c r="B623" t="s">
        <v>40</v>
      </c>
      <c r="C623" t="s">
        <v>51</v>
      </c>
      <c r="D623">
        <v>390</v>
      </c>
      <c r="E623" t="s">
        <v>89</v>
      </c>
      <c r="F623">
        <v>1</v>
      </c>
      <c r="G623">
        <v>4</v>
      </c>
      <c r="H623" t="s">
        <v>36</v>
      </c>
      <c r="I623">
        <v>1</v>
      </c>
      <c r="J623">
        <v>422</v>
      </c>
      <c r="K623">
        <v>4</v>
      </c>
      <c r="L623" t="s">
        <v>42</v>
      </c>
      <c r="M623">
        <v>32</v>
      </c>
      <c r="N623">
        <v>1</v>
      </c>
      <c r="O623">
        <v>2</v>
      </c>
      <c r="P623" t="s">
        <v>50</v>
      </c>
      <c r="Q623">
        <v>3</v>
      </c>
      <c r="R623" t="s">
        <v>48</v>
      </c>
      <c r="S623">
        <v>5660</v>
      </c>
      <c r="T623">
        <v>2</v>
      </c>
      <c r="U623" t="s">
        <v>33</v>
      </c>
      <c r="V623">
        <v>13</v>
      </c>
      <c r="W623">
        <v>3</v>
      </c>
      <c r="X623">
        <v>4</v>
      </c>
      <c r="Y623">
        <v>80</v>
      </c>
      <c r="Z623">
        <v>1</v>
      </c>
      <c r="AA623">
        <v>12</v>
      </c>
      <c r="AB623">
        <v>2</v>
      </c>
      <c r="AC623">
        <v>3</v>
      </c>
      <c r="AD623">
        <v>5</v>
      </c>
      <c r="AE623">
        <v>3</v>
      </c>
      <c r="AF623">
        <v>1</v>
      </c>
      <c r="AG623">
        <v>2</v>
      </c>
      <c r="AH623" s="1">
        <v>42514</v>
      </c>
      <c r="AI623" s="1" t="s">
        <v>60</v>
      </c>
      <c r="AJ623">
        <f t="shared" si="36"/>
        <v>2016</v>
      </c>
      <c r="AK623">
        <f t="shared" si="37"/>
        <v>5</v>
      </c>
      <c r="AL623" t="str">
        <f t="shared" si="38"/>
        <v/>
      </c>
      <c r="AM623" t="str">
        <f t="shared" si="39"/>
        <v/>
      </c>
      <c r="AQ623" s="1">
        <v>42514</v>
      </c>
      <c r="AR623" s="1" t="s">
        <v>60</v>
      </c>
    </row>
    <row r="624" spans="1:44" x14ac:dyDescent="0.25">
      <c r="A624">
        <v>31</v>
      </c>
      <c r="B624" t="s">
        <v>40</v>
      </c>
      <c r="C624" t="s">
        <v>34</v>
      </c>
      <c r="D624">
        <v>691</v>
      </c>
      <c r="E624" t="s">
        <v>89</v>
      </c>
      <c r="F624">
        <v>5</v>
      </c>
      <c r="G624">
        <v>4</v>
      </c>
      <c r="H624" t="s">
        <v>56</v>
      </c>
      <c r="I624">
        <v>1</v>
      </c>
      <c r="J624">
        <v>423</v>
      </c>
      <c r="K624">
        <v>3</v>
      </c>
      <c r="L624" t="s">
        <v>42</v>
      </c>
      <c r="M624">
        <v>86</v>
      </c>
      <c r="N624">
        <v>3</v>
      </c>
      <c r="O624">
        <v>1</v>
      </c>
      <c r="P624" t="s">
        <v>43</v>
      </c>
      <c r="Q624">
        <v>4</v>
      </c>
      <c r="R624" t="s">
        <v>44</v>
      </c>
      <c r="S624">
        <v>4821</v>
      </c>
      <c r="T624">
        <v>0</v>
      </c>
      <c r="U624" t="s">
        <v>33</v>
      </c>
      <c r="V624">
        <v>12</v>
      </c>
      <c r="W624">
        <v>3</v>
      </c>
      <c r="X624">
        <v>3</v>
      </c>
      <c r="Y624">
        <v>80</v>
      </c>
      <c r="Z624">
        <v>1</v>
      </c>
      <c r="AA624">
        <v>6</v>
      </c>
      <c r="AB624">
        <v>4</v>
      </c>
      <c r="AC624">
        <v>3</v>
      </c>
      <c r="AD624">
        <v>5</v>
      </c>
      <c r="AE624">
        <v>2</v>
      </c>
      <c r="AF624">
        <v>0</v>
      </c>
      <c r="AG624">
        <v>3</v>
      </c>
      <c r="AH624" s="1">
        <v>42586</v>
      </c>
      <c r="AI624" s="1" t="s">
        <v>60</v>
      </c>
      <c r="AJ624">
        <f t="shared" si="36"/>
        <v>2016</v>
      </c>
      <c r="AK624">
        <f t="shared" si="37"/>
        <v>8</v>
      </c>
      <c r="AL624" t="str">
        <f t="shared" si="38"/>
        <v/>
      </c>
      <c r="AM624" t="str">
        <f t="shared" si="39"/>
        <v/>
      </c>
      <c r="AQ624" s="1">
        <v>42586</v>
      </c>
      <c r="AR624" s="1" t="s">
        <v>60</v>
      </c>
    </row>
    <row r="625" spans="1:44" x14ac:dyDescent="0.25">
      <c r="A625">
        <v>27</v>
      </c>
      <c r="B625" t="s">
        <v>40</v>
      </c>
      <c r="C625" t="s">
        <v>34</v>
      </c>
      <c r="D625">
        <v>1377</v>
      </c>
      <c r="E625" t="s">
        <v>35</v>
      </c>
      <c r="F625">
        <v>2</v>
      </c>
      <c r="G625">
        <v>3</v>
      </c>
      <c r="H625" t="s">
        <v>36</v>
      </c>
      <c r="I625">
        <v>1</v>
      </c>
      <c r="J625">
        <v>437</v>
      </c>
      <c r="K625">
        <v>4</v>
      </c>
      <c r="L625" t="s">
        <v>42</v>
      </c>
      <c r="M625">
        <v>74</v>
      </c>
      <c r="N625">
        <v>3</v>
      </c>
      <c r="O625">
        <v>2</v>
      </c>
      <c r="P625" t="s">
        <v>38</v>
      </c>
      <c r="Q625">
        <v>3</v>
      </c>
      <c r="R625" t="s">
        <v>39</v>
      </c>
      <c r="S625">
        <v>4478</v>
      </c>
      <c r="T625">
        <v>1</v>
      </c>
      <c r="U625" t="s">
        <v>33</v>
      </c>
      <c r="V625">
        <v>11</v>
      </c>
      <c r="W625">
        <v>3</v>
      </c>
      <c r="X625">
        <v>1</v>
      </c>
      <c r="Y625">
        <v>80</v>
      </c>
      <c r="Z625">
        <v>0</v>
      </c>
      <c r="AA625">
        <v>5</v>
      </c>
      <c r="AB625">
        <v>3</v>
      </c>
      <c r="AC625">
        <v>3</v>
      </c>
      <c r="AD625">
        <v>5</v>
      </c>
      <c r="AE625">
        <v>4</v>
      </c>
      <c r="AF625">
        <v>0</v>
      </c>
      <c r="AG625">
        <v>4</v>
      </c>
      <c r="AH625" s="1">
        <v>42428</v>
      </c>
      <c r="AI625" s="1" t="s">
        <v>60</v>
      </c>
      <c r="AJ625">
        <f t="shared" si="36"/>
        <v>2016</v>
      </c>
      <c r="AK625">
        <f t="shared" si="37"/>
        <v>2</v>
      </c>
      <c r="AL625" t="str">
        <f t="shared" si="38"/>
        <v/>
      </c>
      <c r="AM625" t="str">
        <f t="shared" si="39"/>
        <v/>
      </c>
      <c r="AQ625" s="1">
        <v>42428</v>
      </c>
      <c r="AR625" s="1" t="s">
        <v>60</v>
      </c>
    </row>
    <row r="626" spans="1:44" x14ac:dyDescent="0.25">
      <c r="A626">
        <v>27</v>
      </c>
      <c r="B626" t="s">
        <v>40</v>
      </c>
      <c r="C626" t="s">
        <v>51</v>
      </c>
      <c r="D626">
        <v>210</v>
      </c>
      <c r="E626" t="s">
        <v>35</v>
      </c>
      <c r="F626">
        <v>1</v>
      </c>
      <c r="G626">
        <v>1</v>
      </c>
      <c r="H626" t="s">
        <v>55</v>
      </c>
      <c r="I626">
        <v>1</v>
      </c>
      <c r="J626">
        <v>449</v>
      </c>
      <c r="K626">
        <v>3</v>
      </c>
      <c r="L626" t="s">
        <v>42</v>
      </c>
      <c r="M626">
        <v>73</v>
      </c>
      <c r="N626">
        <v>3</v>
      </c>
      <c r="O626">
        <v>2</v>
      </c>
      <c r="P626" t="s">
        <v>38</v>
      </c>
      <c r="Q626">
        <v>2</v>
      </c>
      <c r="R626" t="s">
        <v>44</v>
      </c>
      <c r="S626">
        <v>6349</v>
      </c>
      <c r="T626">
        <v>0</v>
      </c>
      <c r="U626" t="s">
        <v>33</v>
      </c>
      <c r="V626">
        <v>13</v>
      </c>
      <c r="W626">
        <v>3</v>
      </c>
      <c r="X626">
        <v>4</v>
      </c>
      <c r="Y626">
        <v>80</v>
      </c>
      <c r="Z626">
        <v>1</v>
      </c>
      <c r="AA626">
        <v>6</v>
      </c>
      <c r="AB626">
        <v>0</v>
      </c>
      <c r="AC626">
        <v>3</v>
      </c>
      <c r="AD626">
        <v>5</v>
      </c>
      <c r="AE626">
        <v>4</v>
      </c>
      <c r="AF626">
        <v>1</v>
      </c>
      <c r="AG626">
        <v>4</v>
      </c>
      <c r="AH626" s="1">
        <v>42565</v>
      </c>
      <c r="AI626" s="1" t="s">
        <v>60</v>
      </c>
      <c r="AJ626">
        <f t="shared" si="36"/>
        <v>2016</v>
      </c>
      <c r="AK626">
        <f t="shared" si="37"/>
        <v>7</v>
      </c>
      <c r="AL626" t="str">
        <f t="shared" si="38"/>
        <v/>
      </c>
      <c r="AM626" t="str">
        <f t="shared" si="39"/>
        <v/>
      </c>
      <c r="AQ626" s="1">
        <v>42565</v>
      </c>
      <c r="AR626" s="1" t="s">
        <v>60</v>
      </c>
    </row>
    <row r="627" spans="1:44" x14ac:dyDescent="0.25">
      <c r="A627">
        <v>41</v>
      </c>
      <c r="B627" t="s">
        <v>40</v>
      </c>
      <c r="C627" t="s">
        <v>34</v>
      </c>
      <c r="D627">
        <v>483</v>
      </c>
      <c r="E627" t="s">
        <v>89</v>
      </c>
      <c r="F627">
        <v>6</v>
      </c>
      <c r="G627">
        <v>3</v>
      </c>
      <c r="H627" t="s">
        <v>47</v>
      </c>
      <c r="I627">
        <v>1</v>
      </c>
      <c r="J627">
        <v>466</v>
      </c>
      <c r="K627">
        <v>4</v>
      </c>
      <c r="L627" t="s">
        <v>42</v>
      </c>
      <c r="M627">
        <v>95</v>
      </c>
      <c r="N627">
        <v>2</v>
      </c>
      <c r="O627">
        <v>2</v>
      </c>
      <c r="P627" t="s">
        <v>49</v>
      </c>
      <c r="Q627">
        <v>2</v>
      </c>
      <c r="R627" t="s">
        <v>39</v>
      </c>
      <c r="S627">
        <v>6032</v>
      </c>
      <c r="T627">
        <v>6</v>
      </c>
      <c r="U627" t="s">
        <v>33</v>
      </c>
      <c r="V627">
        <v>15</v>
      </c>
      <c r="W627">
        <v>3</v>
      </c>
      <c r="X627">
        <v>4</v>
      </c>
      <c r="Y627">
        <v>80</v>
      </c>
      <c r="Z627">
        <v>0</v>
      </c>
      <c r="AA627">
        <v>8</v>
      </c>
      <c r="AB627">
        <v>3</v>
      </c>
      <c r="AC627">
        <v>3</v>
      </c>
      <c r="AD627">
        <v>5</v>
      </c>
      <c r="AE627">
        <v>4</v>
      </c>
      <c r="AF627">
        <v>1</v>
      </c>
      <c r="AG627">
        <v>2</v>
      </c>
      <c r="AH627" s="1">
        <v>42477</v>
      </c>
      <c r="AI627" s="1" t="s">
        <v>60</v>
      </c>
      <c r="AJ627">
        <f t="shared" si="36"/>
        <v>2016</v>
      </c>
      <c r="AK627">
        <f t="shared" si="37"/>
        <v>4</v>
      </c>
      <c r="AL627" t="str">
        <f t="shared" si="38"/>
        <v/>
      </c>
      <c r="AM627" t="str">
        <f t="shared" si="39"/>
        <v/>
      </c>
      <c r="AQ627" s="1">
        <v>42477</v>
      </c>
      <c r="AR627" s="1" t="s">
        <v>60</v>
      </c>
    </row>
    <row r="628" spans="1:44" x14ac:dyDescent="0.25">
      <c r="A628">
        <v>37</v>
      </c>
      <c r="B628" t="s">
        <v>40</v>
      </c>
      <c r="C628" t="s">
        <v>34</v>
      </c>
      <c r="D628">
        <v>921</v>
      </c>
      <c r="E628" t="s">
        <v>89</v>
      </c>
      <c r="F628">
        <v>10</v>
      </c>
      <c r="G628">
        <v>3</v>
      </c>
      <c r="H628" t="s">
        <v>47</v>
      </c>
      <c r="I628">
        <v>1</v>
      </c>
      <c r="J628">
        <v>486</v>
      </c>
      <c r="K628">
        <v>3</v>
      </c>
      <c r="L628" t="s">
        <v>37</v>
      </c>
      <c r="M628">
        <v>98</v>
      </c>
      <c r="N628">
        <v>3</v>
      </c>
      <c r="O628">
        <v>1</v>
      </c>
      <c r="P628" t="s">
        <v>46</v>
      </c>
      <c r="Q628">
        <v>1</v>
      </c>
      <c r="R628" t="s">
        <v>44</v>
      </c>
      <c r="S628">
        <v>3452</v>
      </c>
      <c r="T628">
        <v>6</v>
      </c>
      <c r="U628" t="s">
        <v>40</v>
      </c>
      <c r="V628">
        <v>20</v>
      </c>
      <c r="W628">
        <v>4</v>
      </c>
      <c r="X628">
        <v>2</v>
      </c>
      <c r="Y628">
        <v>80</v>
      </c>
      <c r="Z628">
        <v>1</v>
      </c>
      <c r="AA628">
        <v>17</v>
      </c>
      <c r="AB628">
        <v>3</v>
      </c>
      <c r="AC628">
        <v>3</v>
      </c>
      <c r="AD628">
        <v>5</v>
      </c>
      <c r="AE628">
        <v>4</v>
      </c>
      <c r="AF628">
        <v>0</v>
      </c>
      <c r="AG628">
        <v>3</v>
      </c>
      <c r="AH628" s="1">
        <v>42385</v>
      </c>
      <c r="AI628" s="1" t="s">
        <v>60</v>
      </c>
      <c r="AJ628">
        <f t="shared" si="36"/>
        <v>2016</v>
      </c>
      <c r="AK628">
        <f t="shared" si="37"/>
        <v>1</v>
      </c>
      <c r="AL628" t="str">
        <f t="shared" si="38"/>
        <v/>
      </c>
      <c r="AM628" t="str">
        <f t="shared" si="39"/>
        <v/>
      </c>
      <c r="AQ628" s="1">
        <v>42385</v>
      </c>
      <c r="AR628" s="1" t="s">
        <v>60</v>
      </c>
    </row>
    <row r="629" spans="1:44" x14ac:dyDescent="0.25">
      <c r="A629">
        <v>27</v>
      </c>
      <c r="B629" t="s">
        <v>40</v>
      </c>
      <c r="C629" t="s">
        <v>34</v>
      </c>
      <c r="D629">
        <v>1469</v>
      </c>
      <c r="E629" t="s">
        <v>89</v>
      </c>
      <c r="F629">
        <v>1</v>
      </c>
      <c r="G629">
        <v>2</v>
      </c>
      <c r="H629" t="s">
        <v>47</v>
      </c>
      <c r="I629">
        <v>1</v>
      </c>
      <c r="J629">
        <v>497</v>
      </c>
      <c r="K629">
        <v>4</v>
      </c>
      <c r="L629" t="s">
        <v>42</v>
      </c>
      <c r="M629">
        <v>82</v>
      </c>
      <c r="N629">
        <v>3</v>
      </c>
      <c r="O629">
        <v>1</v>
      </c>
      <c r="P629" t="s">
        <v>46</v>
      </c>
      <c r="Q629">
        <v>2</v>
      </c>
      <c r="R629" t="s">
        <v>48</v>
      </c>
      <c r="S629">
        <v>3816</v>
      </c>
      <c r="T629">
        <v>1</v>
      </c>
      <c r="U629" t="s">
        <v>40</v>
      </c>
      <c r="V629">
        <v>11</v>
      </c>
      <c r="W629">
        <v>3</v>
      </c>
      <c r="X629">
        <v>2</v>
      </c>
      <c r="Y629">
        <v>80</v>
      </c>
      <c r="Z629">
        <v>1</v>
      </c>
      <c r="AA629">
        <v>5</v>
      </c>
      <c r="AB629">
        <v>2</v>
      </c>
      <c r="AC629">
        <v>3</v>
      </c>
      <c r="AD629">
        <v>5</v>
      </c>
      <c r="AE629">
        <v>2</v>
      </c>
      <c r="AF629">
        <v>0</v>
      </c>
      <c r="AG629">
        <v>4</v>
      </c>
      <c r="AH629" s="1">
        <v>42560</v>
      </c>
      <c r="AI629" s="1" t="s">
        <v>60</v>
      </c>
      <c r="AJ629">
        <f t="shared" si="36"/>
        <v>2016</v>
      </c>
      <c r="AK629">
        <f t="shared" si="37"/>
        <v>7</v>
      </c>
      <c r="AL629" t="str">
        <f t="shared" si="38"/>
        <v/>
      </c>
      <c r="AM629" t="str">
        <f t="shared" si="39"/>
        <v/>
      </c>
      <c r="AQ629" s="1">
        <v>42560</v>
      </c>
      <c r="AR629" s="1" t="s">
        <v>60</v>
      </c>
    </row>
    <row r="630" spans="1:44" x14ac:dyDescent="0.25">
      <c r="A630">
        <v>49</v>
      </c>
      <c r="B630" t="s">
        <v>40</v>
      </c>
      <c r="C630" t="s">
        <v>34</v>
      </c>
      <c r="D630">
        <v>1261</v>
      </c>
      <c r="E630" t="s">
        <v>89</v>
      </c>
      <c r="F630">
        <v>7</v>
      </c>
      <c r="G630">
        <v>3</v>
      </c>
      <c r="H630" t="s">
        <v>45</v>
      </c>
      <c r="I630">
        <v>1</v>
      </c>
      <c r="J630">
        <v>499</v>
      </c>
      <c r="K630">
        <v>2</v>
      </c>
      <c r="L630" t="s">
        <v>42</v>
      </c>
      <c r="M630">
        <v>31</v>
      </c>
      <c r="N630">
        <v>2</v>
      </c>
      <c r="O630">
        <v>3</v>
      </c>
      <c r="P630" t="s">
        <v>50</v>
      </c>
      <c r="Q630">
        <v>3</v>
      </c>
      <c r="R630" t="s">
        <v>39</v>
      </c>
      <c r="S630">
        <v>10965</v>
      </c>
      <c r="T630">
        <v>8</v>
      </c>
      <c r="U630" t="s">
        <v>40</v>
      </c>
      <c r="V630">
        <v>24</v>
      </c>
      <c r="W630">
        <v>4</v>
      </c>
      <c r="X630">
        <v>3</v>
      </c>
      <c r="Y630">
        <v>80</v>
      </c>
      <c r="Z630">
        <v>0</v>
      </c>
      <c r="AA630">
        <v>26</v>
      </c>
      <c r="AB630">
        <v>2</v>
      </c>
      <c r="AC630">
        <v>3</v>
      </c>
      <c r="AD630">
        <v>5</v>
      </c>
      <c r="AE630">
        <v>2</v>
      </c>
      <c r="AF630">
        <v>0</v>
      </c>
      <c r="AG630">
        <v>0</v>
      </c>
      <c r="AH630" s="1">
        <v>42318</v>
      </c>
      <c r="AI630" s="1" t="s">
        <v>60</v>
      </c>
      <c r="AJ630">
        <f t="shared" si="36"/>
        <v>2015</v>
      </c>
      <c r="AK630">
        <f t="shared" si="37"/>
        <v>11</v>
      </c>
      <c r="AL630" t="str">
        <f t="shared" si="38"/>
        <v/>
      </c>
      <c r="AM630" t="str">
        <f t="shared" si="39"/>
        <v/>
      </c>
      <c r="AQ630" s="1">
        <v>42318</v>
      </c>
      <c r="AR630" s="1" t="s">
        <v>60</v>
      </c>
    </row>
    <row r="631" spans="1:44" x14ac:dyDescent="0.25">
      <c r="A631">
        <v>34</v>
      </c>
      <c r="B631" t="s">
        <v>33</v>
      </c>
      <c r="C631" t="s">
        <v>51</v>
      </c>
      <c r="D631">
        <v>1362</v>
      </c>
      <c r="E631" t="s">
        <v>35</v>
      </c>
      <c r="F631">
        <v>19</v>
      </c>
      <c r="G631">
        <v>3</v>
      </c>
      <c r="H631" t="s">
        <v>55</v>
      </c>
      <c r="I631">
        <v>1</v>
      </c>
      <c r="J631">
        <v>502</v>
      </c>
      <c r="K631">
        <v>1</v>
      </c>
      <c r="L631" t="s">
        <v>42</v>
      </c>
      <c r="M631">
        <v>67</v>
      </c>
      <c r="N631">
        <v>4</v>
      </c>
      <c r="O631">
        <v>2</v>
      </c>
      <c r="P631" t="s">
        <v>38</v>
      </c>
      <c r="Q631">
        <v>4</v>
      </c>
      <c r="R631" t="s">
        <v>39</v>
      </c>
      <c r="S631">
        <v>5304</v>
      </c>
      <c r="T631">
        <v>8</v>
      </c>
      <c r="U631" t="s">
        <v>33</v>
      </c>
      <c r="V631">
        <v>13</v>
      </c>
      <c r="W631">
        <v>3</v>
      </c>
      <c r="X631">
        <v>2</v>
      </c>
      <c r="Y631">
        <v>80</v>
      </c>
      <c r="Z631">
        <v>0</v>
      </c>
      <c r="AA631">
        <v>9</v>
      </c>
      <c r="AB631">
        <v>3</v>
      </c>
      <c r="AC631">
        <v>2</v>
      </c>
      <c r="AD631">
        <v>5</v>
      </c>
      <c r="AE631">
        <v>2</v>
      </c>
      <c r="AF631">
        <v>0</v>
      </c>
      <c r="AG631">
        <v>4</v>
      </c>
      <c r="AH631" s="1">
        <v>42052</v>
      </c>
      <c r="AI631" s="1">
        <v>43893</v>
      </c>
      <c r="AJ631">
        <f t="shared" si="36"/>
        <v>2015</v>
      </c>
      <c r="AK631">
        <f t="shared" si="37"/>
        <v>2</v>
      </c>
      <c r="AL631">
        <f t="shared" si="38"/>
        <v>2020</v>
      </c>
      <c r="AM631">
        <f t="shared" si="39"/>
        <v>3</v>
      </c>
      <c r="AQ631" s="1">
        <v>42315</v>
      </c>
      <c r="AR631" s="1" t="s">
        <v>60</v>
      </c>
    </row>
    <row r="632" spans="1:44" x14ac:dyDescent="0.25">
      <c r="A632">
        <v>55</v>
      </c>
      <c r="B632" t="s">
        <v>40</v>
      </c>
      <c r="C632" t="s">
        <v>34</v>
      </c>
      <c r="D632">
        <v>1311</v>
      </c>
      <c r="E632" t="s">
        <v>89</v>
      </c>
      <c r="F632">
        <v>2</v>
      </c>
      <c r="G632">
        <v>3</v>
      </c>
      <c r="H632" t="s">
        <v>36</v>
      </c>
      <c r="I632">
        <v>1</v>
      </c>
      <c r="J632">
        <v>505</v>
      </c>
      <c r="K632">
        <v>3</v>
      </c>
      <c r="L632" t="s">
        <v>37</v>
      </c>
      <c r="M632">
        <v>97</v>
      </c>
      <c r="N632">
        <v>3</v>
      </c>
      <c r="O632">
        <v>4</v>
      </c>
      <c r="P632" t="s">
        <v>52</v>
      </c>
      <c r="Q632">
        <v>4</v>
      </c>
      <c r="R632" t="s">
        <v>39</v>
      </c>
      <c r="S632">
        <v>16659</v>
      </c>
      <c r="T632">
        <v>2</v>
      </c>
      <c r="U632" t="s">
        <v>33</v>
      </c>
      <c r="V632">
        <v>13</v>
      </c>
      <c r="W632">
        <v>3</v>
      </c>
      <c r="X632">
        <v>3</v>
      </c>
      <c r="Y632">
        <v>80</v>
      </c>
      <c r="Z632">
        <v>0</v>
      </c>
      <c r="AA632">
        <v>30</v>
      </c>
      <c r="AB632">
        <v>2</v>
      </c>
      <c r="AC632">
        <v>3</v>
      </c>
      <c r="AD632">
        <v>5</v>
      </c>
      <c r="AE632">
        <v>4</v>
      </c>
      <c r="AF632">
        <v>1</v>
      </c>
      <c r="AG632">
        <v>2</v>
      </c>
      <c r="AH632" s="1">
        <v>42530</v>
      </c>
      <c r="AI632" s="1" t="s">
        <v>60</v>
      </c>
      <c r="AJ632">
        <f t="shared" si="36"/>
        <v>2016</v>
      </c>
      <c r="AK632">
        <f t="shared" si="37"/>
        <v>6</v>
      </c>
      <c r="AL632" t="str">
        <f t="shared" si="38"/>
        <v/>
      </c>
      <c r="AM632" t="str">
        <f t="shared" si="39"/>
        <v/>
      </c>
      <c r="AQ632" s="1">
        <v>42530</v>
      </c>
      <c r="AR632" s="1" t="s">
        <v>60</v>
      </c>
    </row>
    <row r="633" spans="1:44" x14ac:dyDescent="0.25">
      <c r="A633">
        <v>24</v>
      </c>
      <c r="B633" t="s">
        <v>40</v>
      </c>
      <c r="C633" t="s">
        <v>34</v>
      </c>
      <c r="D633">
        <v>1371</v>
      </c>
      <c r="E633" t="s">
        <v>35</v>
      </c>
      <c r="F633">
        <v>10</v>
      </c>
      <c r="G633">
        <v>4</v>
      </c>
      <c r="H633" t="s">
        <v>55</v>
      </c>
      <c r="I633">
        <v>1</v>
      </c>
      <c r="J633">
        <v>507</v>
      </c>
      <c r="K633">
        <v>4</v>
      </c>
      <c r="L633" t="s">
        <v>37</v>
      </c>
      <c r="M633">
        <v>77</v>
      </c>
      <c r="N633">
        <v>3</v>
      </c>
      <c r="O633">
        <v>2</v>
      </c>
      <c r="P633" t="s">
        <v>38</v>
      </c>
      <c r="Q633">
        <v>3</v>
      </c>
      <c r="R633" t="s">
        <v>48</v>
      </c>
      <c r="S633">
        <v>4260</v>
      </c>
      <c r="T633">
        <v>1</v>
      </c>
      <c r="U633" t="s">
        <v>33</v>
      </c>
      <c r="V633">
        <v>12</v>
      </c>
      <c r="W633">
        <v>3</v>
      </c>
      <c r="X633">
        <v>4</v>
      </c>
      <c r="Y633">
        <v>80</v>
      </c>
      <c r="Z633">
        <v>1</v>
      </c>
      <c r="AA633">
        <v>5</v>
      </c>
      <c r="AB633">
        <v>2</v>
      </c>
      <c r="AC633">
        <v>4</v>
      </c>
      <c r="AD633">
        <v>5</v>
      </c>
      <c r="AE633">
        <v>2</v>
      </c>
      <c r="AF633">
        <v>0</v>
      </c>
      <c r="AG633">
        <v>3</v>
      </c>
      <c r="AH633" s="1">
        <v>42534</v>
      </c>
      <c r="AI633" s="1" t="s">
        <v>60</v>
      </c>
      <c r="AJ633">
        <f t="shared" si="36"/>
        <v>2016</v>
      </c>
      <c r="AK633">
        <f t="shared" si="37"/>
        <v>6</v>
      </c>
      <c r="AL633" t="str">
        <f t="shared" si="38"/>
        <v/>
      </c>
      <c r="AM633" t="str">
        <f t="shared" si="39"/>
        <v/>
      </c>
      <c r="AQ633" s="1">
        <v>42534</v>
      </c>
      <c r="AR633" s="1" t="s">
        <v>60</v>
      </c>
    </row>
    <row r="634" spans="1:44" x14ac:dyDescent="0.25">
      <c r="A634">
        <v>40</v>
      </c>
      <c r="B634" t="s">
        <v>40</v>
      </c>
      <c r="C634" t="s">
        <v>34</v>
      </c>
      <c r="D634">
        <v>759</v>
      </c>
      <c r="E634" t="s">
        <v>35</v>
      </c>
      <c r="F634">
        <v>2</v>
      </c>
      <c r="G634">
        <v>2</v>
      </c>
      <c r="H634" t="s">
        <v>55</v>
      </c>
      <c r="I634">
        <v>1</v>
      </c>
      <c r="J634">
        <v>516</v>
      </c>
      <c r="K634">
        <v>4</v>
      </c>
      <c r="L634" t="s">
        <v>37</v>
      </c>
      <c r="M634">
        <v>46</v>
      </c>
      <c r="N634">
        <v>3</v>
      </c>
      <c r="O634">
        <v>2</v>
      </c>
      <c r="P634" t="s">
        <v>38</v>
      </c>
      <c r="Q634">
        <v>2</v>
      </c>
      <c r="R634" t="s">
        <v>48</v>
      </c>
      <c r="S634">
        <v>5715</v>
      </c>
      <c r="T634">
        <v>7</v>
      </c>
      <c r="U634" t="s">
        <v>40</v>
      </c>
      <c r="V634">
        <v>12</v>
      </c>
      <c r="W634">
        <v>3</v>
      </c>
      <c r="X634">
        <v>3</v>
      </c>
      <c r="Y634">
        <v>80</v>
      </c>
      <c r="Z634">
        <v>2</v>
      </c>
      <c r="AA634">
        <v>8</v>
      </c>
      <c r="AB634">
        <v>5</v>
      </c>
      <c r="AC634">
        <v>3</v>
      </c>
      <c r="AD634">
        <v>5</v>
      </c>
      <c r="AE634">
        <v>4</v>
      </c>
      <c r="AF634">
        <v>1</v>
      </c>
      <c r="AG634">
        <v>3</v>
      </c>
      <c r="AH634" s="1">
        <v>42357</v>
      </c>
      <c r="AI634" s="1" t="s">
        <v>60</v>
      </c>
      <c r="AJ634">
        <f t="shared" si="36"/>
        <v>2015</v>
      </c>
      <c r="AK634">
        <f t="shared" si="37"/>
        <v>12</v>
      </c>
      <c r="AL634" t="str">
        <f t="shared" si="38"/>
        <v/>
      </c>
      <c r="AM634" t="str">
        <f t="shared" si="39"/>
        <v/>
      </c>
      <c r="AQ634" s="1">
        <v>42357</v>
      </c>
      <c r="AR634" s="1" t="s">
        <v>60</v>
      </c>
    </row>
    <row r="635" spans="1:44" x14ac:dyDescent="0.25">
      <c r="A635">
        <v>42</v>
      </c>
      <c r="B635" t="s">
        <v>40</v>
      </c>
      <c r="C635" t="s">
        <v>34</v>
      </c>
      <c r="D635">
        <v>201</v>
      </c>
      <c r="E635" t="s">
        <v>89</v>
      </c>
      <c r="F635">
        <v>1</v>
      </c>
      <c r="G635">
        <v>4</v>
      </c>
      <c r="H635" t="s">
        <v>36</v>
      </c>
      <c r="I635">
        <v>1</v>
      </c>
      <c r="J635">
        <v>517</v>
      </c>
      <c r="K635">
        <v>2</v>
      </c>
      <c r="L635" t="s">
        <v>37</v>
      </c>
      <c r="M635">
        <v>95</v>
      </c>
      <c r="N635">
        <v>3</v>
      </c>
      <c r="O635">
        <v>1</v>
      </c>
      <c r="P635" t="s">
        <v>46</v>
      </c>
      <c r="Q635">
        <v>1</v>
      </c>
      <c r="R635" t="s">
        <v>48</v>
      </c>
      <c r="S635">
        <v>2576</v>
      </c>
      <c r="T635">
        <v>3</v>
      </c>
      <c r="U635" t="s">
        <v>40</v>
      </c>
      <c r="V635">
        <v>16</v>
      </c>
      <c r="W635">
        <v>3</v>
      </c>
      <c r="X635">
        <v>2</v>
      </c>
      <c r="Y635">
        <v>80</v>
      </c>
      <c r="Z635">
        <v>1</v>
      </c>
      <c r="AA635">
        <v>8</v>
      </c>
      <c r="AB635">
        <v>5</v>
      </c>
      <c r="AC635">
        <v>3</v>
      </c>
      <c r="AD635">
        <v>5</v>
      </c>
      <c r="AE635">
        <v>2</v>
      </c>
      <c r="AF635">
        <v>1</v>
      </c>
      <c r="AG635">
        <v>2</v>
      </c>
      <c r="AH635" s="1">
        <v>42471</v>
      </c>
      <c r="AI635" s="1" t="s">
        <v>60</v>
      </c>
      <c r="AJ635">
        <f t="shared" si="36"/>
        <v>2016</v>
      </c>
      <c r="AK635">
        <f t="shared" si="37"/>
        <v>4</v>
      </c>
      <c r="AL635" t="str">
        <f t="shared" si="38"/>
        <v/>
      </c>
      <c r="AM635" t="str">
        <f t="shared" si="39"/>
        <v/>
      </c>
      <c r="AQ635" s="1">
        <v>42471</v>
      </c>
      <c r="AR635" s="1" t="s">
        <v>60</v>
      </c>
    </row>
    <row r="636" spans="1:44" x14ac:dyDescent="0.25">
      <c r="A636">
        <v>43</v>
      </c>
      <c r="B636" t="s">
        <v>40</v>
      </c>
      <c r="C636" t="s">
        <v>34</v>
      </c>
      <c r="D636">
        <v>1473</v>
      </c>
      <c r="E636" t="s">
        <v>89</v>
      </c>
      <c r="F636">
        <v>8</v>
      </c>
      <c r="G636">
        <v>4</v>
      </c>
      <c r="H636" t="s">
        <v>45</v>
      </c>
      <c r="I636">
        <v>1</v>
      </c>
      <c r="J636">
        <v>526</v>
      </c>
      <c r="K636">
        <v>3</v>
      </c>
      <c r="L636" t="s">
        <v>37</v>
      </c>
      <c r="M636">
        <v>74</v>
      </c>
      <c r="N636">
        <v>3</v>
      </c>
      <c r="O636">
        <v>2</v>
      </c>
      <c r="P636" t="s">
        <v>50</v>
      </c>
      <c r="Q636">
        <v>3</v>
      </c>
      <c r="R636" t="s">
        <v>48</v>
      </c>
      <c r="S636">
        <v>4522</v>
      </c>
      <c r="T636">
        <v>4</v>
      </c>
      <c r="U636" t="s">
        <v>33</v>
      </c>
      <c r="V636">
        <v>14</v>
      </c>
      <c r="W636">
        <v>3</v>
      </c>
      <c r="X636">
        <v>4</v>
      </c>
      <c r="Y636">
        <v>80</v>
      </c>
      <c r="Z636">
        <v>0</v>
      </c>
      <c r="AA636">
        <v>8</v>
      </c>
      <c r="AB636">
        <v>3</v>
      </c>
      <c r="AC636">
        <v>3</v>
      </c>
      <c r="AD636">
        <v>5</v>
      </c>
      <c r="AE636">
        <v>2</v>
      </c>
      <c r="AF636">
        <v>0</v>
      </c>
      <c r="AG636">
        <v>2</v>
      </c>
      <c r="AH636" s="1">
        <v>42595</v>
      </c>
      <c r="AI636" s="1" t="s">
        <v>60</v>
      </c>
      <c r="AJ636">
        <f t="shared" si="36"/>
        <v>2016</v>
      </c>
      <c r="AK636">
        <f t="shared" si="37"/>
        <v>8</v>
      </c>
      <c r="AL636" t="str">
        <f t="shared" si="38"/>
        <v/>
      </c>
      <c r="AM636" t="str">
        <f t="shared" si="39"/>
        <v/>
      </c>
      <c r="AQ636" s="1">
        <v>42595</v>
      </c>
      <c r="AR636" s="1" t="s">
        <v>60</v>
      </c>
    </row>
    <row r="637" spans="1:44" x14ac:dyDescent="0.25">
      <c r="A637">
        <v>25</v>
      </c>
      <c r="B637" t="s">
        <v>40</v>
      </c>
      <c r="C637" t="s">
        <v>34</v>
      </c>
      <c r="D637">
        <v>891</v>
      </c>
      <c r="E637" t="s">
        <v>35</v>
      </c>
      <c r="F637">
        <v>4</v>
      </c>
      <c r="G637">
        <v>2</v>
      </c>
      <c r="H637" t="s">
        <v>36</v>
      </c>
      <c r="I637">
        <v>1</v>
      </c>
      <c r="J637">
        <v>527</v>
      </c>
      <c r="K637">
        <v>2</v>
      </c>
      <c r="L637" t="s">
        <v>37</v>
      </c>
      <c r="M637">
        <v>99</v>
      </c>
      <c r="N637">
        <v>2</v>
      </c>
      <c r="O637">
        <v>2</v>
      </c>
      <c r="P637" t="s">
        <v>38</v>
      </c>
      <c r="Q637">
        <v>4</v>
      </c>
      <c r="R637" t="s">
        <v>39</v>
      </c>
      <c r="S637">
        <v>4487</v>
      </c>
      <c r="T637">
        <v>1</v>
      </c>
      <c r="U637" t="s">
        <v>33</v>
      </c>
      <c r="V637">
        <v>11</v>
      </c>
      <c r="W637">
        <v>3</v>
      </c>
      <c r="X637">
        <v>2</v>
      </c>
      <c r="Y637">
        <v>80</v>
      </c>
      <c r="Z637">
        <v>0</v>
      </c>
      <c r="AA637">
        <v>5</v>
      </c>
      <c r="AB637">
        <v>3</v>
      </c>
      <c r="AC637">
        <v>3</v>
      </c>
      <c r="AD637">
        <v>5</v>
      </c>
      <c r="AE637">
        <v>4</v>
      </c>
      <c r="AF637">
        <v>1</v>
      </c>
      <c r="AG637">
        <v>3</v>
      </c>
      <c r="AH637" s="1">
        <v>42413</v>
      </c>
      <c r="AI637" s="1" t="s">
        <v>60</v>
      </c>
      <c r="AJ637">
        <f t="shared" si="36"/>
        <v>2016</v>
      </c>
      <c r="AK637">
        <f t="shared" si="37"/>
        <v>2</v>
      </c>
      <c r="AL637" t="str">
        <f t="shared" si="38"/>
        <v/>
      </c>
      <c r="AM637" t="str">
        <f t="shared" si="39"/>
        <v/>
      </c>
      <c r="AQ637" s="1">
        <v>42413</v>
      </c>
      <c r="AR637" s="1" t="s">
        <v>60</v>
      </c>
    </row>
    <row r="638" spans="1:44" x14ac:dyDescent="0.25">
      <c r="A638">
        <v>30</v>
      </c>
      <c r="B638" t="s">
        <v>40</v>
      </c>
      <c r="C638" t="s">
        <v>34</v>
      </c>
      <c r="D638">
        <v>1082</v>
      </c>
      <c r="E638" t="s">
        <v>35</v>
      </c>
      <c r="F638">
        <v>12</v>
      </c>
      <c r="G638">
        <v>3</v>
      </c>
      <c r="H638" t="s">
        <v>56</v>
      </c>
      <c r="I638">
        <v>1</v>
      </c>
      <c r="J638">
        <v>533</v>
      </c>
      <c r="K638">
        <v>2</v>
      </c>
      <c r="L638" t="s">
        <v>37</v>
      </c>
      <c r="M638">
        <v>83</v>
      </c>
      <c r="N638">
        <v>3</v>
      </c>
      <c r="O638">
        <v>2</v>
      </c>
      <c r="P638" t="s">
        <v>38</v>
      </c>
      <c r="Q638">
        <v>3</v>
      </c>
      <c r="R638" t="s">
        <v>39</v>
      </c>
      <c r="S638">
        <v>6577</v>
      </c>
      <c r="T638">
        <v>0</v>
      </c>
      <c r="U638" t="s">
        <v>40</v>
      </c>
      <c r="V638">
        <v>11</v>
      </c>
      <c r="W638">
        <v>3</v>
      </c>
      <c r="X638">
        <v>2</v>
      </c>
      <c r="Y638">
        <v>80</v>
      </c>
      <c r="Z638">
        <v>0</v>
      </c>
      <c r="AA638">
        <v>6</v>
      </c>
      <c r="AB638">
        <v>6</v>
      </c>
      <c r="AC638">
        <v>3</v>
      </c>
      <c r="AD638">
        <v>5</v>
      </c>
      <c r="AE638">
        <v>4</v>
      </c>
      <c r="AF638">
        <v>4</v>
      </c>
      <c r="AG638">
        <v>4</v>
      </c>
      <c r="AH638" s="1">
        <v>42435</v>
      </c>
      <c r="AI638" s="1" t="s">
        <v>60</v>
      </c>
      <c r="AJ638">
        <f t="shared" si="36"/>
        <v>2016</v>
      </c>
      <c r="AK638">
        <f t="shared" si="37"/>
        <v>3</v>
      </c>
      <c r="AL638" t="str">
        <f t="shared" si="38"/>
        <v/>
      </c>
      <c r="AM638" t="str">
        <f t="shared" si="39"/>
        <v/>
      </c>
      <c r="AQ638" s="1">
        <v>42435</v>
      </c>
      <c r="AR638" s="1" t="s">
        <v>60</v>
      </c>
    </row>
    <row r="639" spans="1:44" x14ac:dyDescent="0.25">
      <c r="A639">
        <v>52</v>
      </c>
      <c r="B639" t="s">
        <v>40</v>
      </c>
      <c r="C639" t="s">
        <v>34</v>
      </c>
      <c r="D639">
        <v>319</v>
      </c>
      <c r="E639" t="s">
        <v>89</v>
      </c>
      <c r="F639">
        <v>3</v>
      </c>
      <c r="G639">
        <v>3</v>
      </c>
      <c r="H639" t="s">
        <v>47</v>
      </c>
      <c r="I639">
        <v>1</v>
      </c>
      <c r="J639">
        <v>543</v>
      </c>
      <c r="K639">
        <v>4</v>
      </c>
      <c r="L639" t="s">
        <v>42</v>
      </c>
      <c r="M639">
        <v>39</v>
      </c>
      <c r="N639">
        <v>2</v>
      </c>
      <c r="O639">
        <v>3</v>
      </c>
      <c r="P639" t="s">
        <v>49</v>
      </c>
      <c r="Q639">
        <v>3</v>
      </c>
      <c r="R639" t="s">
        <v>44</v>
      </c>
      <c r="S639">
        <v>7969</v>
      </c>
      <c r="T639">
        <v>2</v>
      </c>
      <c r="U639" t="s">
        <v>33</v>
      </c>
      <c r="V639">
        <v>14</v>
      </c>
      <c r="W639">
        <v>3</v>
      </c>
      <c r="X639">
        <v>3</v>
      </c>
      <c r="Y639">
        <v>80</v>
      </c>
      <c r="Z639">
        <v>0</v>
      </c>
      <c r="AA639">
        <v>28</v>
      </c>
      <c r="AB639">
        <v>4</v>
      </c>
      <c r="AC639">
        <v>3</v>
      </c>
      <c r="AD639">
        <v>5</v>
      </c>
      <c r="AE639">
        <v>4</v>
      </c>
      <c r="AF639">
        <v>0</v>
      </c>
      <c r="AG639">
        <v>4</v>
      </c>
      <c r="AH639" s="1">
        <v>42440</v>
      </c>
      <c r="AI639" s="1" t="s">
        <v>60</v>
      </c>
      <c r="AJ639">
        <f t="shared" si="36"/>
        <v>2016</v>
      </c>
      <c r="AK639">
        <f t="shared" si="37"/>
        <v>3</v>
      </c>
      <c r="AL639" t="str">
        <f t="shared" si="38"/>
        <v/>
      </c>
      <c r="AM639" t="str">
        <f t="shared" si="39"/>
        <v/>
      </c>
      <c r="AQ639" s="1">
        <v>42440</v>
      </c>
      <c r="AR639" s="1" t="s">
        <v>60</v>
      </c>
    </row>
    <row r="640" spans="1:44" x14ac:dyDescent="0.25">
      <c r="A640">
        <v>52</v>
      </c>
      <c r="B640" t="s">
        <v>40</v>
      </c>
      <c r="C640" t="s">
        <v>34</v>
      </c>
      <c r="D640">
        <v>1490</v>
      </c>
      <c r="E640" t="s">
        <v>89</v>
      </c>
      <c r="F640">
        <v>4</v>
      </c>
      <c r="G640">
        <v>2</v>
      </c>
      <c r="H640" t="s">
        <v>36</v>
      </c>
      <c r="I640">
        <v>1</v>
      </c>
      <c r="J640">
        <v>546</v>
      </c>
      <c r="K640">
        <v>4</v>
      </c>
      <c r="L640" t="s">
        <v>37</v>
      </c>
      <c r="M640">
        <v>30</v>
      </c>
      <c r="N640">
        <v>3</v>
      </c>
      <c r="O640">
        <v>4</v>
      </c>
      <c r="P640" t="s">
        <v>52</v>
      </c>
      <c r="Q640">
        <v>4</v>
      </c>
      <c r="R640" t="s">
        <v>44</v>
      </c>
      <c r="S640">
        <v>16555</v>
      </c>
      <c r="T640">
        <v>2</v>
      </c>
      <c r="U640" t="s">
        <v>40</v>
      </c>
      <c r="V640">
        <v>13</v>
      </c>
      <c r="W640">
        <v>3</v>
      </c>
      <c r="X640">
        <v>4</v>
      </c>
      <c r="Y640">
        <v>80</v>
      </c>
      <c r="Z640">
        <v>0</v>
      </c>
      <c r="AA640">
        <v>31</v>
      </c>
      <c r="AB640">
        <v>2</v>
      </c>
      <c r="AC640">
        <v>1</v>
      </c>
      <c r="AD640">
        <v>5</v>
      </c>
      <c r="AE640">
        <v>2</v>
      </c>
      <c r="AF640">
        <v>1</v>
      </c>
      <c r="AG640">
        <v>4</v>
      </c>
      <c r="AH640" s="1">
        <v>42590</v>
      </c>
      <c r="AI640" s="1" t="s">
        <v>60</v>
      </c>
      <c r="AJ640">
        <f t="shared" si="36"/>
        <v>2016</v>
      </c>
      <c r="AK640">
        <f t="shared" si="37"/>
        <v>8</v>
      </c>
      <c r="AL640" t="str">
        <f t="shared" si="38"/>
        <v/>
      </c>
      <c r="AM640" t="str">
        <f t="shared" si="39"/>
        <v/>
      </c>
      <c r="AQ640" s="1">
        <v>42590</v>
      </c>
      <c r="AR640" s="1" t="s">
        <v>60</v>
      </c>
    </row>
    <row r="641" spans="1:44" x14ac:dyDescent="0.25">
      <c r="A641">
        <v>42</v>
      </c>
      <c r="B641" t="s">
        <v>40</v>
      </c>
      <c r="C641" t="s">
        <v>41</v>
      </c>
      <c r="D641">
        <v>532</v>
      </c>
      <c r="E641" t="s">
        <v>89</v>
      </c>
      <c r="F641">
        <v>29</v>
      </c>
      <c r="G641">
        <v>2</v>
      </c>
      <c r="H641" t="s">
        <v>36</v>
      </c>
      <c r="I641">
        <v>1</v>
      </c>
      <c r="J641">
        <v>547</v>
      </c>
      <c r="K641">
        <v>1</v>
      </c>
      <c r="L641" t="s">
        <v>37</v>
      </c>
      <c r="M641">
        <v>92</v>
      </c>
      <c r="N641">
        <v>3</v>
      </c>
      <c r="O641">
        <v>2</v>
      </c>
      <c r="P641" t="s">
        <v>43</v>
      </c>
      <c r="Q641">
        <v>3</v>
      </c>
      <c r="R641" t="s">
        <v>48</v>
      </c>
      <c r="S641">
        <v>4556</v>
      </c>
      <c r="T641">
        <v>2</v>
      </c>
      <c r="U641" t="s">
        <v>40</v>
      </c>
      <c r="V641">
        <v>11</v>
      </c>
      <c r="W641">
        <v>3</v>
      </c>
      <c r="X641">
        <v>2</v>
      </c>
      <c r="Y641">
        <v>80</v>
      </c>
      <c r="Z641">
        <v>1</v>
      </c>
      <c r="AA641">
        <v>19</v>
      </c>
      <c r="AB641">
        <v>3</v>
      </c>
      <c r="AC641">
        <v>3</v>
      </c>
      <c r="AD641">
        <v>5</v>
      </c>
      <c r="AE641">
        <v>4</v>
      </c>
      <c r="AF641">
        <v>0</v>
      </c>
      <c r="AG641">
        <v>2</v>
      </c>
      <c r="AH641" s="1">
        <v>42571</v>
      </c>
      <c r="AI641" s="1" t="s">
        <v>60</v>
      </c>
      <c r="AJ641">
        <f t="shared" si="36"/>
        <v>2016</v>
      </c>
      <c r="AK641">
        <f t="shared" si="37"/>
        <v>7</v>
      </c>
      <c r="AL641" t="str">
        <f t="shared" si="38"/>
        <v/>
      </c>
      <c r="AM641" t="str">
        <f t="shared" si="39"/>
        <v/>
      </c>
      <c r="AQ641" s="1">
        <v>42571</v>
      </c>
      <c r="AR641" s="1" t="s">
        <v>60</v>
      </c>
    </row>
    <row r="642" spans="1:44" x14ac:dyDescent="0.25">
      <c r="A642">
        <v>30</v>
      </c>
      <c r="B642" t="s">
        <v>40</v>
      </c>
      <c r="C642" t="s">
        <v>34</v>
      </c>
      <c r="D642">
        <v>317</v>
      </c>
      <c r="E642" t="s">
        <v>89</v>
      </c>
      <c r="F642">
        <v>2</v>
      </c>
      <c r="G642">
        <v>3</v>
      </c>
      <c r="H642" t="s">
        <v>36</v>
      </c>
      <c r="I642">
        <v>1</v>
      </c>
      <c r="J642">
        <v>548</v>
      </c>
      <c r="K642">
        <v>3</v>
      </c>
      <c r="L642" t="s">
        <v>37</v>
      </c>
      <c r="M642">
        <v>43</v>
      </c>
      <c r="N642">
        <v>1</v>
      </c>
      <c r="O642">
        <v>2</v>
      </c>
      <c r="P642" t="s">
        <v>49</v>
      </c>
      <c r="Q642">
        <v>4</v>
      </c>
      <c r="R642" t="s">
        <v>39</v>
      </c>
      <c r="S642">
        <v>6091</v>
      </c>
      <c r="T642">
        <v>2</v>
      </c>
      <c r="U642" t="s">
        <v>40</v>
      </c>
      <c r="V642">
        <v>20</v>
      </c>
      <c r="W642">
        <v>4</v>
      </c>
      <c r="X642">
        <v>3</v>
      </c>
      <c r="Y642">
        <v>80</v>
      </c>
      <c r="Z642">
        <v>0</v>
      </c>
      <c r="AA642">
        <v>11</v>
      </c>
      <c r="AB642">
        <v>2</v>
      </c>
      <c r="AC642">
        <v>3</v>
      </c>
      <c r="AD642">
        <v>5</v>
      </c>
      <c r="AE642">
        <v>4</v>
      </c>
      <c r="AF642">
        <v>0</v>
      </c>
      <c r="AG642">
        <v>2</v>
      </c>
      <c r="AH642" s="1">
        <v>42476</v>
      </c>
      <c r="AI642" s="1" t="s">
        <v>60</v>
      </c>
      <c r="AJ642">
        <f t="shared" si="36"/>
        <v>2016</v>
      </c>
      <c r="AK642">
        <f t="shared" si="37"/>
        <v>4</v>
      </c>
      <c r="AL642" t="str">
        <f t="shared" si="38"/>
        <v/>
      </c>
      <c r="AM642" t="str">
        <f t="shared" si="39"/>
        <v/>
      </c>
      <c r="AQ642" s="1">
        <v>42476</v>
      </c>
      <c r="AR642" s="1" t="s">
        <v>60</v>
      </c>
    </row>
    <row r="643" spans="1:44" x14ac:dyDescent="0.25">
      <c r="A643">
        <v>24</v>
      </c>
      <c r="B643" t="s">
        <v>33</v>
      </c>
      <c r="C643" t="s">
        <v>34</v>
      </c>
      <c r="D643">
        <v>1448</v>
      </c>
      <c r="E643" t="s">
        <v>35</v>
      </c>
      <c r="F643">
        <v>1</v>
      </c>
      <c r="G643">
        <v>1</v>
      </c>
      <c r="H643" t="s">
        <v>56</v>
      </c>
      <c r="I643">
        <v>1</v>
      </c>
      <c r="J643">
        <v>554</v>
      </c>
      <c r="K643">
        <v>1</v>
      </c>
      <c r="L643" t="s">
        <v>37</v>
      </c>
      <c r="M643">
        <v>62</v>
      </c>
      <c r="N643">
        <v>3</v>
      </c>
      <c r="O643">
        <v>1</v>
      </c>
      <c r="P643" t="s">
        <v>53</v>
      </c>
      <c r="Q643">
        <v>2</v>
      </c>
      <c r="R643" t="s">
        <v>39</v>
      </c>
      <c r="S643">
        <v>3202</v>
      </c>
      <c r="T643">
        <v>1</v>
      </c>
      <c r="U643" t="s">
        <v>33</v>
      </c>
      <c r="V643">
        <v>16</v>
      </c>
      <c r="W643">
        <v>3</v>
      </c>
      <c r="X643">
        <v>2</v>
      </c>
      <c r="Y643">
        <v>80</v>
      </c>
      <c r="Z643">
        <v>0</v>
      </c>
      <c r="AA643">
        <v>6</v>
      </c>
      <c r="AB643">
        <v>4</v>
      </c>
      <c r="AC643">
        <v>3</v>
      </c>
      <c r="AD643">
        <v>5</v>
      </c>
      <c r="AE643">
        <v>3</v>
      </c>
      <c r="AF643">
        <v>1</v>
      </c>
      <c r="AG643">
        <v>4</v>
      </c>
      <c r="AH643" s="1">
        <v>34497</v>
      </c>
      <c r="AI643" s="1">
        <v>36332</v>
      </c>
      <c r="AJ643">
        <f t="shared" si="36"/>
        <v>1994</v>
      </c>
      <c r="AK643">
        <f t="shared" si="37"/>
        <v>6</v>
      </c>
      <c r="AL643">
        <f t="shared" si="38"/>
        <v>1999</v>
      </c>
      <c r="AM643">
        <f t="shared" si="39"/>
        <v>6</v>
      </c>
      <c r="AQ643" s="1">
        <v>42503</v>
      </c>
      <c r="AR643" s="1" t="s">
        <v>60</v>
      </c>
    </row>
    <row r="644" spans="1:44" x14ac:dyDescent="0.25">
      <c r="A644">
        <v>30</v>
      </c>
      <c r="B644" t="s">
        <v>40</v>
      </c>
      <c r="C644" t="s">
        <v>51</v>
      </c>
      <c r="D644">
        <v>1400</v>
      </c>
      <c r="E644" t="s">
        <v>89</v>
      </c>
      <c r="F644">
        <v>3</v>
      </c>
      <c r="G644">
        <v>3</v>
      </c>
      <c r="H644" t="s">
        <v>36</v>
      </c>
      <c r="I644">
        <v>1</v>
      </c>
      <c r="J644">
        <v>562</v>
      </c>
      <c r="K644">
        <v>3</v>
      </c>
      <c r="L644" t="s">
        <v>42</v>
      </c>
      <c r="M644">
        <v>53</v>
      </c>
      <c r="N644">
        <v>3</v>
      </c>
      <c r="O644">
        <v>1</v>
      </c>
      <c r="P644" t="s">
        <v>46</v>
      </c>
      <c r="Q644">
        <v>4</v>
      </c>
      <c r="R644" t="s">
        <v>44</v>
      </c>
      <c r="S644">
        <v>2097</v>
      </c>
      <c r="T644">
        <v>4</v>
      </c>
      <c r="U644" t="s">
        <v>40</v>
      </c>
      <c r="V644">
        <v>15</v>
      </c>
      <c r="W644">
        <v>3</v>
      </c>
      <c r="X644">
        <v>3</v>
      </c>
      <c r="Y644">
        <v>80</v>
      </c>
      <c r="Z644">
        <v>1</v>
      </c>
      <c r="AA644">
        <v>9</v>
      </c>
      <c r="AB644">
        <v>3</v>
      </c>
      <c r="AC644">
        <v>1</v>
      </c>
      <c r="AD644">
        <v>5</v>
      </c>
      <c r="AE644">
        <v>3</v>
      </c>
      <c r="AF644">
        <v>1</v>
      </c>
      <c r="AG644">
        <v>4</v>
      </c>
      <c r="AH644" s="1">
        <v>42304</v>
      </c>
      <c r="AI644" s="1" t="s">
        <v>60</v>
      </c>
      <c r="AJ644">
        <f t="shared" ref="AJ644:AJ707" si="40">IFERROR(YEAR(AH644),"")</f>
        <v>2015</v>
      </c>
      <c r="AK644">
        <f t="shared" ref="AK644:AK707" si="41">IFERROR(MONTH(AH644),"")</f>
        <v>10</v>
      </c>
      <c r="AL644" t="str">
        <f t="shared" ref="AL644:AL707" si="42">IFERROR(YEAR(AI644),"")</f>
        <v/>
      </c>
      <c r="AM644" t="str">
        <f t="shared" ref="AM644:AM707" si="43">IFERROR(MONTH(AI644),"")</f>
        <v/>
      </c>
      <c r="AQ644" s="1">
        <v>42304</v>
      </c>
      <c r="AR644" s="1" t="s">
        <v>60</v>
      </c>
    </row>
    <row r="645" spans="1:44" x14ac:dyDescent="0.25">
      <c r="A645">
        <v>47</v>
      </c>
      <c r="B645" t="s">
        <v>40</v>
      </c>
      <c r="C645" t="s">
        <v>34</v>
      </c>
      <c r="D645">
        <v>983</v>
      </c>
      <c r="E645" t="s">
        <v>89</v>
      </c>
      <c r="F645">
        <v>2</v>
      </c>
      <c r="G645">
        <v>2</v>
      </c>
      <c r="H645" t="s">
        <v>47</v>
      </c>
      <c r="I645">
        <v>1</v>
      </c>
      <c r="J645">
        <v>574</v>
      </c>
      <c r="K645">
        <v>1</v>
      </c>
      <c r="L645" t="s">
        <v>37</v>
      </c>
      <c r="M645">
        <v>65</v>
      </c>
      <c r="N645">
        <v>3</v>
      </c>
      <c r="O645">
        <v>2</v>
      </c>
      <c r="P645" t="s">
        <v>49</v>
      </c>
      <c r="Q645">
        <v>4</v>
      </c>
      <c r="R645" t="s">
        <v>48</v>
      </c>
      <c r="S645">
        <v>5070</v>
      </c>
      <c r="T645">
        <v>5</v>
      </c>
      <c r="U645" t="s">
        <v>40</v>
      </c>
      <c r="V645">
        <v>13</v>
      </c>
      <c r="W645">
        <v>3</v>
      </c>
      <c r="X645">
        <v>3</v>
      </c>
      <c r="Y645">
        <v>80</v>
      </c>
      <c r="Z645">
        <v>3</v>
      </c>
      <c r="AA645">
        <v>20</v>
      </c>
      <c r="AB645">
        <v>2</v>
      </c>
      <c r="AC645">
        <v>3</v>
      </c>
      <c r="AD645">
        <v>5</v>
      </c>
      <c r="AE645">
        <v>0</v>
      </c>
      <c r="AF645">
        <v>0</v>
      </c>
      <c r="AG645">
        <v>4</v>
      </c>
      <c r="AH645" s="1">
        <v>42291</v>
      </c>
      <c r="AI645" s="1" t="s">
        <v>60</v>
      </c>
      <c r="AJ645">
        <f t="shared" si="40"/>
        <v>2015</v>
      </c>
      <c r="AK645">
        <f t="shared" si="41"/>
        <v>10</v>
      </c>
      <c r="AL645" t="str">
        <f t="shared" si="42"/>
        <v/>
      </c>
      <c r="AM645" t="str">
        <f t="shared" si="43"/>
        <v/>
      </c>
      <c r="AQ645" s="1">
        <v>42291</v>
      </c>
      <c r="AR645" s="1" t="s">
        <v>60</v>
      </c>
    </row>
    <row r="646" spans="1:44" x14ac:dyDescent="0.25">
      <c r="A646">
        <v>35</v>
      </c>
      <c r="B646" t="s">
        <v>40</v>
      </c>
      <c r="C646" t="s">
        <v>34</v>
      </c>
      <c r="D646">
        <v>144</v>
      </c>
      <c r="E646" t="s">
        <v>89</v>
      </c>
      <c r="F646">
        <v>22</v>
      </c>
      <c r="G646">
        <v>3</v>
      </c>
      <c r="H646" t="s">
        <v>36</v>
      </c>
      <c r="I646">
        <v>1</v>
      </c>
      <c r="J646">
        <v>577</v>
      </c>
      <c r="K646">
        <v>4</v>
      </c>
      <c r="L646" t="s">
        <v>42</v>
      </c>
      <c r="M646">
        <v>46</v>
      </c>
      <c r="N646">
        <v>1</v>
      </c>
      <c r="O646">
        <v>1</v>
      </c>
      <c r="P646" t="s">
        <v>46</v>
      </c>
      <c r="Q646">
        <v>3</v>
      </c>
      <c r="R646" t="s">
        <v>39</v>
      </c>
      <c r="S646">
        <v>4230</v>
      </c>
      <c r="T646">
        <v>0</v>
      </c>
      <c r="U646" t="s">
        <v>40</v>
      </c>
      <c r="V646">
        <v>15</v>
      </c>
      <c r="W646">
        <v>3</v>
      </c>
      <c r="X646">
        <v>3</v>
      </c>
      <c r="Y646">
        <v>80</v>
      </c>
      <c r="Z646">
        <v>0</v>
      </c>
      <c r="AA646">
        <v>6</v>
      </c>
      <c r="AB646">
        <v>2</v>
      </c>
      <c r="AC646">
        <v>3</v>
      </c>
      <c r="AD646">
        <v>5</v>
      </c>
      <c r="AE646">
        <v>4</v>
      </c>
      <c r="AF646">
        <v>4</v>
      </c>
      <c r="AG646">
        <v>3</v>
      </c>
      <c r="AH646" s="1">
        <v>42459</v>
      </c>
      <c r="AI646" s="1" t="s">
        <v>60</v>
      </c>
      <c r="AJ646">
        <f t="shared" si="40"/>
        <v>2016</v>
      </c>
      <c r="AK646">
        <f t="shared" si="41"/>
        <v>3</v>
      </c>
      <c r="AL646" t="str">
        <f t="shared" si="42"/>
        <v/>
      </c>
      <c r="AM646" t="str">
        <f t="shared" si="43"/>
        <v/>
      </c>
      <c r="AQ646" s="1">
        <v>42459</v>
      </c>
      <c r="AR646" s="1" t="s">
        <v>60</v>
      </c>
    </row>
    <row r="647" spans="1:44" x14ac:dyDescent="0.25">
      <c r="A647">
        <v>31</v>
      </c>
      <c r="B647" t="s">
        <v>40</v>
      </c>
      <c r="C647" t="s">
        <v>34</v>
      </c>
      <c r="D647">
        <v>688</v>
      </c>
      <c r="E647" t="s">
        <v>35</v>
      </c>
      <c r="F647">
        <v>7</v>
      </c>
      <c r="G647">
        <v>3</v>
      </c>
      <c r="H647" t="s">
        <v>36</v>
      </c>
      <c r="I647">
        <v>1</v>
      </c>
      <c r="J647">
        <v>613</v>
      </c>
      <c r="K647">
        <v>3</v>
      </c>
      <c r="L647" t="s">
        <v>42</v>
      </c>
      <c r="M647">
        <v>44</v>
      </c>
      <c r="N647">
        <v>2</v>
      </c>
      <c r="O647">
        <v>3</v>
      </c>
      <c r="P647" t="s">
        <v>52</v>
      </c>
      <c r="Q647">
        <v>4</v>
      </c>
      <c r="R647" t="s">
        <v>48</v>
      </c>
      <c r="S647">
        <v>11557</v>
      </c>
      <c r="T647">
        <v>9</v>
      </c>
      <c r="U647" t="s">
        <v>40</v>
      </c>
      <c r="V647">
        <v>21</v>
      </c>
      <c r="W647">
        <v>4</v>
      </c>
      <c r="X647">
        <v>3</v>
      </c>
      <c r="Y647">
        <v>80</v>
      </c>
      <c r="Z647">
        <v>1</v>
      </c>
      <c r="AA647">
        <v>10</v>
      </c>
      <c r="AB647">
        <v>3</v>
      </c>
      <c r="AC647">
        <v>2</v>
      </c>
      <c r="AD647">
        <v>5</v>
      </c>
      <c r="AE647">
        <v>4</v>
      </c>
      <c r="AF647">
        <v>0</v>
      </c>
      <c r="AG647">
        <v>1</v>
      </c>
      <c r="AH647" s="1">
        <v>42559</v>
      </c>
      <c r="AI647" s="1" t="s">
        <v>60</v>
      </c>
      <c r="AJ647">
        <f t="shared" si="40"/>
        <v>2016</v>
      </c>
      <c r="AK647">
        <f t="shared" si="41"/>
        <v>7</v>
      </c>
      <c r="AL647" t="str">
        <f t="shared" si="42"/>
        <v/>
      </c>
      <c r="AM647" t="str">
        <f t="shared" si="43"/>
        <v/>
      </c>
      <c r="AQ647" s="1">
        <v>42559</v>
      </c>
      <c r="AR647" s="1" t="s">
        <v>60</v>
      </c>
    </row>
    <row r="648" spans="1:44" x14ac:dyDescent="0.25">
      <c r="A648">
        <v>35</v>
      </c>
      <c r="B648" t="s">
        <v>40</v>
      </c>
      <c r="C648" t="s">
        <v>34</v>
      </c>
      <c r="D648">
        <v>195</v>
      </c>
      <c r="E648" t="s">
        <v>35</v>
      </c>
      <c r="F648">
        <v>1</v>
      </c>
      <c r="G648">
        <v>3</v>
      </c>
      <c r="H648" t="s">
        <v>47</v>
      </c>
      <c r="I648">
        <v>1</v>
      </c>
      <c r="J648">
        <v>620</v>
      </c>
      <c r="K648">
        <v>1</v>
      </c>
      <c r="L648" t="s">
        <v>37</v>
      </c>
      <c r="M648">
        <v>80</v>
      </c>
      <c r="N648">
        <v>3</v>
      </c>
      <c r="O648">
        <v>2</v>
      </c>
      <c r="P648" t="s">
        <v>38</v>
      </c>
      <c r="Q648">
        <v>3</v>
      </c>
      <c r="R648" t="s">
        <v>39</v>
      </c>
      <c r="S648">
        <v>4859</v>
      </c>
      <c r="T648">
        <v>1</v>
      </c>
      <c r="U648" t="s">
        <v>40</v>
      </c>
      <c r="V648">
        <v>16</v>
      </c>
      <c r="W648">
        <v>3</v>
      </c>
      <c r="X648">
        <v>4</v>
      </c>
      <c r="Y648">
        <v>80</v>
      </c>
      <c r="Z648">
        <v>0</v>
      </c>
      <c r="AA648">
        <v>5</v>
      </c>
      <c r="AB648">
        <v>3</v>
      </c>
      <c r="AC648">
        <v>3</v>
      </c>
      <c r="AD648">
        <v>5</v>
      </c>
      <c r="AE648">
        <v>4</v>
      </c>
      <c r="AF648">
        <v>0</v>
      </c>
      <c r="AG648">
        <v>3</v>
      </c>
      <c r="AH648" s="1">
        <v>42366</v>
      </c>
      <c r="AI648" s="1" t="s">
        <v>60</v>
      </c>
      <c r="AJ648">
        <f t="shared" si="40"/>
        <v>2015</v>
      </c>
      <c r="AK648">
        <f t="shared" si="41"/>
        <v>12</v>
      </c>
      <c r="AL648" t="str">
        <f t="shared" si="42"/>
        <v/>
      </c>
      <c r="AM648" t="str">
        <f t="shared" si="43"/>
        <v/>
      </c>
      <c r="AQ648" s="1">
        <v>42366</v>
      </c>
      <c r="AR648" s="1" t="s">
        <v>60</v>
      </c>
    </row>
    <row r="649" spans="1:44" x14ac:dyDescent="0.25">
      <c r="A649">
        <v>26</v>
      </c>
      <c r="B649" t="s">
        <v>40</v>
      </c>
      <c r="C649" t="s">
        <v>34</v>
      </c>
      <c r="D649">
        <v>703</v>
      </c>
      <c r="E649" t="s">
        <v>35</v>
      </c>
      <c r="F649">
        <v>28</v>
      </c>
      <c r="G649">
        <v>2</v>
      </c>
      <c r="H649" t="s">
        <v>55</v>
      </c>
      <c r="I649">
        <v>1</v>
      </c>
      <c r="J649">
        <v>641</v>
      </c>
      <c r="K649">
        <v>1</v>
      </c>
      <c r="L649" t="s">
        <v>42</v>
      </c>
      <c r="M649">
        <v>66</v>
      </c>
      <c r="N649">
        <v>3</v>
      </c>
      <c r="O649">
        <v>2</v>
      </c>
      <c r="P649" t="s">
        <v>38</v>
      </c>
      <c r="Q649">
        <v>2</v>
      </c>
      <c r="R649" t="s">
        <v>44</v>
      </c>
      <c r="S649">
        <v>6272</v>
      </c>
      <c r="T649">
        <v>1</v>
      </c>
      <c r="U649" t="s">
        <v>40</v>
      </c>
      <c r="V649">
        <v>20</v>
      </c>
      <c r="W649">
        <v>4</v>
      </c>
      <c r="X649">
        <v>4</v>
      </c>
      <c r="Y649">
        <v>80</v>
      </c>
      <c r="Z649">
        <v>2</v>
      </c>
      <c r="AA649">
        <v>6</v>
      </c>
      <c r="AB649">
        <v>5</v>
      </c>
      <c r="AC649">
        <v>4</v>
      </c>
      <c r="AD649">
        <v>5</v>
      </c>
      <c r="AE649">
        <v>3</v>
      </c>
      <c r="AF649">
        <v>1</v>
      </c>
      <c r="AG649">
        <v>4</v>
      </c>
      <c r="AH649" s="1">
        <v>42438</v>
      </c>
      <c r="AI649" s="1" t="s">
        <v>60</v>
      </c>
      <c r="AJ649">
        <f t="shared" si="40"/>
        <v>2016</v>
      </c>
      <c r="AK649">
        <f t="shared" si="41"/>
        <v>3</v>
      </c>
      <c r="AL649" t="str">
        <f t="shared" si="42"/>
        <v/>
      </c>
      <c r="AM649" t="str">
        <f t="shared" si="43"/>
        <v/>
      </c>
      <c r="AQ649" s="1">
        <v>42438</v>
      </c>
      <c r="AR649" s="1" t="s">
        <v>60</v>
      </c>
    </row>
    <row r="650" spans="1:44" x14ac:dyDescent="0.25">
      <c r="A650">
        <v>27</v>
      </c>
      <c r="B650" t="s">
        <v>40</v>
      </c>
      <c r="C650" t="s">
        <v>34</v>
      </c>
      <c r="D650">
        <v>798</v>
      </c>
      <c r="E650" t="s">
        <v>89</v>
      </c>
      <c r="F650">
        <v>6</v>
      </c>
      <c r="G650">
        <v>4</v>
      </c>
      <c r="H650" t="s">
        <v>47</v>
      </c>
      <c r="I650">
        <v>1</v>
      </c>
      <c r="J650">
        <v>655</v>
      </c>
      <c r="K650">
        <v>1</v>
      </c>
      <c r="L650" t="s">
        <v>37</v>
      </c>
      <c r="M650">
        <v>66</v>
      </c>
      <c r="N650">
        <v>2</v>
      </c>
      <c r="O650">
        <v>1</v>
      </c>
      <c r="P650" t="s">
        <v>43</v>
      </c>
      <c r="Q650">
        <v>3</v>
      </c>
      <c r="R650" t="s">
        <v>48</v>
      </c>
      <c r="S650">
        <v>2187</v>
      </c>
      <c r="T650">
        <v>0</v>
      </c>
      <c r="U650" t="s">
        <v>40</v>
      </c>
      <c r="V650">
        <v>12</v>
      </c>
      <c r="W650">
        <v>3</v>
      </c>
      <c r="X650">
        <v>3</v>
      </c>
      <c r="Y650">
        <v>80</v>
      </c>
      <c r="Z650">
        <v>2</v>
      </c>
      <c r="AA650">
        <v>6</v>
      </c>
      <c r="AB650">
        <v>5</v>
      </c>
      <c r="AC650">
        <v>2</v>
      </c>
      <c r="AD650">
        <v>5</v>
      </c>
      <c r="AE650">
        <v>3</v>
      </c>
      <c r="AF650">
        <v>0</v>
      </c>
      <c r="AG650">
        <v>3</v>
      </c>
      <c r="AH650" s="1">
        <v>42473</v>
      </c>
      <c r="AI650" s="1" t="s">
        <v>60</v>
      </c>
      <c r="AJ650">
        <f t="shared" si="40"/>
        <v>2016</v>
      </c>
      <c r="AK650">
        <f t="shared" si="41"/>
        <v>4</v>
      </c>
      <c r="AL650" t="str">
        <f t="shared" si="42"/>
        <v/>
      </c>
      <c r="AM650" t="str">
        <f t="shared" si="43"/>
        <v/>
      </c>
      <c r="AQ650" s="1">
        <v>42473</v>
      </c>
      <c r="AR650" s="1" t="s">
        <v>60</v>
      </c>
    </row>
    <row r="651" spans="1:44" x14ac:dyDescent="0.25">
      <c r="A651">
        <v>33</v>
      </c>
      <c r="B651" t="s">
        <v>40</v>
      </c>
      <c r="C651" t="s">
        <v>34</v>
      </c>
      <c r="D651">
        <v>1216</v>
      </c>
      <c r="E651" t="s">
        <v>35</v>
      </c>
      <c r="F651">
        <v>8</v>
      </c>
      <c r="G651">
        <v>4</v>
      </c>
      <c r="H651" t="s">
        <v>55</v>
      </c>
      <c r="I651">
        <v>1</v>
      </c>
      <c r="J651">
        <v>677</v>
      </c>
      <c r="K651">
        <v>3</v>
      </c>
      <c r="L651" t="s">
        <v>42</v>
      </c>
      <c r="M651">
        <v>39</v>
      </c>
      <c r="N651">
        <v>3</v>
      </c>
      <c r="O651">
        <v>2</v>
      </c>
      <c r="P651" t="s">
        <v>38</v>
      </c>
      <c r="Q651">
        <v>3</v>
      </c>
      <c r="R651" t="s">
        <v>48</v>
      </c>
      <c r="S651">
        <v>7104</v>
      </c>
      <c r="T651">
        <v>0</v>
      </c>
      <c r="U651" t="s">
        <v>40</v>
      </c>
      <c r="V651">
        <v>12</v>
      </c>
      <c r="W651">
        <v>3</v>
      </c>
      <c r="X651">
        <v>4</v>
      </c>
      <c r="Y651">
        <v>80</v>
      </c>
      <c r="Z651">
        <v>0</v>
      </c>
      <c r="AA651">
        <v>6</v>
      </c>
      <c r="AB651">
        <v>3</v>
      </c>
      <c r="AC651">
        <v>3</v>
      </c>
      <c r="AD651">
        <v>5</v>
      </c>
      <c r="AE651">
        <v>0</v>
      </c>
      <c r="AF651">
        <v>1</v>
      </c>
      <c r="AG651">
        <v>2</v>
      </c>
      <c r="AH651" s="1">
        <v>42592</v>
      </c>
      <c r="AI651" s="1" t="s">
        <v>60</v>
      </c>
      <c r="AJ651">
        <f t="shared" si="40"/>
        <v>2016</v>
      </c>
      <c r="AK651">
        <f t="shared" si="41"/>
        <v>8</v>
      </c>
      <c r="AL651" t="str">
        <f t="shared" si="42"/>
        <v/>
      </c>
      <c r="AM651" t="str">
        <f t="shared" si="43"/>
        <v/>
      </c>
      <c r="AQ651" s="1">
        <v>42592</v>
      </c>
      <c r="AR651" s="1" t="s">
        <v>60</v>
      </c>
    </row>
    <row r="652" spans="1:44" x14ac:dyDescent="0.25">
      <c r="A652">
        <v>53</v>
      </c>
      <c r="B652" t="s">
        <v>40</v>
      </c>
      <c r="C652" t="s">
        <v>34</v>
      </c>
      <c r="D652">
        <v>970</v>
      </c>
      <c r="E652" t="s">
        <v>89</v>
      </c>
      <c r="F652">
        <v>7</v>
      </c>
      <c r="G652">
        <v>3</v>
      </c>
      <c r="H652" t="s">
        <v>36</v>
      </c>
      <c r="I652">
        <v>1</v>
      </c>
      <c r="J652">
        <v>730</v>
      </c>
      <c r="K652">
        <v>3</v>
      </c>
      <c r="L652" t="s">
        <v>42</v>
      </c>
      <c r="M652">
        <v>59</v>
      </c>
      <c r="N652">
        <v>4</v>
      </c>
      <c r="O652">
        <v>4</v>
      </c>
      <c r="P652" t="s">
        <v>54</v>
      </c>
      <c r="Q652">
        <v>3</v>
      </c>
      <c r="R652" t="s">
        <v>44</v>
      </c>
      <c r="S652">
        <v>14814</v>
      </c>
      <c r="T652">
        <v>3</v>
      </c>
      <c r="U652" t="s">
        <v>40</v>
      </c>
      <c r="V652">
        <v>19</v>
      </c>
      <c r="W652">
        <v>3</v>
      </c>
      <c r="X652">
        <v>3</v>
      </c>
      <c r="Y652">
        <v>80</v>
      </c>
      <c r="Z652">
        <v>0</v>
      </c>
      <c r="AA652">
        <v>32</v>
      </c>
      <c r="AB652">
        <v>3</v>
      </c>
      <c r="AC652">
        <v>3</v>
      </c>
      <c r="AD652">
        <v>5</v>
      </c>
      <c r="AE652">
        <v>1</v>
      </c>
      <c r="AF652">
        <v>1</v>
      </c>
      <c r="AG652">
        <v>3</v>
      </c>
      <c r="AH652" s="1">
        <v>42326</v>
      </c>
      <c r="AI652" s="1" t="s">
        <v>60</v>
      </c>
      <c r="AJ652">
        <f t="shared" si="40"/>
        <v>2015</v>
      </c>
      <c r="AK652">
        <f t="shared" si="41"/>
        <v>11</v>
      </c>
      <c r="AL652" t="str">
        <f t="shared" si="42"/>
        <v/>
      </c>
      <c r="AM652" t="str">
        <f t="shared" si="43"/>
        <v/>
      </c>
      <c r="AQ652" s="1">
        <v>42326</v>
      </c>
      <c r="AR652" s="1" t="s">
        <v>60</v>
      </c>
    </row>
    <row r="653" spans="1:44" x14ac:dyDescent="0.25">
      <c r="A653">
        <v>44</v>
      </c>
      <c r="B653" t="s">
        <v>40</v>
      </c>
      <c r="C653" t="s">
        <v>51</v>
      </c>
      <c r="D653">
        <v>381</v>
      </c>
      <c r="E653" t="s">
        <v>89</v>
      </c>
      <c r="F653">
        <v>24</v>
      </c>
      <c r="G653">
        <v>3</v>
      </c>
      <c r="H653" t="s">
        <v>47</v>
      </c>
      <c r="I653">
        <v>1</v>
      </c>
      <c r="J653">
        <v>744</v>
      </c>
      <c r="K653">
        <v>1</v>
      </c>
      <c r="L653" t="s">
        <v>42</v>
      </c>
      <c r="M653">
        <v>49</v>
      </c>
      <c r="N653">
        <v>1</v>
      </c>
      <c r="O653">
        <v>1</v>
      </c>
      <c r="P653" t="s">
        <v>46</v>
      </c>
      <c r="Q653">
        <v>3</v>
      </c>
      <c r="R653" t="s">
        <v>39</v>
      </c>
      <c r="S653">
        <v>3708</v>
      </c>
      <c r="T653">
        <v>2</v>
      </c>
      <c r="U653" t="s">
        <v>40</v>
      </c>
      <c r="V653">
        <v>14</v>
      </c>
      <c r="W653">
        <v>3</v>
      </c>
      <c r="X653">
        <v>3</v>
      </c>
      <c r="Y653">
        <v>80</v>
      </c>
      <c r="Z653">
        <v>0</v>
      </c>
      <c r="AA653">
        <v>9</v>
      </c>
      <c r="AB653">
        <v>5</v>
      </c>
      <c r="AC653">
        <v>3</v>
      </c>
      <c r="AD653">
        <v>5</v>
      </c>
      <c r="AE653">
        <v>2</v>
      </c>
      <c r="AF653">
        <v>1</v>
      </c>
      <c r="AG653">
        <v>4</v>
      </c>
      <c r="AH653" s="1">
        <v>42596</v>
      </c>
      <c r="AI653" s="1" t="s">
        <v>60</v>
      </c>
      <c r="AJ653">
        <f t="shared" si="40"/>
        <v>2016</v>
      </c>
      <c r="AK653">
        <f t="shared" si="41"/>
        <v>8</v>
      </c>
      <c r="AL653" t="str">
        <f t="shared" si="42"/>
        <v/>
      </c>
      <c r="AM653" t="str">
        <f t="shared" si="43"/>
        <v/>
      </c>
      <c r="AQ653" s="1">
        <v>42596</v>
      </c>
      <c r="AR653" s="1" t="s">
        <v>60</v>
      </c>
    </row>
    <row r="654" spans="1:44" x14ac:dyDescent="0.25">
      <c r="A654">
        <v>34</v>
      </c>
      <c r="B654" t="s">
        <v>40</v>
      </c>
      <c r="C654" t="s">
        <v>34</v>
      </c>
      <c r="D654">
        <v>970</v>
      </c>
      <c r="E654" t="s">
        <v>89</v>
      </c>
      <c r="F654">
        <v>8</v>
      </c>
      <c r="G654">
        <v>2</v>
      </c>
      <c r="H654" t="s">
        <v>47</v>
      </c>
      <c r="I654">
        <v>1</v>
      </c>
      <c r="J654">
        <v>757</v>
      </c>
      <c r="K654">
        <v>2</v>
      </c>
      <c r="L654" t="s">
        <v>37</v>
      </c>
      <c r="M654">
        <v>96</v>
      </c>
      <c r="N654">
        <v>3</v>
      </c>
      <c r="O654">
        <v>2</v>
      </c>
      <c r="P654" t="s">
        <v>50</v>
      </c>
      <c r="Q654">
        <v>3</v>
      </c>
      <c r="R654" t="s">
        <v>39</v>
      </c>
      <c r="S654">
        <v>6142</v>
      </c>
      <c r="T654">
        <v>3</v>
      </c>
      <c r="U654" t="s">
        <v>40</v>
      </c>
      <c r="V654">
        <v>11</v>
      </c>
      <c r="W654">
        <v>3</v>
      </c>
      <c r="X654">
        <v>4</v>
      </c>
      <c r="Y654">
        <v>80</v>
      </c>
      <c r="Z654">
        <v>0</v>
      </c>
      <c r="AA654">
        <v>10</v>
      </c>
      <c r="AB654">
        <v>2</v>
      </c>
      <c r="AC654">
        <v>3</v>
      </c>
      <c r="AD654">
        <v>5</v>
      </c>
      <c r="AE654">
        <v>1</v>
      </c>
      <c r="AF654">
        <v>4</v>
      </c>
      <c r="AG654">
        <v>3</v>
      </c>
      <c r="AH654" s="1">
        <v>42384</v>
      </c>
      <c r="AI654" s="1" t="s">
        <v>60</v>
      </c>
      <c r="AJ654">
        <f t="shared" si="40"/>
        <v>2016</v>
      </c>
      <c r="AK654">
        <f t="shared" si="41"/>
        <v>1</v>
      </c>
      <c r="AL654" t="str">
        <f t="shared" si="42"/>
        <v/>
      </c>
      <c r="AM654" t="str">
        <f t="shared" si="43"/>
        <v/>
      </c>
      <c r="AQ654" s="1">
        <v>42384</v>
      </c>
      <c r="AR654" s="1" t="s">
        <v>60</v>
      </c>
    </row>
    <row r="655" spans="1:44" x14ac:dyDescent="0.25">
      <c r="A655">
        <v>47</v>
      </c>
      <c r="B655" t="s">
        <v>33</v>
      </c>
      <c r="C655" t="s">
        <v>41</v>
      </c>
      <c r="D655">
        <v>719</v>
      </c>
      <c r="E655" t="s">
        <v>35</v>
      </c>
      <c r="F655">
        <v>27</v>
      </c>
      <c r="G655">
        <v>2</v>
      </c>
      <c r="H655" t="s">
        <v>36</v>
      </c>
      <c r="I655">
        <v>1</v>
      </c>
      <c r="J655">
        <v>785</v>
      </c>
      <c r="K655">
        <v>2</v>
      </c>
      <c r="L655" t="s">
        <v>37</v>
      </c>
      <c r="M655">
        <v>77</v>
      </c>
      <c r="N655">
        <v>4</v>
      </c>
      <c r="O655">
        <v>2</v>
      </c>
      <c r="P655" t="s">
        <v>38</v>
      </c>
      <c r="Q655">
        <v>3</v>
      </c>
      <c r="R655" t="s">
        <v>39</v>
      </c>
      <c r="S655">
        <v>6397</v>
      </c>
      <c r="T655">
        <v>4</v>
      </c>
      <c r="U655" t="s">
        <v>33</v>
      </c>
      <c r="V655">
        <v>12</v>
      </c>
      <c r="W655">
        <v>3</v>
      </c>
      <c r="X655">
        <v>4</v>
      </c>
      <c r="Y655">
        <v>80</v>
      </c>
      <c r="Z655">
        <v>0</v>
      </c>
      <c r="AA655">
        <v>8</v>
      </c>
      <c r="AB655">
        <v>2</v>
      </c>
      <c r="AC655">
        <v>3</v>
      </c>
      <c r="AD655">
        <v>5</v>
      </c>
      <c r="AE655">
        <v>4</v>
      </c>
      <c r="AF655">
        <v>1</v>
      </c>
      <c r="AG655">
        <v>3</v>
      </c>
      <c r="AH655" s="1">
        <v>38561</v>
      </c>
      <c r="AI655" s="1">
        <v>40399</v>
      </c>
      <c r="AJ655">
        <f t="shared" si="40"/>
        <v>2005</v>
      </c>
      <c r="AK655">
        <f t="shared" si="41"/>
        <v>7</v>
      </c>
      <c r="AL655">
        <f t="shared" si="42"/>
        <v>2010</v>
      </c>
      <c r="AM655">
        <f t="shared" si="43"/>
        <v>8</v>
      </c>
      <c r="AQ655" s="1">
        <v>42350</v>
      </c>
      <c r="AR655" s="1" t="s">
        <v>60</v>
      </c>
    </row>
    <row r="656" spans="1:44" x14ac:dyDescent="0.25">
      <c r="A656">
        <v>55</v>
      </c>
      <c r="B656" t="s">
        <v>33</v>
      </c>
      <c r="C656" t="s">
        <v>34</v>
      </c>
      <c r="D656">
        <v>725</v>
      </c>
      <c r="E656" t="s">
        <v>89</v>
      </c>
      <c r="F656">
        <v>2</v>
      </c>
      <c r="G656">
        <v>3</v>
      </c>
      <c r="H656" t="s">
        <v>47</v>
      </c>
      <c r="I656">
        <v>1</v>
      </c>
      <c r="J656">
        <v>787</v>
      </c>
      <c r="K656">
        <v>4</v>
      </c>
      <c r="L656" t="s">
        <v>42</v>
      </c>
      <c r="M656">
        <v>78</v>
      </c>
      <c r="N656">
        <v>3</v>
      </c>
      <c r="O656">
        <v>5</v>
      </c>
      <c r="P656" t="s">
        <v>52</v>
      </c>
      <c r="Q656">
        <v>1</v>
      </c>
      <c r="R656" t="s">
        <v>44</v>
      </c>
      <c r="S656">
        <v>19859</v>
      </c>
      <c r="T656">
        <v>5</v>
      </c>
      <c r="U656" t="s">
        <v>33</v>
      </c>
      <c r="V656">
        <v>13</v>
      </c>
      <c r="W656">
        <v>3</v>
      </c>
      <c r="X656">
        <v>4</v>
      </c>
      <c r="Y656">
        <v>80</v>
      </c>
      <c r="Z656">
        <v>1</v>
      </c>
      <c r="AA656">
        <v>24</v>
      </c>
      <c r="AB656">
        <v>2</v>
      </c>
      <c r="AC656">
        <v>3</v>
      </c>
      <c r="AD656">
        <v>5</v>
      </c>
      <c r="AE656">
        <v>2</v>
      </c>
      <c r="AF656">
        <v>1</v>
      </c>
      <c r="AG656">
        <v>4</v>
      </c>
      <c r="AH656" s="1">
        <v>34433</v>
      </c>
      <c r="AI656" s="1">
        <v>36276</v>
      </c>
      <c r="AJ656">
        <f t="shared" si="40"/>
        <v>1994</v>
      </c>
      <c r="AK656">
        <f t="shared" si="41"/>
        <v>4</v>
      </c>
      <c r="AL656">
        <f t="shared" si="42"/>
        <v>1999</v>
      </c>
      <c r="AM656">
        <f t="shared" si="43"/>
        <v>4</v>
      </c>
      <c r="AQ656" s="1">
        <v>42298</v>
      </c>
      <c r="AR656" s="1" t="s">
        <v>60</v>
      </c>
    </row>
    <row r="657" spans="1:44" x14ac:dyDescent="0.25">
      <c r="A657">
        <v>54</v>
      </c>
      <c r="B657" t="s">
        <v>40</v>
      </c>
      <c r="C657" t="s">
        <v>34</v>
      </c>
      <c r="D657">
        <v>376</v>
      </c>
      <c r="E657" t="s">
        <v>89</v>
      </c>
      <c r="F657">
        <v>19</v>
      </c>
      <c r="G657">
        <v>4</v>
      </c>
      <c r="H657" t="s">
        <v>47</v>
      </c>
      <c r="I657">
        <v>1</v>
      </c>
      <c r="J657">
        <v>799</v>
      </c>
      <c r="K657">
        <v>4</v>
      </c>
      <c r="L657" t="s">
        <v>37</v>
      </c>
      <c r="M657">
        <v>95</v>
      </c>
      <c r="N657">
        <v>3</v>
      </c>
      <c r="O657">
        <v>2</v>
      </c>
      <c r="P657" t="s">
        <v>49</v>
      </c>
      <c r="Q657">
        <v>1</v>
      </c>
      <c r="R657" t="s">
        <v>48</v>
      </c>
      <c r="S657">
        <v>5485</v>
      </c>
      <c r="T657">
        <v>9</v>
      </c>
      <c r="U657" t="s">
        <v>33</v>
      </c>
      <c r="V657">
        <v>11</v>
      </c>
      <c r="W657">
        <v>3</v>
      </c>
      <c r="X657">
        <v>2</v>
      </c>
      <c r="Y657">
        <v>80</v>
      </c>
      <c r="Z657">
        <v>2</v>
      </c>
      <c r="AA657">
        <v>9</v>
      </c>
      <c r="AB657">
        <v>4</v>
      </c>
      <c r="AC657">
        <v>3</v>
      </c>
      <c r="AD657">
        <v>5</v>
      </c>
      <c r="AE657">
        <v>3</v>
      </c>
      <c r="AF657">
        <v>1</v>
      </c>
      <c r="AG657">
        <v>4</v>
      </c>
      <c r="AH657" s="1">
        <v>42354</v>
      </c>
      <c r="AI657" s="1" t="s">
        <v>60</v>
      </c>
      <c r="AJ657">
        <f t="shared" si="40"/>
        <v>2015</v>
      </c>
      <c r="AK657">
        <f t="shared" si="41"/>
        <v>12</v>
      </c>
      <c r="AL657" t="str">
        <f t="shared" si="42"/>
        <v/>
      </c>
      <c r="AM657" t="str">
        <f t="shared" si="43"/>
        <v/>
      </c>
      <c r="AQ657" s="1">
        <v>42354</v>
      </c>
      <c r="AR657" s="1" t="s">
        <v>60</v>
      </c>
    </row>
    <row r="658" spans="1:44" x14ac:dyDescent="0.25">
      <c r="A658">
        <v>37</v>
      </c>
      <c r="B658" t="s">
        <v>40</v>
      </c>
      <c r="C658" t="s">
        <v>34</v>
      </c>
      <c r="D658">
        <v>571</v>
      </c>
      <c r="E658" t="s">
        <v>89</v>
      </c>
      <c r="F658">
        <v>10</v>
      </c>
      <c r="G658">
        <v>1</v>
      </c>
      <c r="H658" t="s">
        <v>36</v>
      </c>
      <c r="I658">
        <v>1</v>
      </c>
      <c r="J658">
        <v>802</v>
      </c>
      <c r="K658">
        <v>4</v>
      </c>
      <c r="L658" t="s">
        <v>37</v>
      </c>
      <c r="M658">
        <v>82</v>
      </c>
      <c r="N658">
        <v>3</v>
      </c>
      <c r="O658">
        <v>1</v>
      </c>
      <c r="P658" t="s">
        <v>43</v>
      </c>
      <c r="Q658">
        <v>1</v>
      </c>
      <c r="R658" t="s">
        <v>48</v>
      </c>
      <c r="S658">
        <v>2782</v>
      </c>
      <c r="T658">
        <v>0</v>
      </c>
      <c r="U658" t="s">
        <v>33</v>
      </c>
      <c r="V658">
        <v>13</v>
      </c>
      <c r="W658">
        <v>3</v>
      </c>
      <c r="X658">
        <v>2</v>
      </c>
      <c r="Y658">
        <v>80</v>
      </c>
      <c r="Z658">
        <v>2</v>
      </c>
      <c r="AA658">
        <v>6</v>
      </c>
      <c r="AB658">
        <v>3</v>
      </c>
      <c r="AC658">
        <v>2</v>
      </c>
      <c r="AD658">
        <v>5</v>
      </c>
      <c r="AE658">
        <v>3</v>
      </c>
      <c r="AF658">
        <v>4</v>
      </c>
      <c r="AG658">
        <v>3</v>
      </c>
      <c r="AH658" s="1">
        <v>42486</v>
      </c>
      <c r="AI658" s="1" t="s">
        <v>60</v>
      </c>
      <c r="AJ658">
        <f t="shared" si="40"/>
        <v>2016</v>
      </c>
      <c r="AK658">
        <f t="shared" si="41"/>
        <v>4</v>
      </c>
      <c r="AL658" t="str">
        <f t="shared" si="42"/>
        <v/>
      </c>
      <c r="AM658" t="str">
        <f t="shared" si="43"/>
        <v/>
      </c>
      <c r="AQ658" s="1">
        <v>42486</v>
      </c>
      <c r="AR658" s="1" t="s">
        <v>60</v>
      </c>
    </row>
    <row r="659" spans="1:44" x14ac:dyDescent="0.25">
      <c r="A659">
        <v>52</v>
      </c>
      <c r="B659" t="s">
        <v>40</v>
      </c>
      <c r="C659" t="s">
        <v>34</v>
      </c>
      <c r="D659">
        <v>1325</v>
      </c>
      <c r="E659" t="s">
        <v>89</v>
      </c>
      <c r="F659">
        <v>11</v>
      </c>
      <c r="G659">
        <v>4</v>
      </c>
      <c r="H659" t="s">
        <v>36</v>
      </c>
      <c r="I659">
        <v>1</v>
      </c>
      <c r="J659">
        <v>813</v>
      </c>
      <c r="K659">
        <v>4</v>
      </c>
      <c r="L659" t="s">
        <v>37</v>
      </c>
      <c r="M659">
        <v>82</v>
      </c>
      <c r="N659">
        <v>3</v>
      </c>
      <c r="O659">
        <v>2</v>
      </c>
      <c r="P659" t="s">
        <v>46</v>
      </c>
      <c r="Q659">
        <v>3</v>
      </c>
      <c r="R659" t="s">
        <v>44</v>
      </c>
      <c r="S659">
        <v>3149</v>
      </c>
      <c r="T659">
        <v>8</v>
      </c>
      <c r="U659" t="s">
        <v>40</v>
      </c>
      <c r="V659">
        <v>20</v>
      </c>
      <c r="W659">
        <v>4</v>
      </c>
      <c r="X659">
        <v>2</v>
      </c>
      <c r="Y659">
        <v>80</v>
      </c>
      <c r="Z659">
        <v>1</v>
      </c>
      <c r="AA659">
        <v>9</v>
      </c>
      <c r="AB659">
        <v>3</v>
      </c>
      <c r="AC659">
        <v>3</v>
      </c>
      <c r="AD659">
        <v>5</v>
      </c>
      <c r="AE659">
        <v>2</v>
      </c>
      <c r="AF659">
        <v>1</v>
      </c>
      <c r="AG659">
        <v>4</v>
      </c>
      <c r="AH659" s="1">
        <v>42399</v>
      </c>
      <c r="AI659" s="1" t="s">
        <v>60</v>
      </c>
      <c r="AJ659">
        <f t="shared" si="40"/>
        <v>2016</v>
      </c>
      <c r="AK659">
        <f t="shared" si="41"/>
        <v>1</v>
      </c>
      <c r="AL659" t="str">
        <f t="shared" si="42"/>
        <v/>
      </c>
      <c r="AM659" t="str">
        <f t="shared" si="43"/>
        <v/>
      </c>
      <c r="AQ659" s="1">
        <v>42399</v>
      </c>
      <c r="AR659" s="1" t="s">
        <v>60</v>
      </c>
    </row>
    <row r="660" spans="1:44" x14ac:dyDescent="0.25">
      <c r="A660">
        <v>36</v>
      </c>
      <c r="B660" t="s">
        <v>40</v>
      </c>
      <c r="C660" t="s">
        <v>34</v>
      </c>
      <c r="D660">
        <v>1041</v>
      </c>
      <c r="E660" t="s">
        <v>90</v>
      </c>
      <c r="F660">
        <v>13</v>
      </c>
      <c r="G660">
        <v>3</v>
      </c>
      <c r="H660" t="s">
        <v>90</v>
      </c>
      <c r="I660">
        <v>1</v>
      </c>
      <c r="J660">
        <v>829</v>
      </c>
      <c r="K660">
        <v>3</v>
      </c>
      <c r="L660" t="s">
        <v>42</v>
      </c>
      <c r="M660">
        <v>36</v>
      </c>
      <c r="N660">
        <v>3</v>
      </c>
      <c r="O660">
        <v>1</v>
      </c>
      <c r="P660" t="s">
        <v>90</v>
      </c>
      <c r="Q660">
        <v>2</v>
      </c>
      <c r="R660" t="s">
        <v>44</v>
      </c>
      <c r="S660">
        <v>2143</v>
      </c>
      <c r="T660">
        <v>4</v>
      </c>
      <c r="U660" t="s">
        <v>40</v>
      </c>
      <c r="V660">
        <v>13</v>
      </c>
      <c r="W660">
        <v>3</v>
      </c>
      <c r="X660">
        <v>2</v>
      </c>
      <c r="Y660">
        <v>80</v>
      </c>
      <c r="Z660">
        <v>1</v>
      </c>
      <c r="AA660">
        <v>8</v>
      </c>
      <c r="AB660">
        <v>2</v>
      </c>
      <c r="AC660">
        <v>3</v>
      </c>
      <c r="AD660">
        <v>5</v>
      </c>
      <c r="AE660">
        <v>2</v>
      </c>
      <c r="AF660">
        <v>0</v>
      </c>
      <c r="AG660">
        <v>4</v>
      </c>
      <c r="AH660" s="1">
        <v>42443</v>
      </c>
      <c r="AI660" s="1" t="s">
        <v>60</v>
      </c>
      <c r="AJ660">
        <f t="shared" si="40"/>
        <v>2016</v>
      </c>
      <c r="AK660">
        <f t="shared" si="41"/>
        <v>3</v>
      </c>
      <c r="AL660" t="str">
        <f t="shared" si="42"/>
        <v/>
      </c>
      <c r="AM660" t="str">
        <f t="shared" si="43"/>
        <v/>
      </c>
      <c r="AQ660" s="1">
        <v>42443</v>
      </c>
      <c r="AR660" s="1" t="s">
        <v>60</v>
      </c>
    </row>
    <row r="661" spans="1:44" x14ac:dyDescent="0.25">
      <c r="A661">
        <v>34</v>
      </c>
      <c r="B661" t="s">
        <v>40</v>
      </c>
      <c r="C661" t="s">
        <v>41</v>
      </c>
      <c r="D661">
        <v>702</v>
      </c>
      <c r="E661" t="s">
        <v>89</v>
      </c>
      <c r="F661">
        <v>16</v>
      </c>
      <c r="G661">
        <v>4</v>
      </c>
      <c r="H661" t="s">
        <v>36</v>
      </c>
      <c r="I661">
        <v>1</v>
      </c>
      <c r="J661">
        <v>838</v>
      </c>
      <c r="K661">
        <v>3</v>
      </c>
      <c r="L661" t="s">
        <v>37</v>
      </c>
      <c r="M661">
        <v>100</v>
      </c>
      <c r="N661">
        <v>2</v>
      </c>
      <c r="O661">
        <v>1</v>
      </c>
      <c r="P661" t="s">
        <v>43</v>
      </c>
      <c r="Q661">
        <v>4</v>
      </c>
      <c r="R661" t="s">
        <v>39</v>
      </c>
      <c r="S661">
        <v>2553</v>
      </c>
      <c r="T661">
        <v>1</v>
      </c>
      <c r="U661" t="s">
        <v>40</v>
      </c>
      <c r="V661">
        <v>16</v>
      </c>
      <c r="W661">
        <v>3</v>
      </c>
      <c r="X661">
        <v>3</v>
      </c>
      <c r="Y661">
        <v>80</v>
      </c>
      <c r="Z661">
        <v>0</v>
      </c>
      <c r="AA661">
        <v>6</v>
      </c>
      <c r="AB661">
        <v>3</v>
      </c>
      <c r="AC661">
        <v>3</v>
      </c>
      <c r="AD661">
        <v>5</v>
      </c>
      <c r="AE661">
        <v>2</v>
      </c>
      <c r="AF661">
        <v>1</v>
      </c>
      <c r="AG661">
        <v>3</v>
      </c>
      <c r="AH661" s="1">
        <v>42395</v>
      </c>
      <c r="AI661" s="1" t="s">
        <v>60</v>
      </c>
      <c r="AJ661">
        <f t="shared" si="40"/>
        <v>2016</v>
      </c>
      <c r="AK661">
        <f t="shared" si="41"/>
        <v>1</v>
      </c>
      <c r="AL661" t="str">
        <f t="shared" si="42"/>
        <v/>
      </c>
      <c r="AM661" t="str">
        <f t="shared" si="43"/>
        <v/>
      </c>
      <c r="AQ661" s="1">
        <v>42395</v>
      </c>
      <c r="AR661" s="1" t="s">
        <v>60</v>
      </c>
    </row>
    <row r="662" spans="1:44" x14ac:dyDescent="0.25">
      <c r="A662">
        <v>44</v>
      </c>
      <c r="B662" t="s">
        <v>40</v>
      </c>
      <c r="C662" t="s">
        <v>34</v>
      </c>
      <c r="D662">
        <v>625</v>
      </c>
      <c r="E662" t="s">
        <v>89</v>
      </c>
      <c r="F662">
        <v>4</v>
      </c>
      <c r="G662">
        <v>3</v>
      </c>
      <c r="H662" t="s">
        <v>47</v>
      </c>
      <c r="I662">
        <v>1</v>
      </c>
      <c r="J662">
        <v>852</v>
      </c>
      <c r="K662">
        <v>4</v>
      </c>
      <c r="L662" t="s">
        <v>42</v>
      </c>
      <c r="M662">
        <v>50</v>
      </c>
      <c r="N662">
        <v>3</v>
      </c>
      <c r="O662">
        <v>2</v>
      </c>
      <c r="P662" t="s">
        <v>50</v>
      </c>
      <c r="Q662">
        <v>2</v>
      </c>
      <c r="R662" t="s">
        <v>39</v>
      </c>
      <c r="S662">
        <v>5933</v>
      </c>
      <c r="T662">
        <v>9</v>
      </c>
      <c r="U662" t="s">
        <v>40</v>
      </c>
      <c r="V662">
        <v>12</v>
      </c>
      <c r="W662">
        <v>3</v>
      </c>
      <c r="X662">
        <v>4</v>
      </c>
      <c r="Y662">
        <v>80</v>
      </c>
      <c r="Z662">
        <v>0</v>
      </c>
      <c r="AA662">
        <v>10</v>
      </c>
      <c r="AB662">
        <v>2</v>
      </c>
      <c r="AC662">
        <v>2</v>
      </c>
      <c r="AD662">
        <v>5</v>
      </c>
      <c r="AE662">
        <v>2</v>
      </c>
      <c r="AF662">
        <v>2</v>
      </c>
      <c r="AG662">
        <v>3</v>
      </c>
      <c r="AH662" s="1">
        <v>42590</v>
      </c>
      <c r="AI662" s="1" t="s">
        <v>60</v>
      </c>
      <c r="AJ662">
        <f t="shared" si="40"/>
        <v>2016</v>
      </c>
      <c r="AK662">
        <f t="shared" si="41"/>
        <v>8</v>
      </c>
      <c r="AL662" t="str">
        <f t="shared" si="42"/>
        <v/>
      </c>
      <c r="AM662" t="str">
        <f t="shared" si="43"/>
        <v/>
      </c>
      <c r="AQ662" s="1">
        <v>42590</v>
      </c>
      <c r="AR662" s="1" t="s">
        <v>60</v>
      </c>
    </row>
    <row r="663" spans="1:44" x14ac:dyDescent="0.25">
      <c r="A663">
        <v>32</v>
      </c>
      <c r="B663" t="s">
        <v>40</v>
      </c>
      <c r="C663" t="s">
        <v>34</v>
      </c>
      <c r="D663">
        <v>117</v>
      </c>
      <c r="E663" t="s">
        <v>35</v>
      </c>
      <c r="F663">
        <v>13</v>
      </c>
      <c r="G663">
        <v>4</v>
      </c>
      <c r="H663" t="s">
        <v>36</v>
      </c>
      <c r="I663">
        <v>1</v>
      </c>
      <c r="J663">
        <v>859</v>
      </c>
      <c r="K663">
        <v>2</v>
      </c>
      <c r="L663" t="s">
        <v>42</v>
      </c>
      <c r="M663">
        <v>73</v>
      </c>
      <c r="N663">
        <v>3</v>
      </c>
      <c r="O663">
        <v>2</v>
      </c>
      <c r="P663" t="s">
        <v>38</v>
      </c>
      <c r="Q663">
        <v>4</v>
      </c>
      <c r="R663" t="s">
        <v>48</v>
      </c>
      <c r="S663">
        <v>4403</v>
      </c>
      <c r="T663">
        <v>2</v>
      </c>
      <c r="U663" t="s">
        <v>40</v>
      </c>
      <c r="V663">
        <v>11</v>
      </c>
      <c r="W663">
        <v>3</v>
      </c>
      <c r="X663">
        <v>3</v>
      </c>
      <c r="Y663">
        <v>80</v>
      </c>
      <c r="Z663">
        <v>1</v>
      </c>
      <c r="AA663">
        <v>8</v>
      </c>
      <c r="AB663">
        <v>3</v>
      </c>
      <c r="AC663">
        <v>2</v>
      </c>
      <c r="AD663">
        <v>5</v>
      </c>
      <c r="AE663">
        <v>2</v>
      </c>
      <c r="AF663">
        <v>0</v>
      </c>
      <c r="AG663">
        <v>3</v>
      </c>
      <c r="AH663" s="1">
        <v>42459</v>
      </c>
      <c r="AI663" s="1" t="s">
        <v>60</v>
      </c>
      <c r="AJ663">
        <f t="shared" si="40"/>
        <v>2016</v>
      </c>
      <c r="AK663">
        <f t="shared" si="41"/>
        <v>3</v>
      </c>
      <c r="AL663" t="str">
        <f t="shared" si="42"/>
        <v/>
      </c>
      <c r="AM663" t="str">
        <f t="shared" si="43"/>
        <v/>
      </c>
      <c r="AQ663" s="1">
        <v>42459</v>
      </c>
      <c r="AR663" s="1" t="s">
        <v>60</v>
      </c>
    </row>
    <row r="664" spans="1:44" x14ac:dyDescent="0.25">
      <c r="A664">
        <v>30</v>
      </c>
      <c r="B664" t="s">
        <v>40</v>
      </c>
      <c r="C664" t="s">
        <v>41</v>
      </c>
      <c r="D664">
        <v>1012</v>
      </c>
      <c r="E664" t="s">
        <v>89</v>
      </c>
      <c r="F664">
        <v>5</v>
      </c>
      <c r="G664">
        <v>4</v>
      </c>
      <c r="H664" t="s">
        <v>36</v>
      </c>
      <c r="I664">
        <v>1</v>
      </c>
      <c r="J664">
        <v>861</v>
      </c>
      <c r="K664">
        <v>2</v>
      </c>
      <c r="L664" t="s">
        <v>42</v>
      </c>
      <c r="M664">
        <v>75</v>
      </c>
      <c r="N664">
        <v>2</v>
      </c>
      <c r="O664">
        <v>1</v>
      </c>
      <c r="P664" t="s">
        <v>43</v>
      </c>
      <c r="Q664">
        <v>4</v>
      </c>
      <c r="R664" t="s">
        <v>48</v>
      </c>
      <c r="S664">
        <v>3761</v>
      </c>
      <c r="T664">
        <v>9</v>
      </c>
      <c r="U664" t="s">
        <v>40</v>
      </c>
      <c r="V664">
        <v>12</v>
      </c>
      <c r="W664">
        <v>3</v>
      </c>
      <c r="X664">
        <v>2</v>
      </c>
      <c r="Y664">
        <v>80</v>
      </c>
      <c r="Z664">
        <v>1</v>
      </c>
      <c r="AA664">
        <v>10</v>
      </c>
      <c r="AB664">
        <v>3</v>
      </c>
      <c r="AC664">
        <v>2</v>
      </c>
      <c r="AD664">
        <v>5</v>
      </c>
      <c r="AE664">
        <v>4</v>
      </c>
      <c r="AF664">
        <v>0</v>
      </c>
      <c r="AG664">
        <v>3</v>
      </c>
      <c r="AH664" s="1">
        <v>42295</v>
      </c>
      <c r="AI664" s="1" t="s">
        <v>60</v>
      </c>
      <c r="AJ664">
        <f t="shared" si="40"/>
        <v>2015</v>
      </c>
      <c r="AK664">
        <f t="shared" si="41"/>
        <v>10</v>
      </c>
      <c r="AL664" t="str">
        <f t="shared" si="42"/>
        <v/>
      </c>
      <c r="AM664" t="str">
        <f t="shared" si="43"/>
        <v/>
      </c>
      <c r="AQ664" s="1">
        <v>42295</v>
      </c>
      <c r="AR664" s="1" t="s">
        <v>60</v>
      </c>
    </row>
    <row r="665" spans="1:44" x14ac:dyDescent="0.25">
      <c r="A665">
        <v>53</v>
      </c>
      <c r="B665" t="s">
        <v>40</v>
      </c>
      <c r="C665" t="s">
        <v>34</v>
      </c>
      <c r="D665">
        <v>661</v>
      </c>
      <c r="E665" t="s">
        <v>35</v>
      </c>
      <c r="F665">
        <v>7</v>
      </c>
      <c r="G665">
        <v>2</v>
      </c>
      <c r="H665" t="s">
        <v>55</v>
      </c>
      <c r="I665">
        <v>1</v>
      </c>
      <c r="J665">
        <v>862</v>
      </c>
      <c r="K665">
        <v>1</v>
      </c>
      <c r="L665" t="s">
        <v>37</v>
      </c>
      <c r="M665">
        <v>78</v>
      </c>
      <c r="N665">
        <v>2</v>
      </c>
      <c r="O665">
        <v>3</v>
      </c>
      <c r="P665" t="s">
        <v>38</v>
      </c>
      <c r="Q665">
        <v>4</v>
      </c>
      <c r="R665" t="s">
        <v>44</v>
      </c>
      <c r="S665">
        <v>10934</v>
      </c>
      <c r="T665">
        <v>7</v>
      </c>
      <c r="U665" t="s">
        <v>33</v>
      </c>
      <c r="V665">
        <v>18</v>
      </c>
      <c r="W665">
        <v>3</v>
      </c>
      <c r="X665">
        <v>4</v>
      </c>
      <c r="Y665">
        <v>80</v>
      </c>
      <c r="Z665">
        <v>1</v>
      </c>
      <c r="AA665">
        <v>35</v>
      </c>
      <c r="AB665">
        <v>3</v>
      </c>
      <c r="AC665">
        <v>3</v>
      </c>
      <c r="AD665">
        <v>5</v>
      </c>
      <c r="AE665">
        <v>2</v>
      </c>
      <c r="AF665">
        <v>0</v>
      </c>
      <c r="AG665">
        <v>4</v>
      </c>
      <c r="AH665" s="1">
        <v>42376</v>
      </c>
      <c r="AI665" s="1" t="s">
        <v>60</v>
      </c>
      <c r="AJ665">
        <f t="shared" si="40"/>
        <v>2016</v>
      </c>
      <c r="AK665">
        <f t="shared" si="41"/>
        <v>1</v>
      </c>
      <c r="AL665" t="str">
        <f t="shared" si="42"/>
        <v/>
      </c>
      <c r="AM665" t="str">
        <f t="shared" si="43"/>
        <v/>
      </c>
      <c r="AQ665" s="1">
        <v>42376</v>
      </c>
      <c r="AR665" s="1" t="s">
        <v>60</v>
      </c>
    </row>
    <row r="666" spans="1:44" x14ac:dyDescent="0.25">
      <c r="A666">
        <v>45</v>
      </c>
      <c r="B666" t="s">
        <v>40</v>
      </c>
      <c r="C666" t="s">
        <v>34</v>
      </c>
      <c r="D666">
        <v>930</v>
      </c>
      <c r="E666" t="s">
        <v>35</v>
      </c>
      <c r="F666">
        <v>9</v>
      </c>
      <c r="G666">
        <v>3</v>
      </c>
      <c r="H666" t="s">
        <v>55</v>
      </c>
      <c r="I666">
        <v>1</v>
      </c>
      <c r="J666">
        <v>864</v>
      </c>
      <c r="K666">
        <v>4</v>
      </c>
      <c r="L666" t="s">
        <v>42</v>
      </c>
      <c r="M666">
        <v>74</v>
      </c>
      <c r="N666">
        <v>3</v>
      </c>
      <c r="O666">
        <v>3</v>
      </c>
      <c r="P666" t="s">
        <v>38</v>
      </c>
      <c r="Q666">
        <v>1</v>
      </c>
      <c r="R666" t="s">
        <v>48</v>
      </c>
      <c r="S666">
        <v>10761</v>
      </c>
      <c r="T666">
        <v>4</v>
      </c>
      <c r="U666" t="s">
        <v>33</v>
      </c>
      <c r="V666">
        <v>12</v>
      </c>
      <c r="W666">
        <v>3</v>
      </c>
      <c r="X666">
        <v>3</v>
      </c>
      <c r="Y666">
        <v>80</v>
      </c>
      <c r="Z666">
        <v>1</v>
      </c>
      <c r="AA666">
        <v>18</v>
      </c>
      <c r="AB666">
        <v>2</v>
      </c>
      <c r="AC666">
        <v>3</v>
      </c>
      <c r="AD666">
        <v>5</v>
      </c>
      <c r="AE666">
        <v>4</v>
      </c>
      <c r="AF666">
        <v>0</v>
      </c>
      <c r="AG666">
        <v>2</v>
      </c>
      <c r="AH666" s="1">
        <v>42461</v>
      </c>
      <c r="AI666" s="1" t="s">
        <v>60</v>
      </c>
      <c r="AJ666">
        <f t="shared" si="40"/>
        <v>2016</v>
      </c>
      <c r="AK666">
        <f t="shared" si="41"/>
        <v>4</v>
      </c>
      <c r="AL666" t="str">
        <f t="shared" si="42"/>
        <v/>
      </c>
      <c r="AM666" t="str">
        <f t="shared" si="43"/>
        <v/>
      </c>
      <c r="AQ666" s="1">
        <v>42461</v>
      </c>
      <c r="AR666" s="1" t="s">
        <v>60</v>
      </c>
    </row>
    <row r="667" spans="1:44" x14ac:dyDescent="0.25">
      <c r="A667">
        <v>32</v>
      </c>
      <c r="B667" t="s">
        <v>40</v>
      </c>
      <c r="C667" t="s">
        <v>34</v>
      </c>
      <c r="D667">
        <v>638</v>
      </c>
      <c r="E667" t="s">
        <v>89</v>
      </c>
      <c r="F667">
        <v>8</v>
      </c>
      <c r="G667">
        <v>2</v>
      </c>
      <c r="H667" t="s">
        <v>47</v>
      </c>
      <c r="I667">
        <v>1</v>
      </c>
      <c r="J667">
        <v>865</v>
      </c>
      <c r="K667">
        <v>3</v>
      </c>
      <c r="L667" t="s">
        <v>37</v>
      </c>
      <c r="M667">
        <v>91</v>
      </c>
      <c r="N667">
        <v>4</v>
      </c>
      <c r="O667">
        <v>2</v>
      </c>
      <c r="P667" t="s">
        <v>43</v>
      </c>
      <c r="Q667">
        <v>3</v>
      </c>
      <c r="R667" t="s">
        <v>44</v>
      </c>
      <c r="S667">
        <v>5175</v>
      </c>
      <c r="T667">
        <v>5</v>
      </c>
      <c r="U667" t="s">
        <v>40</v>
      </c>
      <c r="V667">
        <v>12</v>
      </c>
      <c r="W667">
        <v>3</v>
      </c>
      <c r="X667">
        <v>3</v>
      </c>
      <c r="Y667">
        <v>80</v>
      </c>
      <c r="Z667">
        <v>1</v>
      </c>
      <c r="AA667">
        <v>9</v>
      </c>
      <c r="AB667">
        <v>3</v>
      </c>
      <c r="AC667">
        <v>2</v>
      </c>
      <c r="AD667">
        <v>5</v>
      </c>
      <c r="AE667">
        <v>3</v>
      </c>
      <c r="AF667">
        <v>1</v>
      </c>
      <c r="AG667">
        <v>3</v>
      </c>
      <c r="AH667" s="1">
        <v>42332</v>
      </c>
      <c r="AI667" s="1" t="s">
        <v>60</v>
      </c>
      <c r="AJ667">
        <f t="shared" si="40"/>
        <v>2015</v>
      </c>
      <c r="AK667">
        <f t="shared" si="41"/>
        <v>11</v>
      </c>
      <c r="AL667" t="str">
        <f t="shared" si="42"/>
        <v/>
      </c>
      <c r="AM667" t="str">
        <f t="shared" si="43"/>
        <v/>
      </c>
      <c r="AQ667" s="1">
        <v>42332</v>
      </c>
      <c r="AR667" s="1" t="s">
        <v>60</v>
      </c>
    </row>
    <row r="668" spans="1:44" x14ac:dyDescent="0.25">
      <c r="A668">
        <v>28</v>
      </c>
      <c r="B668" t="s">
        <v>40</v>
      </c>
      <c r="C668" t="s">
        <v>34</v>
      </c>
      <c r="D668">
        <v>1169</v>
      </c>
      <c r="E668" t="s">
        <v>90</v>
      </c>
      <c r="F668">
        <v>8</v>
      </c>
      <c r="G668">
        <v>2</v>
      </c>
      <c r="H668" t="s">
        <v>47</v>
      </c>
      <c r="I668">
        <v>1</v>
      </c>
      <c r="J668">
        <v>869</v>
      </c>
      <c r="K668">
        <v>2</v>
      </c>
      <c r="L668" t="s">
        <v>42</v>
      </c>
      <c r="M668">
        <v>63</v>
      </c>
      <c r="N668">
        <v>2</v>
      </c>
      <c r="O668">
        <v>1</v>
      </c>
      <c r="P668" t="s">
        <v>90</v>
      </c>
      <c r="Q668">
        <v>4</v>
      </c>
      <c r="R668" t="s">
        <v>48</v>
      </c>
      <c r="S668">
        <v>4936</v>
      </c>
      <c r="T668">
        <v>1</v>
      </c>
      <c r="U668" t="s">
        <v>40</v>
      </c>
      <c r="V668">
        <v>13</v>
      </c>
      <c r="W668">
        <v>3</v>
      </c>
      <c r="X668">
        <v>4</v>
      </c>
      <c r="Y668">
        <v>80</v>
      </c>
      <c r="Z668">
        <v>1</v>
      </c>
      <c r="AA668">
        <v>6</v>
      </c>
      <c r="AB668">
        <v>6</v>
      </c>
      <c r="AC668">
        <v>3</v>
      </c>
      <c r="AD668">
        <v>5</v>
      </c>
      <c r="AE668">
        <v>1</v>
      </c>
      <c r="AF668">
        <v>0</v>
      </c>
      <c r="AG668">
        <v>4</v>
      </c>
      <c r="AH668" s="1">
        <v>42321</v>
      </c>
      <c r="AI668" s="1" t="s">
        <v>60</v>
      </c>
      <c r="AJ668">
        <f t="shared" si="40"/>
        <v>2015</v>
      </c>
      <c r="AK668">
        <f t="shared" si="41"/>
        <v>11</v>
      </c>
      <c r="AL668" t="str">
        <f t="shared" si="42"/>
        <v/>
      </c>
      <c r="AM668" t="str">
        <f t="shared" si="43"/>
        <v/>
      </c>
      <c r="AQ668" s="1">
        <v>42321</v>
      </c>
      <c r="AR668" s="1" t="s">
        <v>60</v>
      </c>
    </row>
    <row r="669" spans="1:44" x14ac:dyDescent="0.25">
      <c r="A669">
        <v>36</v>
      </c>
      <c r="B669" t="s">
        <v>40</v>
      </c>
      <c r="C669" t="s">
        <v>34</v>
      </c>
      <c r="D669">
        <v>1278</v>
      </c>
      <c r="E669" t="s">
        <v>90</v>
      </c>
      <c r="F669">
        <v>8</v>
      </c>
      <c r="G669">
        <v>3</v>
      </c>
      <c r="H669" t="s">
        <v>36</v>
      </c>
      <c r="I669">
        <v>1</v>
      </c>
      <c r="J669">
        <v>878</v>
      </c>
      <c r="K669">
        <v>1</v>
      </c>
      <c r="L669" t="s">
        <v>42</v>
      </c>
      <c r="M669">
        <v>77</v>
      </c>
      <c r="N669">
        <v>2</v>
      </c>
      <c r="O669">
        <v>1</v>
      </c>
      <c r="P669" t="s">
        <v>90</v>
      </c>
      <c r="Q669">
        <v>1</v>
      </c>
      <c r="R669" t="s">
        <v>44</v>
      </c>
      <c r="S669">
        <v>2342</v>
      </c>
      <c r="T669">
        <v>0</v>
      </c>
      <c r="U669" t="s">
        <v>40</v>
      </c>
      <c r="V669">
        <v>21</v>
      </c>
      <c r="W669">
        <v>4</v>
      </c>
      <c r="X669">
        <v>3</v>
      </c>
      <c r="Y669">
        <v>80</v>
      </c>
      <c r="Z669">
        <v>0</v>
      </c>
      <c r="AA669">
        <v>6</v>
      </c>
      <c r="AB669">
        <v>3</v>
      </c>
      <c r="AC669">
        <v>3</v>
      </c>
      <c r="AD669">
        <v>5</v>
      </c>
      <c r="AE669">
        <v>4</v>
      </c>
      <c r="AF669">
        <v>0</v>
      </c>
      <c r="AG669">
        <v>3</v>
      </c>
      <c r="AH669" s="1">
        <v>42512</v>
      </c>
      <c r="AI669" s="1" t="s">
        <v>60</v>
      </c>
      <c r="AJ669">
        <f t="shared" si="40"/>
        <v>2016</v>
      </c>
      <c r="AK669">
        <f t="shared" si="41"/>
        <v>5</v>
      </c>
      <c r="AL669" t="str">
        <f t="shared" si="42"/>
        <v/>
      </c>
      <c r="AM669" t="str">
        <f t="shared" si="43"/>
        <v/>
      </c>
      <c r="AQ669" s="1">
        <v>42512</v>
      </c>
      <c r="AR669" s="1" t="s">
        <v>60</v>
      </c>
    </row>
    <row r="670" spans="1:44" x14ac:dyDescent="0.25">
      <c r="A670">
        <v>25</v>
      </c>
      <c r="B670" t="s">
        <v>40</v>
      </c>
      <c r="C670" t="s">
        <v>34</v>
      </c>
      <c r="D670">
        <v>141</v>
      </c>
      <c r="E670" t="s">
        <v>35</v>
      </c>
      <c r="F670">
        <v>3</v>
      </c>
      <c r="G670">
        <v>1</v>
      </c>
      <c r="H670" t="s">
        <v>45</v>
      </c>
      <c r="I670">
        <v>1</v>
      </c>
      <c r="J670">
        <v>879</v>
      </c>
      <c r="K670">
        <v>3</v>
      </c>
      <c r="L670" t="s">
        <v>42</v>
      </c>
      <c r="M670">
        <v>98</v>
      </c>
      <c r="N670">
        <v>3</v>
      </c>
      <c r="O670">
        <v>2</v>
      </c>
      <c r="P670" t="s">
        <v>38</v>
      </c>
      <c r="Q670">
        <v>1</v>
      </c>
      <c r="R670" t="s">
        <v>44</v>
      </c>
      <c r="S670">
        <v>4194</v>
      </c>
      <c r="T670">
        <v>1</v>
      </c>
      <c r="U670" t="s">
        <v>33</v>
      </c>
      <c r="V670">
        <v>18</v>
      </c>
      <c r="W670">
        <v>3</v>
      </c>
      <c r="X670">
        <v>4</v>
      </c>
      <c r="Y670">
        <v>80</v>
      </c>
      <c r="Z670">
        <v>0</v>
      </c>
      <c r="AA670">
        <v>5</v>
      </c>
      <c r="AB670">
        <v>3</v>
      </c>
      <c r="AC670">
        <v>3</v>
      </c>
      <c r="AD670">
        <v>5</v>
      </c>
      <c r="AE670">
        <v>3</v>
      </c>
      <c r="AF670">
        <v>0</v>
      </c>
      <c r="AG670">
        <v>3</v>
      </c>
      <c r="AH670" s="1">
        <v>42152</v>
      </c>
      <c r="AI670" s="1" t="s">
        <v>60</v>
      </c>
      <c r="AJ670">
        <f t="shared" si="40"/>
        <v>2015</v>
      </c>
      <c r="AK670">
        <f t="shared" si="41"/>
        <v>5</v>
      </c>
      <c r="AL670" t="str">
        <f t="shared" si="42"/>
        <v/>
      </c>
      <c r="AM670" t="str">
        <f t="shared" si="43"/>
        <v/>
      </c>
      <c r="AQ670" s="1">
        <v>42152</v>
      </c>
      <c r="AR670" s="1" t="s">
        <v>60</v>
      </c>
    </row>
    <row r="671" spans="1:44" x14ac:dyDescent="0.25">
      <c r="A671">
        <v>25</v>
      </c>
      <c r="B671" t="s">
        <v>40</v>
      </c>
      <c r="C671" t="s">
        <v>34</v>
      </c>
      <c r="D671">
        <v>583</v>
      </c>
      <c r="E671" t="s">
        <v>35</v>
      </c>
      <c r="F671">
        <v>4</v>
      </c>
      <c r="G671">
        <v>1</v>
      </c>
      <c r="H671" t="s">
        <v>55</v>
      </c>
      <c r="I671">
        <v>1</v>
      </c>
      <c r="J671">
        <v>885</v>
      </c>
      <c r="K671">
        <v>3</v>
      </c>
      <c r="L671" t="s">
        <v>42</v>
      </c>
      <c r="M671">
        <v>87</v>
      </c>
      <c r="N671">
        <v>2</v>
      </c>
      <c r="O671">
        <v>2</v>
      </c>
      <c r="P671" t="s">
        <v>38</v>
      </c>
      <c r="Q671">
        <v>1</v>
      </c>
      <c r="R671" t="s">
        <v>44</v>
      </c>
      <c r="S671">
        <v>4256</v>
      </c>
      <c r="T671">
        <v>1</v>
      </c>
      <c r="U671" t="s">
        <v>40</v>
      </c>
      <c r="V671">
        <v>12</v>
      </c>
      <c r="W671">
        <v>3</v>
      </c>
      <c r="X671">
        <v>1</v>
      </c>
      <c r="Y671">
        <v>80</v>
      </c>
      <c r="Z671">
        <v>0</v>
      </c>
      <c r="AA671">
        <v>5</v>
      </c>
      <c r="AB671">
        <v>1</v>
      </c>
      <c r="AC671">
        <v>4</v>
      </c>
      <c r="AD671">
        <v>5</v>
      </c>
      <c r="AE671">
        <v>2</v>
      </c>
      <c r="AF671">
        <v>0</v>
      </c>
      <c r="AG671">
        <v>3</v>
      </c>
      <c r="AH671" s="1">
        <v>42128</v>
      </c>
      <c r="AI671" s="1" t="s">
        <v>60</v>
      </c>
      <c r="AJ671">
        <f t="shared" si="40"/>
        <v>2015</v>
      </c>
      <c r="AK671">
        <f t="shared" si="41"/>
        <v>5</v>
      </c>
      <c r="AL671" t="str">
        <f t="shared" si="42"/>
        <v/>
      </c>
      <c r="AM671" t="str">
        <f t="shared" si="43"/>
        <v/>
      </c>
      <c r="AQ671" s="1">
        <v>42128</v>
      </c>
      <c r="AR671" s="1" t="s">
        <v>60</v>
      </c>
    </row>
    <row r="672" spans="1:44" x14ac:dyDescent="0.25">
      <c r="A672">
        <v>24</v>
      </c>
      <c r="B672" t="s">
        <v>40</v>
      </c>
      <c r="C672" t="s">
        <v>51</v>
      </c>
      <c r="D672">
        <v>1269</v>
      </c>
      <c r="E672" t="s">
        <v>89</v>
      </c>
      <c r="F672">
        <v>4</v>
      </c>
      <c r="G672">
        <v>1</v>
      </c>
      <c r="H672" t="s">
        <v>36</v>
      </c>
      <c r="I672">
        <v>1</v>
      </c>
      <c r="J672">
        <v>888</v>
      </c>
      <c r="K672">
        <v>1</v>
      </c>
      <c r="L672" t="s">
        <v>42</v>
      </c>
      <c r="M672">
        <v>46</v>
      </c>
      <c r="N672">
        <v>2</v>
      </c>
      <c r="O672">
        <v>1</v>
      </c>
      <c r="P672" t="s">
        <v>46</v>
      </c>
      <c r="Q672">
        <v>4</v>
      </c>
      <c r="R672" t="s">
        <v>44</v>
      </c>
      <c r="S672">
        <v>3162</v>
      </c>
      <c r="T672">
        <v>0</v>
      </c>
      <c r="U672" t="s">
        <v>40</v>
      </c>
      <c r="V672">
        <v>17</v>
      </c>
      <c r="W672">
        <v>3</v>
      </c>
      <c r="X672">
        <v>4</v>
      </c>
      <c r="Y672">
        <v>80</v>
      </c>
      <c r="Z672">
        <v>0</v>
      </c>
      <c r="AA672">
        <v>6</v>
      </c>
      <c r="AB672">
        <v>2</v>
      </c>
      <c r="AC672">
        <v>2</v>
      </c>
      <c r="AD672">
        <v>5</v>
      </c>
      <c r="AE672">
        <v>2</v>
      </c>
      <c r="AF672">
        <v>3</v>
      </c>
      <c r="AG672">
        <v>4</v>
      </c>
      <c r="AH672" s="1">
        <v>42127</v>
      </c>
      <c r="AI672" s="1" t="s">
        <v>60</v>
      </c>
      <c r="AJ672">
        <f t="shared" si="40"/>
        <v>2015</v>
      </c>
      <c r="AK672">
        <f t="shared" si="41"/>
        <v>5</v>
      </c>
      <c r="AL672" t="str">
        <f t="shared" si="42"/>
        <v/>
      </c>
      <c r="AM672" t="str">
        <f t="shared" si="43"/>
        <v/>
      </c>
      <c r="AQ672" s="1">
        <v>42127</v>
      </c>
      <c r="AR672" s="1" t="s">
        <v>60</v>
      </c>
    </row>
    <row r="673" spans="1:44" x14ac:dyDescent="0.25">
      <c r="A673">
        <v>42</v>
      </c>
      <c r="B673" t="s">
        <v>40</v>
      </c>
      <c r="C673" t="s">
        <v>34</v>
      </c>
      <c r="D673">
        <v>1265</v>
      </c>
      <c r="E673" t="s">
        <v>89</v>
      </c>
      <c r="F673">
        <v>3</v>
      </c>
      <c r="G673">
        <v>3</v>
      </c>
      <c r="H673" t="s">
        <v>36</v>
      </c>
      <c r="I673">
        <v>1</v>
      </c>
      <c r="J673">
        <v>894</v>
      </c>
      <c r="K673">
        <v>3</v>
      </c>
      <c r="L673" t="s">
        <v>37</v>
      </c>
      <c r="M673">
        <v>95</v>
      </c>
      <c r="N673">
        <v>4</v>
      </c>
      <c r="O673">
        <v>2</v>
      </c>
      <c r="P673" t="s">
        <v>46</v>
      </c>
      <c r="Q673">
        <v>4</v>
      </c>
      <c r="R673" t="s">
        <v>44</v>
      </c>
      <c r="S673">
        <v>5231</v>
      </c>
      <c r="T673">
        <v>2</v>
      </c>
      <c r="U673" t="s">
        <v>33</v>
      </c>
      <c r="V673">
        <v>13</v>
      </c>
      <c r="W673">
        <v>3</v>
      </c>
      <c r="X673">
        <v>2</v>
      </c>
      <c r="Y673">
        <v>80</v>
      </c>
      <c r="Z673">
        <v>1</v>
      </c>
      <c r="AA673">
        <v>17</v>
      </c>
      <c r="AB673">
        <v>1</v>
      </c>
      <c r="AC673">
        <v>2</v>
      </c>
      <c r="AD673">
        <v>5</v>
      </c>
      <c r="AE673">
        <v>3</v>
      </c>
      <c r="AF673">
        <v>1</v>
      </c>
      <c r="AG673">
        <v>3</v>
      </c>
      <c r="AH673" s="1">
        <v>42029</v>
      </c>
      <c r="AI673" s="1" t="s">
        <v>60</v>
      </c>
      <c r="AJ673">
        <f t="shared" si="40"/>
        <v>2015</v>
      </c>
      <c r="AK673">
        <f t="shared" si="41"/>
        <v>1</v>
      </c>
      <c r="AL673" t="str">
        <f t="shared" si="42"/>
        <v/>
      </c>
      <c r="AM673" t="str">
        <f t="shared" si="43"/>
        <v/>
      </c>
      <c r="AQ673" s="1">
        <v>42029</v>
      </c>
      <c r="AR673" s="1" t="s">
        <v>60</v>
      </c>
    </row>
    <row r="674" spans="1:44" x14ac:dyDescent="0.25">
      <c r="A674">
        <v>37</v>
      </c>
      <c r="B674" t="s">
        <v>40</v>
      </c>
      <c r="C674" t="s">
        <v>41</v>
      </c>
      <c r="D674">
        <v>1231</v>
      </c>
      <c r="E674" t="s">
        <v>35</v>
      </c>
      <c r="F674">
        <v>21</v>
      </c>
      <c r="G674">
        <v>2</v>
      </c>
      <c r="H674" t="s">
        <v>47</v>
      </c>
      <c r="I674">
        <v>1</v>
      </c>
      <c r="J674">
        <v>900</v>
      </c>
      <c r="K674">
        <v>3</v>
      </c>
      <c r="L674" t="s">
        <v>37</v>
      </c>
      <c r="M674">
        <v>54</v>
      </c>
      <c r="N674">
        <v>3</v>
      </c>
      <c r="O674">
        <v>1</v>
      </c>
      <c r="P674" t="s">
        <v>53</v>
      </c>
      <c r="Q674">
        <v>4</v>
      </c>
      <c r="R674" t="s">
        <v>44</v>
      </c>
      <c r="S674">
        <v>2973</v>
      </c>
      <c r="T674">
        <v>5</v>
      </c>
      <c r="U674" t="s">
        <v>40</v>
      </c>
      <c r="V674">
        <v>15</v>
      </c>
      <c r="W674">
        <v>3</v>
      </c>
      <c r="X674">
        <v>2</v>
      </c>
      <c r="Y674">
        <v>80</v>
      </c>
      <c r="Z674">
        <v>1</v>
      </c>
      <c r="AA674">
        <v>10</v>
      </c>
      <c r="AB674">
        <v>3</v>
      </c>
      <c r="AC674">
        <v>3</v>
      </c>
      <c r="AD674">
        <v>5</v>
      </c>
      <c r="AE674">
        <v>4</v>
      </c>
      <c r="AF674">
        <v>0</v>
      </c>
      <c r="AG674">
        <v>0</v>
      </c>
      <c r="AH674" s="1">
        <v>42062</v>
      </c>
      <c r="AI674" s="1" t="s">
        <v>60</v>
      </c>
      <c r="AJ674">
        <f t="shared" si="40"/>
        <v>2015</v>
      </c>
      <c r="AK674">
        <f t="shared" si="41"/>
        <v>2</v>
      </c>
      <c r="AL674" t="str">
        <f t="shared" si="42"/>
        <v/>
      </c>
      <c r="AM674" t="str">
        <f t="shared" si="43"/>
        <v/>
      </c>
      <c r="AQ674" s="1">
        <v>42062</v>
      </c>
      <c r="AR674" s="1" t="s">
        <v>60</v>
      </c>
    </row>
    <row r="675" spans="1:44" x14ac:dyDescent="0.25">
      <c r="A675">
        <v>43</v>
      </c>
      <c r="B675" t="s">
        <v>40</v>
      </c>
      <c r="C675" t="s">
        <v>41</v>
      </c>
      <c r="D675">
        <v>422</v>
      </c>
      <c r="E675" t="s">
        <v>89</v>
      </c>
      <c r="F675">
        <v>1</v>
      </c>
      <c r="G675">
        <v>3</v>
      </c>
      <c r="H675" t="s">
        <v>36</v>
      </c>
      <c r="I675">
        <v>1</v>
      </c>
      <c r="J675">
        <v>902</v>
      </c>
      <c r="K675">
        <v>4</v>
      </c>
      <c r="L675" t="s">
        <v>37</v>
      </c>
      <c r="M675">
        <v>33</v>
      </c>
      <c r="N675">
        <v>3</v>
      </c>
      <c r="O675">
        <v>2</v>
      </c>
      <c r="P675" t="s">
        <v>50</v>
      </c>
      <c r="Q675">
        <v>4</v>
      </c>
      <c r="R675" t="s">
        <v>44</v>
      </c>
      <c r="S675">
        <v>5562</v>
      </c>
      <c r="T675">
        <v>4</v>
      </c>
      <c r="U675" t="s">
        <v>40</v>
      </c>
      <c r="V675">
        <v>13</v>
      </c>
      <c r="W675">
        <v>3</v>
      </c>
      <c r="X675">
        <v>2</v>
      </c>
      <c r="Y675">
        <v>80</v>
      </c>
      <c r="Z675">
        <v>1</v>
      </c>
      <c r="AA675">
        <v>12</v>
      </c>
      <c r="AB675">
        <v>2</v>
      </c>
      <c r="AC675">
        <v>2</v>
      </c>
      <c r="AD675">
        <v>5</v>
      </c>
      <c r="AE675">
        <v>2</v>
      </c>
      <c r="AF675">
        <v>2</v>
      </c>
      <c r="AG675">
        <v>2</v>
      </c>
      <c r="AH675" s="1">
        <v>41986</v>
      </c>
      <c r="AI675" s="1" t="s">
        <v>60</v>
      </c>
      <c r="AJ675">
        <f t="shared" si="40"/>
        <v>2014</v>
      </c>
      <c r="AK675">
        <f t="shared" si="41"/>
        <v>12</v>
      </c>
      <c r="AL675" t="str">
        <f t="shared" si="42"/>
        <v/>
      </c>
      <c r="AM675" t="str">
        <f t="shared" si="43"/>
        <v/>
      </c>
      <c r="AQ675" s="1">
        <v>41986</v>
      </c>
      <c r="AR675" s="1" t="s">
        <v>60</v>
      </c>
    </row>
    <row r="676" spans="1:44" x14ac:dyDescent="0.25">
      <c r="A676">
        <v>39</v>
      </c>
      <c r="B676" t="s">
        <v>40</v>
      </c>
      <c r="C676" t="s">
        <v>34</v>
      </c>
      <c r="D676">
        <v>1383</v>
      </c>
      <c r="E676" t="s">
        <v>90</v>
      </c>
      <c r="F676">
        <v>2</v>
      </c>
      <c r="G676">
        <v>3</v>
      </c>
      <c r="H676" t="s">
        <v>36</v>
      </c>
      <c r="I676">
        <v>1</v>
      </c>
      <c r="J676">
        <v>909</v>
      </c>
      <c r="K676">
        <v>4</v>
      </c>
      <c r="L676" t="s">
        <v>37</v>
      </c>
      <c r="M676">
        <v>42</v>
      </c>
      <c r="N676">
        <v>2</v>
      </c>
      <c r="O676">
        <v>2</v>
      </c>
      <c r="P676" t="s">
        <v>90</v>
      </c>
      <c r="Q676">
        <v>4</v>
      </c>
      <c r="R676" t="s">
        <v>44</v>
      </c>
      <c r="S676">
        <v>5204</v>
      </c>
      <c r="T676">
        <v>8</v>
      </c>
      <c r="U676" t="s">
        <v>40</v>
      </c>
      <c r="V676">
        <v>11</v>
      </c>
      <c r="W676">
        <v>3</v>
      </c>
      <c r="X676">
        <v>3</v>
      </c>
      <c r="Y676">
        <v>80</v>
      </c>
      <c r="Z676">
        <v>2</v>
      </c>
      <c r="AA676">
        <v>13</v>
      </c>
      <c r="AB676">
        <v>2</v>
      </c>
      <c r="AC676">
        <v>3</v>
      </c>
      <c r="AD676">
        <v>5</v>
      </c>
      <c r="AE676">
        <v>4</v>
      </c>
      <c r="AF676">
        <v>0</v>
      </c>
      <c r="AG676">
        <v>4</v>
      </c>
      <c r="AH676" s="1">
        <v>42195</v>
      </c>
      <c r="AI676" s="1" t="s">
        <v>60</v>
      </c>
      <c r="AJ676">
        <f t="shared" si="40"/>
        <v>2015</v>
      </c>
      <c r="AK676">
        <f t="shared" si="41"/>
        <v>7</v>
      </c>
      <c r="AL676" t="str">
        <f t="shared" si="42"/>
        <v/>
      </c>
      <c r="AM676" t="str">
        <f t="shared" si="43"/>
        <v/>
      </c>
      <c r="AQ676" s="1">
        <v>42195</v>
      </c>
      <c r="AR676" s="1" t="s">
        <v>60</v>
      </c>
    </row>
    <row r="677" spans="1:44" x14ac:dyDescent="0.25">
      <c r="A677">
        <v>42</v>
      </c>
      <c r="B677" t="s">
        <v>40</v>
      </c>
      <c r="C677" t="s">
        <v>34</v>
      </c>
      <c r="D677">
        <v>462</v>
      </c>
      <c r="E677" t="s">
        <v>35</v>
      </c>
      <c r="F677">
        <v>14</v>
      </c>
      <c r="G677">
        <v>2</v>
      </c>
      <c r="H677" t="s">
        <v>47</v>
      </c>
      <c r="I677">
        <v>1</v>
      </c>
      <c r="J677">
        <v>936</v>
      </c>
      <c r="K677">
        <v>3</v>
      </c>
      <c r="L677" t="s">
        <v>37</v>
      </c>
      <c r="M677">
        <v>68</v>
      </c>
      <c r="N677">
        <v>2</v>
      </c>
      <c r="O677">
        <v>2</v>
      </c>
      <c r="P677" t="s">
        <v>38</v>
      </c>
      <c r="Q677">
        <v>3</v>
      </c>
      <c r="R677" t="s">
        <v>39</v>
      </c>
      <c r="S677">
        <v>6244</v>
      </c>
      <c r="T677">
        <v>7</v>
      </c>
      <c r="U677" t="s">
        <v>40</v>
      </c>
      <c r="V677">
        <v>17</v>
      </c>
      <c r="W677">
        <v>3</v>
      </c>
      <c r="X677">
        <v>1</v>
      </c>
      <c r="Y677">
        <v>80</v>
      </c>
      <c r="Z677">
        <v>0</v>
      </c>
      <c r="AA677">
        <v>10</v>
      </c>
      <c r="AB677">
        <v>6</v>
      </c>
      <c r="AC677">
        <v>3</v>
      </c>
      <c r="AD677">
        <v>5</v>
      </c>
      <c r="AE677">
        <v>4</v>
      </c>
      <c r="AF677">
        <v>0</v>
      </c>
      <c r="AG677">
        <v>3</v>
      </c>
      <c r="AH677" s="1">
        <v>42242</v>
      </c>
      <c r="AI677" s="1" t="s">
        <v>60</v>
      </c>
      <c r="AJ677">
        <f t="shared" si="40"/>
        <v>2015</v>
      </c>
      <c r="AK677">
        <f t="shared" si="41"/>
        <v>8</v>
      </c>
      <c r="AL677" t="str">
        <f t="shared" si="42"/>
        <v/>
      </c>
      <c r="AM677" t="str">
        <f t="shared" si="43"/>
        <v/>
      </c>
      <c r="AQ677" s="1">
        <v>42242</v>
      </c>
      <c r="AR677" s="1" t="s">
        <v>60</v>
      </c>
    </row>
    <row r="678" spans="1:44" x14ac:dyDescent="0.25">
      <c r="A678">
        <v>33</v>
      </c>
      <c r="B678" t="s">
        <v>40</v>
      </c>
      <c r="C678" t="s">
        <v>34</v>
      </c>
      <c r="D678">
        <v>1069</v>
      </c>
      <c r="E678" t="s">
        <v>89</v>
      </c>
      <c r="F678">
        <v>1</v>
      </c>
      <c r="G678">
        <v>3</v>
      </c>
      <c r="H678" t="s">
        <v>36</v>
      </c>
      <c r="I678">
        <v>1</v>
      </c>
      <c r="J678">
        <v>969</v>
      </c>
      <c r="K678">
        <v>2</v>
      </c>
      <c r="L678" t="s">
        <v>37</v>
      </c>
      <c r="M678">
        <v>42</v>
      </c>
      <c r="N678">
        <v>2</v>
      </c>
      <c r="O678">
        <v>2</v>
      </c>
      <c r="P678" t="s">
        <v>50</v>
      </c>
      <c r="Q678">
        <v>4</v>
      </c>
      <c r="R678" t="s">
        <v>39</v>
      </c>
      <c r="S678">
        <v>6949</v>
      </c>
      <c r="T678">
        <v>0</v>
      </c>
      <c r="U678" t="s">
        <v>40</v>
      </c>
      <c r="V678">
        <v>14</v>
      </c>
      <c r="W678">
        <v>3</v>
      </c>
      <c r="X678">
        <v>1</v>
      </c>
      <c r="Y678">
        <v>80</v>
      </c>
      <c r="Z678">
        <v>0</v>
      </c>
      <c r="AA678">
        <v>6</v>
      </c>
      <c r="AB678">
        <v>3</v>
      </c>
      <c r="AC678">
        <v>3</v>
      </c>
      <c r="AD678">
        <v>5</v>
      </c>
      <c r="AE678">
        <v>0</v>
      </c>
      <c r="AF678">
        <v>1</v>
      </c>
      <c r="AG678">
        <v>4</v>
      </c>
      <c r="AH678" s="1">
        <v>42014</v>
      </c>
      <c r="AI678" s="1" t="s">
        <v>60</v>
      </c>
      <c r="AJ678">
        <f t="shared" si="40"/>
        <v>2015</v>
      </c>
      <c r="AK678">
        <f t="shared" si="41"/>
        <v>1</v>
      </c>
      <c r="AL678" t="str">
        <f t="shared" si="42"/>
        <v/>
      </c>
      <c r="AM678" t="str">
        <f t="shared" si="43"/>
        <v/>
      </c>
      <c r="AQ678" s="1">
        <v>42014</v>
      </c>
      <c r="AR678" s="1" t="s">
        <v>60</v>
      </c>
    </row>
    <row r="679" spans="1:44" x14ac:dyDescent="0.25">
      <c r="A679">
        <v>35</v>
      </c>
      <c r="B679" t="s">
        <v>40</v>
      </c>
      <c r="C679" t="s">
        <v>34</v>
      </c>
      <c r="D679">
        <v>1219</v>
      </c>
      <c r="E679" t="s">
        <v>35</v>
      </c>
      <c r="F679">
        <v>18</v>
      </c>
      <c r="G679">
        <v>3</v>
      </c>
      <c r="H679" t="s">
        <v>47</v>
      </c>
      <c r="I679">
        <v>1</v>
      </c>
      <c r="J679">
        <v>975</v>
      </c>
      <c r="K679">
        <v>3</v>
      </c>
      <c r="L679" t="s">
        <v>37</v>
      </c>
      <c r="M679">
        <v>86</v>
      </c>
      <c r="N679">
        <v>3</v>
      </c>
      <c r="O679">
        <v>2</v>
      </c>
      <c r="P679" t="s">
        <v>38</v>
      </c>
      <c r="Q679">
        <v>3</v>
      </c>
      <c r="R679" t="s">
        <v>44</v>
      </c>
      <c r="S679">
        <v>4601</v>
      </c>
      <c r="T679">
        <v>1</v>
      </c>
      <c r="U679" t="s">
        <v>40</v>
      </c>
      <c r="V679">
        <v>16</v>
      </c>
      <c r="W679">
        <v>3</v>
      </c>
      <c r="X679">
        <v>2</v>
      </c>
      <c r="Y679">
        <v>80</v>
      </c>
      <c r="Z679">
        <v>0</v>
      </c>
      <c r="AA679">
        <v>5</v>
      </c>
      <c r="AB679">
        <v>3</v>
      </c>
      <c r="AC679">
        <v>3</v>
      </c>
      <c r="AD679">
        <v>5</v>
      </c>
      <c r="AE679">
        <v>2</v>
      </c>
      <c r="AF679">
        <v>1</v>
      </c>
      <c r="AG679">
        <v>0</v>
      </c>
      <c r="AH679" s="1">
        <v>42044</v>
      </c>
      <c r="AI679" s="1" t="s">
        <v>60</v>
      </c>
      <c r="AJ679">
        <f t="shared" si="40"/>
        <v>2015</v>
      </c>
      <c r="AK679">
        <f t="shared" si="41"/>
        <v>2</v>
      </c>
      <c r="AL679" t="str">
        <f t="shared" si="42"/>
        <v/>
      </c>
      <c r="AM679" t="str">
        <f t="shared" si="43"/>
        <v/>
      </c>
      <c r="AQ679" s="1">
        <v>42044</v>
      </c>
      <c r="AR679" s="1" t="s">
        <v>60</v>
      </c>
    </row>
    <row r="680" spans="1:44" x14ac:dyDescent="0.25">
      <c r="A680">
        <v>38</v>
      </c>
      <c r="B680" t="s">
        <v>40</v>
      </c>
      <c r="C680" t="s">
        <v>51</v>
      </c>
      <c r="D680">
        <v>152</v>
      </c>
      <c r="E680" t="s">
        <v>35</v>
      </c>
      <c r="F680">
        <v>10</v>
      </c>
      <c r="G680">
        <v>3</v>
      </c>
      <c r="H680" t="s">
        <v>56</v>
      </c>
      <c r="I680">
        <v>1</v>
      </c>
      <c r="J680">
        <v>983</v>
      </c>
      <c r="K680">
        <v>3</v>
      </c>
      <c r="L680" t="s">
        <v>37</v>
      </c>
      <c r="M680">
        <v>85</v>
      </c>
      <c r="N680">
        <v>3</v>
      </c>
      <c r="O680">
        <v>2</v>
      </c>
      <c r="P680" t="s">
        <v>38</v>
      </c>
      <c r="Q680">
        <v>4</v>
      </c>
      <c r="R680" t="s">
        <v>39</v>
      </c>
      <c r="S680">
        <v>5666</v>
      </c>
      <c r="T680">
        <v>1</v>
      </c>
      <c r="U680" t="s">
        <v>33</v>
      </c>
      <c r="V680">
        <v>13</v>
      </c>
      <c r="W680">
        <v>3</v>
      </c>
      <c r="X680">
        <v>2</v>
      </c>
      <c r="Y680">
        <v>80</v>
      </c>
      <c r="Z680">
        <v>0</v>
      </c>
      <c r="AA680">
        <v>6</v>
      </c>
      <c r="AB680">
        <v>1</v>
      </c>
      <c r="AC680">
        <v>3</v>
      </c>
      <c r="AD680">
        <v>5</v>
      </c>
      <c r="AE680">
        <v>3</v>
      </c>
      <c r="AF680">
        <v>1</v>
      </c>
      <c r="AG680">
        <v>3</v>
      </c>
      <c r="AH680" s="1">
        <v>42144</v>
      </c>
      <c r="AI680" s="1" t="s">
        <v>60</v>
      </c>
      <c r="AJ680">
        <f t="shared" si="40"/>
        <v>2015</v>
      </c>
      <c r="AK680">
        <f t="shared" si="41"/>
        <v>5</v>
      </c>
      <c r="AL680" t="str">
        <f t="shared" si="42"/>
        <v/>
      </c>
      <c r="AM680" t="str">
        <f t="shared" si="43"/>
        <v/>
      </c>
      <c r="AQ680" s="1">
        <v>42144</v>
      </c>
      <c r="AR680" s="1" t="s">
        <v>60</v>
      </c>
    </row>
    <row r="681" spans="1:44" x14ac:dyDescent="0.25">
      <c r="A681">
        <v>45</v>
      </c>
      <c r="B681" t="s">
        <v>40</v>
      </c>
      <c r="C681" t="s">
        <v>34</v>
      </c>
      <c r="D681">
        <v>974</v>
      </c>
      <c r="E681" t="s">
        <v>89</v>
      </c>
      <c r="F681">
        <v>1</v>
      </c>
      <c r="G681">
        <v>4</v>
      </c>
      <c r="H681" t="s">
        <v>47</v>
      </c>
      <c r="I681">
        <v>1</v>
      </c>
      <c r="J681">
        <v>996</v>
      </c>
      <c r="K681">
        <v>4</v>
      </c>
      <c r="L681" t="s">
        <v>37</v>
      </c>
      <c r="M681">
        <v>91</v>
      </c>
      <c r="N681">
        <v>3</v>
      </c>
      <c r="O681">
        <v>1</v>
      </c>
      <c r="P681" t="s">
        <v>46</v>
      </c>
      <c r="Q681">
        <v>4</v>
      </c>
      <c r="R681" t="s">
        <v>48</v>
      </c>
      <c r="S681">
        <v>2270</v>
      </c>
      <c r="T681">
        <v>3</v>
      </c>
      <c r="U681" t="s">
        <v>40</v>
      </c>
      <c r="V681">
        <v>14</v>
      </c>
      <c r="W681">
        <v>3</v>
      </c>
      <c r="X681">
        <v>4</v>
      </c>
      <c r="Y681">
        <v>80</v>
      </c>
      <c r="Z681">
        <v>2</v>
      </c>
      <c r="AA681">
        <v>8</v>
      </c>
      <c r="AB681">
        <v>2</v>
      </c>
      <c r="AC681">
        <v>3</v>
      </c>
      <c r="AD681">
        <v>5</v>
      </c>
      <c r="AE681">
        <v>3</v>
      </c>
      <c r="AF681">
        <v>0</v>
      </c>
      <c r="AG681">
        <v>2</v>
      </c>
      <c r="AH681" s="1">
        <v>42200</v>
      </c>
      <c r="AI681" s="1" t="s">
        <v>60</v>
      </c>
      <c r="AJ681">
        <f t="shared" si="40"/>
        <v>2015</v>
      </c>
      <c r="AK681">
        <f t="shared" si="41"/>
        <v>7</v>
      </c>
      <c r="AL681" t="str">
        <f t="shared" si="42"/>
        <v/>
      </c>
      <c r="AM681" t="str">
        <f t="shared" si="43"/>
        <v/>
      </c>
      <c r="AQ681" s="1">
        <v>42200</v>
      </c>
      <c r="AR681" s="1" t="s">
        <v>60</v>
      </c>
    </row>
    <row r="682" spans="1:44" x14ac:dyDescent="0.25">
      <c r="A682">
        <v>50</v>
      </c>
      <c r="B682" t="s">
        <v>40</v>
      </c>
      <c r="C682" t="s">
        <v>34</v>
      </c>
      <c r="D682">
        <v>1126</v>
      </c>
      <c r="E682" t="s">
        <v>89</v>
      </c>
      <c r="F682">
        <v>1</v>
      </c>
      <c r="G682">
        <v>2</v>
      </c>
      <c r="H682" t="s">
        <v>47</v>
      </c>
      <c r="I682">
        <v>1</v>
      </c>
      <c r="J682">
        <v>997</v>
      </c>
      <c r="K682">
        <v>4</v>
      </c>
      <c r="L682" t="s">
        <v>42</v>
      </c>
      <c r="M682">
        <v>66</v>
      </c>
      <c r="N682">
        <v>3</v>
      </c>
      <c r="O682">
        <v>4</v>
      </c>
      <c r="P682" t="s">
        <v>54</v>
      </c>
      <c r="Q682">
        <v>4</v>
      </c>
      <c r="R682" t="s">
        <v>48</v>
      </c>
      <c r="S682">
        <v>17399</v>
      </c>
      <c r="T682">
        <v>9</v>
      </c>
      <c r="U682" t="s">
        <v>40</v>
      </c>
      <c r="V682">
        <v>22</v>
      </c>
      <c r="W682">
        <v>4</v>
      </c>
      <c r="X682">
        <v>3</v>
      </c>
      <c r="Y682">
        <v>80</v>
      </c>
      <c r="Z682">
        <v>1</v>
      </c>
      <c r="AA682">
        <v>32</v>
      </c>
      <c r="AB682">
        <v>1</v>
      </c>
      <c r="AC682">
        <v>2</v>
      </c>
      <c r="AD682">
        <v>5</v>
      </c>
      <c r="AE682">
        <v>4</v>
      </c>
      <c r="AF682">
        <v>1</v>
      </c>
      <c r="AG682">
        <v>3</v>
      </c>
      <c r="AH682" s="1">
        <v>42167</v>
      </c>
      <c r="AI682" s="1" t="s">
        <v>60</v>
      </c>
      <c r="AJ682">
        <f t="shared" si="40"/>
        <v>2015</v>
      </c>
      <c r="AK682">
        <f t="shared" si="41"/>
        <v>6</v>
      </c>
      <c r="AL682" t="str">
        <f t="shared" si="42"/>
        <v/>
      </c>
      <c r="AM682" t="str">
        <f t="shared" si="43"/>
        <v/>
      </c>
      <c r="AQ682" s="1">
        <v>42167</v>
      </c>
      <c r="AR682" s="1" t="s">
        <v>60</v>
      </c>
    </row>
    <row r="683" spans="1:44" x14ac:dyDescent="0.25">
      <c r="A683">
        <v>30</v>
      </c>
      <c r="B683" t="s">
        <v>33</v>
      </c>
      <c r="C683" t="s">
        <v>34</v>
      </c>
      <c r="D683">
        <v>138</v>
      </c>
      <c r="E683" t="s">
        <v>89</v>
      </c>
      <c r="F683">
        <v>22</v>
      </c>
      <c r="G683">
        <v>3</v>
      </c>
      <c r="H683" t="s">
        <v>36</v>
      </c>
      <c r="I683">
        <v>1</v>
      </c>
      <c r="J683">
        <v>1004</v>
      </c>
      <c r="K683">
        <v>1</v>
      </c>
      <c r="L683" t="s">
        <v>37</v>
      </c>
      <c r="M683">
        <v>48</v>
      </c>
      <c r="N683">
        <v>3</v>
      </c>
      <c r="O683">
        <v>1</v>
      </c>
      <c r="P683" t="s">
        <v>43</v>
      </c>
      <c r="Q683">
        <v>3</v>
      </c>
      <c r="R683" t="s">
        <v>44</v>
      </c>
      <c r="S683">
        <v>2132</v>
      </c>
      <c r="T683">
        <v>4</v>
      </c>
      <c r="U683" t="s">
        <v>33</v>
      </c>
      <c r="V683">
        <v>11</v>
      </c>
      <c r="W683">
        <v>3</v>
      </c>
      <c r="X683">
        <v>2</v>
      </c>
      <c r="Y683">
        <v>80</v>
      </c>
      <c r="Z683">
        <v>0</v>
      </c>
      <c r="AA683">
        <v>7</v>
      </c>
      <c r="AB683">
        <v>2</v>
      </c>
      <c r="AC683">
        <v>3</v>
      </c>
      <c r="AD683">
        <v>5</v>
      </c>
      <c r="AE683">
        <v>2</v>
      </c>
      <c r="AF683">
        <v>0</v>
      </c>
      <c r="AG683">
        <v>1</v>
      </c>
      <c r="AH683" s="1">
        <v>33782</v>
      </c>
      <c r="AI683" s="1">
        <v>35627</v>
      </c>
      <c r="AJ683">
        <f t="shared" si="40"/>
        <v>1992</v>
      </c>
      <c r="AK683">
        <f t="shared" si="41"/>
        <v>6</v>
      </c>
      <c r="AL683">
        <f t="shared" si="42"/>
        <v>1997</v>
      </c>
      <c r="AM683">
        <f t="shared" si="43"/>
        <v>7</v>
      </c>
      <c r="AQ683" s="1">
        <v>42165</v>
      </c>
      <c r="AR683" s="1" t="s">
        <v>60</v>
      </c>
    </row>
    <row r="684" spans="1:44" x14ac:dyDescent="0.25">
      <c r="A684">
        <v>59</v>
      </c>
      <c r="B684" t="s">
        <v>40</v>
      </c>
      <c r="C684" t="s">
        <v>34</v>
      </c>
      <c r="D684">
        <v>715</v>
      </c>
      <c r="E684" t="s">
        <v>89</v>
      </c>
      <c r="F684">
        <v>2</v>
      </c>
      <c r="G684">
        <v>3</v>
      </c>
      <c r="H684" t="s">
        <v>36</v>
      </c>
      <c r="I684">
        <v>1</v>
      </c>
      <c r="J684">
        <v>1032</v>
      </c>
      <c r="K684">
        <v>3</v>
      </c>
      <c r="L684" t="s">
        <v>37</v>
      </c>
      <c r="M684">
        <v>69</v>
      </c>
      <c r="N684">
        <v>2</v>
      </c>
      <c r="O684">
        <v>4</v>
      </c>
      <c r="P684" t="s">
        <v>49</v>
      </c>
      <c r="Q684">
        <v>4</v>
      </c>
      <c r="R684" t="s">
        <v>39</v>
      </c>
      <c r="S684">
        <v>13726</v>
      </c>
      <c r="T684">
        <v>3</v>
      </c>
      <c r="U684" t="s">
        <v>33</v>
      </c>
      <c r="V684">
        <v>13</v>
      </c>
      <c r="W684">
        <v>3</v>
      </c>
      <c r="X684">
        <v>1</v>
      </c>
      <c r="Y684">
        <v>80</v>
      </c>
      <c r="Z684">
        <v>0</v>
      </c>
      <c r="AA684">
        <v>30</v>
      </c>
      <c r="AB684">
        <v>4</v>
      </c>
      <c r="AC684">
        <v>3</v>
      </c>
      <c r="AD684">
        <v>5</v>
      </c>
      <c r="AE684">
        <v>3</v>
      </c>
      <c r="AF684">
        <v>4</v>
      </c>
      <c r="AG684">
        <v>3</v>
      </c>
      <c r="AH684" s="1">
        <v>42070</v>
      </c>
      <c r="AI684" s="1" t="s">
        <v>60</v>
      </c>
      <c r="AJ684">
        <f t="shared" si="40"/>
        <v>2015</v>
      </c>
      <c r="AK684">
        <f t="shared" si="41"/>
        <v>3</v>
      </c>
      <c r="AL684" t="str">
        <f t="shared" si="42"/>
        <v/>
      </c>
      <c r="AM684" t="str">
        <f t="shared" si="43"/>
        <v/>
      </c>
      <c r="AQ684" s="1">
        <v>42070</v>
      </c>
      <c r="AR684" s="1" t="s">
        <v>60</v>
      </c>
    </row>
    <row r="685" spans="1:44" x14ac:dyDescent="0.25">
      <c r="A685">
        <v>26</v>
      </c>
      <c r="B685" t="s">
        <v>40</v>
      </c>
      <c r="C685" t="s">
        <v>41</v>
      </c>
      <c r="D685">
        <v>921</v>
      </c>
      <c r="E685" t="s">
        <v>89</v>
      </c>
      <c r="F685">
        <v>1</v>
      </c>
      <c r="G685">
        <v>1</v>
      </c>
      <c r="H685" t="s">
        <v>47</v>
      </c>
      <c r="I685">
        <v>1</v>
      </c>
      <c r="J685">
        <v>1068</v>
      </c>
      <c r="K685">
        <v>1</v>
      </c>
      <c r="L685" t="s">
        <v>37</v>
      </c>
      <c r="M685">
        <v>66</v>
      </c>
      <c r="N685">
        <v>2</v>
      </c>
      <c r="O685">
        <v>1</v>
      </c>
      <c r="P685" t="s">
        <v>43</v>
      </c>
      <c r="Q685">
        <v>3</v>
      </c>
      <c r="R685" t="s">
        <v>48</v>
      </c>
      <c r="S685">
        <v>2007</v>
      </c>
      <c r="T685">
        <v>1</v>
      </c>
      <c r="U685" t="s">
        <v>40</v>
      </c>
      <c r="V685">
        <v>13</v>
      </c>
      <c r="W685">
        <v>3</v>
      </c>
      <c r="X685">
        <v>3</v>
      </c>
      <c r="Y685">
        <v>80</v>
      </c>
      <c r="Z685">
        <v>2</v>
      </c>
      <c r="AA685">
        <v>5</v>
      </c>
      <c r="AB685">
        <v>5</v>
      </c>
      <c r="AC685">
        <v>3</v>
      </c>
      <c r="AD685">
        <v>5</v>
      </c>
      <c r="AE685">
        <v>3</v>
      </c>
      <c r="AF685">
        <v>1</v>
      </c>
      <c r="AG685">
        <v>3</v>
      </c>
      <c r="AH685" s="1">
        <v>42007</v>
      </c>
      <c r="AI685" s="1" t="s">
        <v>60</v>
      </c>
      <c r="AJ685">
        <f t="shared" si="40"/>
        <v>2015</v>
      </c>
      <c r="AK685">
        <f t="shared" si="41"/>
        <v>1</v>
      </c>
      <c r="AL685" t="str">
        <f t="shared" si="42"/>
        <v/>
      </c>
      <c r="AM685" t="str">
        <f t="shared" si="43"/>
        <v/>
      </c>
      <c r="AQ685" s="1">
        <v>42007</v>
      </c>
      <c r="AR685" s="1" t="s">
        <v>60</v>
      </c>
    </row>
    <row r="686" spans="1:44" x14ac:dyDescent="0.25">
      <c r="A686">
        <v>56</v>
      </c>
      <c r="B686" t="s">
        <v>40</v>
      </c>
      <c r="C686" t="s">
        <v>41</v>
      </c>
      <c r="D686">
        <v>1240</v>
      </c>
      <c r="E686" t="s">
        <v>89</v>
      </c>
      <c r="F686">
        <v>9</v>
      </c>
      <c r="G686">
        <v>3</v>
      </c>
      <c r="H686" t="s">
        <v>47</v>
      </c>
      <c r="I686">
        <v>1</v>
      </c>
      <c r="J686">
        <v>1071</v>
      </c>
      <c r="K686">
        <v>1</v>
      </c>
      <c r="L686" t="s">
        <v>37</v>
      </c>
      <c r="M686">
        <v>63</v>
      </c>
      <c r="N686">
        <v>3</v>
      </c>
      <c r="O686">
        <v>1</v>
      </c>
      <c r="P686" t="s">
        <v>43</v>
      </c>
      <c r="Q686">
        <v>3</v>
      </c>
      <c r="R686" t="s">
        <v>44</v>
      </c>
      <c r="S686">
        <v>2942</v>
      </c>
      <c r="T686">
        <v>2</v>
      </c>
      <c r="U686" t="s">
        <v>40</v>
      </c>
      <c r="V686">
        <v>19</v>
      </c>
      <c r="W686">
        <v>3</v>
      </c>
      <c r="X686">
        <v>2</v>
      </c>
      <c r="Y686">
        <v>80</v>
      </c>
      <c r="Z686">
        <v>1</v>
      </c>
      <c r="AA686">
        <v>18</v>
      </c>
      <c r="AB686">
        <v>4</v>
      </c>
      <c r="AC686">
        <v>3</v>
      </c>
      <c r="AD686">
        <v>5</v>
      </c>
      <c r="AE686">
        <v>4</v>
      </c>
      <c r="AF686">
        <v>0</v>
      </c>
      <c r="AG686">
        <v>3</v>
      </c>
      <c r="AH686" s="1">
        <v>42029</v>
      </c>
      <c r="AI686" s="1" t="s">
        <v>60</v>
      </c>
      <c r="AJ686">
        <f t="shared" si="40"/>
        <v>2015</v>
      </c>
      <c r="AK686">
        <f t="shared" si="41"/>
        <v>1</v>
      </c>
      <c r="AL686" t="str">
        <f t="shared" si="42"/>
        <v/>
      </c>
      <c r="AM686" t="str">
        <f t="shared" si="43"/>
        <v/>
      </c>
      <c r="AQ686" s="1">
        <v>42029</v>
      </c>
      <c r="AR686" s="1" t="s">
        <v>60</v>
      </c>
    </row>
    <row r="687" spans="1:44" x14ac:dyDescent="0.25">
      <c r="A687">
        <v>26</v>
      </c>
      <c r="B687" t="s">
        <v>40</v>
      </c>
      <c r="C687" t="s">
        <v>34</v>
      </c>
      <c r="D687">
        <v>192</v>
      </c>
      <c r="E687" t="s">
        <v>89</v>
      </c>
      <c r="F687">
        <v>1</v>
      </c>
      <c r="G687">
        <v>2</v>
      </c>
      <c r="H687" t="s">
        <v>47</v>
      </c>
      <c r="I687">
        <v>1</v>
      </c>
      <c r="J687">
        <v>1083</v>
      </c>
      <c r="K687">
        <v>1</v>
      </c>
      <c r="L687" t="s">
        <v>42</v>
      </c>
      <c r="M687">
        <v>59</v>
      </c>
      <c r="N687">
        <v>2</v>
      </c>
      <c r="O687">
        <v>1</v>
      </c>
      <c r="P687" t="s">
        <v>46</v>
      </c>
      <c r="Q687">
        <v>1</v>
      </c>
      <c r="R687" t="s">
        <v>44</v>
      </c>
      <c r="S687">
        <v>3955</v>
      </c>
      <c r="T687">
        <v>1</v>
      </c>
      <c r="U687" t="s">
        <v>40</v>
      </c>
      <c r="V687">
        <v>16</v>
      </c>
      <c r="W687">
        <v>3</v>
      </c>
      <c r="X687">
        <v>1</v>
      </c>
      <c r="Y687">
        <v>80</v>
      </c>
      <c r="Z687">
        <v>2</v>
      </c>
      <c r="AA687">
        <v>6</v>
      </c>
      <c r="AB687">
        <v>2</v>
      </c>
      <c r="AC687">
        <v>3</v>
      </c>
      <c r="AD687">
        <v>5</v>
      </c>
      <c r="AE687">
        <v>3</v>
      </c>
      <c r="AF687">
        <v>1</v>
      </c>
      <c r="AG687">
        <v>3</v>
      </c>
      <c r="AH687" s="1">
        <v>42179</v>
      </c>
      <c r="AI687" s="1" t="s">
        <v>60</v>
      </c>
      <c r="AJ687">
        <f t="shared" si="40"/>
        <v>2015</v>
      </c>
      <c r="AK687">
        <f t="shared" si="41"/>
        <v>6</v>
      </c>
      <c r="AL687" t="str">
        <f t="shared" si="42"/>
        <v/>
      </c>
      <c r="AM687" t="str">
        <f t="shared" si="43"/>
        <v/>
      </c>
      <c r="AQ687" s="1">
        <v>42179</v>
      </c>
      <c r="AR687" s="1" t="s">
        <v>60</v>
      </c>
    </row>
    <row r="688" spans="1:44" x14ac:dyDescent="0.25">
      <c r="A688">
        <v>48</v>
      </c>
      <c r="B688" t="s">
        <v>40</v>
      </c>
      <c r="C688" t="s">
        <v>51</v>
      </c>
      <c r="D688">
        <v>1262</v>
      </c>
      <c r="E688" t="s">
        <v>89</v>
      </c>
      <c r="F688">
        <v>1</v>
      </c>
      <c r="G688">
        <v>4</v>
      </c>
      <c r="H688" t="s">
        <v>47</v>
      </c>
      <c r="I688">
        <v>1</v>
      </c>
      <c r="J688">
        <v>1116</v>
      </c>
      <c r="K688">
        <v>1</v>
      </c>
      <c r="L688" t="s">
        <v>42</v>
      </c>
      <c r="M688">
        <v>35</v>
      </c>
      <c r="N688">
        <v>4</v>
      </c>
      <c r="O688">
        <v>4</v>
      </c>
      <c r="P688" t="s">
        <v>52</v>
      </c>
      <c r="Q688">
        <v>4</v>
      </c>
      <c r="R688" t="s">
        <v>39</v>
      </c>
      <c r="S688">
        <v>16885</v>
      </c>
      <c r="T688">
        <v>2</v>
      </c>
      <c r="U688" t="s">
        <v>40</v>
      </c>
      <c r="V688">
        <v>22</v>
      </c>
      <c r="W688">
        <v>4</v>
      </c>
      <c r="X688">
        <v>3</v>
      </c>
      <c r="Y688">
        <v>80</v>
      </c>
      <c r="Z688">
        <v>0</v>
      </c>
      <c r="AA688">
        <v>27</v>
      </c>
      <c r="AB688">
        <v>3</v>
      </c>
      <c r="AC688">
        <v>2</v>
      </c>
      <c r="AD688">
        <v>5</v>
      </c>
      <c r="AE688">
        <v>4</v>
      </c>
      <c r="AF688">
        <v>2</v>
      </c>
      <c r="AG688">
        <v>1</v>
      </c>
      <c r="AH688" s="1">
        <v>41929</v>
      </c>
      <c r="AI688" s="1" t="s">
        <v>60</v>
      </c>
      <c r="AJ688">
        <f t="shared" si="40"/>
        <v>2014</v>
      </c>
      <c r="AK688">
        <f t="shared" si="41"/>
        <v>10</v>
      </c>
      <c r="AL688" t="str">
        <f t="shared" si="42"/>
        <v/>
      </c>
      <c r="AM688" t="str">
        <f t="shared" si="43"/>
        <v/>
      </c>
      <c r="AQ688" s="1">
        <v>41929</v>
      </c>
      <c r="AR688" s="1" t="s">
        <v>60</v>
      </c>
    </row>
    <row r="689" spans="1:44" x14ac:dyDescent="0.25">
      <c r="A689">
        <v>39</v>
      </c>
      <c r="B689" t="s">
        <v>40</v>
      </c>
      <c r="C689" t="s">
        <v>51</v>
      </c>
      <c r="D689">
        <v>439</v>
      </c>
      <c r="E689" t="s">
        <v>89</v>
      </c>
      <c r="F689">
        <v>9</v>
      </c>
      <c r="G689">
        <v>3</v>
      </c>
      <c r="H689" t="s">
        <v>36</v>
      </c>
      <c r="I689">
        <v>1</v>
      </c>
      <c r="J689">
        <v>1132</v>
      </c>
      <c r="K689">
        <v>3</v>
      </c>
      <c r="L689" t="s">
        <v>42</v>
      </c>
      <c r="M689">
        <v>70</v>
      </c>
      <c r="N689">
        <v>3</v>
      </c>
      <c r="O689">
        <v>2</v>
      </c>
      <c r="P689" t="s">
        <v>46</v>
      </c>
      <c r="Q689">
        <v>2</v>
      </c>
      <c r="R689" t="s">
        <v>39</v>
      </c>
      <c r="S689">
        <v>6782</v>
      </c>
      <c r="T689">
        <v>9</v>
      </c>
      <c r="U689" t="s">
        <v>40</v>
      </c>
      <c r="V689">
        <v>15</v>
      </c>
      <c r="W689">
        <v>3</v>
      </c>
      <c r="X689">
        <v>3</v>
      </c>
      <c r="Y689">
        <v>80</v>
      </c>
      <c r="Z689">
        <v>0</v>
      </c>
      <c r="AA689">
        <v>9</v>
      </c>
      <c r="AB689">
        <v>2</v>
      </c>
      <c r="AC689">
        <v>2</v>
      </c>
      <c r="AD689">
        <v>5</v>
      </c>
      <c r="AE689">
        <v>4</v>
      </c>
      <c r="AF689">
        <v>0</v>
      </c>
      <c r="AG689">
        <v>3</v>
      </c>
      <c r="AH689" s="1">
        <v>42072</v>
      </c>
      <c r="AI689" s="1" t="s">
        <v>60</v>
      </c>
      <c r="AJ689">
        <f t="shared" si="40"/>
        <v>2015</v>
      </c>
      <c r="AK689">
        <f t="shared" si="41"/>
        <v>3</v>
      </c>
      <c r="AL689" t="str">
        <f t="shared" si="42"/>
        <v/>
      </c>
      <c r="AM689" t="str">
        <f t="shared" si="43"/>
        <v/>
      </c>
      <c r="AQ689" s="1">
        <v>42072</v>
      </c>
      <c r="AR689" s="1" t="s">
        <v>60</v>
      </c>
    </row>
    <row r="690" spans="1:44" x14ac:dyDescent="0.25">
      <c r="A690">
        <v>28</v>
      </c>
      <c r="B690" t="s">
        <v>40</v>
      </c>
      <c r="C690" t="s">
        <v>34</v>
      </c>
      <c r="D690">
        <v>1451</v>
      </c>
      <c r="E690" t="s">
        <v>89</v>
      </c>
      <c r="F690">
        <v>2</v>
      </c>
      <c r="G690">
        <v>1</v>
      </c>
      <c r="H690" t="s">
        <v>36</v>
      </c>
      <c r="I690">
        <v>1</v>
      </c>
      <c r="J690">
        <v>1136</v>
      </c>
      <c r="K690">
        <v>1</v>
      </c>
      <c r="L690" t="s">
        <v>42</v>
      </c>
      <c r="M690">
        <v>67</v>
      </c>
      <c r="N690">
        <v>2</v>
      </c>
      <c r="O690">
        <v>1</v>
      </c>
      <c r="P690" t="s">
        <v>43</v>
      </c>
      <c r="Q690">
        <v>2</v>
      </c>
      <c r="R690" t="s">
        <v>44</v>
      </c>
      <c r="S690">
        <v>3201</v>
      </c>
      <c r="T690">
        <v>0</v>
      </c>
      <c r="U690" t="s">
        <v>40</v>
      </c>
      <c r="V690">
        <v>17</v>
      </c>
      <c r="W690">
        <v>3</v>
      </c>
      <c r="X690">
        <v>1</v>
      </c>
      <c r="Y690">
        <v>80</v>
      </c>
      <c r="Z690">
        <v>0</v>
      </c>
      <c r="AA690">
        <v>6</v>
      </c>
      <c r="AB690">
        <v>2</v>
      </c>
      <c r="AC690">
        <v>1</v>
      </c>
      <c r="AD690">
        <v>5</v>
      </c>
      <c r="AE690">
        <v>3</v>
      </c>
      <c r="AF690">
        <v>0</v>
      </c>
      <c r="AG690">
        <v>4</v>
      </c>
      <c r="AH690" s="1">
        <v>42086</v>
      </c>
      <c r="AI690" s="1" t="s">
        <v>60</v>
      </c>
      <c r="AJ690">
        <f t="shared" si="40"/>
        <v>2015</v>
      </c>
      <c r="AK690">
        <f t="shared" si="41"/>
        <v>3</v>
      </c>
      <c r="AL690" t="str">
        <f t="shared" si="42"/>
        <v/>
      </c>
      <c r="AM690" t="str">
        <f t="shared" si="43"/>
        <v/>
      </c>
      <c r="AQ690" s="1">
        <v>42086</v>
      </c>
      <c r="AR690" s="1" t="s">
        <v>60</v>
      </c>
    </row>
    <row r="691" spans="1:44" x14ac:dyDescent="0.25">
      <c r="A691">
        <v>35</v>
      </c>
      <c r="B691" t="s">
        <v>40</v>
      </c>
      <c r="C691" t="s">
        <v>41</v>
      </c>
      <c r="D691">
        <v>1182</v>
      </c>
      <c r="E691" t="s">
        <v>35</v>
      </c>
      <c r="F691">
        <v>11</v>
      </c>
      <c r="G691">
        <v>2</v>
      </c>
      <c r="H691" t="s">
        <v>55</v>
      </c>
      <c r="I691">
        <v>1</v>
      </c>
      <c r="J691">
        <v>1137</v>
      </c>
      <c r="K691">
        <v>4</v>
      </c>
      <c r="L691" t="s">
        <v>42</v>
      </c>
      <c r="M691">
        <v>54</v>
      </c>
      <c r="N691">
        <v>3</v>
      </c>
      <c r="O691">
        <v>2</v>
      </c>
      <c r="P691" t="s">
        <v>38</v>
      </c>
      <c r="Q691">
        <v>4</v>
      </c>
      <c r="R691" t="s">
        <v>48</v>
      </c>
      <c r="S691">
        <v>4968</v>
      </c>
      <c r="T691">
        <v>1</v>
      </c>
      <c r="U691" t="s">
        <v>40</v>
      </c>
      <c r="V691">
        <v>11</v>
      </c>
      <c r="W691">
        <v>3</v>
      </c>
      <c r="X691">
        <v>4</v>
      </c>
      <c r="Y691">
        <v>80</v>
      </c>
      <c r="Z691">
        <v>1</v>
      </c>
      <c r="AA691">
        <v>5</v>
      </c>
      <c r="AB691">
        <v>3</v>
      </c>
      <c r="AC691">
        <v>3</v>
      </c>
      <c r="AD691">
        <v>5</v>
      </c>
      <c r="AE691">
        <v>2</v>
      </c>
      <c r="AF691">
        <v>0</v>
      </c>
      <c r="AG691">
        <v>2</v>
      </c>
      <c r="AH691" s="1">
        <v>42054</v>
      </c>
      <c r="AI691" s="1" t="s">
        <v>60</v>
      </c>
      <c r="AJ691">
        <f t="shared" si="40"/>
        <v>2015</v>
      </c>
      <c r="AK691">
        <f t="shared" si="41"/>
        <v>2</v>
      </c>
      <c r="AL691" t="str">
        <f t="shared" si="42"/>
        <v/>
      </c>
      <c r="AM691" t="str">
        <f t="shared" si="43"/>
        <v/>
      </c>
      <c r="AQ691" s="1">
        <v>42054</v>
      </c>
      <c r="AR691" s="1" t="s">
        <v>60</v>
      </c>
    </row>
    <row r="692" spans="1:44" x14ac:dyDescent="0.25">
      <c r="A692">
        <v>33</v>
      </c>
      <c r="B692" t="s">
        <v>33</v>
      </c>
      <c r="C692" t="s">
        <v>34</v>
      </c>
      <c r="D692">
        <v>603</v>
      </c>
      <c r="E692" t="s">
        <v>35</v>
      </c>
      <c r="F692">
        <v>9</v>
      </c>
      <c r="G692">
        <v>4</v>
      </c>
      <c r="H692" t="s">
        <v>55</v>
      </c>
      <c r="I692">
        <v>1</v>
      </c>
      <c r="J692">
        <v>1157</v>
      </c>
      <c r="K692">
        <v>1</v>
      </c>
      <c r="L692" t="s">
        <v>37</v>
      </c>
      <c r="M692">
        <v>77</v>
      </c>
      <c r="N692">
        <v>3</v>
      </c>
      <c r="O692">
        <v>2</v>
      </c>
      <c r="P692" t="s">
        <v>38</v>
      </c>
      <c r="Q692">
        <v>1</v>
      </c>
      <c r="R692" t="s">
        <v>39</v>
      </c>
      <c r="S692">
        <v>8224</v>
      </c>
      <c r="T692">
        <v>0</v>
      </c>
      <c r="U692" t="s">
        <v>33</v>
      </c>
      <c r="V692">
        <v>17</v>
      </c>
      <c r="W692">
        <v>3</v>
      </c>
      <c r="X692">
        <v>1</v>
      </c>
      <c r="Y692">
        <v>80</v>
      </c>
      <c r="Z692">
        <v>0</v>
      </c>
      <c r="AA692">
        <v>6</v>
      </c>
      <c r="AB692">
        <v>3</v>
      </c>
      <c r="AC692">
        <v>3</v>
      </c>
      <c r="AD692">
        <v>5</v>
      </c>
      <c r="AE692">
        <v>2</v>
      </c>
      <c r="AF692">
        <v>0</v>
      </c>
      <c r="AG692">
        <v>3</v>
      </c>
      <c r="AH692" s="1">
        <v>38947</v>
      </c>
      <c r="AI692" s="1">
        <v>40793</v>
      </c>
      <c r="AJ692">
        <f t="shared" si="40"/>
        <v>2006</v>
      </c>
      <c r="AK692">
        <f t="shared" si="41"/>
        <v>8</v>
      </c>
      <c r="AL692">
        <f t="shared" si="42"/>
        <v>2011</v>
      </c>
      <c r="AM692">
        <f t="shared" si="43"/>
        <v>9</v>
      </c>
      <c r="AQ692" s="1">
        <v>42136</v>
      </c>
      <c r="AR692" s="1" t="s">
        <v>60</v>
      </c>
    </row>
    <row r="693" spans="1:44" x14ac:dyDescent="0.25">
      <c r="A693">
        <v>35</v>
      </c>
      <c r="B693" t="s">
        <v>40</v>
      </c>
      <c r="C693" t="s">
        <v>34</v>
      </c>
      <c r="D693">
        <v>528</v>
      </c>
      <c r="E693" t="s">
        <v>90</v>
      </c>
      <c r="F693">
        <v>8</v>
      </c>
      <c r="G693">
        <v>4</v>
      </c>
      <c r="H693" t="s">
        <v>56</v>
      </c>
      <c r="I693">
        <v>1</v>
      </c>
      <c r="J693">
        <v>1164</v>
      </c>
      <c r="K693">
        <v>3</v>
      </c>
      <c r="L693" t="s">
        <v>42</v>
      </c>
      <c r="M693">
        <v>100</v>
      </c>
      <c r="N693">
        <v>3</v>
      </c>
      <c r="O693">
        <v>1</v>
      </c>
      <c r="P693" t="s">
        <v>90</v>
      </c>
      <c r="Q693">
        <v>3</v>
      </c>
      <c r="R693" t="s">
        <v>39</v>
      </c>
      <c r="S693">
        <v>4323</v>
      </c>
      <c r="T693">
        <v>1</v>
      </c>
      <c r="U693" t="s">
        <v>40</v>
      </c>
      <c r="V693">
        <v>17</v>
      </c>
      <c r="W693">
        <v>3</v>
      </c>
      <c r="X693">
        <v>2</v>
      </c>
      <c r="Y693">
        <v>80</v>
      </c>
      <c r="Z693">
        <v>0</v>
      </c>
      <c r="AA693">
        <v>6</v>
      </c>
      <c r="AB693">
        <v>2</v>
      </c>
      <c r="AC693">
        <v>1</v>
      </c>
      <c r="AD693">
        <v>5</v>
      </c>
      <c r="AE693">
        <v>4</v>
      </c>
      <c r="AF693">
        <v>1</v>
      </c>
      <c r="AG693">
        <v>4</v>
      </c>
      <c r="AH693" s="1">
        <v>42127</v>
      </c>
      <c r="AI693" s="1" t="s">
        <v>60</v>
      </c>
      <c r="AJ693">
        <f t="shared" si="40"/>
        <v>2015</v>
      </c>
      <c r="AK693">
        <f t="shared" si="41"/>
        <v>5</v>
      </c>
      <c r="AL693" t="str">
        <f t="shared" si="42"/>
        <v/>
      </c>
      <c r="AM693" t="str">
        <f t="shared" si="43"/>
        <v/>
      </c>
      <c r="AQ693" s="1">
        <v>42127</v>
      </c>
      <c r="AR693" s="1" t="s">
        <v>60</v>
      </c>
    </row>
    <row r="694" spans="1:44" x14ac:dyDescent="0.25">
      <c r="A694">
        <v>56</v>
      </c>
      <c r="B694" t="s">
        <v>40</v>
      </c>
      <c r="C694" t="s">
        <v>34</v>
      </c>
      <c r="D694">
        <v>718</v>
      </c>
      <c r="E694" t="s">
        <v>89</v>
      </c>
      <c r="F694">
        <v>4</v>
      </c>
      <c r="G694">
        <v>4</v>
      </c>
      <c r="H694" t="s">
        <v>56</v>
      </c>
      <c r="I694">
        <v>1</v>
      </c>
      <c r="J694">
        <v>1191</v>
      </c>
      <c r="K694">
        <v>4</v>
      </c>
      <c r="L694" t="s">
        <v>37</v>
      </c>
      <c r="M694">
        <v>92</v>
      </c>
      <c r="N694">
        <v>3</v>
      </c>
      <c r="O694">
        <v>5</v>
      </c>
      <c r="P694" t="s">
        <v>52</v>
      </c>
      <c r="Q694">
        <v>1</v>
      </c>
      <c r="R694" t="s">
        <v>48</v>
      </c>
      <c r="S694">
        <v>19943</v>
      </c>
      <c r="T694">
        <v>4</v>
      </c>
      <c r="U694" t="s">
        <v>40</v>
      </c>
      <c r="V694">
        <v>13</v>
      </c>
      <c r="W694">
        <v>3</v>
      </c>
      <c r="X694">
        <v>4</v>
      </c>
      <c r="Y694">
        <v>80</v>
      </c>
      <c r="Z694">
        <v>1</v>
      </c>
      <c r="AA694">
        <v>28</v>
      </c>
      <c r="AB694">
        <v>2</v>
      </c>
      <c r="AC694">
        <v>3</v>
      </c>
      <c r="AD694">
        <v>5</v>
      </c>
      <c r="AE694">
        <v>2</v>
      </c>
      <c r="AF694">
        <v>4</v>
      </c>
      <c r="AG694">
        <v>2</v>
      </c>
      <c r="AH694" s="1">
        <v>42149</v>
      </c>
      <c r="AI694" s="1" t="s">
        <v>60</v>
      </c>
      <c r="AJ694">
        <f t="shared" si="40"/>
        <v>2015</v>
      </c>
      <c r="AK694">
        <f t="shared" si="41"/>
        <v>5</v>
      </c>
      <c r="AL694" t="str">
        <f t="shared" si="42"/>
        <v/>
      </c>
      <c r="AM694" t="str">
        <f t="shared" si="43"/>
        <v/>
      </c>
      <c r="AQ694" s="1">
        <v>42149</v>
      </c>
      <c r="AR694" s="1" t="s">
        <v>60</v>
      </c>
    </row>
    <row r="695" spans="1:44" x14ac:dyDescent="0.25">
      <c r="A695">
        <v>29</v>
      </c>
      <c r="B695" t="s">
        <v>40</v>
      </c>
      <c r="C695" t="s">
        <v>34</v>
      </c>
      <c r="D695">
        <v>942</v>
      </c>
      <c r="E695" t="s">
        <v>89</v>
      </c>
      <c r="F695">
        <v>15</v>
      </c>
      <c r="G695">
        <v>1</v>
      </c>
      <c r="H695" t="s">
        <v>36</v>
      </c>
      <c r="I695">
        <v>1</v>
      </c>
      <c r="J695">
        <v>1202</v>
      </c>
      <c r="K695">
        <v>2</v>
      </c>
      <c r="L695" t="s">
        <v>37</v>
      </c>
      <c r="M695">
        <v>69</v>
      </c>
      <c r="N695">
        <v>1</v>
      </c>
      <c r="O695">
        <v>1</v>
      </c>
      <c r="P695" t="s">
        <v>43</v>
      </c>
      <c r="Q695">
        <v>4</v>
      </c>
      <c r="R695" t="s">
        <v>44</v>
      </c>
      <c r="S695">
        <v>2168</v>
      </c>
      <c r="T695">
        <v>0</v>
      </c>
      <c r="U695" t="s">
        <v>33</v>
      </c>
      <c r="V695">
        <v>18</v>
      </c>
      <c r="W695">
        <v>3</v>
      </c>
      <c r="X695">
        <v>1</v>
      </c>
      <c r="Y695">
        <v>80</v>
      </c>
      <c r="Z695">
        <v>1</v>
      </c>
      <c r="AA695">
        <v>6</v>
      </c>
      <c r="AB695">
        <v>2</v>
      </c>
      <c r="AC695">
        <v>2</v>
      </c>
      <c r="AD695">
        <v>5</v>
      </c>
      <c r="AE695">
        <v>4</v>
      </c>
      <c r="AF695">
        <v>1</v>
      </c>
      <c r="AG695">
        <v>3</v>
      </c>
      <c r="AH695" s="1">
        <v>42023</v>
      </c>
      <c r="AI695" s="1" t="s">
        <v>60</v>
      </c>
      <c r="AJ695">
        <f t="shared" si="40"/>
        <v>2015</v>
      </c>
      <c r="AK695">
        <f t="shared" si="41"/>
        <v>1</v>
      </c>
      <c r="AL695" t="str">
        <f t="shared" si="42"/>
        <v/>
      </c>
      <c r="AM695" t="str">
        <f t="shared" si="43"/>
        <v/>
      </c>
      <c r="AQ695" s="1">
        <v>42023</v>
      </c>
      <c r="AR695" s="1" t="s">
        <v>60</v>
      </c>
    </row>
    <row r="696" spans="1:44" x14ac:dyDescent="0.25">
      <c r="A696">
        <v>33</v>
      </c>
      <c r="B696" t="s">
        <v>40</v>
      </c>
      <c r="C696" t="s">
        <v>34</v>
      </c>
      <c r="D696">
        <v>147</v>
      </c>
      <c r="E696" t="s">
        <v>90</v>
      </c>
      <c r="F696">
        <v>2</v>
      </c>
      <c r="G696">
        <v>3</v>
      </c>
      <c r="H696" t="s">
        <v>90</v>
      </c>
      <c r="I696">
        <v>1</v>
      </c>
      <c r="J696">
        <v>1207</v>
      </c>
      <c r="K696">
        <v>2</v>
      </c>
      <c r="L696" t="s">
        <v>42</v>
      </c>
      <c r="M696">
        <v>99</v>
      </c>
      <c r="N696">
        <v>3</v>
      </c>
      <c r="O696">
        <v>1</v>
      </c>
      <c r="P696" t="s">
        <v>90</v>
      </c>
      <c r="Q696">
        <v>3</v>
      </c>
      <c r="R696" t="s">
        <v>44</v>
      </c>
      <c r="S696">
        <v>3600</v>
      </c>
      <c r="T696">
        <v>1</v>
      </c>
      <c r="U696" t="s">
        <v>40</v>
      </c>
      <c r="V696">
        <v>13</v>
      </c>
      <c r="W696">
        <v>3</v>
      </c>
      <c r="X696">
        <v>4</v>
      </c>
      <c r="Y696">
        <v>80</v>
      </c>
      <c r="Z696">
        <v>1</v>
      </c>
      <c r="AA696">
        <v>5</v>
      </c>
      <c r="AB696">
        <v>2</v>
      </c>
      <c r="AC696">
        <v>3</v>
      </c>
      <c r="AD696">
        <v>5</v>
      </c>
      <c r="AE696">
        <v>4</v>
      </c>
      <c r="AF696">
        <v>1</v>
      </c>
      <c r="AG696">
        <v>4</v>
      </c>
      <c r="AH696" s="1">
        <v>42096</v>
      </c>
      <c r="AI696" s="1" t="s">
        <v>60</v>
      </c>
      <c r="AJ696">
        <f t="shared" si="40"/>
        <v>2015</v>
      </c>
      <c r="AK696">
        <f t="shared" si="41"/>
        <v>4</v>
      </c>
      <c r="AL696" t="str">
        <f t="shared" si="42"/>
        <v/>
      </c>
      <c r="AM696" t="str">
        <f t="shared" si="43"/>
        <v/>
      </c>
      <c r="AQ696" s="1">
        <v>42096</v>
      </c>
      <c r="AR696" s="1" t="s">
        <v>60</v>
      </c>
    </row>
    <row r="697" spans="1:44" x14ac:dyDescent="0.25">
      <c r="A697">
        <v>40</v>
      </c>
      <c r="B697" t="s">
        <v>40</v>
      </c>
      <c r="C697" t="s">
        <v>34</v>
      </c>
      <c r="D697">
        <v>107</v>
      </c>
      <c r="E697" t="s">
        <v>35</v>
      </c>
      <c r="F697">
        <v>10</v>
      </c>
      <c r="G697">
        <v>3</v>
      </c>
      <c r="H697" t="s">
        <v>56</v>
      </c>
      <c r="I697">
        <v>1</v>
      </c>
      <c r="J697">
        <v>1239</v>
      </c>
      <c r="K697">
        <v>2</v>
      </c>
      <c r="L697" t="s">
        <v>37</v>
      </c>
      <c r="M697">
        <v>84</v>
      </c>
      <c r="N697">
        <v>2</v>
      </c>
      <c r="O697">
        <v>2</v>
      </c>
      <c r="P697" t="s">
        <v>38</v>
      </c>
      <c r="Q697">
        <v>2</v>
      </c>
      <c r="R697" t="s">
        <v>48</v>
      </c>
      <c r="S697">
        <v>6852</v>
      </c>
      <c r="T697">
        <v>7</v>
      </c>
      <c r="U697" t="s">
        <v>40</v>
      </c>
      <c r="V697">
        <v>12</v>
      </c>
      <c r="W697">
        <v>3</v>
      </c>
      <c r="X697">
        <v>2</v>
      </c>
      <c r="Y697">
        <v>80</v>
      </c>
      <c r="Z697">
        <v>1</v>
      </c>
      <c r="AA697">
        <v>7</v>
      </c>
      <c r="AB697">
        <v>2</v>
      </c>
      <c r="AC697">
        <v>4</v>
      </c>
      <c r="AD697">
        <v>5</v>
      </c>
      <c r="AE697">
        <v>1</v>
      </c>
      <c r="AF697">
        <v>1</v>
      </c>
      <c r="AG697">
        <v>3</v>
      </c>
      <c r="AH697" s="1">
        <v>42003</v>
      </c>
      <c r="AI697" s="1" t="s">
        <v>60</v>
      </c>
      <c r="AJ697">
        <f t="shared" si="40"/>
        <v>2014</v>
      </c>
      <c r="AK697">
        <f t="shared" si="41"/>
        <v>12</v>
      </c>
      <c r="AL697" t="str">
        <f t="shared" si="42"/>
        <v/>
      </c>
      <c r="AM697" t="str">
        <f t="shared" si="43"/>
        <v/>
      </c>
      <c r="AQ697" s="1">
        <v>42003</v>
      </c>
      <c r="AR697" s="1" t="s">
        <v>60</v>
      </c>
    </row>
    <row r="698" spans="1:44" x14ac:dyDescent="0.25">
      <c r="A698">
        <v>54</v>
      </c>
      <c r="B698" t="s">
        <v>40</v>
      </c>
      <c r="C698" t="s">
        <v>41</v>
      </c>
      <c r="D698">
        <v>966</v>
      </c>
      <c r="E698" t="s">
        <v>89</v>
      </c>
      <c r="F698">
        <v>1</v>
      </c>
      <c r="G698">
        <v>4</v>
      </c>
      <c r="H698" t="s">
        <v>36</v>
      </c>
      <c r="I698">
        <v>1</v>
      </c>
      <c r="J698">
        <v>1245</v>
      </c>
      <c r="K698">
        <v>4</v>
      </c>
      <c r="L698" t="s">
        <v>37</v>
      </c>
      <c r="M698">
        <v>53</v>
      </c>
      <c r="N698">
        <v>3</v>
      </c>
      <c r="O698">
        <v>3</v>
      </c>
      <c r="P698" t="s">
        <v>49</v>
      </c>
      <c r="Q698">
        <v>3</v>
      </c>
      <c r="R698" t="s">
        <v>48</v>
      </c>
      <c r="S698">
        <v>10502</v>
      </c>
      <c r="T698">
        <v>7</v>
      </c>
      <c r="U698" t="s">
        <v>40</v>
      </c>
      <c r="V698">
        <v>17</v>
      </c>
      <c r="W698">
        <v>3</v>
      </c>
      <c r="X698">
        <v>1</v>
      </c>
      <c r="Y698">
        <v>80</v>
      </c>
      <c r="Z698">
        <v>1</v>
      </c>
      <c r="AA698">
        <v>33</v>
      </c>
      <c r="AB698">
        <v>2</v>
      </c>
      <c r="AC698">
        <v>1</v>
      </c>
      <c r="AD698">
        <v>5</v>
      </c>
      <c r="AE698">
        <v>4</v>
      </c>
      <c r="AF698">
        <v>1</v>
      </c>
      <c r="AG698">
        <v>4</v>
      </c>
      <c r="AH698" s="1">
        <v>42119</v>
      </c>
      <c r="AI698" s="1" t="s">
        <v>60</v>
      </c>
      <c r="AJ698">
        <f t="shared" si="40"/>
        <v>2015</v>
      </c>
      <c r="AK698">
        <f t="shared" si="41"/>
        <v>4</v>
      </c>
      <c r="AL698" t="str">
        <f t="shared" si="42"/>
        <v/>
      </c>
      <c r="AM698" t="str">
        <f t="shared" si="43"/>
        <v/>
      </c>
      <c r="AQ698" s="1">
        <v>42119</v>
      </c>
      <c r="AR698" s="1" t="s">
        <v>60</v>
      </c>
    </row>
    <row r="699" spans="1:44" x14ac:dyDescent="0.25">
      <c r="A699">
        <v>27</v>
      </c>
      <c r="B699" t="s">
        <v>40</v>
      </c>
      <c r="C699" t="s">
        <v>34</v>
      </c>
      <c r="D699">
        <v>1167</v>
      </c>
      <c r="E699" t="s">
        <v>89</v>
      </c>
      <c r="F699">
        <v>4</v>
      </c>
      <c r="G699">
        <v>2</v>
      </c>
      <c r="H699" t="s">
        <v>36</v>
      </c>
      <c r="I699">
        <v>1</v>
      </c>
      <c r="J699">
        <v>1259</v>
      </c>
      <c r="K699">
        <v>1</v>
      </c>
      <c r="L699" t="s">
        <v>42</v>
      </c>
      <c r="M699">
        <v>76</v>
      </c>
      <c r="N699">
        <v>3</v>
      </c>
      <c r="O699">
        <v>1</v>
      </c>
      <c r="P699" t="s">
        <v>43</v>
      </c>
      <c r="Q699">
        <v>3</v>
      </c>
      <c r="R699" t="s">
        <v>48</v>
      </c>
      <c r="S699">
        <v>2517</v>
      </c>
      <c r="T699">
        <v>1</v>
      </c>
      <c r="U699" t="s">
        <v>40</v>
      </c>
      <c r="V699">
        <v>11</v>
      </c>
      <c r="W699">
        <v>3</v>
      </c>
      <c r="X699">
        <v>2</v>
      </c>
      <c r="Y699">
        <v>80</v>
      </c>
      <c r="Z699">
        <v>3</v>
      </c>
      <c r="AA699">
        <v>5</v>
      </c>
      <c r="AB699">
        <v>2</v>
      </c>
      <c r="AC699">
        <v>3</v>
      </c>
      <c r="AD699">
        <v>5</v>
      </c>
      <c r="AE699">
        <v>3</v>
      </c>
      <c r="AF699">
        <v>0</v>
      </c>
      <c r="AG699">
        <v>3</v>
      </c>
      <c r="AH699" s="1">
        <v>42117</v>
      </c>
      <c r="AI699" s="1" t="s">
        <v>60</v>
      </c>
      <c r="AJ699">
        <f t="shared" si="40"/>
        <v>2015</v>
      </c>
      <c r="AK699">
        <f t="shared" si="41"/>
        <v>4</v>
      </c>
      <c r="AL699" t="str">
        <f t="shared" si="42"/>
        <v/>
      </c>
      <c r="AM699" t="str">
        <f t="shared" si="43"/>
        <v/>
      </c>
      <c r="AQ699" s="1">
        <v>42117</v>
      </c>
      <c r="AR699" s="1" t="s">
        <v>60</v>
      </c>
    </row>
    <row r="700" spans="1:44" x14ac:dyDescent="0.25">
      <c r="A700">
        <v>39</v>
      </c>
      <c r="B700" t="s">
        <v>33</v>
      </c>
      <c r="C700" t="s">
        <v>34</v>
      </c>
      <c r="D700">
        <v>360</v>
      </c>
      <c r="E700" t="s">
        <v>89</v>
      </c>
      <c r="F700">
        <v>23</v>
      </c>
      <c r="G700">
        <v>3</v>
      </c>
      <c r="H700" t="s">
        <v>47</v>
      </c>
      <c r="I700">
        <v>1</v>
      </c>
      <c r="J700">
        <v>1310</v>
      </c>
      <c r="K700">
        <v>3</v>
      </c>
      <c r="L700" t="s">
        <v>42</v>
      </c>
      <c r="M700">
        <v>93</v>
      </c>
      <c r="N700">
        <v>3</v>
      </c>
      <c r="O700">
        <v>1</v>
      </c>
      <c r="P700" t="s">
        <v>43</v>
      </c>
      <c r="Q700">
        <v>1</v>
      </c>
      <c r="R700" t="s">
        <v>39</v>
      </c>
      <c r="S700">
        <v>3904</v>
      </c>
      <c r="T700">
        <v>0</v>
      </c>
      <c r="U700" t="s">
        <v>40</v>
      </c>
      <c r="V700">
        <v>13</v>
      </c>
      <c r="W700">
        <v>3</v>
      </c>
      <c r="X700">
        <v>1</v>
      </c>
      <c r="Y700">
        <v>80</v>
      </c>
      <c r="Z700">
        <v>0</v>
      </c>
      <c r="AA700">
        <v>6</v>
      </c>
      <c r="AB700">
        <v>2</v>
      </c>
      <c r="AC700">
        <v>3</v>
      </c>
      <c r="AD700">
        <v>5</v>
      </c>
      <c r="AE700">
        <v>2</v>
      </c>
      <c r="AF700">
        <v>0</v>
      </c>
      <c r="AG700">
        <v>3</v>
      </c>
      <c r="AH700" s="1">
        <v>40872</v>
      </c>
      <c r="AI700" s="1">
        <v>42705</v>
      </c>
      <c r="AJ700">
        <f t="shared" si="40"/>
        <v>2011</v>
      </c>
      <c r="AK700">
        <f t="shared" si="41"/>
        <v>11</v>
      </c>
      <c r="AL700">
        <f t="shared" si="42"/>
        <v>2016</v>
      </c>
      <c r="AM700">
        <f t="shared" si="43"/>
        <v>12</v>
      </c>
      <c r="AQ700" s="1">
        <v>41999</v>
      </c>
      <c r="AR700" s="1" t="s">
        <v>60</v>
      </c>
    </row>
    <row r="701" spans="1:44" x14ac:dyDescent="0.25">
      <c r="A701">
        <v>40</v>
      </c>
      <c r="B701" t="s">
        <v>33</v>
      </c>
      <c r="C701" t="s">
        <v>34</v>
      </c>
      <c r="D701">
        <v>299</v>
      </c>
      <c r="E701" t="s">
        <v>35</v>
      </c>
      <c r="F701">
        <v>25</v>
      </c>
      <c r="G701">
        <v>4</v>
      </c>
      <c r="H701" t="s">
        <v>55</v>
      </c>
      <c r="I701">
        <v>1</v>
      </c>
      <c r="J701">
        <v>1318</v>
      </c>
      <c r="K701">
        <v>4</v>
      </c>
      <c r="L701" t="s">
        <v>42</v>
      </c>
      <c r="M701">
        <v>57</v>
      </c>
      <c r="N701">
        <v>2</v>
      </c>
      <c r="O701">
        <v>3</v>
      </c>
      <c r="P701" t="s">
        <v>38</v>
      </c>
      <c r="Q701">
        <v>2</v>
      </c>
      <c r="R701" t="s">
        <v>39</v>
      </c>
      <c r="S701">
        <v>9094</v>
      </c>
      <c r="T701">
        <v>2</v>
      </c>
      <c r="U701" t="s">
        <v>33</v>
      </c>
      <c r="V701">
        <v>12</v>
      </c>
      <c r="W701">
        <v>3</v>
      </c>
      <c r="X701">
        <v>3</v>
      </c>
      <c r="Y701">
        <v>80</v>
      </c>
      <c r="Z701">
        <v>0</v>
      </c>
      <c r="AA701">
        <v>9</v>
      </c>
      <c r="AB701">
        <v>2</v>
      </c>
      <c r="AC701">
        <v>3</v>
      </c>
      <c r="AD701">
        <v>5</v>
      </c>
      <c r="AE701">
        <v>4</v>
      </c>
      <c r="AF701">
        <v>1</v>
      </c>
      <c r="AG701">
        <v>0</v>
      </c>
      <c r="AH701" s="1">
        <v>35444</v>
      </c>
      <c r="AI701" s="1">
        <v>37282</v>
      </c>
      <c r="AJ701">
        <f t="shared" si="40"/>
        <v>1997</v>
      </c>
      <c r="AK701">
        <f t="shared" si="41"/>
        <v>1</v>
      </c>
      <c r="AL701">
        <f t="shared" si="42"/>
        <v>2002</v>
      </c>
      <c r="AM701">
        <f t="shared" si="43"/>
        <v>1</v>
      </c>
      <c r="AQ701" s="1">
        <v>41955</v>
      </c>
      <c r="AR701" s="1" t="s">
        <v>60</v>
      </c>
    </row>
    <row r="702" spans="1:44" x14ac:dyDescent="0.25">
      <c r="A702">
        <v>51</v>
      </c>
      <c r="B702" t="s">
        <v>40</v>
      </c>
      <c r="C702" t="s">
        <v>34</v>
      </c>
      <c r="D702">
        <v>1405</v>
      </c>
      <c r="E702" t="s">
        <v>89</v>
      </c>
      <c r="F702">
        <v>11</v>
      </c>
      <c r="G702">
        <v>2</v>
      </c>
      <c r="H702" t="s">
        <v>56</v>
      </c>
      <c r="I702">
        <v>1</v>
      </c>
      <c r="J702">
        <v>1367</v>
      </c>
      <c r="K702">
        <v>4</v>
      </c>
      <c r="L702" t="s">
        <v>37</v>
      </c>
      <c r="M702">
        <v>82</v>
      </c>
      <c r="N702">
        <v>2</v>
      </c>
      <c r="O702">
        <v>4</v>
      </c>
      <c r="P702" t="s">
        <v>49</v>
      </c>
      <c r="Q702">
        <v>2</v>
      </c>
      <c r="R702" t="s">
        <v>39</v>
      </c>
      <c r="S702">
        <v>13142</v>
      </c>
      <c r="T702">
        <v>3</v>
      </c>
      <c r="U702" t="s">
        <v>40</v>
      </c>
      <c r="V702">
        <v>16</v>
      </c>
      <c r="W702">
        <v>3</v>
      </c>
      <c r="X702">
        <v>2</v>
      </c>
      <c r="Y702">
        <v>80</v>
      </c>
      <c r="Z702">
        <v>0</v>
      </c>
      <c r="AA702">
        <v>29</v>
      </c>
      <c r="AB702">
        <v>1</v>
      </c>
      <c r="AC702">
        <v>2</v>
      </c>
      <c r="AD702">
        <v>5</v>
      </c>
      <c r="AE702">
        <v>2</v>
      </c>
      <c r="AF702">
        <v>0</v>
      </c>
      <c r="AG702">
        <v>3</v>
      </c>
      <c r="AH702" s="1">
        <v>42039</v>
      </c>
      <c r="AI702" s="1" t="s">
        <v>60</v>
      </c>
      <c r="AJ702">
        <f t="shared" si="40"/>
        <v>2015</v>
      </c>
      <c r="AK702">
        <f t="shared" si="41"/>
        <v>2</v>
      </c>
      <c r="AL702" t="str">
        <f t="shared" si="42"/>
        <v/>
      </c>
      <c r="AM702" t="str">
        <f t="shared" si="43"/>
        <v/>
      </c>
      <c r="AQ702" s="1">
        <v>42039</v>
      </c>
      <c r="AR702" s="1" t="s">
        <v>60</v>
      </c>
    </row>
    <row r="703" spans="1:44" x14ac:dyDescent="0.25">
      <c r="A703">
        <v>34</v>
      </c>
      <c r="B703" t="s">
        <v>40</v>
      </c>
      <c r="C703" t="s">
        <v>51</v>
      </c>
      <c r="D703">
        <v>999</v>
      </c>
      <c r="E703" t="s">
        <v>89</v>
      </c>
      <c r="F703">
        <v>26</v>
      </c>
      <c r="G703">
        <v>1</v>
      </c>
      <c r="H703" t="s">
        <v>56</v>
      </c>
      <c r="I703">
        <v>1</v>
      </c>
      <c r="J703">
        <v>1374</v>
      </c>
      <c r="K703">
        <v>1</v>
      </c>
      <c r="L703" t="s">
        <v>37</v>
      </c>
      <c r="M703">
        <v>92</v>
      </c>
      <c r="N703">
        <v>2</v>
      </c>
      <c r="O703">
        <v>1</v>
      </c>
      <c r="P703" t="s">
        <v>43</v>
      </c>
      <c r="Q703">
        <v>3</v>
      </c>
      <c r="R703" t="s">
        <v>48</v>
      </c>
      <c r="S703">
        <v>2029</v>
      </c>
      <c r="T703">
        <v>1</v>
      </c>
      <c r="U703" t="s">
        <v>40</v>
      </c>
      <c r="V703">
        <v>20</v>
      </c>
      <c r="W703">
        <v>4</v>
      </c>
      <c r="X703">
        <v>3</v>
      </c>
      <c r="Y703">
        <v>80</v>
      </c>
      <c r="Z703">
        <v>3</v>
      </c>
      <c r="AA703">
        <v>5</v>
      </c>
      <c r="AB703">
        <v>2</v>
      </c>
      <c r="AC703">
        <v>3</v>
      </c>
      <c r="AD703">
        <v>5</v>
      </c>
      <c r="AE703">
        <v>4</v>
      </c>
      <c r="AF703">
        <v>0</v>
      </c>
      <c r="AG703">
        <v>0</v>
      </c>
      <c r="AH703" s="1">
        <v>42061</v>
      </c>
      <c r="AI703" s="1" t="s">
        <v>60</v>
      </c>
      <c r="AJ703">
        <f t="shared" si="40"/>
        <v>2015</v>
      </c>
      <c r="AK703">
        <f t="shared" si="41"/>
        <v>2</v>
      </c>
      <c r="AL703" t="str">
        <f t="shared" si="42"/>
        <v/>
      </c>
      <c r="AM703" t="str">
        <f t="shared" si="43"/>
        <v/>
      </c>
      <c r="AQ703" s="1">
        <v>42061</v>
      </c>
      <c r="AR703" s="1" t="s">
        <v>60</v>
      </c>
    </row>
    <row r="704" spans="1:44" x14ac:dyDescent="0.25">
      <c r="A704">
        <v>28</v>
      </c>
      <c r="B704" t="s">
        <v>40</v>
      </c>
      <c r="C704" t="s">
        <v>34</v>
      </c>
      <c r="D704">
        <v>736</v>
      </c>
      <c r="E704" t="s">
        <v>35</v>
      </c>
      <c r="F704">
        <v>26</v>
      </c>
      <c r="G704">
        <v>3</v>
      </c>
      <c r="H704" t="s">
        <v>36</v>
      </c>
      <c r="I704">
        <v>1</v>
      </c>
      <c r="J704">
        <v>1387</v>
      </c>
      <c r="K704">
        <v>3</v>
      </c>
      <c r="L704" t="s">
        <v>42</v>
      </c>
      <c r="M704">
        <v>48</v>
      </c>
      <c r="N704">
        <v>2</v>
      </c>
      <c r="O704">
        <v>2</v>
      </c>
      <c r="P704" t="s">
        <v>38</v>
      </c>
      <c r="Q704">
        <v>1</v>
      </c>
      <c r="R704" t="s">
        <v>44</v>
      </c>
      <c r="S704">
        <v>4724</v>
      </c>
      <c r="T704">
        <v>1</v>
      </c>
      <c r="U704" t="s">
        <v>40</v>
      </c>
      <c r="V704">
        <v>11</v>
      </c>
      <c r="W704">
        <v>3</v>
      </c>
      <c r="X704">
        <v>3</v>
      </c>
      <c r="Y704">
        <v>80</v>
      </c>
      <c r="Z704">
        <v>1</v>
      </c>
      <c r="AA704">
        <v>5</v>
      </c>
      <c r="AB704">
        <v>0</v>
      </c>
      <c r="AC704">
        <v>3</v>
      </c>
      <c r="AD704">
        <v>5</v>
      </c>
      <c r="AE704">
        <v>3</v>
      </c>
      <c r="AF704">
        <v>0</v>
      </c>
      <c r="AG704">
        <v>4</v>
      </c>
      <c r="AH704" s="1">
        <v>42224</v>
      </c>
      <c r="AI704" s="1" t="s">
        <v>60</v>
      </c>
      <c r="AJ704">
        <f t="shared" si="40"/>
        <v>2015</v>
      </c>
      <c r="AK704">
        <f t="shared" si="41"/>
        <v>8</v>
      </c>
      <c r="AL704" t="str">
        <f t="shared" si="42"/>
        <v/>
      </c>
      <c r="AM704" t="str">
        <f t="shared" si="43"/>
        <v/>
      </c>
      <c r="AQ704" s="1">
        <v>42224</v>
      </c>
      <c r="AR704" s="1" t="s">
        <v>60</v>
      </c>
    </row>
    <row r="705" spans="1:44" x14ac:dyDescent="0.25">
      <c r="A705">
        <v>39</v>
      </c>
      <c r="B705" t="s">
        <v>40</v>
      </c>
      <c r="C705" t="s">
        <v>34</v>
      </c>
      <c r="D705">
        <v>1498</v>
      </c>
      <c r="E705" t="s">
        <v>35</v>
      </c>
      <c r="F705">
        <v>21</v>
      </c>
      <c r="G705">
        <v>4</v>
      </c>
      <c r="H705" t="s">
        <v>36</v>
      </c>
      <c r="I705">
        <v>1</v>
      </c>
      <c r="J705">
        <v>1390</v>
      </c>
      <c r="K705">
        <v>1</v>
      </c>
      <c r="L705" t="s">
        <v>42</v>
      </c>
      <c r="M705">
        <v>44</v>
      </c>
      <c r="N705">
        <v>2</v>
      </c>
      <c r="O705">
        <v>2</v>
      </c>
      <c r="P705" t="s">
        <v>38</v>
      </c>
      <c r="Q705">
        <v>4</v>
      </c>
      <c r="R705" t="s">
        <v>44</v>
      </c>
      <c r="S705">
        <v>6120</v>
      </c>
      <c r="T705">
        <v>3</v>
      </c>
      <c r="U705" t="s">
        <v>33</v>
      </c>
      <c r="V705">
        <v>12</v>
      </c>
      <c r="W705">
        <v>3</v>
      </c>
      <c r="X705">
        <v>4</v>
      </c>
      <c r="Y705">
        <v>80</v>
      </c>
      <c r="Z705">
        <v>2</v>
      </c>
      <c r="AA705">
        <v>8</v>
      </c>
      <c r="AB705">
        <v>2</v>
      </c>
      <c r="AC705">
        <v>4</v>
      </c>
      <c r="AD705">
        <v>5</v>
      </c>
      <c r="AE705">
        <v>4</v>
      </c>
      <c r="AF705">
        <v>1</v>
      </c>
      <c r="AG705">
        <v>4</v>
      </c>
      <c r="AH705" s="1">
        <v>42228</v>
      </c>
      <c r="AI705" s="1" t="s">
        <v>60</v>
      </c>
      <c r="AJ705">
        <f t="shared" si="40"/>
        <v>2015</v>
      </c>
      <c r="AK705">
        <f t="shared" si="41"/>
        <v>8</v>
      </c>
      <c r="AL705" t="str">
        <f t="shared" si="42"/>
        <v/>
      </c>
      <c r="AM705" t="str">
        <f t="shared" si="43"/>
        <v/>
      </c>
      <c r="AQ705" s="1">
        <v>42228</v>
      </c>
      <c r="AR705" s="1" t="s">
        <v>60</v>
      </c>
    </row>
    <row r="706" spans="1:44" x14ac:dyDescent="0.25">
      <c r="A706">
        <v>33</v>
      </c>
      <c r="B706" t="s">
        <v>40</v>
      </c>
      <c r="C706" t="s">
        <v>41</v>
      </c>
      <c r="D706">
        <v>1111</v>
      </c>
      <c r="E706" t="s">
        <v>35</v>
      </c>
      <c r="F706">
        <v>5</v>
      </c>
      <c r="G706">
        <v>1</v>
      </c>
      <c r="H706" t="s">
        <v>36</v>
      </c>
      <c r="I706">
        <v>1</v>
      </c>
      <c r="J706">
        <v>1395</v>
      </c>
      <c r="K706">
        <v>2</v>
      </c>
      <c r="L706" t="s">
        <v>42</v>
      </c>
      <c r="M706">
        <v>61</v>
      </c>
      <c r="N706">
        <v>3</v>
      </c>
      <c r="O706">
        <v>2</v>
      </c>
      <c r="P706" t="s">
        <v>38</v>
      </c>
      <c r="Q706">
        <v>4</v>
      </c>
      <c r="R706" t="s">
        <v>44</v>
      </c>
      <c r="S706">
        <v>9998</v>
      </c>
      <c r="T706">
        <v>6</v>
      </c>
      <c r="U706" t="s">
        <v>40</v>
      </c>
      <c r="V706">
        <v>13</v>
      </c>
      <c r="W706">
        <v>3</v>
      </c>
      <c r="X706">
        <v>1</v>
      </c>
      <c r="Y706">
        <v>80</v>
      </c>
      <c r="Z706">
        <v>0</v>
      </c>
      <c r="AA706">
        <v>8</v>
      </c>
      <c r="AB706">
        <v>2</v>
      </c>
      <c r="AC706">
        <v>4</v>
      </c>
      <c r="AD706">
        <v>5</v>
      </c>
      <c r="AE706">
        <v>4</v>
      </c>
      <c r="AF706">
        <v>1</v>
      </c>
      <c r="AG706">
        <v>2</v>
      </c>
      <c r="AH706" s="1">
        <v>42224</v>
      </c>
      <c r="AI706" s="1" t="s">
        <v>60</v>
      </c>
      <c r="AJ706">
        <f t="shared" si="40"/>
        <v>2015</v>
      </c>
      <c r="AK706">
        <f t="shared" si="41"/>
        <v>8</v>
      </c>
      <c r="AL706" t="str">
        <f t="shared" si="42"/>
        <v/>
      </c>
      <c r="AM706" t="str">
        <f t="shared" si="43"/>
        <v/>
      </c>
      <c r="AQ706" s="1">
        <v>42224</v>
      </c>
      <c r="AR706" s="1" t="s">
        <v>60</v>
      </c>
    </row>
    <row r="707" spans="1:44" x14ac:dyDescent="0.25">
      <c r="A707">
        <v>52</v>
      </c>
      <c r="B707" t="s">
        <v>40</v>
      </c>
      <c r="C707" t="s">
        <v>41</v>
      </c>
      <c r="D707">
        <v>322</v>
      </c>
      <c r="E707" t="s">
        <v>89</v>
      </c>
      <c r="F707">
        <v>28</v>
      </c>
      <c r="G707">
        <v>2</v>
      </c>
      <c r="H707" t="s">
        <v>47</v>
      </c>
      <c r="I707">
        <v>1</v>
      </c>
      <c r="J707">
        <v>1401</v>
      </c>
      <c r="K707">
        <v>4</v>
      </c>
      <c r="L707" t="s">
        <v>37</v>
      </c>
      <c r="M707">
        <v>59</v>
      </c>
      <c r="N707">
        <v>4</v>
      </c>
      <c r="O707">
        <v>4</v>
      </c>
      <c r="P707" t="s">
        <v>49</v>
      </c>
      <c r="Q707">
        <v>3</v>
      </c>
      <c r="R707" t="s">
        <v>44</v>
      </c>
      <c r="S707">
        <v>13247</v>
      </c>
      <c r="T707">
        <v>2</v>
      </c>
      <c r="U707" t="s">
        <v>33</v>
      </c>
      <c r="V707">
        <v>11</v>
      </c>
      <c r="W707">
        <v>3</v>
      </c>
      <c r="X707">
        <v>2</v>
      </c>
      <c r="Y707">
        <v>80</v>
      </c>
      <c r="Z707">
        <v>1</v>
      </c>
      <c r="AA707">
        <v>24</v>
      </c>
      <c r="AB707">
        <v>3</v>
      </c>
      <c r="AC707">
        <v>2</v>
      </c>
      <c r="AD707">
        <v>5</v>
      </c>
      <c r="AE707">
        <v>3</v>
      </c>
      <c r="AF707">
        <v>0</v>
      </c>
      <c r="AG707">
        <v>2</v>
      </c>
      <c r="AH707" s="1">
        <v>42244</v>
      </c>
      <c r="AI707" s="1" t="s">
        <v>60</v>
      </c>
      <c r="AJ707">
        <f t="shared" si="40"/>
        <v>2015</v>
      </c>
      <c r="AK707">
        <f t="shared" si="41"/>
        <v>8</v>
      </c>
      <c r="AL707" t="str">
        <f t="shared" si="42"/>
        <v/>
      </c>
      <c r="AM707" t="str">
        <f t="shared" si="43"/>
        <v/>
      </c>
      <c r="AQ707" s="1">
        <v>42244</v>
      </c>
      <c r="AR707" s="1" t="s">
        <v>60</v>
      </c>
    </row>
    <row r="708" spans="1:44" x14ac:dyDescent="0.25">
      <c r="A708">
        <v>52</v>
      </c>
      <c r="B708" t="s">
        <v>40</v>
      </c>
      <c r="C708" t="s">
        <v>34</v>
      </c>
      <c r="D708">
        <v>258</v>
      </c>
      <c r="E708" t="s">
        <v>89</v>
      </c>
      <c r="F708">
        <v>8</v>
      </c>
      <c r="G708">
        <v>4</v>
      </c>
      <c r="H708" t="s">
        <v>45</v>
      </c>
      <c r="I708">
        <v>1</v>
      </c>
      <c r="J708">
        <v>1409</v>
      </c>
      <c r="K708">
        <v>3</v>
      </c>
      <c r="L708" t="s">
        <v>37</v>
      </c>
      <c r="M708">
        <v>54</v>
      </c>
      <c r="N708">
        <v>3</v>
      </c>
      <c r="O708">
        <v>1</v>
      </c>
      <c r="P708" t="s">
        <v>46</v>
      </c>
      <c r="Q708">
        <v>1</v>
      </c>
      <c r="R708" t="s">
        <v>44</v>
      </c>
      <c r="S708">
        <v>2950</v>
      </c>
      <c r="T708">
        <v>9</v>
      </c>
      <c r="U708" t="s">
        <v>40</v>
      </c>
      <c r="V708">
        <v>13</v>
      </c>
      <c r="W708">
        <v>3</v>
      </c>
      <c r="X708">
        <v>3</v>
      </c>
      <c r="Y708">
        <v>80</v>
      </c>
      <c r="Z708">
        <v>0</v>
      </c>
      <c r="AA708">
        <v>12</v>
      </c>
      <c r="AB708">
        <v>2</v>
      </c>
      <c r="AC708">
        <v>1</v>
      </c>
      <c r="AD708">
        <v>5</v>
      </c>
      <c r="AE708">
        <v>4</v>
      </c>
      <c r="AF708">
        <v>0</v>
      </c>
      <c r="AG708">
        <v>4</v>
      </c>
      <c r="AH708" s="1">
        <v>42129</v>
      </c>
      <c r="AI708" s="1" t="s">
        <v>60</v>
      </c>
      <c r="AJ708">
        <f t="shared" ref="AJ708:AJ771" si="44">IFERROR(YEAR(AH708),"")</f>
        <v>2015</v>
      </c>
      <c r="AK708">
        <f t="shared" ref="AK708:AK771" si="45">IFERROR(MONTH(AH708),"")</f>
        <v>5</v>
      </c>
      <c r="AL708" t="str">
        <f t="shared" ref="AL708:AL771" si="46">IFERROR(YEAR(AI708),"")</f>
        <v/>
      </c>
      <c r="AM708" t="str">
        <f t="shared" ref="AM708:AM771" si="47">IFERROR(MONTH(AI708),"")</f>
        <v/>
      </c>
      <c r="AQ708" s="1">
        <v>42129</v>
      </c>
      <c r="AR708" s="1" t="s">
        <v>60</v>
      </c>
    </row>
    <row r="709" spans="1:44" x14ac:dyDescent="0.25">
      <c r="A709">
        <v>36</v>
      </c>
      <c r="B709" t="s">
        <v>40</v>
      </c>
      <c r="C709" t="s">
        <v>34</v>
      </c>
      <c r="D709">
        <v>1174</v>
      </c>
      <c r="E709" t="s">
        <v>35</v>
      </c>
      <c r="F709">
        <v>3</v>
      </c>
      <c r="G709">
        <v>4</v>
      </c>
      <c r="H709" t="s">
        <v>55</v>
      </c>
      <c r="I709">
        <v>1</v>
      </c>
      <c r="J709">
        <v>1425</v>
      </c>
      <c r="K709">
        <v>1</v>
      </c>
      <c r="L709" t="s">
        <v>37</v>
      </c>
      <c r="M709">
        <v>99</v>
      </c>
      <c r="N709">
        <v>3</v>
      </c>
      <c r="O709">
        <v>2</v>
      </c>
      <c r="P709" t="s">
        <v>38</v>
      </c>
      <c r="Q709">
        <v>2</v>
      </c>
      <c r="R709" t="s">
        <v>39</v>
      </c>
      <c r="S709">
        <v>9278</v>
      </c>
      <c r="T709">
        <v>3</v>
      </c>
      <c r="U709" t="s">
        <v>33</v>
      </c>
      <c r="V709">
        <v>16</v>
      </c>
      <c r="W709">
        <v>3</v>
      </c>
      <c r="X709">
        <v>4</v>
      </c>
      <c r="Y709">
        <v>80</v>
      </c>
      <c r="Z709">
        <v>0</v>
      </c>
      <c r="AA709">
        <v>15</v>
      </c>
      <c r="AB709">
        <v>3</v>
      </c>
      <c r="AC709">
        <v>3</v>
      </c>
      <c r="AD709">
        <v>5</v>
      </c>
      <c r="AE709">
        <v>4</v>
      </c>
      <c r="AF709">
        <v>0</v>
      </c>
      <c r="AG709">
        <v>1</v>
      </c>
      <c r="AH709" s="1">
        <v>42097</v>
      </c>
      <c r="AI709" s="1" t="s">
        <v>60</v>
      </c>
      <c r="AJ709">
        <f t="shared" si="44"/>
        <v>2015</v>
      </c>
      <c r="AK709">
        <f t="shared" si="45"/>
        <v>4</v>
      </c>
      <c r="AL709" t="str">
        <f t="shared" si="46"/>
        <v/>
      </c>
      <c r="AM709" t="str">
        <f t="shared" si="47"/>
        <v/>
      </c>
      <c r="AQ709" s="1">
        <v>42097</v>
      </c>
      <c r="AR709" s="1" t="s">
        <v>60</v>
      </c>
    </row>
    <row r="710" spans="1:44" x14ac:dyDescent="0.25">
      <c r="A710">
        <v>27</v>
      </c>
      <c r="B710" t="s">
        <v>40</v>
      </c>
      <c r="C710" t="s">
        <v>34</v>
      </c>
      <c r="D710">
        <v>1377</v>
      </c>
      <c r="E710" t="s">
        <v>89</v>
      </c>
      <c r="F710">
        <v>11</v>
      </c>
      <c r="G710">
        <v>1</v>
      </c>
      <c r="H710" t="s">
        <v>36</v>
      </c>
      <c r="I710">
        <v>1</v>
      </c>
      <c r="J710">
        <v>1434</v>
      </c>
      <c r="K710">
        <v>2</v>
      </c>
      <c r="L710" t="s">
        <v>42</v>
      </c>
      <c r="M710">
        <v>91</v>
      </c>
      <c r="N710">
        <v>3</v>
      </c>
      <c r="O710">
        <v>1</v>
      </c>
      <c r="P710" t="s">
        <v>46</v>
      </c>
      <c r="Q710">
        <v>1</v>
      </c>
      <c r="R710" t="s">
        <v>44</v>
      </c>
      <c r="S710">
        <v>2099</v>
      </c>
      <c r="T710">
        <v>0</v>
      </c>
      <c r="U710" t="s">
        <v>40</v>
      </c>
      <c r="V710">
        <v>14</v>
      </c>
      <c r="W710">
        <v>3</v>
      </c>
      <c r="X710">
        <v>2</v>
      </c>
      <c r="Y710">
        <v>80</v>
      </c>
      <c r="Z710">
        <v>0</v>
      </c>
      <c r="AA710">
        <v>6</v>
      </c>
      <c r="AB710">
        <v>3</v>
      </c>
      <c r="AC710">
        <v>4</v>
      </c>
      <c r="AD710">
        <v>5</v>
      </c>
      <c r="AE710">
        <v>0</v>
      </c>
      <c r="AF710">
        <v>1</v>
      </c>
      <c r="AG710">
        <v>4</v>
      </c>
      <c r="AH710" s="1">
        <v>42218</v>
      </c>
      <c r="AI710" s="1" t="s">
        <v>60</v>
      </c>
      <c r="AJ710">
        <f t="shared" si="44"/>
        <v>2015</v>
      </c>
      <c r="AK710">
        <f t="shared" si="45"/>
        <v>8</v>
      </c>
      <c r="AL710" t="str">
        <f t="shared" si="46"/>
        <v/>
      </c>
      <c r="AM710" t="str">
        <f t="shared" si="47"/>
        <v/>
      </c>
      <c r="AQ710" s="1">
        <v>42218</v>
      </c>
      <c r="AR710" s="1" t="s">
        <v>60</v>
      </c>
    </row>
    <row r="711" spans="1:44" x14ac:dyDescent="0.25">
      <c r="A711">
        <v>24</v>
      </c>
      <c r="B711" t="s">
        <v>40</v>
      </c>
      <c r="C711" t="s">
        <v>34</v>
      </c>
      <c r="D711">
        <v>1476</v>
      </c>
      <c r="E711" t="s">
        <v>35</v>
      </c>
      <c r="F711">
        <v>4</v>
      </c>
      <c r="G711">
        <v>1</v>
      </c>
      <c r="H711" t="s">
        <v>47</v>
      </c>
      <c r="I711">
        <v>1</v>
      </c>
      <c r="J711">
        <v>1445</v>
      </c>
      <c r="K711">
        <v>4</v>
      </c>
      <c r="L711" t="s">
        <v>37</v>
      </c>
      <c r="M711">
        <v>42</v>
      </c>
      <c r="N711">
        <v>3</v>
      </c>
      <c r="O711">
        <v>2</v>
      </c>
      <c r="P711" t="s">
        <v>38</v>
      </c>
      <c r="Q711">
        <v>3</v>
      </c>
      <c r="R711" t="s">
        <v>44</v>
      </c>
      <c r="S711">
        <v>4162</v>
      </c>
      <c r="T711">
        <v>1</v>
      </c>
      <c r="U711" t="s">
        <v>33</v>
      </c>
      <c r="V711">
        <v>12</v>
      </c>
      <c r="W711">
        <v>3</v>
      </c>
      <c r="X711">
        <v>3</v>
      </c>
      <c r="Y711">
        <v>80</v>
      </c>
      <c r="Z711">
        <v>2</v>
      </c>
      <c r="AA711">
        <v>5</v>
      </c>
      <c r="AB711">
        <v>3</v>
      </c>
      <c r="AC711">
        <v>3</v>
      </c>
      <c r="AD711">
        <v>5</v>
      </c>
      <c r="AE711">
        <v>4</v>
      </c>
      <c r="AF711">
        <v>0</v>
      </c>
      <c r="AG711">
        <v>3</v>
      </c>
      <c r="AH711" s="1">
        <v>42102</v>
      </c>
      <c r="AI711" s="1" t="s">
        <v>60</v>
      </c>
      <c r="AJ711">
        <f t="shared" si="44"/>
        <v>2015</v>
      </c>
      <c r="AK711">
        <f t="shared" si="45"/>
        <v>4</v>
      </c>
      <c r="AL711" t="str">
        <f t="shared" si="46"/>
        <v/>
      </c>
      <c r="AM711" t="str">
        <f t="shared" si="47"/>
        <v/>
      </c>
      <c r="AQ711" s="1">
        <v>42102</v>
      </c>
      <c r="AR711" s="1" t="s">
        <v>60</v>
      </c>
    </row>
    <row r="712" spans="1:44" x14ac:dyDescent="0.25">
      <c r="A712">
        <v>34</v>
      </c>
      <c r="B712" t="s">
        <v>40</v>
      </c>
      <c r="C712" t="s">
        <v>34</v>
      </c>
      <c r="D712">
        <v>401</v>
      </c>
      <c r="E712" t="s">
        <v>89</v>
      </c>
      <c r="F712">
        <v>1</v>
      </c>
      <c r="G712">
        <v>3</v>
      </c>
      <c r="H712" t="s">
        <v>36</v>
      </c>
      <c r="I712">
        <v>1</v>
      </c>
      <c r="J712">
        <v>1447</v>
      </c>
      <c r="K712">
        <v>4</v>
      </c>
      <c r="L712" t="s">
        <v>37</v>
      </c>
      <c r="M712">
        <v>86</v>
      </c>
      <c r="N712">
        <v>2</v>
      </c>
      <c r="O712">
        <v>1</v>
      </c>
      <c r="P712" t="s">
        <v>46</v>
      </c>
      <c r="Q712">
        <v>2</v>
      </c>
      <c r="R712" t="s">
        <v>44</v>
      </c>
      <c r="S712">
        <v>3294</v>
      </c>
      <c r="T712">
        <v>5</v>
      </c>
      <c r="U712" t="s">
        <v>40</v>
      </c>
      <c r="V712">
        <v>17</v>
      </c>
      <c r="W712">
        <v>3</v>
      </c>
      <c r="X712">
        <v>1</v>
      </c>
      <c r="Y712">
        <v>80</v>
      </c>
      <c r="Z712">
        <v>1</v>
      </c>
      <c r="AA712">
        <v>7</v>
      </c>
      <c r="AB712">
        <v>2</v>
      </c>
      <c r="AC712">
        <v>2</v>
      </c>
      <c r="AD712">
        <v>5</v>
      </c>
      <c r="AE712">
        <v>4</v>
      </c>
      <c r="AF712">
        <v>0</v>
      </c>
      <c r="AG712">
        <v>2</v>
      </c>
      <c r="AH712" s="1">
        <v>42096</v>
      </c>
      <c r="AI712" s="1" t="s">
        <v>60</v>
      </c>
      <c r="AJ712">
        <f t="shared" si="44"/>
        <v>2015</v>
      </c>
      <c r="AK712">
        <f t="shared" si="45"/>
        <v>4</v>
      </c>
      <c r="AL712" t="str">
        <f t="shared" si="46"/>
        <v/>
      </c>
      <c r="AM712" t="str">
        <f t="shared" si="47"/>
        <v/>
      </c>
      <c r="AQ712" s="1">
        <v>42096</v>
      </c>
      <c r="AR712" s="1" t="s">
        <v>60</v>
      </c>
    </row>
    <row r="713" spans="1:44" x14ac:dyDescent="0.25">
      <c r="A713">
        <v>28</v>
      </c>
      <c r="B713" t="s">
        <v>40</v>
      </c>
      <c r="C713" t="s">
        <v>34</v>
      </c>
      <c r="D713">
        <v>866</v>
      </c>
      <c r="E713" t="s">
        <v>35</v>
      </c>
      <c r="F713">
        <v>5</v>
      </c>
      <c r="G713">
        <v>3</v>
      </c>
      <c r="H713" t="s">
        <v>47</v>
      </c>
      <c r="I713">
        <v>1</v>
      </c>
      <c r="J713">
        <v>1469</v>
      </c>
      <c r="K713">
        <v>4</v>
      </c>
      <c r="L713" t="s">
        <v>42</v>
      </c>
      <c r="M713">
        <v>84</v>
      </c>
      <c r="N713">
        <v>3</v>
      </c>
      <c r="O713">
        <v>2</v>
      </c>
      <c r="P713" t="s">
        <v>38</v>
      </c>
      <c r="Q713">
        <v>1</v>
      </c>
      <c r="R713" t="s">
        <v>39</v>
      </c>
      <c r="S713">
        <v>8463</v>
      </c>
      <c r="T713">
        <v>0</v>
      </c>
      <c r="U713" t="s">
        <v>40</v>
      </c>
      <c r="V713">
        <v>18</v>
      </c>
      <c r="W713">
        <v>3</v>
      </c>
      <c r="X713">
        <v>4</v>
      </c>
      <c r="Y713">
        <v>80</v>
      </c>
      <c r="Z713">
        <v>0</v>
      </c>
      <c r="AA713">
        <v>6</v>
      </c>
      <c r="AB713">
        <v>4</v>
      </c>
      <c r="AC713">
        <v>3</v>
      </c>
      <c r="AD713">
        <v>5</v>
      </c>
      <c r="AE713">
        <v>4</v>
      </c>
      <c r="AF713">
        <v>1</v>
      </c>
      <c r="AG713">
        <v>3</v>
      </c>
      <c r="AH713" s="1">
        <v>42224</v>
      </c>
      <c r="AI713" s="1" t="s">
        <v>60</v>
      </c>
      <c r="AJ713">
        <f t="shared" si="44"/>
        <v>2015</v>
      </c>
      <c r="AK713">
        <f t="shared" si="45"/>
        <v>8</v>
      </c>
      <c r="AL713" t="str">
        <f t="shared" si="46"/>
        <v/>
      </c>
      <c r="AM713" t="str">
        <f t="shared" si="47"/>
        <v/>
      </c>
      <c r="AQ713" s="1">
        <v>42224</v>
      </c>
      <c r="AR713" s="1" t="s">
        <v>60</v>
      </c>
    </row>
    <row r="714" spans="1:44" x14ac:dyDescent="0.25">
      <c r="A714">
        <v>44</v>
      </c>
      <c r="B714" t="s">
        <v>40</v>
      </c>
      <c r="C714" t="s">
        <v>51</v>
      </c>
      <c r="D714">
        <v>981</v>
      </c>
      <c r="E714" t="s">
        <v>89</v>
      </c>
      <c r="F714">
        <v>5</v>
      </c>
      <c r="G714">
        <v>3</v>
      </c>
      <c r="H714" t="s">
        <v>36</v>
      </c>
      <c r="I714">
        <v>1</v>
      </c>
      <c r="J714">
        <v>1471</v>
      </c>
      <c r="K714">
        <v>3</v>
      </c>
      <c r="L714" t="s">
        <v>42</v>
      </c>
      <c r="M714">
        <v>90</v>
      </c>
      <c r="N714">
        <v>2</v>
      </c>
      <c r="O714">
        <v>1</v>
      </c>
      <c r="P714" t="s">
        <v>46</v>
      </c>
      <c r="Q714">
        <v>3</v>
      </c>
      <c r="R714" t="s">
        <v>39</v>
      </c>
      <c r="S714">
        <v>3162</v>
      </c>
      <c r="T714">
        <v>3</v>
      </c>
      <c r="U714" t="s">
        <v>40</v>
      </c>
      <c r="V714">
        <v>14</v>
      </c>
      <c r="W714">
        <v>3</v>
      </c>
      <c r="X714">
        <v>4</v>
      </c>
      <c r="Y714">
        <v>80</v>
      </c>
      <c r="Z714">
        <v>0</v>
      </c>
      <c r="AA714">
        <v>7</v>
      </c>
      <c r="AB714">
        <v>5</v>
      </c>
      <c r="AC714">
        <v>3</v>
      </c>
      <c r="AD714">
        <v>5</v>
      </c>
      <c r="AE714">
        <v>2</v>
      </c>
      <c r="AF714">
        <v>0</v>
      </c>
      <c r="AG714">
        <v>3</v>
      </c>
      <c r="AH714" s="1">
        <v>41920</v>
      </c>
      <c r="AI714" s="1" t="s">
        <v>60</v>
      </c>
      <c r="AJ714">
        <f t="shared" si="44"/>
        <v>2014</v>
      </c>
      <c r="AK714">
        <f t="shared" si="45"/>
        <v>10</v>
      </c>
      <c r="AL714" t="str">
        <f t="shared" si="46"/>
        <v/>
      </c>
      <c r="AM714" t="str">
        <f t="shared" si="47"/>
        <v/>
      </c>
      <c r="AQ714" s="1">
        <v>41920</v>
      </c>
      <c r="AR714" s="1" t="s">
        <v>60</v>
      </c>
    </row>
    <row r="715" spans="1:44" x14ac:dyDescent="0.25">
      <c r="A715">
        <v>44</v>
      </c>
      <c r="B715" t="s">
        <v>40</v>
      </c>
      <c r="C715" t="s">
        <v>34</v>
      </c>
      <c r="D715">
        <v>1467</v>
      </c>
      <c r="E715" t="s">
        <v>89</v>
      </c>
      <c r="F715">
        <v>20</v>
      </c>
      <c r="G715">
        <v>3</v>
      </c>
      <c r="H715" t="s">
        <v>36</v>
      </c>
      <c r="I715">
        <v>1</v>
      </c>
      <c r="J715">
        <v>1475</v>
      </c>
      <c r="K715">
        <v>4</v>
      </c>
      <c r="L715" t="s">
        <v>42</v>
      </c>
      <c r="M715">
        <v>49</v>
      </c>
      <c r="N715">
        <v>3</v>
      </c>
      <c r="O715">
        <v>1</v>
      </c>
      <c r="P715" t="s">
        <v>43</v>
      </c>
      <c r="Q715">
        <v>2</v>
      </c>
      <c r="R715" t="s">
        <v>39</v>
      </c>
      <c r="S715">
        <v>3420</v>
      </c>
      <c r="T715">
        <v>1</v>
      </c>
      <c r="U715" t="s">
        <v>40</v>
      </c>
      <c r="V715">
        <v>13</v>
      </c>
      <c r="W715">
        <v>3</v>
      </c>
      <c r="X715">
        <v>3</v>
      </c>
      <c r="Y715">
        <v>80</v>
      </c>
      <c r="Z715">
        <v>0</v>
      </c>
      <c r="AA715">
        <v>6</v>
      </c>
      <c r="AB715">
        <v>3</v>
      </c>
      <c r="AC715">
        <v>2</v>
      </c>
      <c r="AD715">
        <v>5</v>
      </c>
      <c r="AE715">
        <v>2</v>
      </c>
      <c r="AF715">
        <v>1</v>
      </c>
      <c r="AG715">
        <v>3</v>
      </c>
      <c r="AH715" s="1">
        <v>42006</v>
      </c>
      <c r="AI715" s="1" t="s">
        <v>60</v>
      </c>
      <c r="AJ715">
        <f t="shared" si="44"/>
        <v>2015</v>
      </c>
      <c r="AK715">
        <f t="shared" si="45"/>
        <v>1</v>
      </c>
      <c r="AL715" t="str">
        <f t="shared" si="46"/>
        <v/>
      </c>
      <c r="AM715" t="str">
        <f t="shared" si="47"/>
        <v/>
      </c>
      <c r="AQ715" s="1">
        <v>42006</v>
      </c>
      <c r="AR715" s="1" t="s">
        <v>60</v>
      </c>
    </row>
    <row r="716" spans="1:44" x14ac:dyDescent="0.25">
      <c r="A716">
        <v>29</v>
      </c>
      <c r="B716" t="s">
        <v>33</v>
      </c>
      <c r="C716" t="s">
        <v>41</v>
      </c>
      <c r="D716">
        <v>115</v>
      </c>
      <c r="E716" t="s">
        <v>35</v>
      </c>
      <c r="F716">
        <v>13</v>
      </c>
      <c r="G716">
        <v>3</v>
      </c>
      <c r="H716" t="s">
        <v>56</v>
      </c>
      <c r="I716">
        <v>1</v>
      </c>
      <c r="J716">
        <v>1487</v>
      </c>
      <c r="K716">
        <v>1</v>
      </c>
      <c r="L716" t="s">
        <v>37</v>
      </c>
      <c r="M716">
        <v>51</v>
      </c>
      <c r="N716">
        <v>3</v>
      </c>
      <c r="O716">
        <v>2</v>
      </c>
      <c r="P716" t="s">
        <v>38</v>
      </c>
      <c r="Q716">
        <v>2</v>
      </c>
      <c r="R716" t="s">
        <v>39</v>
      </c>
      <c r="S716">
        <v>5765</v>
      </c>
      <c r="T716">
        <v>5</v>
      </c>
      <c r="U716" t="s">
        <v>40</v>
      </c>
      <c r="V716">
        <v>11</v>
      </c>
      <c r="W716">
        <v>3</v>
      </c>
      <c r="X716">
        <v>1</v>
      </c>
      <c r="Y716">
        <v>80</v>
      </c>
      <c r="Z716">
        <v>0</v>
      </c>
      <c r="AA716">
        <v>7</v>
      </c>
      <c r="AB716">
        <v>4</v>
      </c>
      <c r="AC716">
        <v>1</v>
      </c>
      <c r="AD716">
        <v>5</v>
      </c>
      <c r="AE716">
        <v>3</v>
      </c>
      <c r="AF716">
        <v>0</v>
      </c>
      <c r="AG716">
        <v>0</v>
      </c>
      <c r="AH716" s="1">
        <v>40113</v>
      </c>
      <c r="AI716" s="1">
        <v>41946</v>
      </c>
      <c r="AJ716">
        <f t="shared" si="44"/>
        <v>2009</v>
      </c>
      <c r="AK716">
        <f t="shared" si="45"/>
        <v>10</v>
      </c>
      <c r="AL716">
        <f t="shared" si="46"/>
        <v>2014</v>
      </c>
      <c r="AM716">
        <f t="shared" si="47"/>
        <v>11</v>
      </c>
      <c r="AQ716" s="1">
        <v>42115</v>
      </c>
      <c r="AR716" s="1" t="s">
        <v>60</v>
      </c>
    </row>
    <row r="717" spans="1:44" x14ac:dyDescent="0.25">
      <c r="A717">
        <v>30</v>
      </c>
      <c r="B717" t="s">
        <v>40</v>
      </c>
      <c r="C717" t="s">
        <v>34</v>
      </c>
      <c r="D717">
        <v>330</v>
      </c>
      <c r="E717" t="s">
        <v>90</v>
      </c>
      <c r="F717">
        <v>1</v>
      </c>
      <c r="G717">
        <v>3</v>
      </c>
      <c r="H717" t="s">
        <v>36</v>
      </c>
      <c r="I717">
        <v>1</v>
      </c>
      <c r="J717">
        <v>1499</v>
      </c>
      <c r="K717">
        <v>3</v>
      </c>
      <c r="L717" t="s">
        <v>42</v>
      </c>
      <c r="M717">
        <v>46</v>
      </c>
      <c r="N717">
        <v>3</v>
      </c>
      <c r="O717">
        <v>1</v>
      </c>
      <c r="P717" t="s">
        <v>90</v>
      </c>
      <c r="Q717">
        <v>3</v>
      </c>
      <c r="R717" t="s">
        <v>48</v>
      </c>
      <c r="S717">
        <v>2064</v>
      </c>
      <c r="T717">
        <v>0</v>
      </c>
      <c r="U717" t="s">
        <v>40</v>
      </c>
      <c r="V717">
        <v>21</v>
      </c>
      <c r="W717">
        <v>4</v>
      </c>
      <c r="X717">
        <v>1</v>
      </c>
      <c r="Y717">
        <v>80</v>
      </c>
      <c r="Z717">
        <v>1</v>
      </c>
      <c r="AA717">
        <v>6</v>
      </c>
      <c r="AB717">
        <v>3</v>
      </c>
      <c r="AC717">
        <v>4</v>
      </c>
      <c r="AD717">
        <v>5</v>
      </c>
      <c r="AE717">
        <v>3</v>
      </c>
      <c r="AF717">
        <v>1</v>
      </c>
      <c r="AG717">
        <v>3</v>
      </c>
      <c r="AH717" s="1">
        <v>42152</v>
      </c>
      <c r="AI717" s="1" t="s">
        <v>60</v>
      </c>
      <c r="AJ717">
        <f t="shared" si="44"/>
        <v>2015</v>
      </c>
      <c r="AK717">
        <f t="shared" si="45"/>
        <v>5</v>
      </c>
      <c r="AL717" t="str">
        <f t="shared" si="46"/>
        <v/>
      </c>
      <c r="AM717" t="str">
        <f t="shared" si="47"/>
        <v/>
      </c>
      <c r="AQ717" s="1">
        <v>42152</v>
      </c>
      <c r="AR717" s="1" t="s">
        <v>60</v>
      </c>
    </row>
    <row r="718" spans="1:44" x14ac:dyDescent="0.25">
      <c r="A718">
        <v>33</v>
      </c>
      <c r="B718" t="s">
        <v>40</v>
      </c>
      <c r="C718" t="s">
        <v>34</v>
      </c>
      <c r="D718">
        <v>1099</v>
      </c>
      <c r="E718" t="s">
        <v>89</v>
      </c>
      <c r="F718">
        <v>4</v>
      </c>
      <c r="G718">
        <v>4</v>
      </c>
      <c r="H718" t="s">
        <v>47</v>
      </c>
      <c r="I718">
        <v>1</v>
      </c>
      <c r="J718">
        <v>1502</v>
      </c>
      <c r="K718">
        <v>1</v>
      </c>
      <c r="L718" t="s">
        <v>37</v>
      </c>
      <c r="M718">
        <v>82</v>
      </c>
      <c r="N718">
        <v>2</v>
      </c>
      <c r="O718">
        <v>1</v>
      </c>
      <c r="P718" t="s">
        <v>46</v>
      </c>
      <c r="Q718">
        <v>2</v>
      </c>
      <c r="R718" t="s">
        <v>44</v>
      </c>
      <c r="S718">
        <v>3838</v>
      </c>
      <c r="T718">
        <v>8</v>
      </c>
      <c r="U718" t="s">
        <v>40</v>
      </c>
      <c r="V718">
        <v>11</v>
      </c>
      <c r="W718">
        <v>3</v>
      </c>
      <c r="X718">
        <v>4</v>
      </c>
      <c r="Y718">
        <v>80</v>
      </c>
      <c r="Z718">
        <v>0</v>
      </c>
      <c r="AA718">
        <v>8</v>
      </c>
      <c r="AB718">
        <v>5</v>
      </c>
      <c r="AC718">
        <v>3</v>
      </c>
      <c r="AD718">
        <v>5</v>
      </c>
      <c r="AE718">
        <v>4</v>
      </c>
      <c r="AF718">
        <v>0</v>
      </c>
      <c r="AG718">
        <v>2</v>
      </c>
      <c r="AH718" s="1">
        <v>42101</v>
      </c>
      <c r="AI718" s="1" t="s">
        <v>60</v>
      </c>
      <c r="AJ718">
        <f t="shared" si="44"/>
        <v>2015</v>
      </c>
      <c r="AK718">
        <f t="shared" si="45"/>
        <v>4</v>
      </c>
      <c r="AL718" t="str">
        <f t="shared" si="46"/>
        <v/>
      </c>
      <c r="AM718" t="str">
        <f t="shared" si="47"/>
        <v/>
      </c>
      <c r="AQ718" s="1">
        <v>42101</v>
      </c>
      <c r="AR718" s="1" t="s">
        <v>60</v>
      </c>
    </row>
    <row r="719" spans="1:44" x14ac:dyDescent="0.25">
      <c r="A719">
        <v>47</v>
      </c>
      <c r="B719" t="s">
        <v>40</v>
      </c>
      <c r="C719" t="s">
        <v>34</v>
      </c>
      <c r="D719">
        <v>571</v>
      </c>
      <c r="E719" t="s">
        <v>35</v>
      </c>
      <c r="F719">
        <v>14</v>
      </c>
      <c r="G719">
        <v>3</v>
      </c>
      <c r="H719" t="s">
        <v>47</v>
      </c>
      <c r="I719">
        <v>1</v>
      </c>
      <c r="J719">
        <v>1503</v>
      </c>
      <c r="K719">
        <v>3</v>
      </c>
      <c r="L719" t="s">
        <v>37</v>
      </c>
      <c r="M719">
        <v>78</v>
      </c>
      <c r="N719">
        <v>3</v>
      </c>
      <c r="O719">
        <v>2</v>
      </c>
      <c r="P719" t="s">
        <v>38</v>
      </c>
      <c r="Q719">
        <v>3</v>
      </c>
      <c r="R719" t="s">
        <v>44</v>
      </c>
      <c r="S719">
        <v>4591</v>
      </c>
      <c r="T719">
        <v>3</v>
      </c>
      <c r="U719" t="s">
        <v>33</v>
      </c>
      <c r="V719">
        <v>17</v>
      </c>
      <c r="W719">
        <v>3</v>
      </c>
      <c r="X719">
        <v>3</v>
      </c>
      <c r="Y719">
        <v>80</v>
      </c>
      <c r="Z719">
        <v>1</v>
      </c>
      <c r="AA719">
        <v>11</v>
      </c>
      <c r="AB719">
        <v>4</v>
      </c>
      <c r="AC719">
        <v>2</v>
      </c>
      <c r="AD719">
        <v>5</v>
      </c>
      <c r="AE719">
        <v>4</v>
      </c>
      <c r="AF719">
        <v>1</v>
      </c>
      <c r="AG719">
        <v>2</v>
      </c>
      <c r="AH719" s="1">
        <v>41991</v>
      </c>
      <c r="AI719" s="1" t="s">
        <v>60</v>
      </c>
      <c r="AJ719">
        <f t="shared" si="44"/>
        <v>2014</v>
      </c>
      <c r="AK719">
        <f t="shared" si="45"/>
        <v>12</v>
      </c>
      <c r="AL719" t="str">
        <f t="shared" si="46"/>
        <v/>
      </c>
      <c r="AM719" t="str">
        <f t="shared" si="47"/>
        <v/>
      </c>
      <c r="AQ719" s="1">
        <v>41991</v>
      </c>
      <c r="AR719" s="1" t="s">
        <v>60</v>
      </c>
    </row>
    <row r="720" spans="1:44" x14ac:dyDescent="0.25">
      <c r="A720">
        <v>32</v>
      </c>
      <c r="B720" t="s">
        <v>40</v>
      </c>
      <c r="C720" t="s">
        <v>34</v>
      </c>
      <c r="D720">
        <v>495</v>
      </c>
      <c r="E720" t="s">
        <v>89</v>
      </c>
      <c r="F720">
        <v>10</v>
      </c>
      <c r="G720">
        <v>3</v>
      </c>
      <c r="H720" t="s">
        <v>47</v>
      </c>
      <c r="I720">
        <v>1</v>
      </c>
      <c r="J720">
        <v>1516</v>
      </c>
      <c r="K720">
        <v>3</v>
      </c>
      <c r="L720" t="s">
        <v>42</v>
      </c>
      <c r="M720">
        <v>64</v>
      </c>
      <c r="N720">
        <v>3</v>
      </c>
      <c r="O720">
        <v>3</v>
      </c>
      <c r="P720" t="s">
        <v>52</v>
      </c>
      <c r="Q720">
        <v>4</v>
      </c>
      <c r="R720" t="s">
        <v>39</v>
      </c>
      <c r="S720">
        <v>11244</v>
      </c>
      <c r="T720">
        <v>2</v>
      </c>
      <c r="U720" t="s">
        <v>40</v>
      </c>
      <c r="V720">
        <v>25</v>
      </c>
      <c r="W720">
        <v>4</v>
      </c>
      <c r="X720">
        <v>2</v>
      </c>
      <c r="Y720">
        <v>80</v>
      </c>
      <c r="Z720">
        <v>0</v>
      </c>
      <c r="AA720">
        <v>10</v>
      </c>
      <c r="AB720">
        <v>5</v>
      </c>
      <c r="AC720">
        <v>4</v>
      </c>
      <c r="AD720">
        <v>5</v>
      </c>
      <c r="AE720">
        <v>2</v>
      </c>
      <c r="AF720">
        <v>0</v>
      </c>
      <c r="AG720">
        <v>0</v>
      </c>
      <c r="AH720" s="1">
        <v>42190</v>
      </c>
      <c r="AI720" s="1" t="s">
        <v>60</v>
      </c>
      <c r="AJ720">
        <f t="shared" si="44"/>
        <v>2015</v>
      </c>
      <c r="AK720">
        <f t="shared" si="45"/>
        <v>7</v>
      </c>
      <c r="AL720" t="str">
        <f t="shared" si="46"/>
        <v/>
      </c>
      <c r="AM720" t="str">
        <f t="shared" si="47"/>
        <v/>
      </c>
      <c r="AQ720" s="1">
        <v>42190</v>
      </c>
      <c r="AR720" s="1" t="s">
        <v>60</v>
      </c>
    </row>
    <row r="721" spans="1:44" x14ac:dyDescent="0.25">
      <c r="A721">
        <v>40</v>
      </c>
      <c r="B721" t="s">
        <v>33</v>
      </c>
      <c r="C721" t="s">
        <v>34</v>
      </c>
      <c r="D721">
        <v>676</v>
      </c>
      <c r="E721" t="s">
        <v>89</v>
      </c>
      <c r="F721">
        <v>9</v>
      </c>
      <c r="G721">
        <v>4</v>
      </c>
      <c r="H721" t="s">
        <v>36</v>
      </c>
      <c r="I721">
        <v>1</v>
      </c>
      <c r="J721">
        <v>1534</v>
      </c>
      <c r="K721">
        <v>4</v>
      </c>
      <c r="L721" t="s">
        <v>42</v>
      </c>
      <c r="M721">
        <v>86</v>
      </c>
      <c r="N721">
        <v>3</v>
      </c>
      <c r="O721">
        <v>1</v>
      </c>
      <c r="P721" t="s">
        <v>46</v>
      </c>
      <c r="Q721">
        <v>1</v>
      </c>
      <c r="R721" t="s">
        <v>39</v>
      </c>
      <c r="S721">
        <v>2018</v>
      </c>
      <c r="T721">
        <v>3</v>
      </c>
      <c r="U721" t="s">
        <v>40</v>
      </c>
      <c r="V721">
        <v>14</v>
      </c>
      <c r="W721">
        <v>3</v>
      </c>
      <c r="X721">
        <v>2</v>
      </c>
      <c r="Y721">
        <v>80</v>
      </c>
      <c r="Z721">
        <v>0</v>
      </c>
      <c r="AA721">
        <v>15</v>
      </c>
      <c r="AB721">
        <v>3</v>
      </c>
      <c r="AC721">
        <v>1</v>
      </c>
      <c r="AD721">
        <v>5</v>
      </c>
      <c r="AE721">
        <v>4</v>
      </c>
      <c r="AF721">
        <v>1</v>
      </c>
      <c r="AG721">
        <v>0</v>
      </c>
      <c r="AH721" s="1">
        <v>39648</v>
      </c>
      <c r="AI721" s="1">
        <v>41485</v>
      </c>
      <c r="AJ721">
        <f t="shared" si="44"/>
        <v>2008</v>
      </c>
      <c r="AK721">
        <f t="shared" si="45"/>
        <v>7</v>
      </c>
      <c r="AL721">
        <f t="shared" si="46"/>
        <v>2013</v>
      </c>
      <c r="AM721">
        <f t="shared" si="47"/>
        <v>7</v>
      </c>
      <c r="AQ721" s="1">
        <v>42046</v>
      </c>
      <c r="AR721" s="1" t="s">
        <v>60</v>
      </c>
    </row>
    <row r="722" spans="1:44" x14ac:dyDescent="0.25">
      <c r="A722">
        <v>33</v>
      </c>
      <c r="B722" t="s">
        <v>40</v>
      </c>
      <c r="C722" t="s">
        <v>34</v>
      </c>
      <c r="D722">
        <v>575</v>
      </c>
      <c r="E722" t="s">
        <v>89</v>
      </c>
      <c r="F722">
        <v>25</v>
      </c>
      <c r="G722">
        <v>3</v>
      </c>
      <c r="H722" t="s">
        <v>36</v>
      </c>
      <c r="I722">
        <v>1</v>
      </c>
      <c r="J722">
        <v>1545</v>
      </c>
      <c r="K722">
        <v>4</v>
      </c>
      <c r="L722" t="s">
        <v>42</v>
      </c>
      <c r="M722">
        <v>44</v>
      </c>
      <c r="N722">
        <v>2</v>
      </c>
      <c r="O722">
        <v>2</v>
      </c>
      <c r="P722" t="s">
        <v>49</v>
      </c>
      <c r="Q722">
        <v>2</v>
      </c>
      <c r="R722" t="s">
        <v>39</v>
      </c>
      <c r="S722">
        <v>4320</v>
      </c>
      <c r="T722">
        <v>1</v>
      </c>
      <c r="U722" t="s">
        <v>40</v>
      </c>
      <c r="V722">
        <v>13</v>
      </c>
      <c r="W722">
        <v>3</v>
      </c>
      <c r="X722">
        <v>4</v>
      </c>
      <c r="Y722">
        <v>80</v>
      </c>
      <c r="Z722">
        <v>0</v>
      </c>
      <c r="AA722">
        <v>5</v>
      </c>
      <c r="AB722">
        <v>2</v>
      </c>
      <c r="AC722">
        <v>3</v>
      </c>
      <c r="AD722">
        <v>5</v>
      </c>
      <c r="AE722">
        <v>3</v>
      </c>
      <c r="AF722">
        <v>0</v>
      </c>
      <c r="AG722">
        <v>2</v>
      </c>
      <c r="AH722" s="1">
        <v>42038</v>
      </c>
      <c r="AI722" s="1" t="s">
        <v>60</v>
      </c>
      <c r="AJ722">
        <f t="shared" si="44"/>
        <v>2015</v>
      </c>
      <c r="AK722">
        <f t="shared" si="45"/>
        <v>2</v>
      </c>
      <c r="AL722" t="str">
        <f t="shared" si="46"/>
        <v/>
      </c>
      <c r="AM722" t="str">
        <f t="shared" si="47"/>
        <v/>
      </c>
      <c r="AQ722" s="1">
        <v>42038</v>
      </c>
      <c r="AR722" s="1" t="s">
        <v>60</v>
      </c>
    </row>
    <row r="723" spans="1:44" x14ac:dyDescent="0.25">
      <c r="A723">
        <v>45</v>
      </c>
      <c r="B723" t="s">
        <v>40</v>
      </c>
      <c r="C723" t="s">
        <v>34</v>
      </c>
      <c r="D723">
        <v>950</v>
      </c>
      <c r="E723" t="s">
        <v>89</v>
      </c>
      <c r="F723">
        <v>28</v>
      </c>
      <c r="G723">
        <v>3</v>
      </c>
      <c r="H723" t="s">
        <v>56</v>
      </c>
      <c r="I723">
        <v>1</v>
      </c>
      <c r="J723">
        <v>1546</v>
      </c>
      <c r="K723">
        <v>4</v>
      </c>
      <c r="L723" t="s">
        <v>42</v>
      </c>
      <c r="M723">
        <v>97</v>
      </c>
      <c r="N723">
        <v>3</v>
      </c>
      <c r="O723">
        <v>1</v>
      </c>
      <c r="P723" t="s">
        <v>43</v>
      </c>
      <c r="Q723">
        <v>4</v>
      </c>
      <c r="R723" t="s">
        <v>44</v>
      </c>
      <c r="S723">
        <v>2132</v>
      </c>
      <c r="T723">
        <v>4</v>
      </c>
      <c r="U723" t="s">
        <v>40</v>
      </c>
      <c r="V723">
        <v>20</v>
      </c>
      <c r="W723">
        <v>4</v>
      </c>
      <c r="X723">
        <v>4</v>
      </c>
      <c r="Y723">
        <v>80</v>
      </c>
      <c r="Z723">
        <v>1</v>
      </c>
      <c r="AA723">
        <v>8</v>
      </c>
      <c r="AB723">
        <v>3</v>
      </c>
      <c r="AC723">
        <v>3</v>
      </c>
      <c r="AD723">
        <v>5</v>
      </c>
      <c r="AE723">
        <v>4</v>
      </c>
      <c r="AF723">
        <v>0</v>
      </c>
      <c r="AG723">
        <v>3</v>
      </c>
      <c r="AH723" s="1">
        <v>42185</v>
      </c>
      <c r="AI723" s="1" t="s">
        <v>60</v>
      </c>
      <c r="AJ723">
        <f t="shared" si="44"/>
        <v>2015</v>
      </c>
      <c r="AK723">
        <f t="shared" si="45"/>
        <v>6</v>
      </c>
      <c r="AL723" t="str">
        <f t="shared" si="46"/>
        <v/>
      </c>
      <c r="AM723" t="str">
        <f t="shared" si="47"/>
        <v/>
      </c>
      <c r="AQ723" s="1">
        <v>42185</v>
      </c>
      <c r="AR723" s="1" t="s">
        <v>60</v>
      </c>
    </row>
    <row r="724" spans="1:44" x14ac:dyDescent="0.25">
      <c r="A724">
        <v>35</v>
      </c>
      <c r="B724" t="s">
        <v>40</v>
      </c>
      <c r="C724" t="s">
        <v>34</v>
      </c>
      <c r="D724">
        <v>1402</v>
      </c>
      <c r="E724" t="s">
        <v>35</v>
      </c>
      <c r="F724">
        <v>28</v>
      </c>
      <c r="G724">
        <v>4</v>
      </c>
      <c r="H724" t="s">
        <v>36</v>
      </c>
      <c r="I724">
        <v>1</v>
      </c>
      <c r="J724">
        <v>1554</v>
      </c>
      <c r="K724">
        <v>2</v>
      </c>
      <c r="L724" t="s">
        <v>37</v>
      </c>
      <c r="M724">
        <v>98</v>
      </c>
      <c r="N724">
        <v>2</v>
      </c>
      <c r="O724">
        <v>1</v>
      </c>
      <c r="P724" t="s">
        <v>53</v>
      </c>
      <c r="Q724">
        <v>3</v>
      </c>
      <c r="R724" t="s">
        <v>44</v>
      </c>
      <c r="S724">
        <v>2430</v>
      </c>
      <c r="T724">
        <v>0</v>
      </c>
      <c r="U724" t="s">
        <v>40</v>
      </c>
      <c r="V724">
        <v>23</v>
      </c>
      <c r="W724">
        <v>4</v>
      </c>
      <c r="X724">
        <v>1</v>
      </c>
      <c r="Y724">
        <v>80</v>
      </c>
      <c r="Z724">
        <v>2</v>
      </c>
      <c r="AA724">
        <v>6</v>
      </c>
      <c r="AB724">
        <v>5</v>
      </c>
      <c r="AC724">
        <v>3</v>
      </c>
      <c r="AD724">
        <v>5</v>
      </c>
      <c r="AE724">
        <v>3</v>
      </c>
      <c r="AF724">
        <v>4</v>
      </c>
      <c r="AG724">
        <v>2</v>
      </c>
      <c r="AH724" s="1">
        <v>42001</v>
      </c>
      <c r="AI724" s="1" t="s">
        <v>60</v>
      </c>
      <c r="AJ724">
        <f t="shared" si="44"/>
        <v>2014</v>
      </c>
      <c r="AK724">
        <f t="shared" si="45"/>
        <v>12</v>
      </c>
      <c r="AL724" t="str">
        <f t="shared" si="46"/>
        <v/>
      </c>
      <c r="AM724" t="str">
        <f t="shared" si="47"/>
        <v/>
      </c>
      <c r="AQ724" s="1">
        <v>42001</v>
      </c>
      <c r="AR724" s="1" t="s">
        <v>60</v>
      </c>
    </row>
    <row r="725" spans="1:44" x14ac:dyDescent="0.25">
      <c r="A725">
        <v>38</v>
      </c>
      <c r="B725" t="s">
        <v>33</v>
      </c>
      <c r="C725" t="s">
        <v>34</v>
      </c>
      <c r="D725">
        <v>903</v>
      </c>
      <c r="E725" t="s">
        <v>89</v>
      </c>
      <c r="F725">
        <v>2</v>
      </c>
      <c r="G725">
        <v>3</v>
      </c>
      <c r="H725" t="s">
        <v>47</v>
      </c>
      <c r="I725">
        <v>1</v>
      </c>
      <c r="J725">
        <v>1573</v>
      </c>
      <c r="K725">
        <v>3</v>
      </c>
      <c r="L725" t="s">
        <v>42</v>
      </c>
      <c r="M725">
        <v>81</v>
      </c>
      <c r="N725">
        <v>3</v>
      </c>
      <c r="O725">
        <v>2</v>
      </c>
      <c r="P725" t="s">
        <v>49</v>
      </c>
      <c r="Q725">
        <v>2</v>
      </c>
      <c r="R725" t="s">
        <v>44</v>
      </c>
      <c r="S725">
        <v>4855</v>
      </c>
      <c r="T725">
        <v>4</v>
      </c>
      <c r="U725" t="s">
        <v>40</v>
      </c>
      <c r="V725">
        <v>11</v>
      </c>
      <c r="W725">
        <v>3</v>
      </c>
      <c r="X725">
        <v>1</v>
      </c>
      <c r="Y725">
        <v>80</v>
      </c>
      <c r="Z725">
        <v>2</v>
      </c>
      <c r="AA725">
        <v>7</v>
      </c>
      <c r="AB725">
        <v>2</v>
      </c>
      <c r="AC725">
        <v>3</v>
      </c>
      <c r="AD725">
        <v>5</v>
      </c>
      <c r="AE725">
        <v>2</v>
      </c>
      <c r="AF725">
        <v>1</v>
      </c>
      <c r="AG725">
        <v>4</v>
      </c>
      <c r="AH725" s="1">
        <v>35717</v>
      </c>
      <c r="AI725" s="1">
        <v>37559</v>
      </c>
      <c r="AJ725">
        <f t="shared" si="44"/>
        <v>1997</v>
      </c>
      <c r="AK725">
        <f t="shared" si="45"/>
        <v>10</v>
      </c>
      <c r="AL725">
        <f t="shared" si="46"/>
        <v>2002</v>
      </c>
      <c r="AM725">
        <f t="shared" si="47"/>
        <v>10</v>
      </c>
      <c r="AQ725" s="1">
        <v>41976</v>
      </c>
      <c r="AR725" s="1" t="s">
        <v>60</v>
      </c>
    </row>
    <row r="726" spans="1:44" x14ac:dyDescent="0.25">
      <c r="A726">
        <v>35</v>
      </c>
      <c r="B726" t="s">
        <v>40</v>
      </c>
      <c r="C726" t="s">
        <v>34</v>
      </c>
      <c r="D726">
        <v>670</v>
      </c>
      <c r="E726" t="s">
        <v>89</v>
      </c>
      <c r="F726">
        <v>10</v>
      </c>
      <c r="G726">
        <v>4</v>
      </c>
      <c r="H726" t="s">
        <v>47</v>
      </c>
      <c r="I726">
        <v>1</v>
      </c>
      <c r="J726">
        <v>1587</v>
      </c>
      <c r="K726">
        <v>1</v>
      </c>
      <c r="L726" t="s">
        <v>37</v>
      </c>
      <c r="M726">
        <v>51</v>
      </c>
      <c r="N726">
        <v>3</v>
      </c>
      <c r="O726">
        <v>2</v>
      </c>
      <c r="P726" t="s">
        <v>50</v>
      </c>
      <c r="Q726">
        <v>3</v>
      </c>
      <c r="R726" t="s">
        <v>39</v>
      </c>
      <c r="S726">
        <v>6142</v>
      </c>
      <c r="T726">
        <v>3</v>
      </c>
      <c r="U726" t="s">
        <v>33</v>
      </c>
      <c r="V726">
        <v>16</v>
      </c>
      <c r="W726">
        <v>3</v>
      </c>
      <c r="X726">
        <v>3</v>
      </c>
      <c r="Y726">
        <v>80</v>
      </c>
      <c r="Z726">
        <v>0</v>
      </c>
      <c r="AA726">
        <v>10</v>
      </c>
      <c r="AB726">
        <v>4</v>
      </c>
      <c r="AC726">
        <v>3</v>
      </c>
      <c r="AD726">
        <v>5</v>
      </c>
      <c r="AE726">
        <v>2</v>
      </c>
      <c r="AF726">
        <v>0</v>
      </c>
      <c r="AG726">
        <v>4</v>
      </c>
      <c r="AH726" s="1">
        <v>41935</v>
      </c>
      <c r="AI726" s="1" t="s">
        <v>60</v>
      </c>
      <c r="AJ726">
        <f t="shared" si="44"/>
        <v>2014</v>
      </c>
      <c r="AK726">
        <f t="shared" si="45"/>
        <v>10</v>
      </c>
      <c r="AL726" t="str">
        <f t="shared" si="46"/>
        <v/>
      </c>
      <c r="AM726" t="str">
        <f t="shared" si="47"/>
        <v/>
      </c>
      <c r="AQ726" s="1">
        <v>41935</v>
      </c>
      <c r="AR726" s="1" t="s">
        <v>60</v>
      </c>
    </row>
    <row r="727" spans="1:44" x14ac:dyDescent="0.25">
      <c r="A727">
        <v>40</v>
      </c>
      <c r="B727" t="s">
        <v>40</v>
      </c>
      <c r="C727" t="s">
        <v>34</v>
      </c>
      <c r="D727">
        <v>118</v>
      </c>
      <c r="E727" t="s">
        <v>35</v>
      </c>
      <c r="F727">
        <v>14</v>
      </c>
      <c r="G727">
        <v>2</v>
      </c>
      <c r="H727" t="s">
        <v>36</v>
      </c>
      <c r="I727">
        <v>1</v>
      </c>
      <c r="J727">
        <v>1598</v>
      </c>
      <c r="K727">
        <v>4</v>
      </c>
      <c r="L727" t="s">
        <v>37</v>
      </c>
      <c r="M727">
        <v>84</v>
      </c>
      <c r="N727">
        <v>3</v>
      </c>
      <c r="O727">
        <v>2</v>
      </c>
      <c r="P727" t="s">
        <v>38</v>
      </c>
      <c r="Q727">
        <v>1</v>
      </c>
      <c r="R727" t="s">
        <v>44</v>
      </c>
      <c r="S727">
        <v>4639</v>
      </c>
      <c r="T727">
        <v>1</v>
      </c>
      <c r="U727" t="s">
        <v>40</v>
      </c>
      <c r="V727">
        <v>15</v>
      </c>
      <c r="W727">
        <v>3</v>
      </c>
      <c r="X727">
        <v>3</v>
      </c>
      <c r="Y727">
        <v>80</v>
      </c>
      <c r="Z727">
        <v>1</v>
      </c>
      <c r="AA727">
        <v>5</v>
      </c>
      <c r="AB727">
        <v>2</v>
      </c>
      <c r="AC727">
        <v>3</v>
      </c>
      <c r="AD727">
        <v>5</v>
      </c>
      <c r="AE727">
        <v>4</v>
      </c>
      <c r="AF727">
        <v>1</v>
      </c>
      <c r="AG727">
        <v>2</v>
      </c>
      <c r="AH727" s="1">
        <v>41972</v>
      </c>
      <c r="AI727" s="1" t="s">
        <v>60</v>
      </c>
      <c r="AJ727">
        <f t="shared" si="44"/>
        <v>2014</v>
      </c>
      <c r="AK727">
        <f t="shared" si="45"/>
        <v>11</v>
      </c>
      <c r="AL727" t="str">
        <f t="shared" si="46"/>
        <v/>
      </c>
      <c r="AM727" t="str">
        <f t="shared" si="47"/>
        <v/>
      </c>
      <c r="AQ727" s="1">
        <v>41972</v>
      </c>
      <c r="AR727" s="1" t="s">
        <v>60</v>
      </c>
    </row>
    <row r="728" spans="1:44" x14ac:dyDescent="0.25">
      <c r="A728">
        <v>31</v>
      </c>
      <c r="B728" t="s">
        <v>40</v>
      </c>
      <c r="C728" t="s">
        <v>41</v>
      </c>
      <c r="D728">
        <v>715</v>
      </c>
      <c r="E728" t="s">
        <v>35</v>
      </c>
      <c r="F728">
        <v>2</v>
      </c>
      <c r="G728">
        <v>4</v>
      </c>
      <c r="H728" t="s">
        <v>45</v>
      </c>
      <c r="I728">
        <v>1</v>
      </c>
      <c r="J728">
        <v>1613</v>
      </c>
      <c r="K728">
        <v>4</v>
      </c>
      <c r="L728" t="s">
        <v>42</v>
      </c>
      <c r="M728">
        <v>54</v>
      </c>
      <c r="N728">
        <v>3</v>
      </c>
      <c r="O728">
        <v>2</v>
      </c>
      <c r="P728" t="s">
        <v>38</v>
      </c>
      <c r="Q728">
        <v>1</v>
      </c>
      <c r="R728" t="s">
        <v>39</v>
      </c>
      <c r="S728">
        <v>5332</v>
      </c>
      <c r="T728">
        <v>7</v>
      </c>
      <c r="U728" t="s">
        <v>40</v>
      </c>
      <c r="V728">
        <v>13</v>
      </c>
      <c r="W728">
        <v>3</v>
      </c>
      <c r="X728">
        <v>4</v>
      </c>
      <c r="Y728">
        <v>80</v>
      </c>
      <c r="Z728">
        <v>0</v>
      </c>
      <c r="AA728">
        <v>10</v>
      </c>
      <c r="AB728">
        <v>3</v>
      </c>
      <c r="AC728">
        <v>3</v>
      </c>
      <c r="AD728">
        <v>5</v>
      </c>
      <c r="AE728">
        <v>2</v>
      </c>
      <c r="AF728">
        <v>0</v>
      </c>
      <c r="AG728">
        <v>3</v>
      </c>
      <c r="AH728" s="1">
        <v>42069</v>
      </c>
      <c r="AI728" s="1" t="s">
        <v>60</v>
      </c>
      <c r="AJ728">
        <f t="shared" si="44"/>
        <v>2015</v>
      </c>
      <c r="AK728">
        <f t="shared" si="45"/>
        <v>3</v>
      </c>
      <c r="AL728" t="str">
        <f t="shared" si="46"/>
        <v/>
      </c>
      <c r="AM728" t="str">
        <f t="shared" si="47"/>
        <v/>
      </c>
      <c r="AQ728" s="1">
        <v>42069</v>
      </c>
      <c r="AR728" s="1" t="s">
        <v>60</v>
      </c>
    </row>
    <row r="729" spans="1:44" x14ac:dyDescent="0.25">
      <c r="A729">
        <v>28</v>
      </c>
      <c r="B729" t="s">
        <v>40</v>
      </c>
      <c r="C729" t="s">
        <v>34</v>
      </c>
      <c r="D729">
        <v>580</v>
      </c>
      <c r="E729" t="s">
        <v>89</v>
      </c>
      <c r="F729">
        <v>27</v>
      </c>
      <c r="G729">
        <v>3</v>
      </c>
      <c r="H729" t="s">
        <v>47</v>
      </c>
      <c r="I729">
        <v>1</v>
      </c>
      <c r="J729">
        <v>1622</v>
      </c>
      <c r="K729">
        <v>2</v>
      </c>
      <c r="L729" t="s">
        <v>37</v>
      </c>
      <c r="M729">
        <v>39</v>
      </c>
      <c r="N729">
        <v>1</v>
      </c>
      <c r="O729">
        <v>2</v>
      </c>
      <c r="P729" t="s">
        <v>49</v>
      </c>
      <c r="Q729">
        <v>1</v>
      </c>
      <c r="R729" t="s">
        <v>48</v>
      </c>
      <c r="S729">
        <v>4877</v>
      </c>
      <c r="T729">
        <v>0</v>
      </c>
      <c r="U729" t="s">
        <v>40</v>
      </c>
      <c r="V729">
        <v>21</v>
      </c>
      <c r="W729">
        <v>4</v>
      </c>
      <c r="X729">
        <v>2</v>
      </c>
      <c r="Y729">
        <v>80</v>
      </c>
      <c r="Z729">
        <v>1</v>
      </c>
      <c r="AA729">
        <v>6</v>
      </c>
      <c r="AB729">
        <v>5</v>
      </c>
      <c r="AC729">
        <v>2</v>
      </c>
      <c r="AD729">
        <v>5</v>
      </c>
      <c r="AE729">
        <v>3</v>
      </c>
      <c r="AF729">
        <v>0</v>
      </c>
      <c r="AG729">
        <v>0</v>
      </c>
      <c r="AH729" s="1">
        <v>42059</v>
      </c>
      <c r="AI729" s="1" t="s">
        <v>60</v>
      </c>
      <c r="AJ729">
        <f t="shared" si="44"/>
        <v>2015</v>
      </c>
      <c r="AK729">
        <f t="shared" si="45"/>
        <v>2</v>
      </c>
      <c r="AL729" t="str">
        <f t="shared" si="46"/>
        <v/>
      </c>
      <c r="AM729" t="str">
        <f t="shared" si="47"/>
        <v/>
      </c>
      <c r="AQ729" s="1">
        <v>42059</v>
      </c>
      <c r="AR729" s="1" t="s">
        <v>60</v>
      </c>
    </row>
    <row r="730" spans="1:44" x14ac:dyDescent="0.25">
      <c r="A730">
        <v>47</v>
      </c>
      <c r="B730" t="s">
        <v>40</v>
      </c>
      <c r="C730" t="s">
        <v>34</v>
      </c>
      <c r="D730">
        <v>1176</v>
      </c>
      <c r="E730" t="s">
        <v>90</v>
      </c>
      <c r="F730">
        <v>26</v>
      </c>
      <c r="G730">
        <v>4</v>
      </c>
      <c r="H730" t="s">
        <v>36</v>
      </c>
      <c r="I730">
        <v>1</v>
      </c>
      <c r="J730">
        <v>1625</v>
      </c>
      <c r="K730">
        <v>4</v>
      </c>
      <c r="L730" t="s">
        <v>37</v>
      </c>
      <c r="M730">
        <v>98</v>
      </c>
      <c r="N730">
        <v>3</v>
      </c>
      <c r="O730">
        <v>5</v>
      </c>
      <c r="P730" t="s">
        <v>52</v>
      </c>
      <c r="Q730">
        <v>3</v>
      </c>
      <c r="R730" t="s">
        <v>44</v>
      </c>
      <c r="S730">
        <v>19658</v>
      </c>
      <c r="T730">
        <v>3</v>
      </c>
      <c r="U730" t="s">
        <v>40</v>
      </c>
      <c r="V730">
        <v>11</v>
      </c>
      <c r="W730">
        <v>3</v>
      </c>
      <c r="X730">
        <v>3</v>
      </c>
      <c r="Y730">
        <v>80</v>
      </c>
      <c r="Z730">
        <v>1</v>
      </c>
      <c r="AA730">
        <v>27</v>
      </c>
      <c r="AB730">
        <v>2</v>
      </c>
      <c r="AC730">
        <v>3</v>
      </c>
      <c r="AD730">
        <v>5</v>
      </c>
      <c r="AE730">
        <v>2</v>
      </c>
      <c r="AF730">
        <v>1</v>
      </c>
      <c r="AG730">
        <v>0</v>
      </c>
      <c r="AH730" s="1">
        <v>41999</v>
      </c>
      <c r="AI730" s="1" t="s">
        <v>60</v>
      </c>
      <c r="AJ730">
        <f t="shared" si="44"/>
        <v>2014</v>
      </c>
      <c r="AK730">
        <f t="shared" si="45"/>
        <v>12</v>
      </c>
      <c r="AL730" t="str">
        <f t="shared" si="46"/>
        <v/>
      </c>
      <c r="AM730" t="str">
        <f t="shared" si="47"/>
        <v/>
      </c>
      <c r="AQ730" s="1">
        <v>41999</v>
      </c>
      <c r="AR730" s="1" t="s">
        <v>60</v>
      </c>
    </row>
    <row r="731" spans="1:44" x14ac:dyDescent="0.25">
      <c r="A731">
        <v>38</v>
      </c>
      <c r="B731" t="s">
        <v>40</v>
      </c>
      <c r="C731" t="s">
        <v>34</v>
      </c>
      <c r="D731">
        <v>397</v>
      </c>
      <c r="E731" t="s">
        <v>89</v>
      </c>
      <c r="F731">
        <v>2</v>
      </c>
      <c r="G731">
        <v>2</v>
      </c>
      <c r="H731" t="s">
        <v>47</v>
      </c>
      <c r="I731">
        <v>1</v>
      </c>
      <c r="J731">
        <v>1638</v>
      </c>
      <c r="K731">
        <v>4</v>
      </c>
      <c r="L731" t="s">
        <v>37</v>
      </c>
      <c r="M731">
        <v>54</v>
      </c>
      <c r="N731">
        <v>2</v>
      </c>
      <c r="O731">
        <v>3</v>
      </c>
      <c r="P731" t="s">
        <v>49</v>
      </c>
      <c r="Q731">
        <v>3</v>
      </c>
      <c r="R731" t="s">
        <v>44</v>
      </c>
      <c r="S731">
        <v>7756</v>
      </c>
      <c r="T731">
        <v>3</v>
      </c>
      <c r="U731" t="s">
        <v>33</v>
      </c>
      <c r="V731">
        <v>19</v>
      </c>
      <c r="W731">
        <v>3</v>
      </c>
      <c r="X731">
        <v>4</v>
      </c>
      <c r="Y731">
        <v>80</v>
      </c>
      <c r="Z731">
        <v>1</v>
      </c>
      <c r="AA731">
        <v>10</v>
      </c>
      <c r="AB731">
        <v>6</v>
      </c>
      <c r="AC731">
        <v>4</v>
      </c>
      <c r="AD731">
        <v>5</v>
      </c>
      <c r="AE731">
        <v>4</v>
      </c>
      <c r="AF731">
        <v>0</v>
      </c>
      <c r="AG731">
        <v>2</v>
      </c>
      <c r="AH731" s="1">
        <v>42185</v>
      </c>
      <c r="AI731" s="1" t="s">
        <v>60</v>
      </c>
      <c r="AJ731">
        <f t="shared" si="44"/>
        <v>2015</v>
      </c>
      <c r="AK731">
        <f t="shared" si="45"/>
        <v>6</v>
      </c>
      <c r="AL731" t="str">
        <f t="shared" si="46"/>
        <v/>
      </c>
      <c r="AM731" t="str">
        <f t="shared" si="47"/>
        <v/>
      </c>
      <c r="AQ731" s="1">
        <v>42185</v>
      </c>
      <c r="AR731" s="1" t="s">
        <v>60</v>
      </c>
    </row>
    <row r="732" spans="1:44" x14ac:dyDescent="0.25">
      <c r="A732">
        <v>29</v>
      </c>
      <c r="B732" t="s">
        <v>40</v>
      </c>
      <c r="C732" t="s">
        <v>34</v>
      </c>
      <c r="D732">
        <v>469</v>
      </c>
      <c r="E732" t="s">
        <v>35</v>
      </c>
      <c r="F732">
        <v>10</v>
      </c>
      <c r="G732">
        <v>3</v>
      </c>
      <c r="H732" t="s">
        <v>47</v>
      </c>
      <c r="I732">
        <v>1</v>
      </c>
      <c r="J732">
        <v>1650</v>
      </c>
      <c r="K732">
        <v>3</v>
      </c>
      <c r="L732" t="s">
        <v>42</v>
      </c>
      <c r="M732">
        <v>42</v>
      </c>
      <c r="N732">
        <v>2</v>
      </c>
      <c r="O732">
        <v>2</v>
      </c>
      <c r="P732" t="s">
        <v>38</v>
      </c>
      <c r="Q732">
        <v>3</v>
      </c>
      <c r="R732" t="s">
        <v>39</v>
      </c>
      <c r="S732">
        <v>5869</v>
      </c>
      <c r="T732">
        <v>9</v>
      </c>
      <c r="U732" t="s">
        <v>40</v>
      </c>
      <c r="V732">
        <v>11</v>
      </c>
      <c r="W732">
        <v>3</v>
      </c>
      <c r="X732">
        <v>3</v>
      </c>
      <c r="Y732">
        <v>80</v>
      </c>
      <c r="Z732">
        <v>0</v>
      </c>
      <c r="AA732">
        <v>8</v>
      </c>
      <c r="AB732">
        <v>2</v>
      </c>
      <c r="AC732">
        <v>3</v>
      </c>
      <c r="AD732">
        <v>5</v>
      </c>
      <c r="AE732">
        <v>2</v>
      </c>
      <c r="AF732">
        <v>1</v>
      </c>
      <c r="AG732">
        <v>4</v>
      </c>
      <c r="AH732" s="1">
        <v>41928</v>
      </c>
      <c r="AI732" s="1" t="s">
        <v>60</v>
      </c>
      <c r="AJ732">
        <f t="shared" si="44"/>
        <v>2014</v>
      </c>
      <c r="AK732">
        <f t="shared" si="45"/>
        <v>10</v>
      </c>
      <c r="AL732" t="str">
        <f t="shared" si="46"/>
        <v/>
      </c>
      <c r="AM732" t="str">
        <f t="shared" si="47"/>
        <v/>
      </c>
      <c r="AQ732" s="1">
        <v>41928</v>
      </c>
      <c r="AR732" s="1" t="s">
        <v>60</v>
      </c>
    </row>
    <row r="733" spans="1:44" x14ac:dyDescent="0.25">
      <c r="A733">
        <v>39</v>
      </c>
      <c r="B733" t="s">
        <v>40</v>
      </c>
      <c r="C733" t="s">
        <v>34</v>
      </c>
      <c r="D733">
        <v>492</v>
      </c>
      <c r="E733" t="s">
        <v>89</v>
      </c>
      <c r="F733">
        <v>12</v>
      </c>
      <c r="G733">
        <v>3</v>
      </c>
      <c r="H733" t="s">
        <v>47</v>
      </c>
      <c r="I733">
        <v>1</v>
      </c>
      <c r="J733">
        <v>1654</v>
      </c>
      <c r="K733">
        <v>4</v>
      </c>
      <c r="L733" t="s">
        <v>42</v>
      </c>
      <c r="M733">
        <v>66</v>
      </c>
      <c r="N733">
        <v>3</v>
      </c>
      <c r="O733">
        <v>2</v>
      </c>
      <c r="P733" t="s">
        <v>49</v>
      </c>
      <c r="Q733">
        <v>2</v>
      </c>
      <c r="R733" t="s">
        <v>44</v>
      </c>
      <c r="S733">
        <v>5295</v>
      </c>
      <c r="T733">
        <v>4</v>
      </c>
      <c r="U733" t="s">
        <v>40</v>
      </c>
      <c r="V733">
        <v>21</v>
      </c>
      <c r="W733">
        <v>4</v>
      </c>
      <c r="X733">
        <v>3</v>
      </c>
      <c r="Y733">
        <v>80</v>
      </c>
      <c r="Z733">
        <v>0</v>
      </c>
      <c r="AA733">
        <v>7</v>
      </c>
      <c r="AB733">
        <v>3</v>
      </c>
      <c r="AC733">
        <v>3</v>
      </c>
      <c r="AD733">
        <v>5</v>
      </c>
      <c r="AE733">
        <v>4</v>
      </c>
      <c r="AF733">
        <v>1</v>
      </c>
      <c r="AG733">
        <v>0</v>
      </c>
      <c r="AH733" s="1">
        <v>42158</v>
      </c>
      <c r="AI733" s="1" t="s">
        <v>60</v>
      </c>
      <c r="AJ733">
        <f t="shared" si="44"/>
        <v>2015</v>
      </c>
      <c r="AK733">
        <f t="shared" si="45"/>
        <v>6</v>
      </c>
      <c r="AL733" t="str">
        <f t="shared" si="46"/>
        <v/>
      </c>
      <c r="AM733" t="str">
        <f t="shared" si="47"/>
        <v/>
      </c>
      <c r="AQ733" s="1">
        <v>42158</v>
      </c>
      <c r="AR733" s="1" t="s">
        <v>60</v>
      </c>
    </row>
    <row r="734" spans="1:44" x14ac:dyDescent="0.25">
      <c r="A734">
        <v>36</v>
      </c>
      <c r="B734" t="s">
        <v>40</v>
      </c>
      <c r="C734" t="s">
        <v>34</v>
      </c>
      <c r="D734">
        <v>1040</v>
      </c>
      <c r="E734" t="s">
        <v>89</v>
      </c>
      <c r="F734">
        <v>3</v>
      </c>
      <c r="G734">
        <v>2</v>
      </c>
      <c r="H734" t="s">
        <v>36</v>
      </c>
      <c r="I734">
        <v>1</v>
      </c>
      <c r="J734">
        <v>1664</v>
      </c>
      <c r="K734">
        <v>4</v>
      </c>
      <c r="L734" t="s">
        <v>42</v>
      </c>
      <c r="M734">
        <v>79</v>
      </c>
      <c r="N734">
        <v>4</v>
      </c>
      <c r="O734">
        <v>2</v>
      </c>
      <c r="P734" t="s">
        <v>50</v>
      </c>
      <c r="Q734">
        <v>1</v>
      </c>
      <c r="R734" t="s">
        <v>48</v>
      </c>
      <c r="S734">
        <v>6842</v>
      </c>
      <c r="T734">
        <v>6</v>
      </c>
      <c r="U734" t="s">
        <v>40</v>
      </c>
      <c r="V734">
        <v>20</v>
      </c>
      <c r="W734">
        <v>4</v>
      </c>
      <c r="X734">
        <v>1</v>
      </c>
      <c r="Y734">
        <v>80</v>
      </c>
      <c r="Z734">
        <v>1</v>
      </c>
      <c r="AA734">
        <v>13</v>
      </c>
      <c r="AB734">
        <v>3</v>
      </c>
      <c r="AC734">
        <v>3</v>
      </c>
      <c r="AD734">
        <v>5</v>
      </c>
      <c r="AE734">
        <v>4</v>
      </c>
      <c r="AF734">
        <v>0</v>
      </c>
      <c r="AG734">
        <v>4</v>
      </c>
      <c r="AH734" s="1">
        <v>41924</v>
      </c>
      <c r="AI734" s="1" t="s">
        <v>60</v>
      </c>
      <c r="AJ734">
        <f t="shared" si="44"/>
        <v>2014</v>
      </c>
      <c r="AK734">
        <f t="shared" si="45"/>
        <v>10</v>
      </c>
      <c r="AL734" t="str">
        <f t="shared" si="46"/>
        <v/>
      </c>
      <c r="AM734" t="str">
        <f t="shared" si="47"/>
        <v/>
      </c>
      <c r="AQ734" s="1">
        <v>41924</v>
      </c>
      <c r="AR734" s="1" t="s">
        <v>60</v>
      </c>
    </row>
    <row r="735" spans="1:44" x14ac:dyDescent="0.25">
      <c r="A735">
        <v>23</v>
      </c>
      <c r="B735" t="s">
        <v>33</v>
      </c>
      <c r="C735" t="s">
        <v>34</v>
      </c>
      <c r="D735">
        <v>1320</v>
      </c>
      <c r="E735" t="s">
        <v>89</v>
      </c>
      <c r="F735">
        <v>8</v>
      </c>
      <c r="G735">
        <v>1</v>
      </c>
      <c r="H735" t="s">
        <v>47</v>
      </c>
      <c r="I735">
        <v>1</v>
      </c>
      <c r="J735">
        <v>1684</v>
      </c>
      <c r="K735">
        <v>4</v>
      </c>
      <c r="L735" t="s">
        <v>42</v>
      </c>
      <c r="M735">
        <v>93</v>
      </c>
      <c r="N735">
        <v>2</v>
      </c>
      <c r="O735">
        <v>1</v>
      </c>
      <c r="P735" t="s">
        <v>46</v>
      </c>
      <c r="Q735">
        <v>3</v>
      </c>
      <c r="R735" t="s">
        <v>39</v>
      </c>
      <c r="S735">
        <v>3989</v>
      </c>
      <c r="T735">
        <v>1</v>
      </c>
      <c r="U735" t="s">
        <v>33</v>
      </c>
      <c r="V735">
        <v>11</v>
      </c>
      <c r="W735">
        <v>3</v>
      </c>
      <c r="X735">
        <v>1</v>
      </c>
      <c r="Y735">
        <v>80</v>
      </c>
      <c r="Z735">
        <v>0</v>
      </c>
      <c r="AA735">
        <v>5</v>
      </c>
      <c r="AB735">
        <v>2</v>
      </c>
      <c r="AC735">
        <v>3</v>
      </c>
      <c r="AD735">
        <v>5</v>
      </c>
      <c r="AE735">
        <v>4</v>
      </c>
      <c r="AF735">
        <v>1</v>
      </c>
      <c r="AG735">
        <v>2</v>
      </c>
      <c r="AH735" s="1">
        <v>36920</v>
      </c>
      <c r="AI735" s="1">
        <v>38751</v>
      </c>
      <c r="AJ735">
        <f t="shared" si="44"/>
        <v>2001</v>
      </c>
      <c r="AK735">
        <f t="shared" si="45"/>
        <v>1</v>
      </c>
      <c r="AL735">
        <f t="shared" si="46"/>
        <v>2006</v>
      </c>
      <c r="AM735">
        <f t="shared" si="47"/>
        <v>2</v>
      </c>
      <c r="AQ735" s="1">
        <v>42242</v>
      </c>
      <c r="AR735" s="1" t="s">
        <v>60</v>
      </c>
    </row>
    <row r="736" spans="1:44" x14ac:dyDescent="0.25">
      <c r="A736">
        <v>35</v>
      </c>
      <c r="B736" t="s">
        <v>40</v>
      </c>
      <c r="C736" t="s">
        <v>41</v>
      </c>
      <c r="D736">
        <v>146</v>
      </c>
      <c r="E736" t="s">
        <v>89</v>
      </c>
      <c r="F736">
        <v>2</v>
      </c>
      <c r="G736">
        <v>4</v>
      </c>
      <c r="H736" t="s">
        <v>47</v>
      </c>
      <c r="I736">
        <v>1</v>
      </c>
      <c r="J736">
        <v>1704</v>
      </c>
      <c r="K736">
        <v>1</v>
      </c>
      <c r="L736" t="s">
        <v>42</v>
      </c>
      <c r="M736">
        <v>79</v>
      </c>
      <c r="N736">
        <v>2</v>
      </c>
      <c r="O736">
        <v>1</v>
      </c>
      <c r="P736" t="s">
        <v>43</v>
      </c>
      <c r="Q736">
        <v>4</v>
      </c>
      <c r="R736" t="s">
        <v>39</v>
      </c>
      <c r="S736">
        <v>4930</v>
      </c>
      <c r="T736">
        <v>0</v>
      </c>
      <c r="U736" t="s">
        <v>33</v>
      </c>
      <c r="V736">
        <v>14</v>
      </c>
      <c r="W736">
        <v>3</v>
      </c>
      <c r="X736">
        <v>3</v>
      </c>
      <c r="Y736">
        <v>80</v>
      </c>
      <c r="Z736">
        <v>0</v>
      </c>
      <c r="AA736">
        <v>6</v>
      </c>
      <c r="AB736">
        <v>2</v>
      </c>
      <c r="AC736">
        <v>4</v>
      </c>
      <c r="AD736">
        <v>5</v>
      </c>
      <c r="AE736">
        <v>4</v>
      </c>
      <c r="AF736">
        <v>1</v>
      </c>
      <c r="AG736">
        <v>4</v>
      </c>
      <c r="AH736" s="1">
        <v>42223</v>
      </c>
      <c r="AI736" s="1" t="s">
        <v>60</v>
      </c>
      <c r="AJ736">
        <f t="shared" si="44"/>
        <v>2015</v>
      </c>
      <c r="AK736">
        <f t="shared" si="45"/>
        <v>8</v>
      </c>
      <c r="AL736" t="str">
        <f t="shared" si="46"/>
        <v/>
      </c>
      <c r="AM736" t="str">
        <f t="shared" si="47"/>
        <v/>
      </c>
      <c r="AQ736" s="1">
        <v>42223</v>
      </c>
      <c r="AR736" s="1" t="s">
        <v>60</v>
      </c>
    </row>
    <row r="737" spans="1:44" x14ac:dyDescent="0.25">
      <c r="A737">
        <v>24</v>
      </c>
      <c r="B737" t="s">
        <v>40</v>
      </c>
      <c r="C737" t="s">
        <v>34</v>
      </c>
      <c r="D737">
        <v>581</v>
      </c>
      <c r="E737" t="s">
        <v>89</v>
      </c>
      <c r="F737">
        <v>9</v>
      </c>
      <c r="G737">
        <v>3</v>
      </c>
      <c r="H737" t="s">
        <v>47</v>
      </c>
      <c r="I737">
        <v>1</v>
      </c>
      <c r="J737">
        <v>1707</v>
      </c>
      <c r="K737">
        <v>3</v>
      </c>
      <c r="L737" t="s">
        <v>42</v>
      </c>
      <c r="M737">
        <v>62</v>
      </c>
      <c r="N737">
        <v>4</v>
      </c>
      <c r="O737">
        <v>1</v>
      </c>
      <c r="P737" t="s">
        <v>43</v>
      </c>
      <c r="Q737">
        <v>3</v>
      </c>
      <c r="R737" t="s">
        <v>44</v>
      </c>
      <c r="S737">
        <v>4401</v>
      </c>
      <c r="T737">
        <v>1</v>
      </c>
      <c r="U737" t="s">
        <v>40</v>
      </c>
      <c r="V737">
        <v>16</v>
      </c>
      <c r="W737">
        <v>3</v>
      </c>
      <c r="X737">
        <v>4</v>
      </c>
      <c r="Y737">
        <v>80</v>
      </c>
      <c r="Z737">
        <v>1</v>
      </c>
      <c r="AA737">
        <v>5</v>
      </c>
      <c r="AB737">
        <v>1</v>
      </c>
      <c r="AC737">
        <v>3</v>
      </c>
      <c r="AD737">
        <v>5</v>
      </c>
      <c r="AE737">
        <v>3</v>
      </c>
      <c r="AF737">
        <v>0</v>
      </c>
      <c r="AG737">
        <v>4</v>
      </c>
      <c r="AH737" s="1">
        <v>41960</v>
      </c>
      <c r="AI737" s="1" t="s">
        <v>60</v>
      </c>
      <c r="AJ737">
        <f t="shared" si="44"/>
        <v>2014</v>
      </c>
      <c r="AK737">
        <f t="shared" si="45"/>
        <v>11</v>
      </c>
      <c r="AL737" t="str">
        <f t="shared" si="46"/>
        <v/>
      </c>
      <c r="AM737" t="str">
        <f t="shared" si="47"/>
        <v/>
      </c>
      <c r="AQ737" s="1">
        <v>41960</v>
      </c>
      <c r="AR737" s="1" t="s">
        <v>60</v>
      </c>
    </row>
    <row r="738" spans="1:44" x14ac:dyDescent="0.25">
      <c r="A738">
        <v>29</v>
      </c>
      <c r="B738" t="s">
        <v>40</v>
      </c>
      <c r="C738" t="s">
        <v>34</v>
      </c>
      <c r="D738">
        <v>1082</v>
      </c>
      <c r="E738" t="s">
        <v>89</v>
      </c>
      <c r="F738">
        <v>9</v>
      </c>
      <c r="G738">
        <v>4</v>
      </c>
      <c r="H738" t="s">
        <v>47</v>
      </c>
      <c r="I738">
        <v>1</v>
      </c>
      <c r="J738">
        <v>1709</v>
      </c>
      <c r="K738">
        <v>4</v>
      </c>
      <c r="L738" t="s">
        <v>37</v>
      </c>
      <c r="M738">
        <v>43</v>
      </c>
      <c r="N738">
        <v>3</v>
      </c>
      <c r="O738">
        <v>1</v>
      </c>
      <c r="P738" t="s">
        <v>46</v>
      </c>
      <c r="Q738">
        <v>3</v>
      </c>
      <c r="R738" t="s">
        <v>44</v>
      </c>
      <c r="S738">
        <v>2974</v>
      </c>
      <c r="T738">
        <v>9</v>
      </c>
      <c r="U738" t="s">
        <v>40</v>
      </c>
      <c r="V738">
        <v>17</v>
      </c>
      <c r="W738">
        <v>3</v>
      </c>
      <c r="X738">
        <v>3</v>
      </c>
      <c r="Y738">
        <v>80</v>
      </c>
      <c r="Z738">
        <v>1</v>
      </c>
      <c r="AA738">
        <v>9</v>
      </c>
      <c r="AB738">
        <v>2</v>
      </c>
      <c r="AC738">
        <v>3</v>
      </c>
      <c r="AD738">
        <v>5</v>
      </c>
      <c r="AE738">
        <v>3</v>
      </c>
      <c r="AF738">
        <v>1</v>
      </c>
      <c r="AG738">
        <v>2</v>
      </c>
      <c r="AH738" s="1">
        <v>42156</v>
      </c>
      <c r="AI738" s="1" t="s">
        <v>60</v>
      </c>
      <c r="AJ738">
        <f t="shared" si="44"/>
        <v>2015</v>
      </c>
      <c r="AK738">
        <f t="shared" si="45"/>
        <v>6</v>
      </c>
      <c r="AL738" t="str">
        <f t="shared" si="46"/>
        <v/>
      </c>
      <c r="AM738" t="str">
        <f t="shared" si="47"/>
        <v/>
      </c>
      <c r="AQ738" s="1">
        <v>42156</v>
      </c>
      <c r="AR738" s="1" t="s">
        <v>60</v>
      </c>
    </row>
    <row r="739" spans="1:44" x14ac:dyDescent="0.25">
      <c r="A739">
        <v>32</v>
      </c>
      <c r="B739" t="s">
        <v>40</v>
      </c>
      <c r="C739" t="s">
        <v>41</v>
      </c>
      <c r="D739">
        <v>585</v>
      </c>
      <c r="E739" t="s">
        <v>89</v>
      </c>
      <c r="F739">
        <v>10</v>
      </c>
      <c r="G739">
        <v>3</v>
      </c>
      <c r="H739" t="s">
        <v>36</v>
      </c>
      <c r="I739">
        <v>1</v>
      </c>
      <c r="J739">
        <v>1720</v>
      </c>
      <c r="K739">
        <v>1</v>
      </c>
      <c r="L739" t="s">
        <v>42</v>
      </c>
      <c r="M739">
        <v>56</v>
      </c>
      <c r="N739">
        <v>3</v>
      </c>
      <c r="O739">
        <v>1</v>
      </c>
      <c r="P739" t="s">
        <v>43</v>
      </c>
      <c r="Q739">
        <v>3</v>
      </c>
      <c r="R739" t="s">
        <v>44</v>
      </c>
      <c r="S739">
        <v>3433</v>
      </c>
      <c r="T739">
        <v>6</v>
      </c>
      <c r="U739" t="s">
        <v>40</v>
      </c>
      <c r="V739">
        <v>13</v>
      </c>
      <c r="W739">
        <v>3</v>
      </c>
      <c r="X739">
        <v>1</v>
      </c>
      <c r="Y739">
        <v>80</v>
      </c>
      <c r="Z739">
        <v>1</v>
      </c>
      <c r="AA739">
        <v>10</v>
      </c>
      <c r="AB739">
        <v>3</v>
      </c>
      <c r="AC739">
        <v>2</v>
      </c>
      <c r="AD739">
        <v>5</v>
      </c>
      <c r="AE739">
        <v>2</v>
      </c>
      <c r="AF739">
        <v>1</v>
      </c>
      <c r="AG739">
        <v>3</v>
      </c>
      <c r="AH739" s="1">
        <v>42094</v>
      </c>
      <c r="AI739" s="1" t="s">
        <v>60</v>
      </c>
      <c r="AJ739">
        <f t="shared" si="44"/>
        <v>2015</v>
      </c>
      <c r="AK739">
        <f t="shared" si="45"/>
        <v>3</v>
      </c>
      <c r="AL739" t="str">
        <f t="shared" si="46"/>
        <v/>
      </c>
      <c r="AM739" t="str">
        <f t="shared" si="47"/>
        <v/>
      </c>
      <c r="AQ739" s="1">
        <v>42094</v>
      </c>
      <c r="AR739" s="1" t="s">
        <v>60</v>
      </c>
    </row>
    <row r="740" spans="1:44" x14ac:dyDescent="0.25">
      <c r="A740">
        <v>31</v>
      </c>
      <c r="B740" t="s">
        <v>40</v>
      </c>
      <c r="C740" t="s">
        <v>34</v>
      </c>
      <c r="D740">
        <v>741</v>
      </c>
      <c r="E740" t="s">
        <v>89</v>
      </c>
      <c r="F740">
        <v>2</v>
      </c>
      <c r="G740">
        <v>4</v>
      </c>
      <c r="H740" t="s">
        <v>36</v>
      </c>
      <c r="I740">
        <v>1</v>
      </c>
      <c r="J740">
        <v>1721</v>
      </c>
      <c r="K740">
        <v>2</v>
      </c>
      <c r="L740" t="s">
        <v>42</v>
      </c>
      <c r="M740">
        <v>69</v>
      </c>
      <c r="N740">
        <v>3</v>
      </c>
      <c r="O740">
        <v>1</v>
      </c>
      <c r="P740" t="s">
        <v>46</v>
      </c>
      <c r="Q740">
        <v>3</v>
      </c>
      <c r="R740" t="s">
        <v>44</v>
      </c>
      <c r="S740">
        <v>3477</v>
      </c>
      <c r="T740">
        <v>1</v>
      </c>
      <c r="U740" t="s">
        <v>40</v>
      </c>
      <c r="V740">
        <v>14</v>
      </c>
      <c r="W740">
        <v>3</v>
      </c>
      <c r="X740">
        <v>4</v>
      </c>
      <c r="Y740">
        <v>80</v>
      </c>
      <c r="Z740">
        <v>1</v>
      </c>
      <c r="AA740">
        <v>6</v>
      </c>
      <c r="AB740">
        <v>2</v>
      </c>
      <c r="AC740">
        <v>4</v>
      </c>
      <c r="AD740">
        <v>5</v>
      </c>
      <c r="AE740">
        <v>2</v>
      </c>
      <c r="AF740">
        <v>0</v>
      </c>
      <c r="AG740">
        <v>3</v>
      </c>
      <c r="AH740" s="1">
        <v>41971</v>
      </c>
      <c r="AI740" s="1" t="s">
        <v>60</v>
      </c>
      <c r="AJ740">
        <f t="shared" si="44"/>
        <v>2014</v>
      </c>
      <c r="AK740">
        <f t="shared" si="45"/>
        <v>11</v>
      </c>
      <c r="AL740" t="str">
        <f t="shared" si="46"/>
        <v/>
      </c>
      <c r="AM740" t="str">
        <f t="shared" si="47"/>
        <v/>
      </c>
      <c r="AQ740" s="1">
        <v>41971</v>
      </c>
      <c r="AR740" s="1" t="s">
        <v>60</v>
      </c>
    </row>
    <row r="741" spans="1:44" x14ac:dyDescent="0.25">
      <c r="A741">
        <v>31</v>
      </c>
      <c r="B741" t="s">
        <v>40</v>
      </c>
      <c r="C741" t="s">
        <v>41</v>
      </c>
      <c r="D741">
        <v>163</v>
      </c>
      <c r="E741" t="s">
        <v>89</v>
      </c>
      <c r="F741">
        <v>24</v>
      </c>
      <c r="G741">
        <v>1</v>
      </c>
      <c r="H741" t="s">
        <v>56</v>
      </c>
      <c r="I741">
        <v>1</v>
      </c>
      <c r="J741">
        <v>1736</v>
      </c>
      <c r="K741">
        <v>4</v>
      </c>
      <c r="L741" t="s">
        <v>37</v>
      </c>
      <c r="M741">
        <v>30</v>
      </c>
      <c r="N741">
        <v>3</v>
      </c>
      <c r="O741">
        <v>2</v>
      </c>
      <c r="P741" t="s">
        <v>49</v>
      </c>
      <c r="Q741">
        <v>4</v>
      </c>
      <c r="R741" t="s">
        <v>39</v>
      </c>
      <c r="S741">
        <v>5238</v>
      </c>
      <c r="T741">
        <v>2</v>
      </c>
      <c r="U741" t="s">
        <v>40</v>
      </c>
      <c r="V741">
        <v>20</v>
      </c>
      <c r="W741">
        <v>4</v>
      </c>
      <c r="X741">
        <v>4</v>
      </c>
      <c r="Y741">
        <v>80</v>
      </c>
      <c r="Z741">
        <v>0</v>
      </c>
      <c r="AA741">
        <v>9</v>
      </c>
      <c r="AB741">
        <v>3</v>
      </c>
      <c r="AC741">
        <v>2</v>
      </c>
      <c r="AD741">
        <v>5</v>
      </c>
      <c r="AE741">
        <v>4</v>
      </c>
      <c r="AF741">
        <v>1</v>
      </c>
      <c r="AG741">
        <v>4</v>
      </c>
      <c r="AH741" s="1">
        <v>41989</v>
      </c>
      <c r="AI741" s="1" t="s">
        <v>60</v>
      </c>
      <c r="AJ741">
        <f t="shared" si="44"/>
        <v>2014</v>
      </c>
      <c r="AK741">
        <f t="shared" si="45"/>
        <v>12</v>
      </c>
      <c r="AL741" t="str">
        <f t="shared" si="46"/>
        <v/>
      </c>
      <c r="AM741" t="str">
        <f t="shared" si="47"/>
        <v/>
      </c>
      <c r="AQ741" s="1">
        <v>41989</v>
      </c>
      <c r="AR741" s="1" t="s">
        <v>60</v>
      </c>
    </row>
    <row r="742" spans="1:44" x14ac:dyDescent="0.25">
      <c r="A742">
        <v>45</v>
      </c>
      <c r="B742" t="s">
        <v>40</v>
      </c>
      <c r="C742" t="s">
        <v>34</v>
      </c>
      <c r="D742">
        <v>176</v>
      </c>
      <c r="E742" t="s">
        <v>90</v>
      </c>
      <c r="F742">
        <v>4</v>
      </c>
      <c r="G742">
        <v>3</v>
      </c>
      <c r="H742" t="s">
        <v>36</v>
      </c>
      <c r="I742">
        <v>1</v>
      </c>
      <c r="J742">
        <v>1744</v>
      </c>
      <c r="K742">
        <v>3</v>
      </c>
      <c r="L742" t="s">
        <v>37</v>
      </c>
      <c r="M742">
        <v>56</v>
      </c>
      <c r="N742">
        <v>1</v>
      </c>
      <c r="O742">
        <v>3</v>
      </c>
      <c r="P742" t="s">
        <v>90</v>
      </c>
      <c r="Q742">
        <v>3</v>
      </c>
      <c r="R742" t="s">
        <v>44</v>
      </c>
      <c r="S742">
        <v>9756</v>
      </c>
      <c r="T742">
        <v>4</v>
      </c>
      <c r="U742" t="s">
        <v>40</v>
      </c>
      <c r="V742">
        <v>21</v>
      </c>
      <c r="W742">
        <v>4</v>
      </c>
      <c r="X742">
        <v>3</v>
      </c>
      <c r="Y742">
        <v>80</v>
      </c>
      <c r="Z742">
        <v>2</v>
      </c>
      <c r="AA742">
        <v>9</v>
      </c>
      <c r="AB742">
        <v>2</v>
      </c>
      <c r="AC742">
        <v>4</v>
      </c>
      <c r="AD742">
        <v>5</v>
      </c>
      <c r="AE742">
        <v>0</v>
      </c>
      <c r="AF742">
        <v>0</v>
      </c>
      <c r="AG742">
        <v>3</v>
      </c>
      <c r="AH742" s="1">
        <v>42138</v>
      </c>
      <c r="AI742" s="1" t="s">
        <v>60</v>
      </c>
      <c r="AJ742">
        <f t="shared" si="44"/>
        <v>2015</v>
      </c>
      <c r="AK742">
        <f t="shared" si="45"/>
        <v>5</v>
      </c>
      <c r="AL742" t="str">
        <f t="shared" si="46"/>
        <v/>
      </c>
      <c r="AM742" t="str">
        <f t="shared" si="47"/>
        <v/>
      </c>
      <c r="AQ742" s="1">
        <v>42138</v>
      </c>
      <c r="AR742" s="1" t="s">
        <v>60</v>
      </c>
    </row>
    <row r="743" spans="1:44" x14ac:dyDescent="0.25">
      <c r="A743">
        <v>31</v>
      </c>
      <c r="B743" t="s">
        <v>40</v>
      </c>
      <c r="C743" t="s">
        <v>34</v>
      </c>
      <c r="D743">
        <v>1003</v>
      </c>
      <c r="E743" t="s">
        <v>35</v>
      </c>
      <c r="F743">
        <v>5</v>
      </c>
      <c r="G743">
        <v>3</v>
      </c>
      <c r="H743" t="s">
        <v>56</v>
      </c>
      <c r="I743">
        <v>1</v>
      </c>
      <c r="J743">
        <v>1749</v>
      </c>
      <c r="K743">
        <v>1</v>
      </c>
      <c r="L743" t="s">
        <v>42</v>
      </c>
      <c r="M743">
        <v>51</v>
      </c>
      <c r="N743">
        <v>3</v>
      </c>
      <c r="O743">
        <v>2</v>
      </c>
      <c r="P743" t="s">
        <v>38</v>
      </c>
      <c r="Q743">
        <v>3</v>
      </c>
      <c r="R743" t="s">
        <v>44</v>
      </c>
      <c r="S743">
        <v>8346</v>
      </c>
      <c r="T743">
        <v>1</v>
      </c>
      <c r="U743" t="s">
        <v>40</v>
      </c>
      <c r="V743">
        <v>19</v>
      </c>
      <c r="W743">
        <v>3</v>
      </c>
      <c r="X743">
        <v>3</v>
      </c>
      <c r="Y743">
        <v>80</v>
      </c>
      <c r="Z743">
        <v>1</v>
      </c>
      <c r="AA743">
        <v>6</v>
      </c>
      <c r="AB743">
        <v>3</v>
      </c>
      <c r="AC743">
        <v>3</v>
      </c>
      <c r="AD743">
        <v>5</v>
      </c>
      <c r="AE743">
        <v>2</v>
      </c>
      <c r="AF743">
        <v>0</v>
      </c>
      <c r="AG743">
        <v>2</v>
      </c>
      <c r="AH743" s="1">
        <v>42132</v>
      </c>
      <c r="AI743" s="1" t="s">
        <v>60</v>
      </c>
      <c r="AJ743">
        <f t="shared" si="44"/>
        <v>2015</v>
      </c>
      <c r="AK743">
        <f t="shared" si="45"/>
        <v>5</v>
      </c>
      <c r="AL743" t="str">
        <f t="shared" si="46"/>
        <v/>
      </c>
      <c r="AM743" t="str">
        <f t="shared" si="47"/>
        <v/>
      </c>
      <c r="AQ743" s="1">
        <v>42132</v>
      </c>
      <c r="AR743" s="1" t="s">
        <v>60</v>
      </c>
    </row>
    <row r="744" spans="1:44" x14ac:dyDescent="0.25">
      <c r="A744">
        <v>34</v>
      </c>
      <c r="B744" t="s">
        <v>40</v>
      </c>
      <c r="C744" t="s">
        <v>34</v>
      </c>
      <c r="D744">
        <v>181</v>
      </c>
      <c r="E744" t="s">
        <v>89</v>
      </c>
      <c r="F744">
        <v>2</v>
      </c>
      <c r="G744">
        <v>4</v>
      </c>
      <c r="H744" t="s">
        <v>47</v>
      </c>
      <c r="I744">
        <v>1</v>
      </c>
      <c r="J744">
        <v>1755</v>
      </c>
      <c r="K744">
        <v>4</v>
      </c>
      <c r="L744" t="s">
        <v>42</v>
      </c>
      <c r="M744">
        <v>97</v>
      </c>
      <c r="N744">
        <v>4</v>
      </c>
      <c r="O744">
        <v>1</v>
      </c>
      <c r="P744" t="s">
        <v>43</v>
      </c>
      <c r="Q744">
        <v>4</v>
      </c>
      <c r="R744" t="s">
        <v>44</v>
      </c>
      <c r="S744">
        <v>2932</v>
      </c>
      <c r="T744">
        <v>0</v>
      </c>
      <c r="U744" t="s">
        <v>33</v>
      </c>
      <c r="V744">
        <v>14</v>
      </c>
      <c r="W744">
        <v>3</v>
      </c>
      <c r="X744">
        <v>1</v>
      </c>
      <c r="Y744">
        <v>80</v>
      </c>
      <c r="Z744">
        <v>3</v>
      </c>
      <c r="AA744">
        <v>6</v>
      </c>
      <c r="AB744">
        <v>3</v>
      </c>
      <c r="AC744">
        <v>3</v>
      </c>
      <c r="AD744">
        <v>5</v>
      </c>
      <c r="AE744">
        <v>0</v>
      </c>
      <c r="AF744">
        <v>1</v>
      </c>
      <c r="AG744">
        <v>2</v>
      </c>
      <c r="AH744" s="1">
        <v>42002</v>
      </c>
      <c r="AI744" s="1" t="s">
        <v>60</v>
      </c>
      <c r="AJ744">
        <f t="shared" si="44"/>
        <v>2014</v>
      </c>
      <c r="AK744">
        <f t="shared" si="45"/>
        <v>12</v>
      </c>
      <c r="AL744" t="str">
        <f t="shared" si="46"/>
        <v/>
      </c>
      <c r="AM744" t="str">
        <f t="shared" si="47"/>
        <v/>
      </c>
      <c r="AQ744" s="1">
        <v>42002</v>
      </c>
      <c r="AR744" s="1" t="s">
        <v>60</v>
      </c>
    </row>
    <row r="745" spans="1:44" x14ac:dyDescent="0.25">
      <c r="A745">
        <v>49</v>
      </c>
      <c r="B745" t="s">
        <v>40</v>
      </c>
      <c r="C745" t="s">
        <v>34</v>
      </c>
      <c r="D745">
        <v>1313</v>
      </c>
      <c r="E745" t="s">
        <v>35</v>
      </c>
      <c r="F745">
        <v>11</v>
      </c>
      <c r="G745">
        <v>4</v>
      </c>
      <c r="H745" t="s">
        <v>55</v>
      </c>
      <c r="I745">
        <v>1</v>
      </c>
      <c r="J745">
        <v>1757</v>
      </c>
      <c r="K745">
        <v>4</v>
      </c>
      <c r="L745" t="s">
        <v>37</v>
      </c>
      <c r="M745">
        <v>80</v>
      </c>
      <c r="N745">
        <v>3</v>
      </c>
      <c r="O745">
        <v>2</v>
      </c>
      <c r="P745" t="s">
        <v>38</v>
      </c>
      <c r="Q745">
        <v>4</v>
      </c>
      <c r="R745" t="s">
        <v>39</v>
      </c>
      <c r="S745">
        <v>4507</v>
      </c>
      <c r="T745">
        <v>3</v>
      </c>
      <c r="U745" t="s">
        <v>40</v>
      </c>
      <c r="V745">
        <v>12</v>
      </c>
      <c r="W745">
        <v>3</v>
      </c>
      <c r="X745">
        <v>3</v>
      </c>
      <c r="Y745">
        <v>80</v>
      </c>
      <c r="Z745">
        <v>0</v>
      </c>
      <c r="AA745">
        <v>8</v>
      </c>
      <c r="AB745">
        <v>1</v>
      </c>
      <c r="AC745">
        <v>4</v>
      </c>
      <c r="AD745">
        <v>5</v>
      </c>
      <c r="AE745">
        <v>1</v>
      </c>
      <c r="AF745">
        <v>0</v>
      </c>
      <c r="AG745">
        <v>4</v>
      </c>
      <c r="AH745" s="1">
        <v>42225</v>
      </c>
      <c r="AI745" s="1" t="s">
        <v>60</v>
      </c>
      <c r="AJ745">
        <f t="shared" si="44"/>
        <v>2015</v>
      </c>
      <c r="AK745">
        <f t="shared" si="45"/>
        <v>8</v>
      </c>
      <c r="AL745" t="str">
        <f t="shared" si="46"/>
        <v/>
      </c>
      <c r="AM745" t="str">
        <f t="shared" si="47"/>
        <v/>
      </c>
      <c r="AQ745" s="1">
        <v>42225</v>
      </c>
      <c r="AR745" s="1" t="s">
        <v>60</v>
      </c>
    </row>
    <row r="746" spans="1:44" x14ac:dyDescent="0.25">
      <c r="A746">
        <v>42</v>
      </c>
      <c r="B746" t="s">
        <v>40</v>
      </c>
      <c r="C746" t="s">
        <v>34</v>
      </c>
      <c r="D746">
        <v>855</v>
      </c>
      <c r="E746" t="s">
        <v>89</v>
      </c>
      <c r="F746">
        <v>12</v>
      </c>
      <c r="G746">
        <v>3</v>
      </c>
      <c r="H746" t="s">
        <v>47</v>
      </c>
      <c r="I746">
        <v>1</v>
      </c>
      <c r="J746">
        <v>1768</v>
      </c>
      <c r="K746">
        <v>2</v>
      </c>
      <c r="L746" t="s">
        <v>42</v>
      </c>
      <c r="M746">
        <v>57</v>
      </c>
      <c r="N746">
        <v>3</v>
      </c>
      <c r="O746">
        <v>1</v>
      </c>
      <c r="P746" t="s">
        <v>46</v>
      </c>
      <c r="Q746">
        <v>2</v>
      </c>
      <c r="R746" t="s">
        <v>48</v>
      </c>
      <c r="S746">
        <v>2766</v>
      </c>
      <c r="T746">
        <v>8</v>
      </c>
      <c r="U746" t="s">
        <v>40</v>
      </c>
      <c r="V746">
        <v>22</v>
      </c>
      <c r="W746">
        <v>4</v>
      </c>
      <c r="X746">
        <v>2</v>
      </c>
      <c r="Y746">
        <v>80</v>
      </c>
      <c r="Z746">
        <v>3</v>
      </c>
      <c r="AA746">
        <v>7</v>
      </c>
      <c r="AB746">
        <v>6</v>
      </c>
      <c r="AC746">
        <v>2</v>
      </c>
      <c r="AD746">
        <v>5</v>
      </c>
      <c r="AE746">
        <v>3</v>
      </c>
      <c r="AF746">
        <v>0</v>
      </c>
      <c r="AG746">
        <v>4</v>
      </c>
      <c r="AH746" s="1">
        <v>42053</v>
      </c>
      <c r="AI746" s="1" t="s">
        <v>60</v>
      </c>
      <c r="AJ746">
        <f t="shared" si="44"/>
        <v>2015</v>
      </c>
      <c r="AK746">
        <f t="shared" si="45"/>
        <v>2</v>
      </c>
      <c r="AL746" t="str">
        <f t="shared" si="46"/>
        <v/>
      </c>
      <c r="AM746" t="str">
        <f t="shared" si="47"/>
        <v/>
      </c>
      <c r="AQ746" s="1">
        <v>42053</v>
      </c>
      <c r="AR746" s="1" t="s">
        <v>60</v>
      </c>
    </row>
    <row r="747" spans="1:44" x14ac:dyDescent="0.25">
      <c r="A747">
        <v>41</v>
      </c>
      <c r="B747" t="s">
        <v>40</v>
      </c>
      <c r="C747" t="s">
        <v>34</v>
      </c>
      <c r="D747">
        <v>548</v>
      </c>
      <c r="E747" t="s">
        <v>89</v>
      </c>
      <c r="F747">
        <v>9</v>
      </c>
      <c r="G747">
        <v>4</v>
      </c>
      <c r="H747" t="s">
        <v>36</v>
      </c>
      <c r="I747">
        <v>1</v>
      </c>
      <c r="J747">
        <v>1772</v>
      </c>
      <c r="K747">
        <v>3</v>
      </c>
      <c r="L747" t="s">
        <v>42</v>
      </c>
      <c r="M747">
        <v>94</v>
      </c>
      <c r="N747">
        <v>3</v>
      </c>
      <c r="O747">
        <v>1</v>
      </c>
      <c r="P747" t="s">
        <v>46</v>
      </c>
      <c r="Q747">
        <v>1</v>
      </c>
      <c r="R747" t="s">
        <v>48</v>
      </c>
      <c r="S747">
        <v>2289</v>
      </c>
      <c r="T747">
        <v>1</v>
      </c>
      <c r="U747" t="s">
        <v>40</v>
      </c>
      <c r="V747">
        <v>20</v>
      </c>
      <c r="W747">
        <v>4</v>
      </c>
      <c r="X747">
        <v>2</v>
      </c>
      <c r="Y747">
        <v>80</v>
      </c>
      <c r="Z747">
        <v>2</v>
      </c>
      <c r="AA747">
        <v>5</v>
      </c>
      <c r="AB747">
        <v>2</v>
      </c>
      <c r="AC747">
        <v>3</v>
      </c>
      <c r="AD747">
        <v>5</v>
      </c>
      <c r="AE747">
        <v>3</v>
      </c>
      <c r="AF747">
        <v>0</v>
      </c>
      <c r="AG747">
        <v>4</v>
      </c>
      <c r="AH747" s="1">
        <v>41936</v>
      </c>
      <c r="AI747" s="1" t="s">
        <v>60</v>
      </c>
      <c r="AJ747">
        <f t="shared" si="44"/>
        <v>2014</v>
      </c>
      <c r="AK747">
        <f t="shared" si="45"/>
        <v>10</v>
      </c>
      <c r="AL747" t="str">
        <f t="shared" si="46"/>
        <v/>
      </c>
      <c r="AM747" t="str">
        <f t="shared" si="47"/>
        <v/>
      </c>
      <c r="AQ747" s="1">
        <v>41936</v>
      </c>
      <c r="AR747" s="1" t="s">
        <v>60</v>
      </c>
    </row>
    <row r="748" spans="1:44" x14ac:dyDescent="0.25">
      <c r="A748">
        <v>38</v>
      </c>
      <c r="B748" t="s">
        <v>40</v>
      </c>
      <c r="C748" t="s">
        <v>34</v>
      </c>
      <c r="D748">
        <v>1153</v>
      </c>
      <c r="E748" t="s">
        <v>89</v>
      </c>
      <c r="F748">
        <v>6</v>
      </c>
      <c r="G748">
        <v>2</v>
      </c>
      <c r="H748" t="s">
        <v>45</v>
      </c>
      <c r="I748">
        <v>1</v>
      </c>
      <c r="J748">
        <v>1782</v>
      </c>
      <c r="K748">
        <v>4</v>
      </c>
      <c r="L748" t="s">
        <v>37</v>
      </c>
      <c r="M748">
        <v>40</v>
      </c>
      <c r="N748">
        <v>2</v>
      </c>
      <c r="O748">
        <v>1</v>
      </c>
      <c r="P748" t="s">
        <v>46</v>
      </c>
      <c r="Q748">
        <v>3</v>
      </c>
      <c r="R748" t="s">
        <v>44</v>
      </c>
      <c r="S748">
        <v>3702</v>
      </c>
      <c r="T748">
        <v>1</v>
      </c>
      <c r="U748" t="s">
        <v>40</v>
      </c>
      <c r="V748">
        <v>11</v>
      </c>
      <c r="W748">
        <v>3</v>
      </c>
      <c r="X748">
        <v>2</v>
      </c>
      <c r="Y748">
        <v>80</v>
      </c>
      <c r="Z748">
        <v>1</v>
      </c>
      <c r="AA748">
        <v>5</v>
      </c>
      <c r="AB748">
        <v>3</v>
      </c>
      <c r="AC748">
        <v>3</v>
      </c>
      <c r="AD748">
        <v>5</v>
      </c>
      <c r="AE748">
        <v>4</v>
      </c>
      <c r="AF748">
        <v>0</v>
      </c>
      <c r="AG748">
        <v>4</v>
      </c>
      <c r="AH748" s="1">
        <v>42232</v>
      </c>
      <c r="AI748" s="1" t="s">
        <v>60</v>
      </c>
      <c r="AJ748">
        <f t="shared" si="44"/>
        <v>2015</v>
      </c>
      <c r="AK748">
        <f t="shared" si="45"/>
        <v>8</v>
      </c>
      <c r="AL748" t="str">
        <f t="shared" si="46"/>
        <v/>
      </c>
      <c r="AM748" t="str">
        <f t="shared" si="47"/>
        <v/>
      </c>
      <c r="AQ748" s="1">
        <v>42232</v>
      </c>
      <c r="AR748" s="1" t="s">
        <v>60</v>
      </c>
    </row>
    <row r="749" spans="1:44" x14ac:dyDescent="0.25">
      <c r="A749">
        <v>37</v>
      </c>
      <c r="B749" t="s">
        <v>40</v>
      </c>
      <c r="C749" t="s">
        <v>34</v>
      </c>
      <c r="D749">
        <v>589</v>
      </c>
      <c r="E749" t="s">
        <v>35</v>
      </c>
      <c r="F749">
        <v>9</v>
      </c>
      <c r="G749">
        <v>2</v>
      </c>
      <c r="H749" t="s">
        <v>55</v>
      </c>
      <c r="I749">
        <v>1</v>
      </c>
      <c r="J749">
        <v>1787</v>
      </c>
      <c r="K749">
        <v>2</v>
      </c>
      <c r="L749" t="s">
        <v>42</v>
      </c>
      <c r="M749">
        <v>46</v>
      </c>
      <c r="N749">
        <v>2</v>
      </c>
      <c r="O749">
        <v>2</v>
      </c>
      <c r="P749" t="s">
        <v>38</v>
      </c>
      <c r="Q749">
        <v>2</v>
      </c>
      <c r="R749" t="s">
        <v>44</v>
      </c>
      <c r="S749">
        <v>4189</v>
      </c>
      <c r="T749">
        <v>1</v>
      </c>
      <c r="U749" t="s">
        <v>40</v>
      </c>
      <c r="V749">
        <v>14</v>
      </c>
      <c r="W749">
        <v>3</v>
      </c>
      <c r="X749">
        <v>1</v>
      </c>
      <c r="Y749">
        <v>80</v>
      </c>
      <c r="Z749">
        <v>2</v>
      </c>
      <c r="AA749">
        <v>5</v>
      </c>
      <c r="AB749">
        <v>2</v>
      </c>
      <c r="AC749">
        <v>3</v>
      </c>
      <c r="AD749">
        <v>5</v>
      </c>
      <c r="AE749">
        <v>2</v>
      </c>
      <c r="AF749">
        <v>0</v>
      </c>
      <c r="AG749">
        <v>3</v>
      </c>
      <c r="AH749" s="1">
        <v>42060</v>
      </c>
      <c r="AI749" s="1" t="s">
        <v>60</v>
      </c>
      <c r="AJ749">
        <f t="shared" si="44"/>
        <v>2015</v>
      </c>
      <c r="AK749">
        <f t="shared" si="45"/>
        <v>2</v>
      </c>
      <c r="AL749" t="str">
        <f t="shared" si="46"/>
        <v/>
      </c>
      <c r="AM749" t="str">
        <f t="shared" si="47"/>
        <v/>
      </c>
      <c r="AQ749" s="1">
        <v>42060</v>
      </c>
      <c r="AR749" s="1" t="s">
        <v>60</v>
      </c>
    </row>
    <row r="750" spans="1:44" x14ac:dyDescent="0.25">
      <c r="A750">
        <v>44</v>
      </c>
      <c r="B750" t="s">
        <v>33</v>
      </c>
      <c r="C750" t="s">
        <v>41</v>
      </c>
      <c r="D750">
        <v>429</v>
      </c>
      <c r="E750" t="s">
        <v>89</v>
      </c>
      <c r="F750">
        <v>1</v>
      </c>
      <c r="G750">
        <v>2</v>
      </c>
      <c r="H750" t="s">
        <v>47</v>
      </c>
      <c r="I750">
        <v>1</v>
      </c>
      <c r="J750">
        <v>1792</v>
      </c>
      <c r="K750">
        <v>3</v>
      </c>
      <c r="L750" t="s">
        <v>42</v>
      </c>
      <c r="M750">
        <v>99</v>
      </c>
      <c r="N750">
        <v>3</v>
      </c>
      <c r="O750">
        <v>1</v>
      </c>
      <c r="P750" t="s">
        <v>43</v>
      </c>
      <c r="Q750">
        <v>2</v>
      </c>
      <c r="R750" t="s">
        <v>48</v>
      </c>
      <c r="S750">
        <v>2342</v>
      </c>
      <c r="T750">
        <v>1</v>
      </c>
      <c r="U750" t="s">
        <v>33</v>
      </c>
      <c r="V750">
        <v>12</v>
      </c>
      <c r="W750">
        <v>3</v>
      </c>
      <c r="X750">
        <v>3</v>
      </c>
      <c r="Y750">
        <v>80</v>
      </c>
      <c r="Z750">
        <v>3</v>
      </c>
      <c r="AA750">
        <v>6</v>
      </c>
      <c r="AB750">
        <v>2</v>
      </c>
      <c r="AC750">
        <v>2</v>
      </c>
      <c r="AD750">
        <v>5</v>
      </c>
      <c r="AE750">
        <v>3</v>
      </c>
      <c r="AF750">
        <v>2</v>
      </c>
      <c r="AG750">
        <v>3</v>
      </c>
      <c r="AH750" s="1">
        <v>34189</v>
      </c>
      <c r="AI750" s="1">
        <v>36025</v>
      </c>
      <c r="AJ750">
        <f t="shared" si="44"/>
        <v>1993</v>
      </c>
      <c r="AK750">
        <f t="shared" si="45"/>
        <v>8</v>
      </c>
      <c r="AL750">
        <f t="shared" si="46"/>
        <v>1998</v>
      </c>
      <c r="AM750">
        <f t="shared" si="47"/>
        <v>8</v>
      </c>
      <c r="AQ750" s="1">
        <v>42157</v>
      </c>
      <c r="AR750" s="1" t="s">
        <v>60</v>
      </c>
    </row>
    <row r="751" spans="1:44" x14ac:dyDescent="0.25">
      <c r="A751">
        <v>28</v>
      </c>
      <c r="B751" t="s">
        <v>40</v>
      </c>
      <c r="C751" t="s">
        <v>34</v>
      </c>
      <c r="D751">
        <v>1181</v>
      </c>
      <c r="E751" t="s">
        <v>89</v>
      </c>
      <c r="F751">
        <v>1</v>
      </c>
      <c r="G751">
        <v>3</v>
      </c>
      <c r="H751" t="s">
        <v>36</v>
      </c>
      <c r="I751">
        <v>1</v>
      </c>
      <c r="J751">
        <v>1799</v>
      </c>
      <c r="K751">
        <v>3</v>
      </c>
      <c r="L751" t="s">
        <v>42</v>
      </c>
      <c r="M751">
        <v>82</v>
      </c>
      <c r="N751">
        <v>3</v>
      </c>
      <c r="O751">
        <v>1</v>
      </c>
      <c r="P751" t="s">
        <v>43</v>
      </c>
      <c r="Q751">
        <v>4</v>
      </c>
      <c r="R751" t="s">
        <v>44</v>
      </c>
      <c r="S751">
        <v>2044</v>
      </c>
      <c r="T751">
        <v>1</v>
      </c>
      <c r="U751" t="s">
        <v>40</v>
      </c>
      <c r="V751">
        <v>11</v>
      </c>
      <c r="W751">
        <v>3</v>
      </c>
      <c r="X751">
        <v>3</v>
      </c>
      <c r="Y751">
        <v>80</v>
      </c>
      <c r="Z751">
        <v>1</v>
      </c>
      <c r="AA751">
        <v>5</v>
      </c>
      <c r="AB751">
        <v>6</v>
      </c>
      <c r="AC751">
        <v>4</v>
      </c>
      <c r="AD751">
        <v>5</v>
      </c>
      <c r="AE751">
        <v>3</v>
      </c>
      <c r="AF751">
        <v>0</v>
      </c>
      <c r="AG751">
        <v>3</v>
      </c>
      <c r="AH751" s="1">
        <v>41963</v>
      </c>
      <c r="AI751" s="1" t="s">
        <v>60</v>
      </c>
      <c r="AJ751">
        <f t="shared" si="44"/>
        <v>2014</v>
      </c>
      <c r="AK751">
        <f t="shared" si="45"/>
        <v>11</v>
      </c>
      <c r="AL751" t="str">
        <f t="shared" si="46"/>
        <v/>
      </c>
      <c r="AM751" t="str">
        <f t="shared" si="47"/>
        <v/>
      </c>
      <c r="AQ751" s="1">
        <v>41963</v>
      </c>
      <c r="AR751" s="1" t="s">
        <v>60</v>
      </c>
    </row>
    <row r="752" spans="1:44" x14ac:dyDescent="0.25">
      <c r="A752">
        <v>26</v>
      </c>
      <c r="B752" t="s">
        <v>33</v>
      </c>
      <c r="C752" t="s">
        <v>34</v>
      </c>
      <c r="D752">
        <v>920</v>
      </c>
      <c r="E752" t="s">
        <v>90</v>
      </c>
      <c r="F752">
        <v>20</v>
      </c>
      <c r="G752">
        <v>2</v>
      </c>
      <c r="H752" t="s">
        <v>47</v>
      </c>
      <c r="I752">
        <v>1</v>
      </c>
      <c r="J752">
        <v>1818</v>
      </c>
      <c r="K752">
        <v>4</v>
      </c>
      <c r="L752" t="s">
        <v>37</v>
      </c>
      <c r="M752">
        <v>69</v>
      </c>
      <c r="N752">
        <v>3</v>
      </c>
      <c r="O752">
        <v>1</v>
      </c>
      <c r="P752" t="s">
        <v>90</v>
      </c>
      <c r="Q752">
        <v>2</v>
      </c>
      <c r="R752" t="s">
        <v>44</v>
      </c>
      <c r="S752">
        <v>2148</v>
      </c>
      <c r="T752">
        <v>0</v>
      </c>
      <c r="U752" t="s">
        <v>33</v>
      </c>
      <c r="V752">
        <v>11</v>
      </c>
      <c r="W752">
        <v>3</v>
      </c>
      <c r="X752">
        <v>3</v>
      </c>
      <c r="Y752">
        <v>80</v>
      </c>
      <c r="Z752">
        <v>0</v>
      </c>
      <c r="AA752">
        <v>6</v>
      </c>
      <c r="AB752">
        <v>3</v>
      </c>
      <c r="AC752">
        <v>3</v>
      </c>
      <c r="AD752">
        <v>5</v>
      </c>
      <c r="AE752">
        <v>1</v>
      </c>
      <c r="AF752">
        <v>1</v>
      </c>
      <c r="AG752">
        <v>4</v>
      </c>
      <c r="AH752" s="1">
        <v>35298</v>
      </c>
      <c r="AI752" s="1">
        <v>37144</v>
      </c>
      <c r="AJ752">
        <f t="shared" si="44"/>
        <v>1996</v>
      </c>
      <c r="AK752">
        <f t="shared" si="45"/>
        <v>8</v>
      </c>
      <c r="AL752">
        <f t="shared" si="46"/>
        <v>2001</v>
      </c>
      <c r="AM752">
        <f t="shared" si="47"/>
        <v>9</v>
      </c>
      <c r="AQ752" s="1">
        <v>42101</v>
      </c>
      <c r="AR752" s="1" t="s">
        <v>60</v>
      </c>
    </row>
    <row r="753" spans="1:44" x14ac:dyDescent="0.25">
      <c r="A753">
        <v>40</v>
      </c>
      <c r="B753" t="s">
        <v>40</v>
      </c>
      <c r="C753" t="s">
        <v>34</v>
      </c>
      <c r="D753">
        <v>1194</v>
      </c>
      <c r="E753" t="s">
        <v>89</v>
      </c>
      <c r="F753">
        <v>1</v>
      </c>
      <c r="G753">
        <v>3</v>
      </c>
      <c r="H753" t="s">
        <v>36</v>
      </c>
      <c r="I753">
        <v>1</v>
      </c>
      <c r="J753">
        <v>1822</v>
      </c>
      <c r="K753">
        <v>3</v>
      </c>
      <c r="L753" t="s">
        <v>37</v>
      </c>
      <c r="M753">
        <v>52</v>
      </c>
      <c r="N753">
        <v>3</v>
      </c>
      <c r="O753">
        <v>2</v>
      </c>
      <c r="P753" t="s">
        <v>50</v>
      </c>
      <c r="Q753">
        <v>4</v>
      </c>
      <c r="R753" t="s">
        <v>48</v>
      </c>
      <c r="S753">
        <v>6513</v>
      </c>
      <c r="T753">
        <v>4</v>
      </c>
      <c r="U753" t="s">
        <v>40</v>
      </c>
      <c r="V753">
        <v>17</v>
      </c>
      <c r="W753">
        <v>3</v>
      </c>
      <c r="X753">
        <v>4</v>
      </c>
      <c r="Y753">
        <v>80</v>
      </c>
      <c r="Z753">
        <v>1</v>
      </c>
      <c r="AA753">
        <v>12</v>
      </c>
      <c r="AB753">
        <v>3</v>
      </c>
      <c r="AC753">
        <v>3</v>
      </c>
      <c r="AD753">
        <v>5</v>
      </c>
      <c r="AE753">
        <v>3</v>
      </c>
      <c r="AF753">
        <v>0</v>
      </c>
      <c r="AG753">
        <v>3</v>
      </c>
      <c r="AH753" s="1">
        <v>42191</v>
      </c>
      <c r="AI753" s="1" t="s">
        <v>60</v>
      </c>
      <c r="AJ753">
        <f t="shared" si="44"/>
        <v>2015</v>
      </c>
      <c r="AK753">
        <f t="shared" si="45"/>
        <v>7</v>
      </c>
      <c r="AL753" t="str">
        <f t="shared" si="46"/>
        <v/>
      </c>
      <c r="AM753" t="str">
        <f t="shared" si="47"/>
        <v/>
      </c>
      <c r="AQ753" s="1">
        <v>42191</v>
      </c>
      <c r="AR753" s="1" t="s">
        <v>60</v>
      </c>
    </row>
    <row r="754" spans="1:44" x14ac:dyDescent="0.25">
      <c r="A754">
        <v>35</v>
      </c>
      <c r="B754" t="s">
        <v>40</v>
      </c>
      <c r="C754" t="s">
        <v>34</v>
      </c>
      <c r="D754">
        <v>185</v>
      </c>
      <c r="E754" t="s">
        <v>89</v>
      </c>
      <c r="F754">
        <v>23</v>
      </c>
      <c r="G754">
        <v>4</v>
      </c>
      <c r="H754" t="s">
        <v>47</v>
      </c>
      <c r="I754">
        <v>1</v>
      </c>
      <c r="J754">
        <v>1826</v>
      </c>
      <c r="K754">
        <v>2</v>
      </c>
      <c r="L754" t="s">
        <v>42</v>
      </c>
      <c r="M754">
        <v>91</v>
      </c>
      <c r="N754">
        <v>1</v>
      </c>
      <c r="O754">
        <v>1</v>
      </c>
      <c r="P754" t="s">
        <v>46</v>
      </c>
      <c r="Q754">
        <v>3</v>
      </c>
      <c r="R754" t="s">
        <v>44</v>
      </c>
      <c r="S754">
        <v>2705</v>
      </c>
      <c r="T754">
        <v>0</v>
      </c>
      <c r="U754" t="s">
        <v>40</v>
      </c>
      <c r="V754">
        <v>16</v>
      </c>
      <c r="W754">
        <v>3</v>
      </c>
      <c r="X754">
        <v>2</v>
      </c>
      <c r="Y754">
        <v>80</v>
      </c>
      <c r="Z754">
        <v>1</v>
      </c>
      <c r="AA754">
        <v>6</v>
      </c>
      <c r="AB754">
        <v>2</v>
      </c>
      <c r="AC754">
        <v>4</v>
      </c>
      <c r="AD754">
        <v>5</v>
      </c>
      <c r="AE754">
        <v>4</v>
      </c>
      <c r="AF754">
        <v>0</v>
      </c>
      <c r="AG754">
        <v>3</v>
      </c>
      <c r="AH754" s="1">
        <v>42183</v>
      </c>
      <c r="AI754" s="1" t="s">
        <v>60</v>
      </c>
      <c r="AJ754">
        <f t="shared" si="44"/>
        <v>2015</v>
      </c>
      <c r="AK754">
        <f t="shared" si="45"/>
        <v>6</v>
      </c>
      <c r="AL754" t="str">
        <f t="shared" si="46"/>
        <v/>
      </c>
      <c r="AM754" t="str">
        <f t="shared" si="47"/>
        <v/>
      </c>
      <c r="AQ754" s="1">
        <v>42183</v>
      </c>
      <c r="AR754" s="1" t="s">
        <v>60</v>
      </c>
    </row>
    <row r="755" spans="1:44" x14ac:dyDescent="0.25">
      <c r="A755">
        <v>26</v>
      </c>
      <c r="B755" t="s">
        <v>40</v>
      </c>
      <c r="C755" t="s">
        <v>34</v>
      </c>
      <c r="D755">
        <v>572</v>
      </c>
      <c r="E755" t="s">
        <v>35</v>
      </c>
      <c r="F755">
        <v>10</v>
      </c>
      <c r="G755">
        <v>3</v>
      </c>
      <c r="H755" t="s">
        <v>47</v>
      </c>
      <c r="I755">
        <v>1</v>
      </c>
      <c r="J755">
        <v>1836</v>
      </c>
      <c r="K755">
        <v>3</v>
      </c>
      <c r="L755" t="s">
        <v>42</v>
      </c>
      <c r="M755">
        <v>46</v>
      </c>
      <c r="N755">
        <v>3</v>
      </c>
      <c r="O755">
        <v>2</v>
      </c>
      <c r="P755" t="s">
        <v>38</v>
      </c>
      <c r="Q755">
        <v>4</v>
      </c>
      <c r="R755" t="s">
        <v>39</v>
      </c>
      <c r="S755">
        <v>4684</v>
      </c>
      <c r="T755">
        <v>1</v>
      </c>
      <c r="U755" t="s">
        <v>40</v>
      </c>
      <c r="V755">
        <v>13</v>
      </c>
      <c r="W755">
        <v>3</v>
      </c>
      <c r="X755">
        <v>1</v>
      </c>
      <c r="Y755">
        <v>80</v>
      </c>
      <c r="Z755">
        <v>0</v>
      </c>
      <c r="AA755">
        <v>5</v>
      </c>
      <c r="AB755">
        <v>4</v>
      </c>
      <c r="AC755">
        <v>3</v>
      </c>
      <c r="AD755">
        <v>5</v>
      </c>
      <c r="AE755">
        <v>3</v>
      </c>
      <c r="AF755">
        <v>1</v>
      </c>
      <c r="AG755">
        <v>2</v>
      </c>
      <c r="AH755" s="1">
        <v>42017</v>
      </c>
      <c r="AI755" s="1" t="s">
        <v>60</v>
      </c>
      <c r="AJ755">
        <f t="shared" si="44"/>
        <v>2015</v>
      </c>
      <c r="AK755">
        <f t="shared" si="45"/>
        <v>1</v>
      </c>
      <c r="AL755" t="str">
        <f t="shared" si="46"/>
        <v/>
      </c>
      <c r="AM755" t="str">
        <f t="shared" si="47"/>
        <v/>
      </c>
      <c r="AQ755" s="1">
        <v>42017</v>
      </c>
      <c r="AR755" s="1" t="s">
        <v>60</v>
      </c>
    </row>
    <row r="756" spans="1:44" x14ac:dyDescent="0.25">
      <c r="A756">
        <v>27</v>
      </c>
      <c r="B756" t="s">
        <v>40</v>
      </c>
      <c r="C756" t="s">
        <v>41</v>
      </c>
      <c r="D756">
        <v>1297</v>
      </c>
      <c r="E756" t="s">
        <v>89</v>
      </c>
      <c r="F756">
        <v>5</v>
      </c>
      <c r="G756">
        <v>2</v>
      </c>
      <c r="H756" t="s">
        <v>36</v>
      </c>
      <c r="I756">
        <v>1</v>
      </c>
      <c r="J756">
        <v>1850</v>
      </c>
      <c r="K756">
        <v>4</v>
      </c>
      <c r="L756" t="s">
        <v>37</v>
      </c>
      <c r="M756">
        <v>53</v>
      </c>
      <c r="N756">
        <v>3</v>
      </c>
      <c r="O756">
        <v>1</v>
      </c>
      <c r="P756" t="s">
        <v>46</v>
      </c>
      <c r="Q756">
        <v>4</v>
      </c>
      <c r="R756" t="s">
        <v>39</v>
      </c>
      <c r="S756">
        <v>2379</v>
      </c>
      <c r="T756">
        <v>0</v>
      </c>
      <c r="U756" t="s">
        <v>33</v>
      </c>
      <c r="V756">
        <v>14</v>
      </c>
      <c r="W756">
        <v>3</v>
      </c>
      <c r="X756">
        <v>3</v>
      </c>
      <c r="Y756">
        <v>80</v>
      </c>
      <c r="Z756">
        <v>0</v>
      </c>
      <c r="AA756">
        <v>6</v>
      </c>
      <c r="AB756">
        <v>3</v>
      </c>
      <c r="AC756">
        <v>2</v>
      </c>
      <c r="AD756">
        <v>5</v>
      </c>
      <c r="AE756">
        <v>4</v>
      </c>
      <c r="AF756">
        <v>0</v>
      </c>
      <c r="AG756">
        <v>2</v>
      </c>
      <c r="AH756" s="1">
        <v>42128</v>
      </c>
      <c r="AI756" s="1" t="s">
        <v>60</v>
      </c>
      <c r="AJ756">
        <f t="shared" si="44"/>
        <v>2015</v>
      </c>
      <c r="AK756">
        <f t="shared" si="45"/>
        <v>5</v>
      </c>
      <c r="AL756" t="str">
        <f t="shared" si="46"/>
        <v/>
      </c>
      <c r="AM756" t="str">
        <f t="shared" si="47"/>
        <v/>
      </c>
      <c r="AQ756" s="1">
        <v>42128</v>
      </c>
      <c r="AR756" s="1" t="s">
        <v>60</v>
      </c>
    </row>
    <row r="757" spans="1:44" x14ac:dyDescent="0.25">
      <c r="A757">
        <v>55</v>
      </c>
      <c r="B757" t="s">
        <v>40</v>
      </c>
      <c r="C757" t="s">
        <v>34</v>
      </c>
      <c r="D757">
        <v>836</v>
      </c>
      <c r="E757" t="s">
        <v>89</v>
      </c>
      <c r="F757">
        <v>2</v>
      </c>
      <c r="G757">
        <v>4</v>
      </c>
      <c r="H757" t="s">
        <v>56</v>
      </c>
      <c r="I757">
        <v>1</v>
      </c>
      <c r="J757">
        <v>1873</v>
      </c>
      <c r="K757">
        <v>2</v>
      </c>
      <c r="L757" t="s">
        <v>42</v>
      </c>
      <c r="M757">
        <v>98</v>
      </c>
      <c r="N757">
        <v>2</v>
      </c>
      <c r="O757">
        <v>1</v>
      </c>
      <c r="P757" t="s">
        <v>43</v>
      </c>
      <c r="Q757">
        <v>4</v>
      </c>
      <c r="R757" t="s">
        <v>44</v>
      </c>
      <c r="S757">
        <v>2662</v>
      </c>
      <c r="T757">
        <v>8</v>
      </c>
      <c r="U757" t="s">
        <v>40</v>
      </c>
      <c r="V757">
        <v>20</v>
      </c>
      <c r="W757">
        <v>4</v>
      </c>
      <c r="X757">
        <v>2</v>
      </c>
      <c r="Y757">
        <v>80</v>
      </c>
      <c r="Z757">
        <v>1</v>
      </c>
      <c r="AA757">
        <v>19</v>
      </c>
      <c r="AB757">
        <v>2</v>
      </c>
      <c r="AC757">
        <v>4</v>
      </c>
      <c r="AD757">
        <v>5</v>
      </c>
      <c r="AE757">
        <v>2</v>
      </c>
      <c r="AF757">
        <v>0</v>
      </c>
      <c r="AG757">
        <v>4</v>
      </c>
      <c r="AH757" s="1">
        <v>42101</v>
      </c>
      <c r="AI757" s="1" t="s">
        <v>60</v>
      </c>
      <c r="AJ757">
        <f t="shared" si="44"/>
        <v>2015</v>
      </c>
      <c r="AK757">
        <f t="shared" si="45"/>
        <v>4</v>
      </c>
      <c r="AL757" t="str">
        <f t="shared" si="46"/>
        <v/>
      </c>
      <c r="AM757" t="str">
        <f t="shared" si="47"/>
        <v/>
      </c>
      <c r="AQ757" s="1">
        <v>42101</v>
      </c>
      <c r="AR757" s="1" t="s">
        <v>60</v>
      </c>
    </row>
    <row r="758" spans="1:44" x14ac:dyDescent="0.25">
      <c r="A758">
        <v>34</v>
      </c>
      <c r="B758" t="s">
        <v>40</v>
      </c>
      <c r="C758" t="s">
        <v>34</v>
      </c>
      <c r="D758">
        <v>1480</v>
      </c>
      <c r="E758" t="s">
        <v>35</v>
      </c>
      <c r="F758">
        <v>4</v>
      </c>
      <c r="G758">
        <v>3</v>
      </c>
      <c r="H758" t="s">
        <v>36</v>
      </c>
      <c r="I758">
        <v>1</v>
      </c>
      <c r="J758">
        <v>1882</v>
      </c>
      <c r="K758">
        <v>3</v>
      </c>
      <c r="L758" t="s">
        <v>42</v>
      </c>
      <c r="M758">
        <v>64</v>
      </c>
      <c r="N758">
        <v>3</v>
      </c>
      <c r="O758">
        <v>3</v>
      </c>
      <c r="P758" t="s">
        <v>38</v>
      </c>
      <c r="Q758">
        <v>4</v>
      </c>
      <c r="R758" t="s">
        <v>44</v>
      </c>
      <c r="S758">
        <v>9713</v>
      </c>
      <c r="T758">
        <v>2</v>
      </c>
      <c r="U758" t="s">
        <v>33</v>
      </c>
      <c r="V758">
        <v>13</v>
      </c>
      <c r="W758">
        <v>3</v>
      </c>
      <c r="X758">
        <v>4</v>
      </c>
      <c r="Y758">
        <v>80</v>
      </c>
      <c r="Z758">
        <v>3</v>
      </c>
      <c r="AA758">
        <v>9</v>
      </c>
      <c r="AB758">
        <v>3</v>
      </c>
      <c r="AC758">
        <v>3</v>
      </c>
      <c r="AD758">
        <v>5</v>
      </c>
      <c r="AE758">
        <v>3</v>
      </c>
      <c r="AF758">
        <v>1</v>
      </c>
      <c r="AG758">
        <v>0</v>
      </c>
      <c r="AH758" s="1">
        <v>42116</v>
      </c>
      <c r="AI758" s="1" t="s">
        <v>60</v>
      </c>
      <c r="AJ758">
        <f t="shared" si="44"/>
        <v>2015</v>
      </c>
      <c r="AK758">
        <f t="shared" si="45"/>
        <v>4</v>
      </c>
      <c r="AL758" t="str">
        <f t="shared" si="46"/>
        <v/>
      </c>
      <c r="AM758" t="str">
        <f t="shared" si="47"/>
        <v/>
      </c>
      <c r="AQ758" s="1">
        <v>42116</v>
      </c>
      <c r="AR758" s="1" t="s">
        <v>60</v>
      </c>
    </row>
    <row r="759" spans="1:44" x14ac:dyDescent="0.25">
      <c r="A759">
        <v>37</v>
      </c>
      <c r="B759" t="s">
        <v>40</v>
      </c>
      <c r="C759" t="s">
        <v>34</v>
      </c>
      <c r="D759">
        <v>783</v>
      </c>
      <c r="E759" t="s">
        <v>89</v>
      </c>
      <c r="F759">
        <v>7</v>
      </c>
      <c r="G759">
        <v>4</v>
      </c>
      <c r="H759" t="s">
        <v>47</v>
      </c>
      <c r="I759">
        <v>1</v>
      </c>
      <c r="J759">
        <v>1885</v>
      </c>
      <c r="K759">
        <v>4</v>
      </c>
      <c r="L759" t="s">
        <v>42</v>
      </c>
      <c r="M759">
        <v>78</v>
      </c>
      <c r="N759">
        <v>3</v>
      </c>
      <c r="O759">
        <v>2</v>
      </c>
      <c r="P759" t="s">
        <v>43</v>
      </c>
      <c r="Q759">
        <v>1</v>
      </c>
      <c r="R759" t="s">
        <v>44</v>
      </c>
      <c r="S759">
        <v>4284</v>
      </c>
      <c r="T759">
        <v>5</v>
      </c>
      <c r="U759" t="s">
        <v>33</v>
      </c>
      <c r="V759">
        <v>22</v>
      </c>
      <c r="W759">
        <v>4</v>
      </c>
      <c r="X759">
        <v>3</v>
      </c>
      <c r="Y759">
        <v>80</v>
      </c>
      <c r="Z759">
        <v>1</v>
      </c>
      <c r="AA759">
        <v>16</v>
      </c>
      <c r="AB759">
        <v>2</v>
      </c>
      <c r="AC759">
        <v>3</v>
      </c>
      <c r="AD759">
        <v>5</v>
      </c>
      <c r="AE759">
        <v>3</v>
      </c>
      <c r="AF759">
        <v>0</v>
      </c>
      <c r="AG759">
        <v>4</v>
      </c>
      <c r="AH759" s="1">
        <v>42051</v>
      </c>
      <c r="AI759" s="1" t="s">
        <v>60</v>
      </c>
      <c r="AJ759">
        <f t="shared" si="44"/>
        <v>2015</v>
      </c>
      <c r="AK759">
        <f t="shared" si="45"/>
        <v>2</v>
      </c>
      <c r="AL759" t="str">
        <f t="shared" si="46"/>
        <v/>
      </c>
      <c r="AM759" t="str">
        <f t="shared" si="47"/>
        <v/>
      </c>
      <c r="AQ759" s="1">
        <v>42051</v>
      </c>
      <c r="AR759" s="1" t="s">
        <v>60</v>
      </c>
    </row>
    <row r="760" spans="1:44" x14ac:dyDescent="0.25">
      <c r="A760">
        <v>34</v>
      </c>
      <c r="B760" t="s">
        <v>33</v>
      </c>
      <c r="C760" t="s">
        <v>51</v>
      </c>
      <c r="D760">
        <v>967</v>
      </c>
      <c r="E760" t="s">
        <v>89</v>
      </c>
      <c r="F760">
        <v>16</v>
      </c>
      <c r="G760">
        <v>4</v>
      </c>
      <c r="H760" t="s">
        <v>56</v>
      </c>
      <c r="I760">
        <v>1</v>
      </c>
      <c r="J760">
        <v>1905</v>
      </c>
      <c r="K760">
        <v>4</v>
      </c>
      <c r="L760" t="s">
        <v>42</v>
      </c>
      <c r="M760">
        <v>85</v>
      </c>
      <c r="N760">
        <v>1</v>
      </c>
      <c r="O760">
        <v>1</v>
      </c>
      <c r="P760" t="s">
        <v>43</v>
      </c>
      <c r="Q760">
        <v>1</v>
      </c>
      <c r="R760" t="s">
        <v>44</v>
      </c>
      <c r="S760">
        <v>2307</v>
      </c>
      <c r="T760">
        <v>1</v>
      </c>
      <c r="U760" t="s">
        <v>33</v>
      </c>
      <c r="V760">
        <v>23</v>
      </c>
      <c r="W760">
        <v>4</v>
      </c>
      <c r="X760">
        <v>2</v>
      </c>
      <c r="Y760">
        <v>80</v>
      </c>
      <c r="Z760">
        <v>1</v>
      </c>
      <c r="AA760">
        <v>5</v>
      </c>
      <c r="AB760">
        <v>2</v>
      </c>
      <c r="AC760">
        <v>3</v>
      </c>
      <c r="AD760">
        <v>5</v>
      </c>
      <c r="AE760">
        <v>2</v>
      </c>
      <c r="AF760">
        <v>3</v>
      </c>
      <c r="AG760">
        <v>0</v>
      </c>
      <c r="AH760" s="1">
        <v>41084</v>
      </c>
      <c r="AI760" s="1">
        <v>42926</v>
      </c>
      <c r="AJ760">
        <f t="shared" si="44"/>
        <v>2012</v>
      </c>
      <c r="AK760">
        <f t="shared" si="45"/>
        <v>6</v>
      </c>
      <c r="AL760">
        <f t="shared" si="46"/>
        <v>2017</v>
      </c>
      <c r="AM760">
        <f t="shared" si="47"/>
        <v>7</v>
      </c>
      <c r="AQ760" s="1">
        <v>42145</v>
      </c>
      <c r="AR760" s="1" t="s">
        <v>60</v>
      </c>
    </row>
    <row r="761" spans="1:44" x14ac:dyDescent="0.25">
      <c r="A761">
        <v>41</v>
      </c>
      <c r="B761" t="s">
        <v>40</v>
      </c>
      <c r="C761" t="s">
        <v>34</v>
      </c>
      <c r="D761">
        <v>337</v>
      </c>
      <c r="E761" t="s">
        <v>35</v>
      </c>
      <c r="F761">
        <v>8</v>
      </c>
      <c r="G761">
        <v>3</v>
      </c>
      <c r="H761" t="s">
        <v>55</v>
      </c>
      <c r="I761">
        <v>1</v>
      </c>
      <c r="J761">
        <v>1909</v>
      </c>
      <c r="K761">
        <v>3</v>
      </c>
      <c r="L761" t="s">
        <v>37</v>
      </c>
      <c r="M761">
        <v>54</v>
      </c>
      <c r="N761">
        <v>3</v>
      </c>
      <c r="O761">
        <v>2</v>
      </c>
      <c r="P761" t="s">
        <v>38</v>
      </c>
      <c r="Q761">
        <v>2</v>
      </c>
      <c r="R761" t="s">
        <v>44</v>
      </c>
      <c r="S761">
        <v>4393</v>
      </c>
      <c r="T761">
        <v>5</v>
      </c>
      <c r="U761" t="s">
        <v>40</v>
      </c>
      <c r="V761">
        <v>21</v>
      </c>
      <c r="W761">
        <v>4</v>
      </c>
      <c r="X761">
        <v>3</v>
      </c>
      <c r="Y761">
        <v>80</v>
      </c>
      <c r="Z761">
        <v>1</v>
      </c>
      <c r="AA761">
        <v>14</v>
      </c>
      <c r="AB761">
        <v>3</v>
      </c>
      <c r="AC761">
        <v>3</v>
      </c>
      <c r="AD761">
        <v>5</v>
      </c>
      <c r="AE761">
        <v>4</v>
      </c>
      <c r="AF761">
        <v>1</v>
      </c>
      <c r="AG761">
        <v>4</v>
      </c>
      <c r="AH761" s="1">
        <v>42250</v>
      </c>
      <c r="AI761" s="1" t="s">
        <v>60</v>
      </c>
      <c r="AJ761">
        <f t="shared" si="44"/>
        <v>2015</v>
      </c>
      <c r="AK761">
        <f t="shared" si="45"/>
        <v>9</v>
      </c>
      <c r="AL761" t="str">
        <f t="shared" si="46"/>
        <v/>
      </c>
      <c r="AM761" t="str">
        <f t="shared" si="47"/>
        <v/>
      </c>
      <c r="AQ761" s="1">
        <v>42250</v>
      </c>
      <c r="AR761" s="1" t="s">
        <v>60</v>
      </c>
    </row>
    <row r="762" spans="1:44" x14ac:dyDescent="0.25">
      <c r="A762">
        <v>31</v>
      </c>
      <c r="B762" t="s">
        <v>40</v>
      </c>
      <c r="C762" t="s">
        <v>34</v>
      </c>
      <c r="D762">
        <v>1079</v>
      </c>
      <c r="E762" t="s">
        <v>35</v>
      </c>
      <c r="F762">
        <v>10</v>
      </c>
      <c r="G762">
        <v>2</v>
      </c>
      <c r="H762" t="s">
        <v>47</v>
      </c>
      <c r="I762">
        <v>1</v>
      </c>
      <c r="J762">
        <v>1912</v>
      </c>
      <c r="K762">
        <v>3</v>
      </c>
      <c r="L762" t="s">
        <v>37</v>
      </c>
      <c r="M762">
        <v>86</v>
      </c>
      <c r="N762">
        <v>3</v>
      </c>
      <c r="O762">
        <v>2</v>
      </c>
      <c r="P762" t="s">
        <v>38</v>
      </c>
      <c r="Q762">
        <v>4</v>
      </c>
      <c r="R762" t="s">
        <v>48</v>
      </c>
      <c r="S762">
        <v>6583</v>
      </c>
      <c r="T762">
        <v>2</v>
      </c>
      <c r="U762" t="s">
        <v>33</v>
      </c>
      <c r="V762">
        <v>11</v>
      </c>
      <c r="W762">
        <v>3</v>
      </c>
      <c r="X762">
        <v>4</v>
      </c>
      <c r="Y762">
        <v>80</v>
      </c>
      <c r="Z762">
        <v>1</v>
      </c>
      <c r="AA762">
        <v>8</v>
      </c>
      <c r="AB762">
        <v>2</v>
      </c>
      <c r="AC762">
        <v>3</v>
      </c>
      <c r="AD762">
        <v>5</v>
      </c>
      <c r="AE762">
        <v>2</v>
      </c>
      <c r="AF762">
        <v>1</v>
      </c>
      <c r="AG762">
        <v>4</v>
      </c>
      <c r="AH762" s="1">
        <v>42175</v>
      </c>
      <c r="AI762" s="1" t="s">
        <v>60</v>
      </c>
      <c r="AJ762">
        <f t="shared" si="44"/>
        <v>2015</v>
      </c>
      <c r="AK762">
        <f t="shared" si="45"/>
        <v>6</v>
      </c>
      <c r="AL762" t="str">
        <f t="shared" si="46"/>
        <v/>
      </c>
      <c r="AM762" t="str">
        <f t="shared" si="47"/>
        <v/>
      </c>
      <c r="AQ762" s="1">
        <v>42175</v>
      </c>
      <c r="AR762" s="1" t="s">
        <v>60</v>
      </c>
    </row>
    <row r="763" spans="1:44" x14ac:dyDescent="0.25">
      <c r="A763">
        <v>27</v>
      </c>
      <c r="B763" t="s">
        <v>40</v>
      </c>
      <c r="C763" t="s">
        <v>34</v>
      </c>
      <c r="D763">
        <v>1354</v>
      </c>
      <c r="E763" t="s">
        <v>89</v>
      </c>
      <c r="F763">
        <v>2</v>
      </c>
      <c r="G763">
        <v>4</v>
      </c>
      <c r="H763" t="s">
        <v>56</v>
      </c>
      <c r="I763">
        <v>1</v>
      </c>
      <c r="J763">
        <v>1931</v>
      </c>
      <c r="K763">
        <v>2</v>
      </c>
      <c r="L763" t="s">
        <v>42</v>
      </c>
      <c r="M763">
        <v>41</v>
      </c>
      <c r="N763">
        <v>3</v>
      </c>
      <c r="O763">
        <v>1</v>
      </c>
      <c r="P763" t="s">
        <v>43</v>
      </c>
      <c r="Q763">
        <v>2</v>
      </c>
      <c r="R763" t="s">
        <v>44</v>
      </c>
      <c r="S763">
        <v>2226</v>
      </c>
      <c r="T763">
        <v>1</v>
      </c>
      <c r="U763" t="s">
        <v>40</v>
      </c>
      <c r="V763">
        <v>11</v>
      </c>
      <c r="W763">
        <v>3</v>
      </c>
      <c r="X763">
        <v>3</v>
      </c>
      <c r="Y763">
        <v>80</v>
      </c>
      <c r="Z763">
        <v>1</v>
      </c>
      <c r="AA763">
        <v>6</v>
      </c>
      <c r="AB763">
        <v>3</v>
      </c>
      <c r="AC763">
        <v>2</v>
      </c>
      <c r="AD763">
        <v>5</v>
      </c>
      <c r="AE763">
        <v>3</v>
      </c>
      <c r="AF763">
        <v>1</v>
      </c>
      <c r="AG763">
        <v>2</v>
      </c>
      <c r="AH763" s="1">
        <v>42170</v>
      </c>
      <c r="AI763" s="1" t="s">
        <v>60</v>
      </c>
      <c r="AJ763">
        <f t="shared" si="44"/>
        <v>2015</v>
      </c>
      <c r="AK763">
        <f t="shared" si="45"/>
        <v>6</v>
      </c>
      <c r="AL763" t="str">
        <f t="shared" si="46"/>
        <v/>
      </c>
      <c r="AM763" t="str">
        <f t="shared" si="47"/>
        <v/>
      </c>
      <c r="AQ763" s="1">
        <v>42170</v>
      </c>
      <c r="AR763" s="1" t="s">
        <v>60</v>
      </c>
    </row>
    <row r="764" spans="1:44" x14ac:dyDescent="0.25">
      <c r="A764">
        <v>38</v>
      </c>
      <c r="B764" t="s">
        <v>40</v>
      </c>
      <c r="C764" t="s">
        <v>34</v>
      </c>
      <c r="D764">
        <v>1206</v>
      </c>
      <c r="E764" t="s">
        <v>89</v>
      </c>
      <c r="F764">
        <v>9</v>
      </c>
      <c r="G764">
        <v>2</v>
      </c>
      <c r="H764" t="s">
        <v>36</v>
      </c>
      <c r="I764">
        <v>1</v>
      </c>
      <c r="J764">
        <v>1940</v>
      </c>
      <c r="K764">
        <v>2</v>
      </c>
      <c r="L764" t="s">
        <v>42</v>
      </c>
      <c r="M764">
        <v>71</v>
      </c>
      <c r="N764">
        <v>3</v>
      </c>
      <c r="O764">
        <v>1</v>
      </c>
      <c r="P764" t="s">
        <v>43</v>
      </c>
      <c r="Q764">
        <v>4</v>
      </c>
      <c r="R764" t="s">
        <v>48</v>
      </c>
      <c r="S764">
        <v>4771</v>
      </c>
      <c r="T764">
        <v>2</v>
      </c>
      <c r="U764" t="s">
        <v>40</v>
      </c>
      <c r="V764">
        <v>19</v>
      </c>
      <c r="W764">
        <v>3</v>
      </c>
      <c r="X764">
        <v>4</v>
      </c>
      <c r="Y764">
        <v>80</v>
      </c>
      <c r="Z764">
        <v>2</v>
      </c>
      <c r="AA764">
        <v>10</v>
      </c>
      <c r="AB764">
        <v>0</v>
      </c>
      <c r="AC764">
        <v>4</v>
      </c>
      <c r="AD764">
        <v>5</v>
      </c>
      <c r="AE764">
        <v>2</v>
      </c>
      <c r="AF764">
        <v>0</v>
      </c>
      <c r="AG764">
        <v>3</v>
      </c>
      <c r="AH764" s="1">
        <v>42218</v>
      </c>
      <c r="AI764" s="1" t="s">
        <v>60</v>
      </c>
      <c r="AJ764">
        <f t="shared" si="44"/>
        <v>2015</v>
      </c>
      <c r="AK764">
        <f t="shared" si="45"/>
        <v>8</v>
      </c>
      <c r="AL764" t="str">
        <f t="shared" si="46"/>
        <v/>
      </c>
      <c r="AM764" t="str">
        <f t="shared" si="47"/>
        <v/>
      </c>
      <c r="AQ764" s="1">
        <v>42218</v>
      </c>
      <c r="AR764" s="1" t="s">
        <v>60</v>
      </c>
    </row>
    <row r="765" spans="1:44" x14ac:dyDescent="0.25">
      <c r="A765">
        <v>49</v>
      </c>
      <c r="B765" t="s">
        <v>40</v>
      </c>
      <c r="C765" t="s">
        <v>41</v>
      </c>
      <c r="D765">
        <v>1064</v>
      </c>
      <c r="E765" t="s">
        <v>89</v>
      </c>
      <c r="F765">
        <v>2</v>
      </c>
      <c r="G765">
        <v>1</v>
      </c>
      <c r="H765" t="s">
        <v>36</v>
      </c>
      <c r="I765">
        <v>1</v>
      </c>
      <c r="J765">
        <v>1941</v>
      </c>
      <c r="K765">
        <v>2</v>
      </c>
      <c r="L765" t="s">
        <v>42</v>
      </c>
      <c r="M765">
        <v>42</v>
      </c>
      <c r="N765">
        <v>3</v>
      </c>
      <c r="O765">
        <v>5</v>
      </c>
      <c r="P765" t="s">
        <v>54</v>
      </c>
      <c r="Q765">
        <v>4</v>
      </c>
      <c r="R765" t="s">
        <v>44</v>
      </c>
      <c r="S765">
        <v>19161</v>
      </c>
      <c r="T765">
        <v>3</v>
      </c>
      <c r="U765" t="s">
        <v>40</v>
      </c>
      <c r="V765">
        <v>15</v>
      </c>
      <c r="W765">
        <v>3</v>
      </c>
      <c r="X765">
        <v>4</v>
      </c>
      <c r="Y765">
        <v>80</v>
      </c>
      <c r="Z765">
        <v>0</v>
      </c>
      <c r="AA765">
        <v>28</v>
      </c>
      <c r="AB765">
        <v>3</v>
      </c>
      <c r="AC765">
        <v>3</v>
      </c>
      <c r="AD765">
        <v>5</v>
      </c>
      <c r="AE765">
        <v>4</v>
      </c>
      <c r="AF765">
        <v>4</v>
      </c>
      <c r="AG765">
        <v>3</v>
      </c>
      <c r="AH765" s="1">
        <v>42155</v>
      </c>
      <c r="AI765" s="1" t="s">
        <v>60</v>
      </c>
      <c r="AJ765">
        <f t="shared" si="44"/>
        <v>2015</v>
      </c>
      <c r="AK765">
        <f t="shared" si="45"/>
        <v>5</v>
      </c>
      <c r="AL765" t="str">
        <f t="shared" si="46"/>
        <v/>
      </c>
      <c r="AM765" t="str">
        <f t="shared" si="47"/>
        <v/>
      </c>
      <c r="AQ765" s="1">
        <v>42155</v>
      </c>
      <c r="AR765" s="1" t="s">
        <v>60</v>
      </c>
    </row>
    <row r="766" spans="1:44" x14ac:dyDescent="0.25">
      <c r="A766">
        <v>35</v>
      </c>
      <c r="B766" t="s">
        <v>40</v>
      </c>
      <c r="C766" t="s">
        <v>34</v>
      </c>
      <c r="D766">
        <v>682</v>
      </c>
      <c r="E766" t="s">
        <v>35</v>
      </c>
      <c r="F766">
        <v>18</v>
      </c>
      <c r="G766">
        <v>4</v>
      </c>
      <c r="H766" t="s">
        <v>47</v>
      </c>
      <c r="I766">
        <v>1</v>
      </c>
      <c r="J766">
        <v>1945</v>
      </c>
      <c r="K766">
        <v>2</v>
      </c>
      <c r="L766" t="s">
        <v>42</v>
      </c>
      <c r="M766">
        <v>71</v>
      </c>
      <c r="N766">
        <v>3</v>
      </c>
      <c r="O766">
        <v>2</v>
      </c>
      <c r="P766" t="s">
        <v>38</v>
      </c>
      <c r="Q766">
        <v>1</v>
      </c>
      <c r="R766" t="s">
        <v>44</v>
      </c>
      <c r="S766">
        <v>5561</v>
      </c>
      <c r="T766">
        <v>0</v>
      </c>
      <c r="U766" t="s">
        <v>40</v>
      </c>
      <c r="V766">
        <v>16</v>
      </c>
      <c r="W766">
        <v>3</v>
      </c>
      <c r="X766">
        <v>4</v>
      </c>
      <c r="Y766">
        <v>80</v>
      </c>
      <c r="Z766">
        <v>1</v>
      </c>
      <c r="AA766">
        <v>6</v>
      </c>
      <c r="AB766">
        <v>2</v>
      </c>
      <c r="AC766">
        <v>1</v>
      </c>
      <c r="AD766">
        <v>5</v>
      </c>
      <c r="AE766">
        <v>3</v>
      </c>
      <c r="AF766">
        <v>0</v>
      </c>
      <c r="AG766">
        <v>4</v>
      </c>
      <c r="AH766" s="1">
        <v>42081</v>
      </c>
      <c r="AI766" s="1" t="s">
        <v>60</v>
      </c>
      <c r="AJ766">
        <f t="shared" si="44"/>
        <v>2015</v>
      </c>
      <c r="AK766">
        <f t="shared" si="45"/>
        <v>3</v>
      </c>
      <c r="AL766" t="str">
        <f t="shared" si="46"/>
        <v/>
      </c>
      <c r="AM766" t="str">
        <f t="shared" si="47"/>
        <v/>
      </c>
      <c r="AQ766" s="1">
        <v>42081</v>
      </c>
      <c r="AR766" s="1" t="s">
        <v>60</v>
      </c>
    </row>
    <row r="767" spans="1:44" x14ac:dyDescent="0.25">
      <c r="A767">
        <v>28</v>
      </c>
      <c r="B767" t="s">
        <v>40</v>
      </c>
      <c r="C767" t="s">
        <v>51</v>
      </c>
      <c r="D767">
        <v>1103</v>
      </c>
      <c r="E767" t="s">
        <v>89</v>
      </c>
      <c r="F767">
        <v>16</v>
      </c>
      <c r="G767">
        <v>3</v>
      </c>
      <c r="H767" t="s">
        <v>47</v>
      </c>
      <c r="I767">
        <v>1</v>
      </c>
      <c r="J767">
        <v>1947</v>
      </c>
      <c r="K767">
        <v>3</v>
      </c>
      <c r="L767" t="s">
        <v>42</v>
      </c>
      <c r="M767">
        <v>49</v>
      </c>
      <c r="N767">
        <v>3</v>
      </c>
      <c r="O767">
        <v>1</v>
      </c>
      <c r="P767" t="s">
        <v>43</v>
      </c>
      <c r="Q767">
        <v>3</v>
      </c>
      <c r="R767" t="s">
        <v>39</v>
      </c>
      <c r="S767">
        <v>2144</v>
      </c>
      <c r="T767">
        <v>1</v>
      </c>
      <c r="U767" t="s">
        <v>40</v>
      </c>
      <c r="V767">
        <v>14</v>
      </c>
      <c r="W767">
        <v>3</v>
      </c>
      <c r="X767">
        <v>3</v>
      </c>
      <c r="Y767">
        <v>80</v>
      </c>
      <c r="Z767">
        <v>0</v>
      </c>
      <c r="AA767">
        <v>5</v>
      </c>
      <c r="AB767">
        <v>3</v>
      </c>
      <c r="AC767">
        <v>2</v>
      </c>
      <c r="AD767">
        <v>5</v>
      </c>
      <c r="AE767">
        <v>3</v>
      </c>
      <c r="AF767">
        <v>1</v>
      </c>
      <c r="AG767">
        <v>4</v>
      </c>
      <c r="AH767" s="1">
        <v>42091</v>
      </c>
      <c r="AI767" s="1" t="s">
        <v>60</v>
      </c>
      <c r="AJ767">
        <f t="shared" si="44"/>
        <v>2015</v>
      </c>
      <c r="AK767">
        <f t="shared" si="45"/>
        <v>3</v>
      </c>
      <c r="AL767" t="str">
        <f t="shared" si="46"/>
        <v/>
      </c>
      <c r="AM767" t="str">
        <f t="shared" si="47"/>
        <v/>
      </c>
      <c r="AQ767" s="1">
        <v>42091</v>
      </c>
      <c r="AR767" s="1" t="s">
        <v>60</v>
      </c>
    </row>
    <row r="768" spans="1:44" x14ac:dyDescent="0.25">
      <c r="A768">
        <v>36</v>
      </c>
      <c r="B768" t="s">
        <v>40</v>
      </c>
      <c r="C768" t="s">
        <v>51</v>
      </c>
      <c r="D768">
        <v>1351</v>
      </c>
      <c r="E768" t="s">
        <v>89</v>
      </c>
      <c r="F768">
        <v>9</v>
      </c>
      <c r="G768">
        <v>4</v>
      </c>
      <c r="H768" t="s">
        <v>36</v>
      </c>
      <c r="I768">
        <v>1</v>
      </c>
      <c r="J768">
        <v>1949</v>
      </c>
      <c r="K768">
        <v>1</v>
      </c>
      <c r="L768" t="s">
        <v>42</v>
      </c>
      <c r="M768">
        <v>66</v>
      </c>
      <c r="N768">
        <v>4</v>
      </c>
      <c r="O768">
        <v>1</v>
      </c>
      <c r="P768" t="s">
        <v>46</v>
      </c>
      <c r="Q768">
        <v>2</v>
      </c>
      <c r="R768" t="s">
        <v>44</v>
      </c>
      <c r="S768">
        <v>2810</v>
      </c>
      <c r="T768">
        <v>1</v>
      </c>
      <c r="U768" t="s">
        <v>40</v>
      </c>
      <c r="V768">
        <v>22</v>
      </c>
      <c r="W768">
        <v>4</v>
      </c>
      <c r="X768">
        <v>2</v>
      </c>
      <c r="Y768">
        <v>80</v>
      </c>
      <c r="Z768">
        <v>0</v>
      </c>
      <c r="AA768">
        <v>5</v>
      </c>
      <c r="AB768">
        <v>3</v>
      </c>
      <c r="AC768">
        <v>3</v>
      </c>
      <c r="AD768">
        <v>5</v>
      </c>
      <c r="AE768">
        <v>4</v>
      </c>
      <c r="AF768">
        <v>0</v>
      </c>
      <c r="AG768">
        <v>2</v>
      </c>
      <c r="AH768" s="1">
        <v>42000</v>
      </c>
      <c r="AI768" s="1" t="s">
        <v>60</v>
      </c>
      <c r="AJ768">
        <f t="shared" si="44"/>
        <v>2014</v>
      </c>
      <c r="AK768">
        <f t="shared" si="45"/>
        <v>12</v>
      </c>
      <c r="AL768" t="str">
        <f t="shared" si="46"/>
        <v/>
      </c>
      <c r="AM768" t="str">
        <f t="shared" si="47"/>
        <v/>
      </c>
      <c r="AQ768" s="1">
        <v>42000</v>
      </c>
      <c r="AR768" s="1" t="s">
        <v>60</v>
      </c>
    </row>
    <row r="769" spans="1:44" x14ac:dyDescent="0.25">
      <c r="A769">
        <v>29</v>
      </c>
      <c r="B769" t="s">
        <v>40</v>
      </c>
      <c r="C769" t="s">
        <v>34</v>
      </c>
      <c r="D769">
        <v>136</v>
      </c>
      <c r="E769" t="s">
        <v>89</v>
      </c>
      <c r="F769">
        <v>1</v>
      </c>
      <c r="G769">
        <v>3</v>
      </c>
      <c r="H769" t="s">
        <v>36</v>
      </c>
      <c r="I769">
        <v>1</v>
      </c>
      <c r="J769">
        <v>1954</v>
      </c>
      <c r="K769">
        <v>1</v>
      </c>
      <c r="L769" t="s">
        <v>42</v>
      </c>
      <c r="M769">
        <v>89</v>
      </c>
      <c r="N769">
        <v>3</v>
      </c>
      <c r="O769">
        <v>2</v>
      </c>
      <c r="P769" t="s">
        <v>50</v>
      </c>
      <c r="Q769">
        <v>1</v>
      </c>
      <c r="R769" t="s">
        <v>44</v>
      </c>
      <c r="S769">
        <v>5373</v>
      </c>
      <c r="T769">
        <v>0</v>
      </c>
      <c r="U769" t="s">
        <v>40</v>
      </c>
      <c r="V769">
        <v>12</v>
      </c>
      <c r="W769">
        <v>3</v>
      </c>
      <c r="X769">
        <v>1</v>
      </c>
      <c r="Y769">
        <v>80</v>
      </c>
      <c r="Z769">
        <v>1</v>
      </c>
      <c r="AA769">
        <v>6</v>
      </c>
      <c r="AB769">
        <v>5</v>
      </c>
      <c r="AC769">
        <v>2</v>
      </c>
      <c r="AD769">
        <v>5</v>
      </c>
      <c r="AE769">
        <v>3</v>
      </c>
      <c r="AF769">
        <v>0</v>
      </c>
      <c r="AG769">
        <v>2</v>
      </c>
      <c r="AH769" s="1">
        <v>41993</v>
      </c>
      <c r="AI769" s="1" t="s">
        <v>60</v>
      </c>
      <c r="AJ769">
        <f t="shared" si="44"/>
        <v>2014</v>
      </c>
      <c r="AK769">
        <f t="shared" si="45"/>
        <v>12</v>
      </c>
      <c r="AL769" t="str">
        <f t="shared" si="46"/>
        <v/>
      </c>
      <c r="AM769" t="str">
        <f t="shared" si="47"/>
        <v/>
      </c>
      <c r="AQ769" s="1">
        <v>41993</v>
      </c>
      <c r="AR769" s="1" t="s">
        <v>60</v>
      </c>
    </row>
    <row r="770" spans="1:44" x14ac:dyDescent="0.25">
      <c r="A770">
        <v>32</v>
      </c>
      <c r="B770" t="s">
        <v>40</v>
      </c>
      <c r="C770" t="s">
        <v>51</v>
      </c>
      <c r="D770">
        <v>1146</v>
      </c>
      <c r="E770" t="s">
        <v>89</v>
      </c>
      <c r="F770">
        <v>15</v>
      </c>
      <c r="G770">
        <v>4</v>
      </c>
      <c r="H770" t="s">
        <v>47</v>
      </c>
      <c r="I770">
        <v>1</v>
      </c>
      <c r="J770">
        <v>1955</v>
      </c>
      <c r="K770">
        <v>3</v>
      </c>
      <c r="L770" t="s">
        <v>37</v>
      </c>
      <c r="M770">
        <v>34</v>
      </c>
      <c r="N770">
        <v>3</v>
      </c>
      <c r="O770">
        <v>2</v>
      </c>
      <c r="P770" t="s">
        <v>50</v>
      </c>
      <c r="Q770">
        <v>4</v>
      </c>
      <c r="R770" t="s">
        <v>48</v>
      </c>
      <c r="S770">
        <v>6667</v>
      </c>
      <c r="T770">
        <v>5</v>
      </c>
      <c r="U770" t="s">
        <v>40</v>
      </c>
      <c r="V770">
        <v>18</v>
      </c>
      <c r="W770">
        <v>3</v>
      </c>
      <c r="X770">
        <v>2</v>
      </c>
      <c r="Y770">
        <v>80</v>
      </c>
      <c r="Z770">
        <v>1</v>
      </c>
      <c r="AA770">
        <v>9</v>
      </c>
      <c r="AB770">
        <v>6</v>
      </c>
      <c r="AC770">
        <v>3</v>
      </c>
      <c r="AD770">
        <v>5</v>
      </c>
      <c r="AE770">
        <v>1</v>
      </c>
      <c r="AF770">
        <v>1</v>
      </c>
      <c r="AG770">
        <v>2</v>
      </c>
      <c r="AH770" s="1">
        <v>42132</v>
      </c>
      <c r="AI770" s="1" t="s">
        <v>60</v>
      </c>
      <c r="AJ770">
        <f t="shared" si="44"/>
        <v>2015</v>
      </c>
      <c r="AK770">
        <f t="shared" si="45"/>
        <v>5</v>
      </c>
      <c r="AL770" t="str">
        <f t="shared" si="46"/>
        <v/>
      </c>
      <c r="AM770" t="str">
        <f t="shared" si="47"/>
        <v/>
      </c>
      <c r="AQ770" s="1">
        <v>42132</v>
      </c>
      <c r="AR770" s="1" t="s">
        <v>60</v>
      </c>
    </row>
    <row r="771" spans="1:44" x14ac:dyDescent="0.25">
      <c r="A771">
        <v>54</v>
      </c>
      <c r="B771" t="s">
        <v>40</v>
      </c>
      <c r="C771" t="s">
        <v>34</v>
      </c>
      <c r="D771">
        <v>157</v>
      </c>
      <c r="E771" t="s">
        <v>89</v>
      </c>
      <c r="F771">
        <v>10</v>
      </c>
      <c r="G771">
        <v>3</v>
      </c>
      <c r="H771" t="s">
        <v>47</v>
      </c>
      <c r="I771">
        <v>1</v>
      </c>
      <c r="J771">
        <v>1980</v>
      </c>
      <c r="K771">
        <v>3</v>
      </c>
      <c r="L771" t="s">
        <v>37</v>
      </c>
      <c r="M771">
        <v>77</v>
      </c>
      <c r="N771">
        <v>3</v>
      </c>
      <c r="O771">
        <v>2</v>
      </c>
      <c r="P771" t="s">
        <v>49</v>
      </c>
      <c r="Q771">
        <v>1</v>
      </c>
      <c r="R771" t="s">
        <v>39</v>
      </c>
      <c r="S771">
        <v>4440</v>
      </c>
      <c r="T771">
        <v>6</v>
      </c>
      <c r="U771" t="s">
        <v>33</v>
      </c>
      <c r="V771">
        <v>19</v>
      </c>
      <c r="W771">
        <v>3</v>
      </c>
      <c r="X771">
        <v>4</v>
      </c>
      <c r="Y771">
        <v>80</v>
      </c>
      <c r="Z771">
        <v>0</v>
      </c>
      <c r="AA771">
        <v>9</v>
      </c>
      <c r="AB771">
        <v>3</v>
      </c>
      <c r="AC771">
        <v>3</v>
      </c>
      <c r="AD771">
        <v>5</v>
      </c>
      <c r="AE771">
        <v>2</v>
      </c>
      <c r="AF771">
        <v>1</v>
      </c>
      <c r="AG771">
        <v>4</v>
      </c>
      <c r="AH771" s="1">
        <v>42168</v>
      </c>
      <c r="AI771" s="1" t="s">
        <v>60</v>
      </c>
      <c r="AJ771">
        <f t="shared" si="44"/>
        <v>2015</v>
      </c>
      <c r="AK771">
        <f t="shared" si="45"/>
        <v>6</v>
      </c>
      <c r="AL771" t="str">
        <f t="shared" si="46"/>
        <v/>
      </c>
      <c r="AM771" t="str">
        <f t="shared" si="47"/>
        <v/>
      </c>
      <c r="AQ771" s="1">
        <v>42168</v>
      </c>
      <c r="AR771" s="1" t="s">
        <v>60</v>
      </c>
    </row>
    <row r="772" spans="1:44" x14ac:dyDescent="0.25">
      <c r="A772">
        <v>23</v>
      </c>
      <c r="B772" t="s">
        <v>40</v>
      </c>
      <c r="C772" t="s">
        <v>34</v>
      </c>
      <c r="D772">
        <v>571</v>
      </c>
      <c r="E772" t="s">
        <v>89</v>
      </c>
      <c r="F772">
        <v>12</v>
      </c>
      <c r="G772">
        <v>2</v>
      </c>
      <c r="H772" t="s">
        <v>45</v>
      </c>
      <c r="I772">
        <v>1</v>
      </c>
      <c r="J772">
        <v>1982</v>
      </c>
      <c r="K772">
        <v>4</v>
      </c>
      <c r="L772" t="s">
        <v>42</v>
      </c>
      <c r="M772">
        <v>78</v>
      </c>
      <c r="N772">
        <v>3</v>
      </c>
      <c r="O772">
        <v>1</v>
      </c>
      <c r="P772" t="s">
        <v>46</v>
      </c>
      <c r="Q772">
        <v>4</v>
      </c>
      <c r="R772" t="s">
        <v>39</v>
      </c>
      <c r="S772">
        <v>2647</v>
      </c>
      <c r="T772">
        <v>1</v>
      </c>
      <c r="U772" t="s">
        <v>40</v>
      </c>
      <c r="V772">
        <v>13</v>
      </c>
      <c r="W772">
        <v>3</v>
      </c>
      <c r="X772">
        <v>3</v>
      </c>
      <c r="Y772">
        <v>80</v>
      </c>
      <c r="Z772">
        <v>0</v>
      </c>
      <c r="AA772">
        <v>5</v>
      </c>
      <c r="AB772">
        <v>6</v>
      </c>
      <c r="AC772">
        <v>4</v>
      </c>
      <c r="AD772">
        <v>5</v>
      </c>
      <c r="AE772">
        <v>2</v>
      </c>
      <c r="AF772">
        <v>1</v>
      </c>
      <c r="AG772">
        <v>4</v>
      </c>
      <c r="AH772" s="1">
        <v>42071</v>
      </c>
      <c r="AI772" s="1" t="s">
        <v>60</v>
      </c>
      <c r="AJ772">
        <f t="shared" ref="AJ772:AJ835" si="48">IFERROR(YEAR(AH772),"")</f>
        <v>2015</v>
      </c>
      <c r="AK772">
        <f t="shared" ref="AK772:AK835" si="49">IFERROR(MONTH(AH772),"")</f>
        <v>3</v>
      </c>
      <c r="AL772" t="str">
        <f t="shared" ref="AL772:AL835" si="50">IFERROR(YEAR(AI772),"")</f>
        <v/>
      </c>
      <c r="AM772" t="str">
        <f t="shared" ref="AM772:AM835" si="51">IFERROR(MONTH(AI772),"")</f>
        <v/>
      </c>
      <c r="AQ772" s="1">
        <v>42071</v>
      </c>
      <c r="AR772" s="1" t="s">
        <v>60</v>
      </c>
    </row>
    <row r="773" spans="1:44" x14ac:dyDescent="0.25">
      <c r="A773">
        <v>41</v>
      </c>
      <c r="B773" t="s">
        <v>40</v>
      </c>
      <c r="C773" t="s">
        <v>34</v>
      </c>
      <c r="D773">
        <v>642</v>
      </c>
      <c r="E773" t="s">
        <v>89</v>
      </c>
      <c r="F773">
        <v>1</v>
      </c>
      <c r="G773">
        <v>3</v>
      </c>
      <c r="H773" t="s">
        <v>36</v>
      </c>
      <c r="I773">
        <v>1</v>
      </c>
      <c r="J773">
        <v>1999</v>
      </c>
      <c r="K773">
        <v>4</v>
      </c>
      <c r="L773" t="s">
        <v>42</v>
      </c>
      <c r="M773">
        <v>76</v>
      </c>
      <c r="N773">
        <v>3</v>
      </c>
      <c r="O773">
        <v>1</v>
      </c>
      <c r="P773" t="s">
        <v>43</v>
      </c>
      <c r="Q773">
        <v>4</v>
      </c>
      <c r="R773" t="s">
        <v>44</v>
      </c>
      <c r="S773">
        <v>2782</v>
      </c>
      <c r="T773">
        <v>3</v>
      </c>
      <c r="U773" t="s">
        <v>40</v>
      </c>
      <c r="V773">
        <v>22</v>
      </c>
      <c r="W773">
        <v>4</v>
      </c>
      <c r="X773">
        <v>1</v>
      </c>
      <c r="Y773">
        <v>80</v>
      </c>
      <c r="Z773">
        <v>1</v>
      </c>
      <c r="AA773">
        <v>12</v>
      </c>
      <c r="AB773">
        <v>3</v>
      </c>
      <c r="AC773">
        <v>3</v>
      </c>
      <c r="AD773">
        <v>5</v>
      </c>
      <c r="AE773">
        <v>3</v>
      </c>
      <c r="AF773">
        <v>1</v>
      </c>
      <c r="AG773">
        <v>0</v>
      </c>
      <c r="AH773" s="1">
        <v>41941</v>
      </c>
      <c r="AI773" s="1" t="s">
        <v>60</v>
      </c>
      <c r="AJ773">
        <f t="shared" si="48"/>
        <v>2014</v>
      </c>
      <c r="AK773">
        <f t="shared" si="49"/>
        <v>10</v>
      </c>
      <c r="AL773" t="str">
        <f t="shared" si="50"/>
        <v/>
      </c>
      <c r="AM773" t="str">
        <f t="shared" si="51"/>
        <v/>
      </c>
      <c r="AQ773" s="1">
        <v>41941</v>
      </c>
      <c r="AR773" s="1" t="s">
        <v>60</v>
      </c>
    </row>
    <row r="774" spans="1:44" x14ac:dyDescent="0.25">
      <c r="A774">
        <v>25</v>
      </c>
      <c r="B774" t="s">
        <v>40</v>
      </c>
      <c r="C774" t="s">
        <v>34</v>
      </c>
      <c r="D774">
        <v>1382</v>
      </c>
      <c r="E774" t="s">
        <v>35</v>
      </c>
      <c r="F774">
        <v>8</v>
      </c>
      <c r="G774">
        <v>2</v>
      </c>
      <c r="H774" t="s">
        <v>45</v>
      </c>
      <c r="I774">
        <v>1</v>
      </c>
      <c r="J774">
        <v>2018</v>
      </c>
      <c r="K774">
        <v>1</v>
      </c>
      <c r="L774" t="s">
        <v>37</v>
      </c>
      <c r="M774">
        <v>85</v>
      </c>
      <c r="N774">
        <v>3</v>
      </c>
      <c r="O774">
        <v>2</v>
      </c>
      <c r="P774" t="s">
        <v>38</v>
      </c>
      <c r="Q774">
        <v>3</v>
      </c>
      <c r="R774" t="s">
        <v>48</v>
      </c>
      <c r="S774">
        <v>4907</v>
      </c>
      <c r="T774">
        <v>0</v>
      </c>
      <c r="U774" t="s">
        <v>33</v>
      </c>
      <c r="V774">
        <v>22</v>
      </c>
      <c r="W774">
        <v>4</v>
      </c>
      <c r="X774">
        <v>2</v>
      </c>
      <c r="Y774">
        <v>80</v>
      </c>
      <c r="Z774">
        <v>1</v>
      </c>
      <c r="AA774">
        <v>6</v>
      </c>
      <c r="AB774">
        <v>3</v>
      </c>
      <c r="AC774">
        <v>2</v>
      </c>
      <c r="AD774">
        <v>5</v>
      </c>
      <c r="AE774">
        <v>3</v>
      </c>
      <c r="AF774">
        <v>0</v>
      </c>
      <c r="AG774">
        <v>4</v>
      </c>
      <c r="AH774" s="1">
        <v>42240</v>
      </c>
      <c r="AI774" s="1" t="s">
        <v>60</v>
      </c>
      <c r="AJ774">
        <f t="shared" si="48"/>
        <v>2015</v>
      </c>
      <c r="AK774">
        <f t="shared" si="49"/>
        <v>8</v>
      </c>
      <c r="AL774" t="str">
        <f t="shared" si="50"/>
        <v/>
      </c>
      <c r="AM774" t="str">
        <f t="shared" si="51"/>
        <v/>
      </c>
      <c r="AQ774" s="1">
        <v>42240</v>
      </c>
      <c r="AR774" s="1" t="s">
        <v>60</v>
      </c>
    </row>
    <row r="775" spans="1:44" x14ac:dyDescent="0.25">
      <c r="A775">
        <v>41</v>
      </c>
      <c r="B775" t="s">
        <v>40</v>
      </c>
      <c r="C775" t="s">
        <v>34</v>
      </c>
      <c r="D775">
        <v>930</v>
      </c>
      <c r="E775" t="s">
        <v>35</v>
      </c>
      <c r="F775">
        <v>3</v>
      </c>
      <c r="G775">
        <v>3</v>
      </c>
      <c r="H775" t="s">
        <v>36</v>
      </c>
      <c r="I775">
        <v>1</v>
      </c>
      <c r="J775">
        <v>2037</v>
      </c>
      <c r="K775">
        <v>3</v>
      </c>
      <c r="L775" t="s">
        <v>42</v>
      </c>
      <c r="M775">
        <v>57</v>
      </c>
      <c r="N775">
        <v>2</v>
      </c>
      <c r="O775">
        <v>2</v>
      </c>
      <c r="P775" t="s">
        <v>38</v>
      </c>
      <c r="Q775">
        <v>2</v>
      </c>
      <c r="R775" t="s">
        <v>48</v>
      </c>
      <c r="S775">
        <v>8938</v>
      </c>
      <c r="T775">
        <v>2</v>
      </c>
      <c r="U775" t="s">
        <v>40</v>
      </c>
      <c r="V775">
        <v>11</v>
      </c>
      <c r="W775">
        <v>3</v>
      </c>
      <c r="X775">
        <v>3</v>
      </c>
      <c r="Y775">
        <v>80</v>
      </c>
      <c r="Z775">
        <v>1</v>
      </c>
      <c r="AA775">
        <v>14</v>
      </c>
      <c r="AB775">
        <v>5</v>
      </c>
      <c r="AC775">
        <v>3</v>
      </c>
      <c r="AD775">
        <v>5</v>
      </c>
      <c r="AE775">
        <v>4</v>
      </c>
      <c r="AF775">
        <v>0</v>
      </c>
      <c r="AG775">
        <v>4</v>
      </c>
      <c r="AH775" s="1">
        <v>42101</v>
      </c>
      <c r="AI775" s="1" t="s">
        <v>60</v>
      </c>
      <c r="AJ775">
        <f t="shared" si="48"/>
        <v>2015</v>
      </c>
      <c r="AK775">
        <f t="shared" si="49"/>
        <v>4</v>
      </c>
      <c r="AL775" t="str">
        <f t="shared" si="50"/>
        <v/>
      </c>
      <c r="AM775" t="str">
        <f t="shared" si="51"/>
        <v/>
      </c>
      <c r="AQ775" s="1">
        <v>42101</v>
      </c>
      <c r="AR775" s="1" t="s">
        <v>60</v>
      </c>
    </row>
    <row r="776" spans="1:44" x14ac:dyDescent="0.25">
      <c r="A776">
        <v>45</v>
      </c>
      <c r="B776" t="s">
        <v>40</v>
      </c>
      <c r="C776" t="s">
        <v>34</v>
      </c>
      <c r="D776">
        <v>374</v>
      </c>
      <c r="E776" t="s">
        <v>35</v>
      </c>
      <c r="F776">
        <v>20</v>
      </c>
      <c r="G776">
        <v>3</v>
      </c>
      <c r="H776" t="s">
        <v>36</v>
      </c>
      <c r="I776">
        <v>1</v>
      </c>
      <c r="J776">
        <v>2046</v>
      </c>
      <c r="K776">
        <v>4</v>
      </c>
      <c r="L776" t="s">
        <v>37</v>
      </c>
      <c r="M776">
        <v>50</v>
      </c>
      <c r="N776">
        <v>3</v>
      </c>
      <c r="O776">
        <v>2</v>
      </c>
      <c r="P776" t="s">
        <v>38</v>
      </c>
      <c r="Q776">
        <v>3</v>
      </c>
      <c r="R776" t="s">
        <v>39</v>
      </c>
      <c r="S776">
        <v>4850</v>
      </c>
      <c r="T776">
        <v>8</v>
      </c>
      <c r="U776" t="s">
        <v>40</v>
      </c>
      <c r="V776">
        <v>15</v>
      </c>
      <c r="W776">
        <v>3</v>
      </c>
      <c r="X776">
        <v>3</v>
      </c>
      <c r="Y776">
        <v>80</v>
      </c>
      <c r="Z776">
        <v>0</v>
      </c>
      <c r="AA776">
        <v>8</v>
      </c>
      <c r="AB776">
        <v>3</v>
      </c>
      <c r="AC776">
        <v>3</v>
      </c>
      <c r="AD776">
        <v>5</v>
      </c>
      <c r="AE776">
        <v>3</v>
      </c>
      <c r="AF776">
        <v>0</v>
      </c>
      <c r="AG776">
        <v>1</v>
      </c>
      <c r="AH776" s="1">
        <v>42036</v>
      </c>
      <c r="AI776" s="1" t="s">
        <v>60</v>
      </c>
      <c r="AJ776">
        <f t="shared" si="48"/>
        <v>2015</v>
      </c>
      <c r="AK776">
        <f t="shared" si="49"/>
        <v>2</v>
      </c>
      <c r="AL776" t="str">
        <f t="shared" si="50"/>
        <v/>
      </c>
      <c r="AM776" t="str">
        <f t="shared" si="51"/>
        <v/>
      </c>
      <c r="AQ776" s="1">
        <v>42036</v>
      </c>
      <c r="AR776" s="1" t="s">
        <v>60</v>
      </c>
    </row>
    <row r="777" spans="1:44" x14ac:dyDescent="0.25">
      <c r="A777">
        <v>40</v>
      </c>
      <c r="B777" t="s">
        <v>40</v>
      </c>
      <c r="C777" t="s">
        <v>34</v>
      </c>
      <c r="D777">
        <v>1194</v>
      </c>
      <c r="E777" t="s">
        <v>89</v>
      </c>
      <c r="F777">
        <v>2</v>
      </c>
      <c r="G777">
        <v>4</v>
      </c>
      <c r="H777" t="s">
        <v>47</v>
      </c>
      <c r="I777">
        <v>1</v>
      </c>
      <c r="J777">
        <v>2051</v>
      </c>
      <c r="K777">
        <v>3</v>
      </c>
      <c r="L777" t="s">
        <v>37</v>
      </c>
      <c r="M777">
        <v>98</v>
      </c>
      <c r="N777">
        <v>3</v>
      </c>
      <c r="O777">
        <v>1</v>
      </c>
      <c r="P777" t="s">
        <v>43</v>
      </c>
      <c r="Q777">
        <v>3</v>
      </c>
      <c r="R777" t="s">
        <v>44</v>
      </c>
      <c r="S777">
        <v>2001</v>
      </c>
      <c r="T777">
        <v>2</v>
      </c>
      <c r="U777" t="s">
        <v>40</v>
      </c>
      <c r="V777">
        <v>14</v>
      </c>
      <c r="W777">
        <v>3</v>
      </c>
      <c r="X777">
        <v>2</v>
      </c>
      <c r="Y777">
        <v>80</v>
      </c>
      <c r="Z777">
        <v>3</v>
      </c>
      <c r="AA777">
        <v>20</v>
      </c>
      <c r="AB777">
        <v>2</v>
      </c>
      <c r="AC777">
        <v>3</v>
      </c>
      <c r="AD777">
        <v>5</v>
      </c>
      <c r="AE777">
        <v>3</v>
      </c>
      <c r="AF777">
        <v>0</v>
      </c>
      <c r="AG777">
        <v>2</v>
      </c>
      <c r="AH777" s="1">
        <v>42065</v>
      </c>
      <c r="AI777" s="1" t="s">
        <v>60</v>
      </c>
      <c r="AJ777">
        <f t="shared" si="48"/>
        <v>2015</v>
      </c>
      <c r="AK777">
        <f t="shared" si="49"/>
        <v>3</v>
      </c>
      <c r="AL777" t="str">
        <f t="shared" si="50"/>
        <v/>
      </c>
      <c r="AM777" t="str">
        <f t="shared" si="51"/>
        <v/>
      </c>
      <c r="AQ777" s="1">
        <v>42065</v>
      </c>
      <c r="AR777" s="1" t="s">
        <v>60</v>
      </c>
    </row>
    <row r="778" spans="1:44" x14ac:dyDescent="0.25">
      <c r="A778">
        <v>29</v>
      </c>
      <c r="B778" t="s">
        <v>40</v>
      </c>
      <c r="C778" t="s">
        <v>34</v>
      </c>
      <c r="D778">
        <v>468</v>
      </c>
      <c r="E778" t="s">
        <v>89</v>
      </c>
      <c r="F778">
        <v>28</v>
      </c>
      <c r="G778">
        <v>4</v>
      </c>
      <c r="H778" t="s">
        <v>47</v>
      </c>
      <c r="I778">
        <v>1</v>
      </c>
      <c r="J778">
        <v>2054</v>
      </c>
      <c r="K778">
        <v>4</v>
      </c>
      <c r="L778" t="s">
        <v>37</v>
      </c>
      <c r="M778">
        <v>73</v>
      </c>
      <c r="N778">
        <v>2</v>
      </c>
      <c r="O778">
        <v>1</v>
      </c>
      <c r="P778" t="s">
        <v>43</v>
      </c>
      <c r="Q778">
        <v>1</v>
      </c>
      <c r="R778" t="s">
        <v>39</v>
      </c>
      <c r="S778">
        <v>3785</v>
      </c>
      <c r="T778">
        <v>1</v>
      </c>
      <c r="U778" t="s">
        <v>40</v>
      </c>
      <c r="V778">
        <v>14</v>
      </c>
      <c r="W778">
        <v>3</v>
      </c>
      <c r="X778">
        <v>2</v>
      </c>
      <c r="Y778">
        <v>80</v>
      </c>
      <c r="Z778">
        <v>0</v>
      </c>
      <c r="AA778">
        <v>5</v>
      </c>
      <c r="AB778">
        <v>3</v>
      </c>
      <c r="AC778">
        <v>1</v>
      </c>
      <c r="AD778">
        <v>5</v>
      </c>
      <c r="AE778">
        <v>4</v>
      </c>
      <c r="AF778">
        <v>0</v>
      </c>
      <c r="AG778">
        <v>4</v>
      </c>
      <c r="AH778" s="1">
        <v>42235</v>
      </c>
      <c r="AI778" s="1" t="s">
        <v>60</v>
      </c>
      <c r="AJ778">
        <f t="shared" si="48"/>
        <v>2015</v>
      </c>
      <c r="AK778">
        <f t="shared" si="49"/>
        <v>8</v>
      </c>
      <c r="AL778" t="str">
        <f t="shared" si="50"/>
        <v/>
      </c>
      <c r="AM778" t="str">
        <f t="shared" si="51"/>
        <v/>
      </c>
      <c r="AQ778" s="1">
        <v>42235</v>
      </c>
      <c r="AR778" s="1" t="s">
        <v>60</v>
      </c>
    </row>
    <row r="779" spans="1:44" x14ac:dyDescent="0.25">
      <c r="A779">
        <v>36</v>
      </c>
      <c r="B779" t="s">
        <v>40</v>
      </c>
      <c r="C779" t="s">
        <v>41</v>
      </c>
      <c r="D779">
        <v>884</v>
      </c>
      <c r="E779" t="s">
        <v>89</v>
      </c>
      <c r="F779">
        <v>23</v>
      </c>
      <c r="G779">
        <v>2</v>
      </c>
      <c r="H779" t="s">
        <v>47</v>
      </c>
      <c r="I779">
        <v>1</v>
      </c>
      <c r="J779">
        <v>2061</v>
      </c>
      <c r="K779">
        <v>3</v>
      </c>
      <c r="L779" t="s">
        <v>42</v>
      </c>
      <c r="M779">
        <v>41</v>
      </c>
      <c r="N779">
        <v>4</v>
      </c>
      <c r="O779">
        <v>2</v>
      </c>
      <c r="P779" t="s">
        <v>46</v>
      </c>
      <c r="Q779">
        <v>4</v>
      </c>
      <c r="R779" t="s">
        <v>44</v>
      </c>
      <c r="S779">
        <v>2571</v>
      </c>
      <c r="T779">
        <v>4</v>
      </c>
      <c r="U779" t="s">
        <v>40</v>
      </c>
      <c r="V779">
        <v>17</v>
      </c>
      <c r="W779">
        <v>3</v>
      </c>
      <c r="X779">
        <v>3</v>
      </c>
      <c r="Y779">
        <v>80</v>
      </c>
      <c r="Z779">
        <v>1</v>
      </c>
      <c r="AA779">
        <v>17</v>
      </c>
      <c r="AB779">
        <v>3</v>
      </c>
      <c r="AC779">
        <v>3</v>
      </c>
      <c r="AD779">
        <v>5</v>
      </c>
      <c r="AE779">
        <v>2</v>
      </c>
      <c r="AF779">
        <v>0</v>
      </c>
      <c r="AG779">
        <v>3</v>
      </c>
      <c r="AH779" s="1">
        <v>42094</v>
      </c>
      <c r="AI779" s="1" t="s">
        <v>60</v>
      </c>
      <c r="AJ779">
        <f t="shared" si="48"/>
        <v>2015</v>
      </c>
      <c r="AK779">
        <f t="shared" si="49"/>
        <v>3</v>
      </c>
      <c r="AL779" t="str">
        <f t="shared" si="50"/>
        <v/>
      </c>
      <c r="AM779" t="str">
        <f t="shared" si="51"/>
        <v/>
      </c>
      <c r="AQ779" s="1">
        <v>42094</v>
      </c>
      <c r="AR779" s="1" t="s">
        <v>60</v>
      </c>
    </row>
    <row r="780" spans="1:44" x14ac:dyDescent="0.25">
      <c r="A780">
        <v>41</v>
      </c>
      <c r="B780" t="s">
        <v>33</v>
      </c>
      <c r="C780" t="s">
        <v>34</v>
      </c>
      <c r="D780">
        <v>1102</v>
      </c>
      <c r="E780" t="s">
        <v>35</v>
      </c>
      <c r="F780">
        <v>1</v>
      </c>
      <c r="G780">
        <v>2</v>
      </c>
      <c r="H780" t="s">
        <v>36</v>
      </c>
      <c r="I780">
        <v>1</v>
      </c>
      <c r="J780">
        <v>1</v>
      </c>
      <c r="K780">
        <v>2</v>
      </c>
      <c r="L780" t="s">
        <v>37</v>
      </c>
      <c r="M780">
        <v>94</v>
      </c>
      <c r="N780">
        <v>3</v>
      </c>
      <c r="O780">
        <v>2</v>
      </c>
      <c r="P780" t="s">
        <v>38</v>
      </c>
      <c r="Q780">
        <v>4</v>
      </c>
      <c r="R780" t="s">
        <v>39</v>
      </c>
      <c r="S780">
        <v>5993</v>
      </c>
      <c r="T780">
        <v>8</v>
      </c>
      <c r="U780" t="s">
        <v>33</v>
      </c>
      <c r="V780">
        <v>11</v>
      </c>
      <c r="W780">
        <v>3</v>
      </c>
      <c r="X780">
        <v>1</v>
      </c>
      <c r="Y780">
        <v>80</v>
      </c>
      <c r="Z780">
        <v>0</v>
      </c>
      <c r="AA780">
        <v>8</v>
      </c>
      <c r="AB780">
        <v>0</v>
      </c>
      <c r="AC780">
        <v>1</v>
      </c>
      <c r="AD780">
        <v>6</v>
      </c>
      <c r="AE780">
        <v>4</v>
      </c>
      <c r="AF780">
        <v>0</v>
      </c>
      <c r="AG780">
        <v>5</v>
      </c>
      <c r="AH780" s="1">
        <v>37980</v>
      </c>
      <c r="AI780" s="1">
        <v>40185</v>
      </c>
      <c r="AJ780">
        <f t="shared" si="48"/>
        <v>2003</v>
      </c>
      <c r="AK780">
        <f t="shared" si="49"/>
        <v>12</v>
      </c>
      <c r="AL780">
        <f t="shared" si="50"/>
        <v>2010</v>
      </c>
      <c r="AM780">
        <f t="shared" si="51"/>
        <v>1</v>
      </c>
      <c r="AQ780" s="1">
        <v>41934</v>
      </c>
      <c r="AR780" s="1" t="s">
        <v>60</v>
      </c>
    </row>
    <row r="781" spans="1:44" x14ac:dyDescent="0.25">
      <c r="A781">
        <v>32</v>
      </c>
      <c r="B781" t="s">
        <v>40</v>
      </c>
      <c r="C781" t="s">
        <v>34</v>
      </c>
      <c r="D781">
        <v>334</v>
      </c>
      <c r="E781" t="s">
        <v>89</v>
      </c>
      <c r="F781">
        <v>5</v>
      </c>
      <c r="G781">
        <v>2</v>
      </c>
      <c r="H781" t="s">
        <v>36</v>
      </c>
      <c r="I781">
        <v>1</v>
      </c>
      <c r="J781">
        <v>21</v>
      </c>
      <c r="K781">
        <v>1</v>
      </c>
      <c r="L781" t="s">
        <v>42</v>
      </c>
      <c r="M781">
        <v>80</v>
      </c>
      <c r="N781">
        <v>4</v>
      </c>
      <c r="O781">
        <v>1</v>
      </c>
      <c r="P781" t="s">
        <v>43</v>
      </c>
      <c r="Q781">
        <v>2</v>
      </c>
      <c r="R781" t="s">
        <v>48</v>
      </c>
      <c r="S781">
        <v>3298</v>
      </c>
      <c r="T781">
        <v>0</v>
      </c>
      <c r="U781" t="s">
        <v>33</v>
      </c>
      <c r="V781">
        <v>12</v>
      </c>
      <c r="W781">
        <v>3</v>
      </c>
      <c r="X781">
        <v>4</v>
      </c>
      <c r="Y781">
        <v>80</v>
      </c>
      <c r="Z781">
        <v>2</v>
      </c>
      <c r="AA781">
        <v>7</v>
      </c>
      <c r="AB781">
        <v>5</v>
      </c>
      <c r="AC781">
        <v>2</v>
      </c>
      <c r="AD781">
        <v>6</v>
      </c>
      <c r="AE781">
        <v>2</v>
      </c>
      <c r="AF781">
        <v>0</v>
      </c>
      <c r="AG781">
        <v>5</v>
      </c>
      <c r="AH781" s="1">
        <v>42037</v>
      </c>
      <c r="AI781" s="1" t="s">
        <v>60</v>
      </c>
      <c r="AJ781">
        <f t="shared" si="48"/>
        <v>2015</v>
      </c>
      <c r="AK781">
        <f t="shared" si="49"/>
        <v>2</v>
      </c>
      <c r="AL781" t="str">
        <f t="shared" si="50"/>
        <v/>
      </c>
      <c r="AM781" t="str">
        <f t="shared" si="51"/>
        <v/>
      </c>
      <c r="AQ781" s="1">
        <v>42037</v>
      </c>
      <c r="AR781" s="1" t="s">
        <v>60</v>
      </c>
    </row>
    <row r="782" spans="1:44" x14ac:dyDescent="0.25">
      <c r="A782">
        <v>36</v>
      </c>
      <c r="B782" t="s">
        <v>40</v>
      </c>
      <c r="C782" t="s">
        <v>41</v>
      </c>
      <c r="D782">
        <v>1195</v>
      </c>
      <c r="E782" t="s">
        <v>89</v>
      </c>
      <c r="F782">
        <v>11</v>
      </c>
      <c r="G782">
        <v>3</v>
      </c>
      <c r="H782" t="s">
        <v>36</v>
      </c>
      <c r="I782">
        <v>1</v>
      </c>
      <c r="J782">
        <v>85</v>
      </c>
      <c r="K782">
        <v>2</v>
      </c>
      <c r="L782" t="s">
        <v>42</v>
      </c>
      <c r="M782">
        <v>95</v>
      </c>
      <c r="N782">
        <v>2</v>
      </c>
      <c r="O782">
        <v>2</v>
      </c>
      <c r="P782" t="s">
        <v>49</v>
      </c>
      <c r="Q782">
        <v>2</v>
      </c>
      <c r="R782" t="s">
        <v>39</v>
      </c>
      <c r="S782">
        <v>6499</v>
      </c>
      <c r="T782">
        <v>1</v>
      </c>
      <c r="U782" t="s">
        <v>40</v>
      </c>
      <c r="V782">
        <v>13</v>
      </c>
      <c r="W782">
        <v>3</v>
      </c>
      <c r="X782">
        <v>3</v>
      </c>
      <c r="Y782">
        <v>80</v>
      </c>
      <c r="Z782">
        <v>0</v>
      </c>
      <c r="AA782">
        <v>6</v>
      </c>
      <c r="AB782">
        <v>3</v>
      </c>
      <c r="AC782">
        <v>3</v>
      </c>
      <c r="AD782">
        <v>6</v>
      </c>
      <c r="AE782">
        <v>5</v>
      </c>
      <c r="AF782">
        <v>0</v>
      </c>
      <c r="AG782">
        <v>3</v>
      </c>
      <c r="AH782" s="1">
        <v>41985</v>
      </c>
      <c r="AI782" s="1" t="s">
        <v>60</v>
      </c>
      <c r="AJ782">
        <f t="shared" si="48"/>
        <v>2014</v>
      </c>
      <c r="AK782">
        <f t="shared" si="49"/>
        <v>12</v>
      </c>
      <c r="AL782" t="str">
        <f t="shared" si="50"/>
        <v/>
      </c>
      <c r="AM782" t="str">
        <f t="shared" si="51"/>
        <v/>
      </c>
      <c r="AQ782" s="1">
        <v>41985</v>
      </c>
      <c r="AR782" s="1" t="s">
        <v>60</v>
      </c>
    </row>
    <row r="783" spans="1:44" x14ac:dyDescent="0.25">
      <c r="A783">
        <v>35</v>
      </c>
      <c r="B783" t="s">
        <v>40</v>
      </c>
      <c r="C783" t="s">
        <v>34</v>
      </c>
      <c r="D783">
        <v>1214</v>
      </c>
      <c r="E783" t="s">
        <v>89</v>
      </c>
      <c r="F783">
        <v>1</v>
      </c>
      <c r="G783">
        <v>3</v>
      </c>
      <c r="H783" t="s">
        <v>47</v>
      </c>
      <c r="I783">
        <v>1</v>
      </c>
      <c r="J783">
        <v>105</v>
      </c>
      <c r="K783">
        <v>2</v>
      </c>
      <c r="L783" t="s">
        <v>42</v>
      </c>
      <c r="M783">
        <v>30</v>
      </c>
      <c r="N783">
        <v>2</v>
      </c>
      <c r="O783">
        <v>1</v>
      </c>
      <c r="P783" t="s">
        <v>43</v>
      </c>
      <c r="Q783">
        <v>3</v>
      </c>
      <c r="R783" t="s">
        <v>39</v>
      </c>
      <c r="S783">
        <v>2859</v>
      </c>
      <c r="T783">
        <v>1</v>
      </c>
      <c r="U783" t="s">
        <v>40</v>
      </c>
      <c r="V783">
        <v>18</v>
      </c>
      <c r="W783">
        <v>3</v>
      </c>
      <c r="X783">
        <v>1</v>
      </c>
      <c r="Y783">
        <v>80</v>
      </c>
      <c r="Z783">
        <v>0</v>
      </c>
      <c r="AA783">
        <v>6</v>
      </c>
      <c r="AB783">
        <v>3</v>
      </c>
      <c r="AC783">
        <v>3</v>
      </c>
      <c r="AD783">
        <v>6</v>
      </c>
      <c r="AE783">
        <v>4</v>
      </c>
      <c r="AF783">
        <v>0</v>
      </c>
      <c r="AG783">
        <v>4</v>
      </c>
      <c r="AH783" s="1">
        <v>42109</v>
      </c>
      <c r="AI783" s="1" t="s">
        <v>60</v>
      </c>
      <c r="AJ783">
        <f t="shared" si="48"/>
        <v>2015</v>
      </c>
      <c r="AK783">
        <f t="shared" si="49"/>
        <v>4</v>
      </c>
      <c r="AL783" t="str">
        <f t="shared" si="50"/>
        <v/>
      </c>
      <c r="AM783" t="str">
        <f t="shared" si="51"/>
        <v/>
      </c>
      <c r="AQ783" s="1">
        <v>42109</v>
      </c>
      <c r="AR783" s="1" t="s">
        <v>60</v>
      </c>
    </row>
    <row r="784" spans="1:44" x14ac:dyDescent="0.25">
      <c r="A784">
        <v>56</v>
      </c>
      <c r="B784" t="s">
        <v>40</v>
      </c>
      <c r="C784" t="s">
        <v>34</v>
      </c>
      <c r="D784">
        <v>1400</v>
      </c>
      <c r="E784" t="s">
        <v>89</v>
      </c>
      <c r="F784">
        <v>7</v>
      </c>
      <c r="G784">
        <v>3</v>
      </c>
      <c r="H784" t="s">
        <v>36</v>
      </c>
      <c r="I784">
        <v>1</v>
      </c>
      <c r="J784">
        <v>112</v>
      </c>
      <c r="K784">
        <v>4</v>
      </c>
      <c r="L784" t="s">
        <v>42</v>
      </c>
      <c r="M784">
        <v>49</v>
      </c>
      <c r="N784">
        <v>1</v>
      </c>
      <c r="O784">
        <v>3</v>
      </c>
      <c r="P784" t="s">
        <v>49</v>
      </c>
      <c r="Q784">
        <v>4</v>
      </c>
      <c r="R784" t="s">
        <v>39</v>
      </c>
      <c r="S784">
        <v>7260</v>
      </c>
      <c r="T784">
        <v>4</v>
      </c>
      <c r="U784" t="s">
        <v>40</v>
      </c>
      <c r="V784">
        <v>11</v>
      </c>
      <c r="W784">
        <v>3</v>
      </c>
      <c r="X784">
        <v>1</v>
      </c>
      <c r="Y784">
        <v>80</v>
      </c>
      <c r="Z784">
        <v>0</v>
      </c>
      <c r="AA784">
        <v>37</v>
      </c>
      <c r="AB784">
        <v>3</v>
      </c>
      <c r="AC784">
        <v>2</v>
      </c>
      <c r="AD784">
        <v>6</v>
      </c>
      <c r="AE784">
        <v>4</v>
      </c>
      <c r="AF784">
        <v>0</v>
      </c>
      <c r="AG784">
        <v>2</v>
      </c>
      <c r="AH784" s="1">
        <v>42214</v>
      </c>
      <c r="AI784" s="1" t="s">
        <v>60</v>
      </c>
      <c r="AJ784">
        <f t="shared" si="48"/>
        <v>2015</v>
      </c>
      <c r="AK784">
        <f t="shared" si="49"/>
        <v>7</v>
      </c>
      <c r="AL784" t="str">
        <f t="shared" si="50"/>
        <v/>
      </c>
      <c r="AM784" t="str">
        <f t="shared" si="51"/>
        <v/>
      </c>
      <c r="AQ784" s="1">
        <v>42214</v>
      </c>
      <c r="AR784" s="1" t="s">
        <v>60</v>
      </c>
    </row>
    <row r="785" spans="1:44" x14ac:dyDescent="0.25">
      <c r="A785">
        <v>25</v>
      </c>
      <c r="B785" t="s">
        <v>33</v>
      </c>
      <c r="C785" t="s">
        <v>34</v>
      </c>
      <c r="D785">
        <v>240</v>
      </c>
      <c r="E785" t="s">
        <v>35</v>
      </c>
      <c r="F785">
        <v>5</v>
      </c>
      <c r="G785">
        <v>3</v>
      </c>
      <c r="H785" t="s">
        <v>55</v>
      </c>
      <c r="I785">
        <v>1</v>
      </c>
      <c r="J785">
        <v>142</v>
      </c>
      <c r="K785">
        <v>3</v>
      </c>
      <c r="L785" t="s">
        <v>42</v>
      </c>
      <c r="M785">
        <v>46</v>
      </c>
      <c r="N785">
        <v>2</v>
      </c>
      <c r="O785">
        <v>2</v>
      </c>
      <c r="P785" t="s">
        <v>38</v>
      </c>
      <c r="Q785">
        <v>3</v>
      </c>
      <c r="R785" t="s">
        <v>39</v>
      </c>
      <c r="S785">
        <v>5744</v>
      </c>
      <c r="T785">
        <v>1</v>
      </c>
      <c r="U785" t="s">
        <v>33</v>
      </c>
      <c r="V785">
        <v>11</v>
      </c>
      <c r="W785">
        <v>3</v>
      </c>
      <c r="X785">
        <v>4</v>
      </c>
      <c r="Y785">
        <v>80</v>
      </c>
      <c r="Z785">
        <v>0</v>
      </c>
      <c r="AA785">
        <v>6</v>
      </c>
      <c r="AB785">
        <v>1</v>
      </c>
      <c r="AC785">
        <v>3</v>
      </c>
      <c r="AD785">
        <v>6</v>
      </c>
      <c r="AE785">
        <v>4</v>
      </c>
      <c r="AF785">
        <v>0</v>
      </c>
      <c r="AG785">
        <v>3</v>
      </c>
      <c r="AH785" s="1">
        <v>41748</v>
      </c>
      <c r="AI785" s="1">
        <v>43945</v>
      </c>
      <c r="AJ785">
        <f t="shared" si="48"/>
        <v>2014</v>
      </c>
      <c r="AK785">
        <f t="shared" si="49"/>
        <v>4</v>
      </c>
      <c r="AL785">
        <f t="shared" si="50"/>
        <v>2020</v>
      </c>
      <c r="AM785">
        <f t="shared" si="51"/>
        <v>4</v>
      </c>
      <c r="AQ785" s="1">
        <v>42215</v>
      </c>
      <c r="AR785" s="1" t="s">
        <v>60</v>
      </c>
    </row>
    <row r="786" spans="1:44" x14ac:dyDescent="0.25">
      <c r="A786">
        <v>45</v>
      </c>
      <c r="B786" t="s">
        <v>40</v>
      </c>
      <c r="C786" t="s">
        <v>34</v>
      </c>
      <c r="D786">
        <v>1316</v>
      </c>
      <c r="E786" t="s">
        <v>89</v>
      </c>
      <c r="F786">
        <v>29</v>
      </c>
      <c r="G786">
        <v>3</v>
      </c>
      <c r="H786" t="s">
        <v>47</v>
      </c>
      <c r="I786">
        <v>1</v>
      </c>
      <c r="J786">
        <v>192</v>
      </c>
      <c r="K786">
        <v>3</v>
      </c>
      <c r="L786" t="s">
        <v>42</v>
      </c>
      <c r="M786">
        <v>83</v>
      </c>
      <c r="N786">
        <v>3</v>
      </c>
      <c r="O786">
        <v>1</v>
      </c>
      <c r="P786" t="s">
        <v>43</v>
      </c>
      <c r="Q786">
        <v>4</v>
      </c>
      <c r="R786" t="s">
        <v>39</v>
      </c>
      <c r="S786">
        <v>3452</v>
      </c>
      <c r="T786">
        <v>5</v>
      </c>
      <c r="U786" t="s">
        <v>40</v>
      </c>
      <c r="V786">
        <v>13</v>
      </c>
      <c r="W786">
        <v>3</v>
      </c>
      <c r="X786">
        <v>2</v>
      </c>
      <c r="Y786">
        <v>80</v>
      </c>
      <c r="Z786">
        <v>0</v>
      </c>
      <c r="AA786">
        <v>9</v>
      </c>
      <c r="AB786">
        <v>2</v>
      </c>
      <c r="AC786">
        <v>2</v>
      </c>
      <c r="AD786">
        <v>6</v>
      </c>
      <c r="AE786">
        <v>5</v>
      </c>
      <c r="AF786">
        <v>0</v>
      </c>
      <c r="AG786">
        <v>3</v>
      </c>
      <c r="AH786" s="1">
        <v>41987</v>
      </c>
      <c r="AI786" s="1" t="s">
        <v>60</v>
      </c>
      <c r="AJ786">
        <f t="shared" si="48"/>
        <v>2014</v>
      </c>
      <c r="AK786">
        <f t="shared" si="49"/>
        <v>12</v>
      </c>
      <c r="AL786" t="str">
        <f t="shared" si="50"/>
        <v/>
      </c>
      <c r="AM786" t="str">
        <f t="shared" si="51"/>
        <v/>
      </c>
      <c r="AQ786" s="1">
        <v>41987</v>
      </c>
      <c r="AR786" s="1" t="s">
        <v>60</v>
      </c>
    </row>
    <row r="787" spans="1:44" x14ac:dyDescent="0.25">
      <c r="A787">
        <v>35</v>
      </c>
      <c r="B787" t="s">
        <v>40</v>
      </c>
      <c r="C787" t="s">
        <v>41</v>
      </c>
      <c r="D787">
        <v>138</v>
      </c>
      <c r="E787" t="s">
        <v>89</v>
      </c>
      <c r="F787">
        <v>2</v>
      </c>
      <c r="G787">
        <v>3</v>
      </c>
      <c r="H787" t="s">
        <v>47</v>
      </c>
      <c r="I787">
        <v>1</v>
      </c>
      <c r="J787">
        <v>269</v>
      </c>
      <c r="K787">
        <v>2</v>
      </c>
      <c r="L787" t="s">
        <v>37</v>
      </c>
      <c r="M787">
        <v>37</v>
      </c>
      <c r="N787">
        <v>3</v>
      </c>
      <c r="O787">
        <v>2</v>
      </c>
      <c r="P787" t="s">
        <v>46</v>
      </c>
      <c r="Q787">
        <v>2</v>
      </c>
      <c r="R787" t="s">
        <v>39</v>
      </c>
      <c r="S787">
        <v>4425</v>
      </c>
      <c r="T787">
        <v>5</v>
      </c>
      <c r="U787" t="s">
        <v>40</v>
      </c>
      <c r="V787">
        <v>11</v>
      </c>
      <c r="W787">
        <v>3</v>
      </c>
      <c r="X787">
        <v>4</v>
      </c>
      <c r="Y787">
        <v>80</v>
      </c>
      <c r="Z787">
        <v>0</v>
      </c>
      <c r="AA787">
        <v>10</v>
      </c>
      <c r="AB787">
        <v>5</v>
      </c>
      <c r="AC787">
        <v>3</v>
      </c>
      <c r="AD787">
        <v>6</v>
      </c>
      <c r="AE787">
        <v>2</v>
      </c>
      <c r="AF787">
        <v>1</v>
      </c>
      <c r="AG787">
        <v>2</v>
      </c>
      <c r="AH787" s="1">
        <v>42247</v>
      </c>
      <c r="AI787" s="1" t="s">
        <v>60</v>
      </c>
      <c r="AJ787">
        <f t="shared" si="48"/>
        <v>2015</v>
      </c>
      <c r="AK787">
        <f t="shared" si="49"/>
        <v>8</v>
      </c>
      <c r="AL787" t="str">
        <f t="shared" si="50"/>
        <v/>
      </c>
      <c r="AM787" t="str">
        <f t="shared" si="51"/>
        <v/>
      </c>
      <c r="AQ787" s="1">
        <v>42247</v>
      </c>
      <c r="AR787" s="1" t="s">
        <v>60</v>
      </c>
    </row>
    <row r="788" spans="1:44" x14ac:dyDescent="0.25">
      <c r="A788">
        <v>30</v>
      </c>
      <c r="B788" t="s">
        <v>33</v>
      </c>
      <c r="C788" t="s">
        <v>41</v>
      </c>
      <c r="D788">
        <v>334</v>
      </c>
      <c r="E788" t="s">
        <v>35</v>
      </c>
      <c r="F788">
        <v>26</v>
      </c>
      <c r="G788">
        <v>4</v>
      </c>
      <c r="H788" t="s">
        <v>55</v>
      </c>
      <c r="I788">
        <v>1</v>
      </c>
      <c r="J788">
        <v>299</v>
      </c>
      <c r="K788">
        <v>3</v>
      </c>
      <c r="L788" t="s">
        <v>37</v>
      </c>
      <c r="M788">
        <v>52</v>
      </c>
      <c r="N788">
        <v>2</v>
      </c>
      <c r="O788">
        <v>2</v>
      </c>
      <c r="P788" t="s">
        <v>38</v>
      </c>
      <c r="Q788">
        <v>1</v>
      </c>
      <c r="R788" t="s">
        <v>39</v>
      </c>
      <c r="S788">
        <v>6696</v>
      </c>
      <c r="T788">
        <v>5</v>
      </c>
      <c r="U788" t="s">
        <v>40</v>
      </c>
      <c r="V788">
        <v>15</v>
      </c>
      <c r="W788">
        <v>3</v>
      </c>
      <c r="X788">
        <v>3</v>
      </c>
      <c r="Y788">
        <v>80</v>
      </c>
      <c r="Z788">
        <v>0</v>
      </c>
      <c r="AA788">
        <v>9</v>
      </c>
      <c r="AB788">
        <v>5</v>
      </c>
      <c r="AC788">
        <v>2</v>
      </c>
      <c r="AD788">
        <v>6</v>
      </c>
      <c r="AE788">
        <v>3</v>
      </c>
      <c r="AF788">
        <v>0</v>
      </c>
      <c r="AG788">
        <v>1</v>
      </c>
      <c r="AH788" s="1">
        <v>37741</v>
      </c>
      <c r="AI788" s="1">
        <v>39951</v>
      </c>
      <c r="AJ788">
        <f t="shared" si="48"/>
        <v>2003</v>
      </c>
      <c r="AK788">
        <f t="shared" si="49"/>
        <v>4</v>
      </c>
      <c r="AL788">
        <f t="shared" si="50"/>
        <v>2009</v>
      </c>
      <c r="AM788">
        <f t="shared" si="51"/>
        <v>5</v>
      </c>
      <c r="AQ788" s="1">
        <v>42172</v>
      </c>
      <c r="AR788" s="1" t="s">
        <v>60</v>
      </c>
    </row>
    <row r="789" spans="1:44" x14ac:dyDescent="0.25">
      <c r="A789">
        <v>29</v>
      </c>
      <c r="B789" t="s">
        <v>33</v>
      </c>
      <c r="C789" t="s">
        <v>34</v>
      </c>
      <c r="D789">
        <v>992</v>
      </c>
      <c r="E789" t="s">
        <v>89</v>
      </c>
      <c r="F789">
        <v>1</v>
      </c>
      <c r="G789">
        <v>3</v>
      </c>
      <c r="H789" t="s">
        <v>56</v>
      </c>
      <c r="I789">
        <v>1</v>
      </c>
      <c r="J789">
        <v>300</v>
      </c>
      <c r="K789">
        <v>3</v>
      </c>
      <c r="L789" t="s">
        <v>42</v>
      </c>
      <c r="M789">
        <v>85</v>
      </c>
      <c r="N789">
        <v>3</v>
      </c>
      <c r="O789">
        <v>1</v>
      </c>
      <c r="P789" t="s">
        <v>43</v>
      </c>
      <c r="Q789">
        <v>3</v>
      </c>
      <c r="R789" t="s">
        <v>39</v>
      </c>
      <c r="S789">
        <v>2058</v>
      </c>
      <c r="T789">
        <v>0</v>
      </c>
      <c r="U789" t="s">
        <v>40</v>
      </c>
      <c r="V789">
        <v>14</v>
      </c>
      <c r="W789">
        <v>3</v>
      </c>
      <c r="X789">
        <v>4</v>
      </c>
      <c r="Y789">
        <v>80</v>
      </c>
      <c r="Z789">
        <v>0</v>
      </c>
      <c r="AA789">
        <v>7</v>
      </c>
      <c r="AB789">
        <v>1</v>
      </c>
      <c r="AC789">
        <v>2</v>
      </c>
      <c r="AD789">
        <v>6</v>
      </c>
      <c r="AE789">
        <v>2</v>
      </c>
      <c r="AF789">
        <v>1</v>
      </c>
      <c r="AG789">
        <v>5</v>
      </c>
      <c r="AH789" s="1">
        <v>37204</v>
      </c>
      <c r="AI789" s="1">
        <v>39412</v>
      </c>
      <c r="AJ789">
        <f t="shared" si="48"/>
        <v>2001</v>
      </c>
      <c r="AK789">
        <f t="shared" si="49"/>
        <v>11</v>
      </c>
      <c r="AL789">
        <f t="shared" si="50"/>
        <v>2007</v>
      </c>
      <c r="AM789">
        <f t="shared" si="51"/>
        <v>11</v>
      </c>
      <c r="AQ789" s="1">
        <v>42060</v>
      </c>
      <c r="AR789" s="1" t="s">
        <v>60</v>
      </c>
    </row>
    <row r="790" spans="1:44" x14ac:dyDescent="0.25">
      <c r="A790">
        <v>54</v>
      </c>
      <c r="B790" t="s">
        <v>40</v>
      </c>
      <c r="C790" t="s">
        <v>34</v>
      </c>
      <c r="D790">
        <v>1147</v>
      </c>
      <c r="E790" t="s">
        <v>35</v>
      </c>
      <c r="F790">
        <v>3</v>
      </c>
      <c r="G790">
        <v>3</v>
      </c>
      <c r="H790" t="s">
        <v>55</v>
      </c>
      <c r="I790">
        <v>1</v>
      </c>
      <c r="J790">
        <v>303</v>
      </c>
      <c r="K790">
        <v>4</v>
      </c>
      <c r="L790" t="s">
        <v>37</v>
      </c>
      <c r="M790">
        <v>52</v>
      </c>
      <c r="N790">
        <v>3</v>
      </c>
      <c r="O790">
        <v>2</v>
      </c>
      <c r="P790" t="s">
        <v>38</v>
      </c>
      <c r="Q790">
        <v>1</v>
      </c>
      <c r="R790" t="s">
        <v>44</v>
      </c>
      <c r="S790">
        <v>5940</v>
      </c>
      <c r="T790">
        <v>2</v>
      </c>
      <c r="U790" t="s">
        <v>40</v>
      </c>
      <c r="V790">
        <v>14</v>
      </c>
      <c r="W790">
        <v>3</v>
      </c>
      <c r="X790">
        <v>4</v>
      </c>
      <c r="Y790">
        <v>80</v>
      </c>
      <c r="Z790">
        <v>1</v>
      </c>
      <c r="AA790">
        <v>16</v>
      </c>
      <c r="AB790">
        <v>4</v>
      </c>
      <c r="AC790">
        <v>3</v>
      </c>
      <c r="AD790">
        <v>6</v>
      </c>
      <c r="AE790">
        <v>2</v>
      </c>
      <c r="AF790">
        <v>0</v>
      </c>
      <c r="AG790">
        <v>5</v>
      </c>
      <c r="AH790" s="1">
        <v>42068</v>
      </c>
      <c r="AI790" s="1" t="s">
        <v>60</v>
      </c>
      <c r="AJ790">
        <f t="shared" si="48"/>
        <v>2015</v>
      </c>
      <c r="AK790">
        <f t="shared" si="49"/>
        <v>3</v>
      </c>
      <c r="AL790" t="str">
        <f t="shared" si="50"/>
        <v/>
      </c>
      <c r="AM790" t="str">
        <f t="shared" si="51"/>
        <v/>
      </c>
      <c r="AQ790" s="1">
        <v>42068</v>
      </c>
      <c r="AR790" s="1" t="s">
        <v>60</v>
      </c>
    </row>
    <row r="791" spans="1:44" x14ac:dyDescent="0.25">
      <c r="A791">
        <v>29</v>
      </c>
      <c r="B791" t="s">
        <v>40</v>
      </c>
      <c r="C791" t="s">
        <v>34</v>
      </c>
      <c r="D791">
        <v>665</v>
      </c>
      <c r="E791" t="s">
        <v>89</v>
      </c>
      <c r="F791">
        <v>15</v>
      </c>
      <c r="G791">
        <v>3</v>
      </c>
      <c r="H791" t="s">
        <v>36</v>
      </c>
      <c r="I791">
        <v>1</v>
      </c>
      <c r="J791">
        <v>346</v>
      </c>
      <c r="K791">
        <v>3</v>
      </c>
      <c r="L791" t="s">
        <v>42</v>
      </c>
      <c r="M791">
        <v>60</v>
      </c>
      <c r="N791">
        <v>3</v>
      </c>
      <c r="O791">
        <v>1</v>
      </c>
      <c r="P791" t="s">
        <v>43</v>
      </c>
      <c r="Q791">
        <v>4</v>
      </c>
      <c r="R791" t="s">
        <v>39</v>
      </c>
      <c r="S791">
        <v>2340</v>
      </c>
      <c r="T791">
        <v>1</v>
      </c>
      <c r="U791" t="s">
        <v>40</v>
      </c>
      <c r="V791">
        <v>19</v>
      </c>
      <c r="W791">
        <v>3</v>
      </c>
      <c r="X791">
        <v>1</v>
      </c>
      <c r="Y791">
        <v>80</v>
      </c>
      <c r="Z791">
        <v>0</v>
      </c>
      <c r="AA791">
        <v>6</v>
      </c>
      <c r="AB791">
        <v>1</v>
      </c>
      <c r="AC791">
        <v>3</v>
      </c>
      <c r="AD791">
        <v>6</v>
      </c>
      <c r="AE791">
        <v>5</v>
      </c>
      <c r="AF791">
        <v>1</v>
      </c>
      <c r="AG791">
        <v>5</v>
      </c>
      <c r="AH791" s="1">
        <v>41979</v>
      </c>
      <c r="AI791" s="1" t="s">
        <v>60</v>
      </c>
      <c r="AJ791">
        <f t="shared" si="48"/>
        <v>2014</v>
      </c>
      <c r="AK791">
        <f t="shared" si="49"/>
        <v>12</v>
      </c>
      <c r="AL791" t="str">
        <f t="shared" si="50"/>
        <v/>
      </c>
      <c r="AM791" t="str">
        <f t="shared" si="51"/>
        <v/>
      </c>
      <c r="AQ791" s="1">
        <v>41979</v>
      </c>
      <c r="AR791" s="1" t="s">
        <v>60</v>
      </c>
    </row>
    <row r="792" spans="1:44" x14ac:dyDescent="0.25">
      <c r="A792">
        <v>32</v>
      </c>
      <c r="B792" t="s">
        <v>40</v>
      </c>
      <c r="C792" t="s">
        <v>34</v>
      </c>
      <c r="D792">
        <v>128</v>
      </c>
      <c r="E792" t="s">
        <v>89</v>
      </c>
      <c r="F792">
        <v>2</v>
      </c>
      <c r="G792">
        <v>1</v>
      </c>
      <c r="H792" t="s">
        <v>56</v>
      </c>
      <c r="I792">
        <v>1</v>
      </c>
      <c r="J792">
        <v>362</v>
      </c>
      <c r="K792">
        <v>4</v>
      </c>
      <c r="L792" t="s">
        <v>42</v>
      </c>
      <c r="M792">
        <v>84</v>
      </c>
      <c r="N792">
        <v>2</v>
      </c>
      <c r="O792">
        <v>2</v>
      </c>
      <c r="P792" t="s">
        <v>46</v>
      </c>
      <c r="Q792">
        <v>1</v>
      </c>
      <c r="R792" t="s">
        <v>39</v>
      </c>
      <c r="S792">
        <v>2176</v>
      </c>
      <c r="T792">
        <v>4</v>
      </c>
      <c r="U792" t="s">
        <v>40</v>
      </c>
      <c r="V792">
        <v>13</v>
      </c>
      <c r="W792">
        <v>3</v>
      </c>
      <c r="X792">
        <v>4</v>
      </c>
      <c r="Y792">
        <v>80</v>
      </c>
      <c r="Z792">
        <v>0</v>
      </c>
      <c r="AA792">
        <v>9</v>
      </c>
      <c r="AB792">
        <v>5</v>
      </c>
      <c r="AC792">
        <v>3</v>
      </c>
      <c r="AD792">
        <v>6</v>
      </c>
      <c r="AE792">
        <v>2</v>
      </c>
      <c r="AF792">
        <v>0</v>
      </c>
      <c r="AG792">
        <v>4</v>
      </c>
      <c r="AH792" s="1">
        <v>42059</v>
      </c>
      <c r="AI792" s="1" t="s">
        <v>60</v>
      </c>
      <c r="AJ792">
        <f t="shared" si="48"/>
        <v>2015</v>
      </c>
      <c r="AK792">
        <f t="shared" si="49"/>
        <v>2</v>
      </c>
      <c r="AL792" t="str">
        <f t="shared" si="50"/>
        <v/>
      </c>
      <c r="AM792" t="str">
        <f t="shared" si="51"/>
        <v/>
      </c>
      <c r="AQ792" s="1">
        <v>42059</v>
      </c>
      <c r="AR792" s="1" t="s">
        <v>60</v>
      </c>
    </row>
    <row r="793" spans="1:44" x14ac:dyDescent="0.25">
      <c r="A793">
        <v>25</v>
      </c>
      <c r="B793" t="s">
        <v>40</v>
      </c>
      <c r="C793" t="s">
        <v>51</v>
      </c>
      <c r="D793">
        <v>675</v>
      </c>
      <c r="E793" t="s">
        <v>89</v>
      </c>
      <c r="F793">
        <v>5</v>
      </c>
      <c r="G793">
        <v>2</v>
      </c>
      <c r="H793" t="s">
        <v>36</v>
      </c>
      <c r="I793">
        <v>1</v>
      </c>
      <c r="J793">
        <v>369</v>
      </c>
      <c r="K793">
        <v>2</v>
      </c>
      <c r="L793" t="s">
        <v>42</v>
      </c>
      <c r="M793">
        <v>85</v>
      </c>
      <c r="N793">
        <v>4</v>
      </c>
      <c r="O793">
        <v>2</v>
      </c>
      <c r="P793" t="s">
        <v>50</v>
      </c>
      <c r="Q793">
        <v>1</v>
      </c>
      <c r="R793" t="s">
        <v>48</v>
      </c>
      <c r="S793">
        <v>4000</v>
      </c>
      <c r="T793">
        <v>1</v>
      </c>
      <c r="U793" t="s">
        <v>40</v>
      </c>
      <c r="V793">
        <v>12</v>
      </c>
      <c r="W793">
        <v>3</v>
      </c>
      <c r="X793">
        <v>4</v>
      </c>
      <c r="Y793">
        <v>80</v>
      </c>
      <c r="Z793">
        <v>2</v>
      </c>
      <c r="AA793">
        <v>6</v>
      </c>
      <c r="AB793">
        <v>2</v>
      </c>
      <c r="AC793">
        <v>3</v>
      </c>
      <c r="AD793">
        <v>6</v>
      </c>
      <c r="AE793">
        <v>3</v>
      </c>
      <c r="AF793">
        <v>1</v>
      </c>
      <c r="AG793">
        <v>5</v>
      </c>
      <c r="AH793" s="1">
        <v>41994</v>
      </c>
      <c r="AI793" s="1" t="s">
        <v>60</v>
      </c>
      <c r="AJ793">
        <f t="shared" si="48"/>
        <v>2014</v>
      </c>
      <c r="AK793">
        <f t="shared" si="49"/>
        <v>12</v>
      </c>
      <c r="AL793" t="str">
        <f t="shared" si="50"/>
        <v/>
      </c>
      <c r="AM793" t="str">
        <f t="shared" si="51"/>
        <v/>
      </c>
      <c r="AQ793" s="1">
        <v>41994</v>
      </c>
      <c r="AR793" s="1" t="s">
        <v>60</v>
      </c>
    </row>
    <row r="794" spans="1:44" x14ac:dyDescent="0.25">
      <c r="A794">
        <v>26</v>
      </c>
      <c r="B794" t="s">
        <v>40</v>
      </c>
      <c r="C794" t="s">
        <v>41</v>
      </c>
      <c r="D794">
        <v>1479</v>
      </c>
      <c r="E794" t="s">
        <v>89</v>
      </c>
      <c r="F794">
        <v>1</v>
      </c>
      <c r="G794">
        <v>3</v>
      </c>
      <c r="H794" t="s">
        <v>36</v>
      </c>
      <c r="I794">
        <v>1</v>
      </c>
      <c r="J794">
        <v>384</v>
      </c>
      <c r="K794">
        <v>3</v>
      </c>
      <c r="L794" t="s">
        <v>37</v>
      </c>
      <c r="M794">
        <v>84</v>
      </c>
      <c r="N794">
        <v>3</v>
      </c>
      <c r="O794">
        <v>2</v>
      </c>
      <c r="P794" t="s">
        <v>49</v>
      </c>
      <c r="Q794">
        <v>2</v>
      </c>
      <c r="R794" t="s">
        <v>48</v>
      </c>
      <c r="S794">
        <v>6397</v>
      </c>
      <c r="T794">
        <v>1</v>
      </c>
      <c r="U794" t="s">
        <v>40</v>
      </c>
      <c r="V794">
        <v>20</v>
      </c>
      <c r="W794">
        <v>4</v>
      </c>
      <c r="X794">
        <v>1</v>
      </c>
      <c r="Y794">
        <v>80</v>
      </c>
      <c r="Z794">
        <v>1</v>
      </c>
      <c r="AA794">
        <v>6</v>
      </c>
      <c r="AB794">
        <v>6</v>
      </c>
      <c r="AC794">
        <v>1</v>
      </c>
      <c r="AD794">
        <v>6</v>
      </c>
      <c r="AE794">
        <v>5</v>
      </c>
      <c r="AF794">
        <v>1</v>
      </c>
      <c r="AG794">
        <v>4</v>
      </c>
      <c r="AH794" s="1">
        <v>42088</v>
      </c>
      <c r="AI794" s="1" t="s">
        <v>60</v>
      </c>
      <c r="AJ794">
        <f t="shared" si="48"/>
        <v>2015</v>
      </c>
      <c r="AK794">
        <f t="shared" si="49"/>
        <v>3</v>
      </c>
      <c r="AL794" t="str">
        <f t="shared" si="50"/>
        <v/>
      </c>
      <c r="AM794" t="str">
        <f t="shared" si="51"/>
        <v/>
      </c>
      <c r="AQ794" s="1">
        <v>42088</v>
      </c>
      <c r="AR794" s="1" t="s">
        <v>60</v>
      </c>
    </row>
    <row r="795" spans="1:44" x14ac:dyDescent="0.25">
      <c r="A795">
        <v>37</v>
      </c>
      <c r="B795" t="s">
        <v>40</v>
      </c>
      <c r="C795" t="s">
        <v>34</v>
      </c>
      <c r="D795">
        <v>1192</v>
      </c>
      <c r="E795" t="s">
        <v>89</v>
      </c>
      <c r="F795">
        <v>5</v>
      </c>
      <c r="G795">
        <v>2</v>
      </c>
      <c r="H795" t="s">
        <v>47</v>
      </c>
      <c r="I795">
        <v>1</v>
      </c>
      <c r="J795">
        <v>460</v>
      </c>
      <c r="K795">
        <v>4</v>
      </c>
      <c r="L795" t="s">
        <v>42</v>
      </c>
      <c r="M795">
        <v>61</v>
      </c>
      <c r="N795">
        <v>3</v>
      </c>
      <c r="O795">
        <v>2</v>
      </c>
      <c r="P795" t="s">
        <v>49</v>
      </c>
      <c r="Q795">
        <v>4</v>
      </c>
      <c r="R795" t="s">
        <v>48</v>
      </c>
      <c r="S795">
        <v>6347</v>
      </c>
      <c r="T795">
        <v>7</v>
      </c>
      <c r="U795" t="s">
        <v>40</v>
      </c>
      <c r="V795">
        <v>16</v>
      </c>
      <c r="W795">
        <v>3</v>
      </c>
      <c r="X795">
        <v>3</v>
      </c>
      <c r="Y795">
        <v>80</v>
      </c>
      <c r="Z795">
        <v>2</v>
      </c>
      <c r="AA795">
        <v>8</v>
      </c>
      <c r="AB795">
        <v>2</v>
      </c>
      <c r="AC795">
        <v>2</v>
      </c>
      <c r="AD795">
        <v>6</v>
      </c>
      <c r="AE795">
        <v>2</v>
      </c>
      <c r="AF795">
        <v>0</v>
      </c>
      <c r="AG795">
        <v>4</v>
      </c>
      <c r="AH795" s="1">
        <v>42202</v>
      </c>
      <c r="AI795" s="1" t="s">
        <v>60</v>
      </c>
      <c r="AJ795">
        <f t="shared" si="48"/>
        <v>2015</v>
      </c>
      <c r="AK795">
        <f t="shared" si="49"/>
        <v>7</v>
      </c>
      <c r="AL795" t="str">
        <f t="shared" si="50"/>
        <v/>
      </c>
      <c r="AM795" t="str">
        <f t="shared" si="51"/>
        <v/>
      </c>
      <c r="AQ795" s="1">
        <v>42202</v>
      </c>
      <c r="AR795" s="1" t="s">
        <v>60</v>
      </c>
    </row>
    <row r="796" spans="1:44" x14ac:dyDescent="0.25">
      <c r="A796">
        <v>40</v>
      </c>
      <c r="B796" t="s">
        <v>33</v>
      </c>
      <c r="C796" t="s">
        <v>34</v>
      </c>
      <c r="D796">
        <v>575</v>
      </c>
      <c r="E796" t="s">
        <v>35</v>
      </c>
      <c r="F796">
        <v>22</v>
      </c>
      <c r="G796">
        <v>2</v>
      </c>
      <c r="H796" t="s">
        <v>55</v>
      </c>
      <c r="I796">
        <v>1</v>
      </c>
      <c r="J796">
        <v>492</v>
      </c>
      <c r="K796">
        <v>3</v>
      </c>
      <c r="L796" t="s">
        <v>42</v>
      </c>
      <c r="M796">
        <v>68</v>
      </c>
      <c r="N796">
        <v>2</v>
      </c>
      <c r="O796">
        <v>2</v>
      </c>
      <c r="P796" t="s">
        <v>38</v>
      </c>
      <c r="Q796">
        <v>3</v>
      </c>
      <c r="R796" t="s">
        <v>44</v>
      </c>
      <c r="S796">
        <v>6380</v>
      </c>
      <c r="T796">
        <v>2</v>
      </c>
      <c r="U796" t="s">
        <v>33</v>
      </c>
      <c r="V796">
        <v>12</v>
      </c>
      <c r="W796">
        <v>3</v>
      </c>
      <c r="X796">
        <v>1</v>
      </c>
      <c r="Y796">
        <v>80</v>
      </c>
      <c r="Z796">
        <v>2</v>
      </c>
      <c r="AA796">
        <v>8</v>
      </c>
      <c r="AB796">
        <v>6</v>
      </c>
      <c r="AC796">
        <v>3</v>
      </c>
      <c r="AD796">
        <v>6</v>
      </c>
      <c r="AE796">
        <v>4</v>
      </c>
      <c r="AF796">
        <v>1</v>
      </c>
      <c r="AG796">
        <v>0</v>
      </c>
      <c r="AH796" s="1">
        <v>35081</v>
      </c>
      <c r="AI796" s="1">
        <v>37291</v>
      </c>
      <c r="AJ796">
        <f t="shared" si="48"/>
        <v>1996</v>
      </c>
      <c r="AK796">
        <f t="shared" si="49"/>
        <v>1</v>
      </c>
      <c r="AL796">
        <f t="shared" si="50"/>
        <v>2002</v>
      </c>
      <c r="AM796">
        <f t="shared" si="51"/>
        <v>2</v>
      </c>
      <c r="AQ796" s="1">
        <v>42151</v>
      </c>
      <c r="AR796" s="1" t="s">
        <v>60</v>
      </c>
    </row>
    <row r="797" spans="1:44" x14ac:dyDescent="0.25">
      <c r="A797">
        <v>26</v>
      </c>
      <c r="B797" t="s">
        <v>33</v>
      </c>
      <c r="C797" t="s">
        <v>41</v>
      </c>
      <c r="D797">
        <v>575</v>
      </c>
      <c r="E797" t="s">
        <v>89</v>
      </c>
      <c r="F797">
        <v>3</v>
      </c>
      <c r="G797">
        <v>1</v>
      </c>
      <c r="H797" t="s">
        <v>56</v>
      </c>
      <c r="I797">
        <v>1</v>
      </c>
      <c r="J797">
        <v>510</v>
      </c>
      <c r="K797">
        <v>3</v>
      </c>
      <c r="L797" t="s">
        <v>42</v>
      </c>
      <c r="M797">
        <v>73</v>
      </c>
      <c r="N797">
        <v>3</v>
      </c>
      <c r="O797">
        <v>1</v>
      </c>
      <c r="P797" t="s">
        <v>43</v>
      </c>
      <c r="Q797">
        <v>1</v>
      </c>
      <c r="R797" t="s">
        <v>39</v>
      </c>
      <c r="S797">
        <v>3102</v>
      </c>
      <c r="T797">
        <v>0</v>
      </c>
      <c r="U797" t="s">
        <v>40</v>
      </c>
      <c r="V797">
        <v>22</v>
      </c>
      <c r="W797">
        <v>4</v>
      </c>
      <c r="X797">
        <v>3</v>
      </c>
      <c r="Y797">
        <v>80</v>
      </c>
      <c r="Z797">
        <v>0</v>
      </c>
      <c r="AA797">
        <v>7</v>
      </c>
      <c r="AB797">
        <v>2</v>
      </c>
      <c r="AC797">
        <v>3</v>
      </c>
      <c r="AD797">
        <v>6</v>
      </c>
      <c r="AE797">
        <v>4</v>
      </c>
      <c r="AF797">
        <v>0</v>
      </c>
      <c r="AG797">
        <v>4</v>
      </c>
      <c r="AH797" s="1">
        <v>38364</v>
      </c>
      <c r="AI797" s="1">
        <v>40564</v>
      </c>
      <c r="AJ797">
        <f t="shared" si="48"/>
        <v>2005</v>
      </c>
      <c r="AK797">
        <f t="shared" si="49"/>
        <v>1</v>
      </c>
      <c r="AL797">
        <f t="shared" si="50"/>
        <v>2011</v>
      </c>
      <c r="AM797">
        <f t="shared" si="51"/>
        <v>1</v>
      </c>
      <c r="AQ797" s="1">
        <v>42225</v>
      </c>
      <c r="AR797" s="1" t="s">
        <v>60</v>
      </c>
    </row>
    <row r="798" spans="1:44" x14ac:dyDescent="0.25">
      <c r="A798">
        <v>42</v>
      </c>
      <c r="B798" t="s">
        <v>40</v>
      </c>
      <c r="C798" t="s">
        <v>41</v>
      </c>
      <c r="D798">
        <v>1368</v>
      </c>
      <c r="E798" t="s">
        <v>89</v>
      </c>
      <c r="F798">
        <v>28</v>
      </c>
      <c r="G798">
        <v>4</v>
      </c>
      <c r="H798" t="s">
        <v>56</v>
      </c>
      <c r="I798">
        <v>1</v>
      </c>
      <c r="J798">
        <v>551</v>
      </c>
      <c r="K798">
        <v>4</v>
      </c>
      <c r="L798" t="s">
        <v>37</v>
      </c>
      <c r="M798">
        <v>88</v>
      </c>
      <c r="N798">
        <v>2</v>
      </c>
      <c r="O798">
        <v>2</v>
      </c>
      <c r="P798" t="s">
        <v>50</v>
      </c>
      <c r="Q798">
        <v>4</v>
      </c>
      <c r="R798" t="s">
        <v>44</v>
      </c>
      <c r="S798">
        <v>4523</v>
      </c>
      <c r="T798">
        <v>0</v>
      </c>
      <c r="U798" t="s">
        <v>40</v>
      </c>
      <c r="V798">
        <v>11</v>
      </c>
      <c r="W798">
        <v>3</v>
      </c>
      <c r="X798">
        <v>4</v>
      </c>
      <c r="Y798">
        <v>80</v>
      </c>
      <c r="Z798">
        <v>3</v>
      </c>
      <c r="AA798">
        <v>7</v>
      </c>
      <c r="AB798">
        <v>4</v>
      </c>
      <c r="AC798">
        <v>4</v>
      </c>
      <c r="AD798">
        <v>6</v>
      </c>
      <c r="AE798">
        <v>5</v>
      </c>
      <c r="AF798">
        <v>0</v>
      </c>
      <c r="AG798">
        <v>4</v>
      </c>
      <c r="AH798" s="1">
        <v>42092</v>
      </c>
      <c r="AI798" s="1" t="s">
        <v>60</v>
      </c>
      <c r="AJ798">
        <f t="shared" si="48"/>
        <v>2015</v>
      </c>
      <c r="AK798">
        <f t="shared" si="49"/>
        <v>3</v>
      </c>
      <c r="AL798" t="str">
        <f t="shared" si="50"/>
        <v/>
      </c>
      <c r="AM798" t="str">
        <f t="shared" si="51"/>
        <v/>
      </c>
      <c r="AQ798" s="1">
        <v>42092</v>
      </c>
      <c r="AR798" s="1" t="s">
        <v>60</v>
      </c>
    </row>
    <row r="799" spans="1:44" x14ac:dyDescent="0.25">
      <c r="A799">
        <v>31</v>
      </c>
      <c r="B799" t="s">
        <v>40</v>
      </c>
      <c r="C799" t="s">
        <v>34</v>
      </c>
      <c r="D799">
        <v>828</v>
      </c>
      <c r="E799" t="s">
        <v>35</v>
      </c>
      <c r="F799">
        <v>2</v>
      </c>
      <c r="G799">
        <v>1</v>
      </c>
      <c r="H799" t="s">
        <v>36</v>
      </c>
      <c r="I799">
        <v>1</v>
      </c>
      <c r="J799">
        <v>604</v>
      </c>
      <c r="K799">
        <v>2</v>
      </c>
      <c r="L799" t="s">
        <v>42</v>
      </c>
      <c r="M799">
        <v>77</v>
      </c>
      <c r="N799">
        <v>3</v>
      </c>
      <c r="O799">
        <v>2</v>
      </c>
      <c r="P799" t="s">
        <v>38</v>
      </c>
      <c r="Q799">
        <v>4</v>
      </c>
      <c r="R799" t="s">
        <v>39</v>
      </c>
      <c r="S799">
        <v>6582</v>
      </c>
      <c r="T799">
        <v>4</v>
      </c>
      <c r="U799" t="s">
        <v>33</v>
      </c>
      <c r="V799">
        <v>13</v>
      </c>
      <c r="W799">
        <v>3</v>
      </c>
      <c r="X799">
        <v>3</v>
      </c>
      <c r="Y799">
        <v>80</v>
      </c>
      <c r="Z799">
        <v>0</v>
      </c>
      <c r="AA799">
        <v>10</v>
      </c>
      <c r="AB799">
        <v>2</v>
      </c>
      <c r="AC799">
        <v>4</v>
      </c>
      <c r="AD799">
        <v>6</v>
      </c>
      <c r="AE799">
        <v>5</v>
      </c>
      <c r="AF799">
        <v>0</v>
      </c>
      <c r="AG799">
        <v>5</v>
      </c>
      <c r="AH799" s="1">
        <v>42100</v>
      </c>
      <c r="AI799" s="1" t="s">
        <v>60</v>
      </c>
      <c r="AJ799">
        <f t="shared" si="48"/>
        <v>2015</v>
      </c>
      <c r="AK799">
        <f t="shared" si="49"/>
        <v>4</v>
      </c>
      <c r="AL799" t="str">
        <f t="shared" si="50"/>
        <v/>
      </c>
      <c r="AM799" t="str">
        <f t="shared" si="51"/>
        <v/>
      </c>
      <c r="AQ799" s="1">
        <v>42100</v>
      </c>
      <c r="AR799" s="1" t="s">
        <v>60</v>
      </c>
    </row>
    <row r="800" spans="1:44" x14ac:dyDescent="0.25">
      <c r="A800">
        <v>33</v>
      </c>
      <c r="B800" t="s">
        <v>40</v>
      </c>
      <c r="C800" t="s">
        <v>34</v>
      </c>
      <c r="D800">
        <v>922</v>
      </c>
      <c r="E800" t="s">
        <v>89</v>
      </c>
      <c r="F800">
        <v>1</v>
      </c>
      <c r="G800">
        <v>5</v>
      </c>
      <c r="H800" t="s">
        <v>47</v>
      </c>
      <c r="I800">
        <v>1</v>
      </c>
      <c r="J800">
        <v>612</v>
      </c>
      <c r="K800">
        <v>1</v>
      </c>
      <c r="L800" t="s">
        <v>37</v>
      </c>
      <c r="M800">
        <v>95</v>
      </c>
      <c r="N800">
        <v>4</v>
      </c>
      <c r="O800">
        <v>4</v>
      </c>
      <c r="P800" t="s">
        <v>54</v>
      </c>
      <c r="Q800">
        <v>3</v>
      </c>
      <c r="R800" t="s">
        <v>48</v>
      </c>
      <c r="S800">
        <v>16184</v>
      </c>
      <c r="T800">
        <v>4</v>
      </c>
      <c r="U800" t="s">
        <v>40</v>
      </c>
      <c r="V800">
        <v>19</v>
      </c>
      <c r="W800">
        <v>3</v>
      </c>
      <c r="X800">
        <v>3</v>
      </c>
      <c r="Y800">
        <v>80</v>
      </c>
      <c r="Z800">
        <v>1</v>
      </c>
      <c r="AA800">
        <v>10</v>
      </c>
      <c r="AB800">
        <v>2</v>
      </c>
      <c r="AC800">
        <v>3</v>
      </c>
      <c r="AD800">
        <v>6</v>
      </c>
      <c r="AE800">
        <v>1</v>
      </c>
      <c r="AF800">
        <v>0</v>
      </c>
      <c r="AG800">
        <v>5</v>
      </c>
      <c r="AH800" s="1">
        <v>41974</v>
      </c>
      <c r="AI800" s="1" t="s">
        <v>60</v>
      </c>
      <c r="AJ800">
        <f t="shared" si="48"/>
        <v>2014</v>
      </c>
      <c r="AK800">
        <f t="shared" si="49"/>
        <v>12</v>
      </c>
      <c r="AL800" t="str">
        <f t="shared" si="50"/>
        <v/>
      </c>
      <c r="AM800" t="str">
        <f t="shared" si="51"/>
        <v/>
      </c>
      <c r="AQ800" s="1">
        <v>41974</v>
      </c>
      <c r="AR800" s="1" t="s">
        <v>60</v>
      </c>
    </row>
    <row r="801" spans="1:44" x14ac:dyDescent="0.25">
      <c r="A801">
        <v>37</v>
      </c>
      <c r="B801" t="s">
        <v>40</v>
      </c>
      <c r="C801" t="s">
        <v>34</v>
      </c>
      <c r="D801">
        <v>799</v>
      </c>
      <c r="E801" t="s">
        <v>89</v>
      </c>
      <c r="F801">
        <v>1</v>
      </c>
      <c r="G801">
        <v>3</v>
      </c>
      <c r="H801" t="s">
        <v>56</v>
      </c>
      <c r="I801">
        <v>1</v>
      </c>
      <c r="J801">
        <v>623</v>
      </c>
      <c r="K801">
        <v>2</v>
      </c>
      <c r="L801" t="s">
        <v>37</v>
      </c>
      <c r="M801">
        <v>59</v>
      </c>
      <c r="N801">
        <v>3</v>
      </c>
      <c r="O801">
        <v>3</v>
      </c>
      <c r="P801" t="s">
        <v>49</v>
      </c>
      <c r="Q801">
        <v>4</v>
      </c>
      <c r="R801" t="s">
        <v>39</v>
      </c>
      <c r="S801">
        <v>7491</v>
      </c>
      <c r="T801">
        <v>4</v>
      </c>
      <c r="U801" t="s">
        <v>40</v>
      </c>
      <c r="V801">
        <v>17</v>
      </c>
      <c r="W801">
        <v>3</v>
      </c>
      <c r="X801">
        <v>4</v>
      </c>
      <c r="Y801">
        <v>80</v>
      </c>
      <c r="Z801">
        <v>0</v>
      </c>
      <c r="AA801">
        <v>12</v>
      </c>
      <c r="AB801">
        <v>3</v>
      </c>
      <c r="AC801">
        <v>4</v>
      </c>
      <c r="AD801">
        <v>6</v>
      </c>
      <c r="AE801">
        <v>5</v>
      </c>
      <c r="AF801">
        <v>1</v>
      </c>
      <c r="AG801">
        <v>2</v>
      </c>
      <c r="AH801" s="1">
        <v>42240</v>
      </c>
      <c r="AI801" s="1" t="s">
        <v>60</v>
      </c>
      <c r="AJ801">
        <f t="shared" si="48"/>
        <v>2015</v>
      </c>
      <c r="AK801">
        <f t="shared" si="49"/>
        <v>8</v>
      </c>
      <c r="AL801" t="str">
        <f t="shared" si="50"/>
        <v/>
      </c>
      <c r="AM801" t="str">
        <f t="shared" si="51"/>
        <v/>
      </c>
      <c r="AQ801" s="1">
        <v>42240</v>
      </c>
      <c r="AR801" s="1" t="s">
        <v>60</v>
      </c>
    </row>
    <row r="802" spans="1:44" x14ac:dyDescent="0.25">
      <c r="A802">
        <v>37</v>
      </c>
      <c r="B802" t="s">
        <v>40</v>
      </c>
      <c r="C802" t="s">
        <v>34</v>
      </c>
      <c r="D802">
        <v>446</v>
      </c>
      <c r="E802" t="s">
        <v>89</v>
      </c>
      <c r="F802">
        <v>1</v>
      </c>
      <c r="G802">
        <v>4</v>
      </c>
      <c r="H802" t="s">
        <v>36</v>
      </c>
      <c r="I802">
        <v>1</v>
      </c>
      <c r="J802">
        <v>635</v>
      </c>
      <c r="K802">
        <v>2</v>
      </c>
      <c r="L802" t="s">
        <v>37</v>
      </c>
      <c r="M802">
        <v>65</v>
      </c>
      <c r="N802">
        <v>3</v>
      </c>
      <c r="O802">
        <v>2</v>
      </c>
      <c r="P802" t="s">
        <v>49</v>
      </c>
      <c r="Q802">
        <v>2</v>
      </c>
      <c r="R802" t="s">
        <v>44</v>
      </c>
      <c r="S802">
        <v>6447</v>
      </c>
      <c r="T802">
        <v>6</v>
      </c>
      <c r="U802" t="s">
        <v>40</v>
      </c>
      <c r="V802">
        <v>12</v>
      </c>
      <c r="W802">
        <v>3</v>
      </c>
      <c r="X802">
        <v>2</v>
      </c>
      <c r="Y802">
        <v>80</v>
      </c>
      <c r="Z802">
        <v>1</v>
      </c>
      <c r="AA802">
        <v>8</v>
      </c>
      <c r="AB802">
        <v>2</v>
      </c>
      <c r="AC802">
        <v>2</v>
      </c>
      <c r="AD802">
        <v>6</v>
      </c>
      <c r="AE802">
        <v>5</v>
      </c>
      <c r="AF802">
        <v>4</v>
      </c>
      <c r="AG802">
        <v>3</v>
      </c>
      <c r="AH802" s="1">
        <v>42084</v>
      </c>
      <c r="AI802" s="1" t="s">
        <v>60</v>
      </c>
      <c r="AJ802">
        <f t="shared" si="48"/>
        <v>2015</v>
      </c>
      <c r="AK802">
        <f t="shared" si="49"/>
        <v>3</v>
      </c>
      <c r="AL802" t="str">
        <f t="shared" si="50"/>
        <v/>
      </c>
      <c r="AM802" t="str">
        <f t="shared" si="51"/>
        <v/>
      </c>
      <c r="AQ802" s="1">
        <v>42084</v>
      </c>
      <c r="AR802" s="1" t="s">
        <v>60</v>
      </c>
    </row>
    <row r="803" spans="1:44" x14ac:dyDescent="0.25">
      <c r="A803">
        <v>24</v>
      </c>
      <c r="B803" t="s">
        <v>40</v>
      </c>
      <c r="C803" t="s">
        <v>34</v>
      </c>
      <c r="D803">
        <v>691</v>
      </c>
      <c r="E803" t="s">
        <v>89</v>
      </c>
      <c r="F803">
        <v>23</v>
      </c>
      <c r="G803">
        <v>3</v>
      </c>
      <c r="H803" t="s">
        <v>47</v>
      </c>
      <c r="I803">
        <v>1</v>
      </c>
      <c r="J803">
        <v>639</v>
      </c>
      <c r="K803">
        <v>2</v>
      </c>
      <c r="L803" t="s">
        <v>42</v>
      </c>
      <c r="M803">
        <v>89</v>
      </c>
      <c r="N803">
        <v>4</v>
      </c>
      <c r="O803">
        <v>1</v>
      </c>
      <c r="P803" t="s">
        <v>43</v>
      </c>
      <c r="Q803">
        <v>4</v>
      </c>
      <c r="R803" t="s">
        <v>44</v>
      </c>
      <c r="S803">
        <v>2725</v>
      </c>
      <c r="T803">
        <v>1</v>
      </c>
      <c r="U803" t="s">
        <v>33</v>
      </c>
      <c r="V803">
        <v>11</v>
      </c>
      <c r="W803">
        <v>3</v>
      </c>
      <c r="X803">
        <v>2</v>
      </c>
      <c r="Y803">
        <v>80</v>
      </c>
      <c r="Z803">
        <v>2</v>
      </c>
      <c r="AA803">
        <v>6</v>
      </c>
      <c r="AB803">
        <v>3</v>
      </c>
      <c r="AC803">
        <v>3</v>
      </c>
      <c r="AD803">
        <v>6</v>
      </c>
      <c r="AE803">
        <v>5</v>
      </c>
      <c r="AF803">
        <v>1</v>
      </c>
      <c r="AG803">
        <v>4</v>
      </c>
      <c r="AH803" s="1">
        <v>41954</v>
      </c>
      <c r="AI803" s="1" t="s">
        <v>60</v>
      </c>
      <c r="AJ803">
        <f t="shared" si="48"/>
        <v>2014</v>
      </c>
      <c r="AK803">
        <f t="shared" si="49"/>
        <v>11</v>
      </c>
      <c r="AL803" t="str">
        <f t="shared" si="50"/>
        <v/>
      </c>
      <c r="AM803" t="str">
        <f t="shared" si="51"/>
        <v/>
      </c>
      <c r="AQ803" s="1">
        <v>41954</v>
      </c>
      <c r="AR803" s="1" t="s">
        <v>60</v>
      </c>
    </row>
    <row r="804" spans="1:44" x14ac:dyDescent="0.25">
      <c r="A804">
        <v>24</v>
      </c>
      <c r="B804" t="s">
        <v>33</v>
      </c>
      <c r="C804" t="s">
        <v>41</v>
      </c>
      <c r="D804">
        <v>1287</v>
      </c>
      <c r="E804" t="s">
        <v>89</v>
      </c>
      <c r="F804">
        <v>7</v>
      </c>
      <c r="G804">
        <v>3</v>
      </c>
      <c r="H804" t="s">
        <v>36</v>
      </c>
      <c r="I804">
        <v>1</v>
      </c>
      <c r="J804">
        <v>647</v>
      </c>
      <c r="K804">
        <v>1</v>
      </c>
      <c r="L804" t="s">
        <v>37</v>
      </c>
      <c r="M804">
        <v>55</v>
      </c>
      <c r="N804">
        <v>3</v>
      </c>
      <c r="O804">
        <v>1</v>
      </c>
      <c r="P804" t="s">
        <v>46</v>
      </c>
      <c r="Q804">
        <v>3</v>
      </c>
      <c r="R804" t="s">
        <v>44</v>
      </c>
      <c r="S804">
        <v>2886</v>
      </c>
      <c r="T804">
        <v>1</v>
      </c>
      <c r="U804" t="s">
        <v>33</v>
      </c>
      <c r="V804">
        <v>16</v>
      </c>
      <c r="W804">
        <v>3</v>
      </c>
      <c r="X804">
        <v>4</v>
      </c>
      <c r="Y804">
        <v>80</v>
      </c>
      <c r="Z804">
        <v>1</v>
      </c>
      <c r="AA804">
        <v>6</v>
      </c>
      <c r="AB804">
        <v>4</v>
      </c>
      <c r="AC804">
        <v>3</v>
      </c>
      <c r="AD804">
        <v>6</v>
      </c>
      <c r="AE804">
        <v>3</v>
      </c>
      <c r="AF804">
        <v>1</v>
      </c>
      <c r="AG804">
        <v>2</v>
      </c>
      <c r="AH804" s="1">
        <v>37740</v>
      </c>
      <c r="AI804" s="1">
        <v>39949</v>
      </c>
      <c r="AJ804">
        <f t="shared" si="48"/>
        <v>2003</v>
      </c>
      <c r="AK804">
        <f t="shared" si="49"/>
        <v>4</v>
      </c>
      <c r="AL804">
        <f t="shared" si="50"/>
        <v>2009</v>
      </c>
      <c r="AM804">
        <f t="shared" si="51"/>
        <v>5</v>
      </c>
      <c r="AQ804" s="1">
        <v>41935</v>
      </c>
      <c r="AR804" s="1" t="s">
        <v>60</v>
      </c>
    </row>
    <row r="805" spans="1:44" x14ac:dyDescent="0.25">
      <c r="A805">
        <v>34</v>
      </c>
      <c r="B805" t="s">
        <v>40</v>
      </c>
      <c r="C805" t="s">
        <v>34</v>
      </c>
      <c r="D805">
        <v>254</v>
      </c>
      <c r="E805" t="s">
        <v>89</v>
      </c>
      <c r="F805">
        <v>1</v>
      </c>
      <c r="G805">
        <v>2</v>
      </c>
      <c r="H805" t="s">
        <v>36</v>
      </c>
      <c r="I805">
        <v>1</v>
      </c>
      <c r="J805">
        <v>649</v>
      </c>
      <c r="K805">
        <v>2</v>
      </c>
      <c r="L805" t="s">
        <v>42</v>
      </c>
      <c r="M805">
        <v>83</v>
      </c>
      <c r="N805">
        <v>2</v>
      </c>
      <c r="O805">
        <v>1</v>
      </c>
      <c r="P805" t="s">
        <v>43</v>
      </c>
      <c r="Q805">
        <v>4</v>
      </c>
      <c r="R805" t="s">
        <v>44</v>
      </c>
      <c r="S805">
        <v>3622</v>
      </c>
      <c r="T805">
        <v>1</v>
      </c>
      <c r="U805" t="s">
        <v>33</v>
      </c>
      <c r="V805">
        <v>13</v>
      </c>
      <c r="W805">
        <v>3</v>
      </c>
      <c r="X805">
        <v>4</v>
      </c>
      <c r="Y805">
        <v>80</v>
      </c>
      <c r="Z805">
        <v>1</v>
      </c>
      <c r="AA805">
        <v>6</v>
      </c>
      <c r="AB805">
        <v>3</v>
      </c>
      <c r="AC805">
        <v>3</v>
      </c>
      <c r="AD805">
        <v>6</v>
      </c>
      <c r="AE805">
        <v>5</v>
      </c>
      <c r="AF805">
        <v>1</v>
      </c>
      <c r="AG805">
        <v>3</v>
      </c>
      <c r="AH805" s="1">
        <v>42055</v>
      </c>
      <c r="AI805" s="1" t="s">
        <v>60</v>
      </c>
      <c r="AJ805">
        <f t="shared" si="48"/>
        <v>2015</v>
      </c>
      <c r="AK805">
        <f t="shared" si="49"/>
        <v>2</v>
      </c>
      <c r="AL805" t="str">
        <f t="shared" si="50"/>
        <v/>
      </c>
      <c r="AM805" t="str">
        <f t="shared" si="51"/>
        <v/>
      </c>
      <c r="AQ805" s="1">
        <v>42055</v>
      </c>
      <c r="AR805" s="1" t="s">
        <v>60</v>
      </c>
    </row>
    <row r="806" spans="1:44" x14ac:dyDescent="0.25">
      <c r="A806">
        <v>32</v>
      </c>
      <c r="B806" t="s">
        <v>40</v>
      </c>
      <c r="C806" t="s">
        <v>34</v>
      </c>
      <c r="D806">
        <v>646</v>
      </c>
      <c r="E806" t="s">
        <v>89</v>
      </c>
      <c r="F806">
        <v>9</v>
      </c>
      <c r="G806">
        <v>4</v>
      </c>
      <c r="H806" t="s">
        <v>36</v>
      </c>
      <c r="I806">
        <v>1</v>
      </c>
      <c r="J806">
        <v>679</v>
      </c>
      <c r="K806">
        <v>1</v>
      </c>
      <c r="L806" t="s">
        <v>37</v>
      </c>
      <c r="M806">
        <v>92</v>
      </c>
      <c r="N806">
        <v>3</v>
      </c>
      <c r="O806">
        <v>2</v>
      </c>
      <c r="P806" t="s">
        <v>43</v>
      </c>
      <c r="Q806">
        <v>4</v>
      </c>
      <c r="R806" t="s">
        <v>44</v>
      </c>
      <c r="S806">
        <v>6322</v>
      </c>
      <c r="T806">
        <v>1</v>
      </c>
      <c r="U806" t="s">
        <v>33</v>
      </c>
      <c r="V806">
        <v>12</v>
      </c>
      <c r="W806">
        <v>3</v>
      </c>
      <c r="X806">
        <v>4</v>
      </c>
      <c r="Y806">
        <v>80</v>
      </c>
      <c r="Z806">
        <v>1</v>
      </c>
      <c r="AA806">
        <v>6</v>
      </c>
      <c r="AB806">
        <v>2</v>
      </c>
      <c r="AC806">
        <v>2</v>
      </c>
      <c r="AD806">
        <v>6</v>
      </c>
      <c r="AE806">
        <v>4</v>
      </c>
      <c r="AF806">
        <v>0</v>
      </c>
      <c r="AG806">
        <v>5</v>
      </c>
      <c r="AH806" s="1">
        <v>42102</v>
      </c>
      <c r="AI806" s="1" t="s">
        <v>60</v>
      </c>
      <c r="AJ806">
        <f t="shared" si="48"/>
        <v>2015</v>
      </c>
      <c r="AK806">
        <f t="shared" si="49"/>
        <v>4</v>
      </c>
      <c r="AL806" t="str">
        <f t="shared" si="50"/>
        <v/>
      </c>
      <c r="AM806" t="str">
        <f t="shared" si="51"/>
        <v/>
      </c>
      <c r="AQ806" s="1">
        <v>42102</v>
      </c>
      <c r="AR806" s="1" t="s">
        <v>60</v>
      </c>
    </row>
    <row r="807" spans="1:44" x14ac:dyDescent="0.25">
      <c r="A807">
        <v>29</v>
      </c>
      <c r="B807" t="s">
        <v>40</v>
      </c>
      <c r="C807" t="s">
        <v>34</v>
      </c>
      <c r="D807">
        <v>1176</v>
      </c>
      <c r="E807" t="s">
        <v>35</v>
      </c>
      <c r="F807">
        <v>3</v>
      </c>
      <c r="G807">
        <v>2</v>
      </c>
      <c r="H807" t="s">
        <v>47</v>
      </c>
      <c r="I807">
        <v>1</v>
      </c>
      <c r="J807">
        <v>690</v>
      </c>
      <c r="K807">
        <v>2</v>
      </c>
      <c r="L807" t="s">
        <v>37</v>
      </c>
      <c r="M807">
        <v>62</v>
      </c>
      <c r="N807">
        <v>3</v>
      </c>
      <c r="O807">
        <v>2</v>
      </c>
      <c r="P807" t="s">
        <v>38</v>
      </c>
      <c r="Q807">
        <v>3</v>
      </c>
      <c r="R807" t="s">
        <v>44</v>
      </c>
      <c r="S807">
        <v>5561</v>
      </c>
      <c r="T807">
        <v>1</v>
      </c>
      <c r="U807" t="s">
        <v>40</v>
      </c>
      <c r="V807">
        <v>14</v>
      </c>
      <c r="W807">
        <v>3</v>
      </c>
      <c r="X807">
        <v>1</v>
      </c>
      <c r="Y807">
        <v>80</v>
      </c>
      <c r="Z807">
        <v>1</v>
      </c>
      <c r="AA807">
        <v>6</v>
      </c>
      <c r="AB807">
        <v>5</v>
      </c>
      <c r="AC807">
        <v>2</v>
      </c>
      <c r="AD807">
        <v>6</v>
      </c>
      <c r="AE807">
        <v>0</v>
      </c>
      <c r="AF807">
        <v>1</v>
      </c>
      <c r="AG807">
        <v>2</v>
      </c>
      <c r="AH807" s="1">
        <v>42009</v>
      </c>
      <c r="AI807" s="1" t="s">
        <v>60</v>
      </c>
      <c r="AJ807">
        <f t="shared" si="48"/>
        <v>2015</v>
      </c>
      <c r="AK807">
        <f t="shared" si="49"/>
        <v>1</v>
      </c>
      <c r="AL807" t="str">
        <f t="shared" si="50"/>
        <v/>
      </c>
      <c r="AM807" t="str">
        <f t="shared" si="51"/>
        <v/>
      </c>
      <c r="AQ807" s="1">
        <v>42009</v>
      </c>
      <c r="AR807" s="1" t="s">
        <v>60</v>
      </c>
    </row>
    <row r="808" spans="1:44" x14ac:dyDescent="0.25">
      <c r="A808">
        <v>27</v>
      </c>
      <c r="B808" t="s">
        <v>40</v>
      </c>
      <c r="C808" t="s">
        <v>41</v>
      </c>
      <c r="D808">
        <v>1410</v>
      </c>
      <c r="E808" t="s">
        <v>35</v>
      </c>
      <c r="F808">
        <v>3</v>
      </c>
      <c r="G808">
        <v>1</v>
      </c>
      <c r="H808" t="s">
        <v>47</v>
      </c>
      <c r="I808">
        <v>1</v>
      </c>
      <c r="J808">
        <v>714</v>
      </c>
      <c r="K808">
        <v>4</v>
      </c>
      <c r="L808" t="s">
        <v>37</v>
      </c>
      <c r="M808">
        <v>71</v>
      </c>
      <c r="N808">
        <v>4</v>
      </c>
      <c r="O808">
        <v>2</v>
      </c>
      <c r="P808" t="s">
        <v>38</v>
      </c>
      <c r="Q808">
        <v>4</v>
      </c>
      <c r="R808" t="s">
        <v>48</v>
      </c>
      <c r="S808">
        <v>4647</v>
      </c>
      <c r="T808">
        <v>1</v>
      </c>
      <c r="U808" t="s">
        <v>33</v>
      </c>
      <c r="V808">
        <v>20</v>
      </c>
      <c r="W808">
        <v>4</v>
      </c>
      <c r="X808">
        <v>2</v>
      </c>
      <c r="Y808">
        <v>80</v>
      </c>
      <c r="Z808">
        <v>2</v>
      </c>
      <c r="AA808">
        <v>6</v>
      </c>
      <c r="AB808">
        <v>3</v>
      </c>
      <c r="AC808">
        <v>3</v>
      </c>
      <c r="AD808">
        <v>6</v>
      </c>
      <c r="AE808">
        <v>5</v>
      </c>
      <c r="AF808">
        <v>0</v>
      </c>
      <c r="AG808">
        <v>4</v>
      </c>
      <c r="AH808" s="1">
        <v>42063</v>
      </c>
      <c r="AI808" s="1" t="s">
        <v>60</v>
      </c>
      <c r="AJ808">
        <f t="shared" si="48"/>
        <v>2015</v>
      </c>
      <c r="AK808">
        <f t="shared" si="49"/>
        <v>2</v>
      </c>
      <c r="AL808" t="str">
        <f t="shared" si="50"/>
        <v/>
      </c>
      <c r="AM808" t="str">
        <f t="shared" si="51"/>
        <v/>
      </c>
      <c r="AQ808" s="1">
        <v>42063</v>
      </c>
      <c r="AR808" s="1" t="s">
        <v>60</v>
      </c>
    </row>
    <row r="809" spans="1:44" x14ac:dyDescent="0.25">
      <c r="A809">
        <v>25</v>
      </c>
      <c r="B809" t="s">
        <v>40</v>
      </c>
      <c r="C809" t="s">
        <v>34</v>
      </c>
      <c r="D809">
        <v>883</v>
      </c>
      <c r="E809" t="s">
        <v>35</v>
      </c>
      <c r="F809">
        <v>26</v>
      </c>
      <c r="G809">
        <v>1</v>
      </c>
      <c r="H809" t="s">
        <v>47</v>
      </c>
      <c r="I809">
        <v>1</v>
      </c>
      <c r="J809">
        <v>781</v>
      </c>
      <c r="K809">
        <v>3</v>
      </c>
      <c r="L809" t="s">
        <v>37</v>
      </c>
      <c r="M809">
        <v>32</v>
      </c>
      <c r="N809">
        <v>3</v>
      </c>
      <c r="O809">
        <v>2</v>
      </c>
      <c r="P809" t="s">
        <v>38</v>
      </c>
      <c r="Q809">
        <v>4</v>
      </c>
      <c r="R809" t="s">
        <v>39</v>
      </c>
      <c r="S809">
        <v>6180</v>
      </c>
      <c r="T809">
        <v>1</v>
      </c>
      <c r="U809" t="s">
        <v>40</v>
      </c>
      <c r="V809">
        <v>23</v>
      </c>
      <c r="W809">
        <v>4</v>
      </c>
      <c r="X809">
        <v>2</v>
      </c>
      <c r="Y809">
        <v>80</v>
      </c>
      <c r="Z809">
        <v>0</v>
      </c>
      <c r="AA809">
        <v>6</v>
      </c>
      <c r="AB809">
        <v>5</v>
      </c>
      <c r="AC809">
        <v>2</v>
      </c>
      <c r="AD809">
        <v>6</v>
      </c>
      <c r="AE809">
        <v>5</v>
      </c>
      <c r="AF809">
        <v>1</v>
      </c>
      <c r="AG809">
        <v>4</v>
      </c>
      <c r="AH809" s="1">
        <v>42225</v>
      </c>
      <c r="AI809" s="1" t="s">
        <v>60</v>
      </c>
      <c r="AJ809">
        <f t="shared" si="48"/>
        <v>2015</v>
      </c>
      <c r="AK809">
        <f t="shared" si="49"/>
        <v>8</v>
      </c>
      <c r="AL809" t="str">
        <f t="shared" si="50"/>
        <v/>
      </c>
      <c r="AM809" t="str">
        <f t="shared" si="51"/>
        <v/>
      </c>
      <c r="AQ809" s="1">
        <v>42225</v>
      </c>
      <c r="AR809" s="1" t="s">
        <v>60</v>
      </c>
    </row>
    <row r="810" spans="1:44" x14ac:dyDescent="0.25">
      <c r="A810">
        <v>34</v>
      </c>
      <c r="B810" t="s">
        <v>40</v>
      </c>
      <c r="C810" t="s">
        <v>34</v>
      </c>
      <c r="D810">
        <v>304</v>
      </c>
      <c r="E810" t="s">
        <v>35</v>
      </c>
      <c r="F810">
        <v>2</v>
      </c>
      <c r="G810">
        <v>3</v>
      </c>
      <c r="H810" t="s">
        <v>45</v>
      </c>
      <c r="I810">
        <v>1</v>
      </c>
      <c r="J810">
        <v>786</v>
      </c>
      <c r="K810">
        <v>4</v>
      </c>
      <c r="L810" t="s">
        <v>42</v>
      </c>
      <c r="M810">
        <v>60</v>
      </c>
      <c r="N810">
        <v>3</v>
      </c>
      <c r="O810">
        <v>2</v>
      </c>
      <c r="P810" t="s">
        <v>38</v>
      </c>
      <c r="Q810">
        <v>4</v>
      </c>
      <c r="R810" t="s">
        <v>39</v>
      </c>
      <c r="S810">
        <v>6274</v>
      </c>
      <c r="T810">
        <v>1</v>
      </c>
      <c r="U810" t="s">
        <v>40</v>
      </c>
      <c r="V810">
        <v>22</v>
      </c>
      <c r="W810">
        <v>4</v>
      </c>
      <c r="X810">
        <v>3</v>
      </c>
      <c r="Y810">
        <v>80</v>
      </c>
      <c r="Z810">
        <v>0</v>
      </c>
      <c r="AA810">
        <v>6</v>
      </c>
      <c r="AB810">
        <v>5</v>
      </c>
      <c r="AC810">
        <v>3</v>
      </c>
      <c r="AD810">
        <v>6</v>
      </c>
      <c r="AE810">
        <v>5</v>
      </c>
      <c r="AF810">
        <v>1</v>
      </c>
      <c r="AG810">
        <v>4</v>
      </c>
      <c r="AH810" s="1">
        <v>42185</v>
      </c>
      <c r="AI810" s="1" t="s">
        <v>60</v>
      </c>
      <c r="AJ810">
        <f t="shared" si="48"/>
        <v>2015</v>
      </c>
      <c r="AK810">
        <f t="shared" si="49"/>
        <v>6</v>
      </c>
      <c r="AL810" t="str">
        <f t="shared" si="50"/>
        <v/>
      </c>
      <c r="AM810" t="str">
        <f t="shared" si="51"/>
        <v/>
      </c>
      <c r="AQ810" s="1">
        <v>42185</v>
      </c>
      <c r="AR810" s="1" t="s">
        <v>60</v>
      </c>
    </row>
    <row r="811" spans="1:44" x14ac:dyDescent="0.25">
      <c r="A811">
        <v>34</v>
      </c>
      <c r="B811" t="s">
        <v>40</v>
      </c>
      <c r="C811" t="s">
        <v>34</v>
      </c>
      <c r="D811">
        <v>121</v>
      </c>
      <c r="E811" t="s">
        <v>89</v>
      </c>
      <c r="F811">
        <v>2</v>
      </c>
      <c r="G811">
        <v>4</v>
      </c>
      <c r="H811" t="s">
        <v>47</v>
      </c>
      <c r="I811">
        <v>1</v>
      </c>
      <c r="J811">
        <v>804</v>
      </c>
      <c r="K811">
        <v>3</v>
      </c>
      <c r="L811" t="s">
        <v>37</v>
      </c>
      <c r="M811">
        <v>86</v>
      </c>
      <c r="N811">
        <v>2</v>
      </c>
      <c r="O811">
        <v>1</v>
      </c>
      <c r="P811" t="s">
        <v>43</v>
      </c>
      <c r="Q811">
        <v>1</v>
      </c>
      <c r="R811" t="s">
        <v>39</v>
      </c>
      <c r="S811">
        <v>4381</v>
      </c>
      <c r="T811">
        <v>1</v>
      </c>
      <c r="U811" t="s">
        <v>40</v>
      </c>
      <c r="V811">
        <v>11</v>
      </c>
      <c r="W811">
        <v>3</v>
      </c>
      <c r="X811">
        <v>3</v>
      </c>
      <c r="Y811">
        <v>80</v>
      </c>
      <c r="Z811">
        <v>0</v>
      </c>
      <c r="AA811">
        <v>6</v>
      </c>
      <c r="AB811">
        <v>3</v>
      </c>
      <c r="AC811">
        <v>3</v>
      </c>
      <c r="AD811">
        <v>6</v>
      </c>
      <c r="AE811">
        <v>5</v>
      </c>
      <c r="AF811">
        <v>1</v>
      </c>
      <c r="AG811">
        <v>3</v>
      </c>
      <c r="AH811" s="1">
        <v>42076</v>
      </c>
      <c r="AI811" s="1" t="s">
        <v>60</v>
      </c>
      <c r="AJ811">
        <f t="shared" si="48"/>
        <v>2015</v>
      </c>
      <c r="AK811">
        <f t="shared" si="49"/>
        <v>3</v>
      </c>
      <c r="AL811" t="str">
        <f t="shared" si="50"/>
        <v/>
      </c>
      <c r="AM811" t="str">
        <f t="shared" si="51"/>
        <v/>
      </c>
      <c r="AQ811" s="1">
        <v>42076</v>
      </c>
      <c r="AR811" s="1" t="s">
        <v>60</v>
      </c>
    </row>
    <row r="812" spans="1:44" x14ac:dyDescent="0.25">
      <c r="A812">
        <v>35</v>
      </c>
      <c r="B812" t="s">
        <v>40</v>
      </c>
      <c r="C812" t="s">
        <v>34</v>
      </c>
      <c r="D812">
        <v>1343</v>
      </c>
      <c r="E812" t="s">
        <v>89</v>
      </c>
      <c r="F812">
        <v>27</v>
      </c>
      <c r="G812">
        <v>1</v>
      </c>
      <c r="H812" t="s">
        <v>47</v>
      </c>
      <c r="I812">
        <v>1</v>
      </c>
      <c r="J812">
        <v>856</v>
      </c>
      <c r="K812">
        <v>3</v>
      </c>
      <c r="L812" t="s">
        <v>37</v>
      </c>
      <c r="M812">
        <v>53</v>
      </c>
      <c r="N812">
        <v>2</v>
      </c>
      <c r="O812">
        <v>1</v>
      </c>
      <c r="P812" t="s">
        <v>43</v>
      </c>
      <c r="Q812">
        <v>1</v>
      </c>
      <c r="R812" t="s">
        <v>39</v>
      </c>
      <c r="S812">
        <v>2559</v>
      </c>
      <c r="T812">
        <v>1</v>
      </c>
      <c r="U812" t="s">
        <v>40</v>
      </c>
      <c r="V812">
        <v>11</v>
      </c>
      <c r="W812">
        <v>3</v>
      </c>
      <c r="X812">
        <v>4</v>
      </c>
      <c r="Y812">
        <v>80</v>
      </c>
      <c r="Z812">
        <v>0</v>
      </c>
      <c r="AA812">
        <v>6</v>
      </c>
      <c r="AB812">
        <v>3</v>
      </c>
      <c r="AC812">
        <v>2</v>
      </c>
      <c r="AD812">
        <v>6</v>
      </c>
      <c r="AE812">
        <v>5</v>
      </c>
      <c r="AF812">
        <v>1</v>
      </c>
      <c r="AG812">
        <v>1</v>
      </c>
      <c r="AH812" s="1">
        <v>42226</v>
      </c>
      <c r="AI812" s="1" t="s">
        <v>60</v>
      </c>
      <c r="AJ812">
        <f t="shared" si="48"/>
        <v>2015</v>
      </c>
      <c r="AK812">
        <f t="shared" si="49"/>
        <v>8</v>
      </c>
      <c r="AL812" t="str">
        <f t="shared" si="50"/>
        <v/>
      </c>
      <c r="AM812" t="str">
        <f t="shared" si="51"/>
        <v/>
      </c>
      <c r="AQ812" s="1">
        <v>42226</v>
      </c>
      <c r="AR812" s="1" t="s">
        <v>60</v>
      </c>
    </row>
    <row r="813" spans="1:44" x14ac:dyDescent="0.25">
      <c r="A813">
        <v>31</v>
      </c>
      <c r="B813" t="s">
        <v>40</v>
      </c>
      <c r="C813" t="s">
        <v>34</v>
      </c>
      <c r="D813">
        <v>1222</v>
      </c>
      <c r="E813" t="s">
        <v>89</v>
      </c>
      <c r="F813">
        <v>11</v>
      </c>
      <c r="G813">
        <v>4</v>
      </c>
      <c r="H813" t="s">
        <v>36</v>
      </c>
      <c r="I813">
        <v>1</v>
      </c>
      <c r="J813">
        <v>895</v>
      </c>
      <c r="K813">
        <v>4</v>
      </c>
      <c r="L813" t="s">
        <v>42</v>
      </c>
      <c r="M813">
        <v>48</v>
      </c>
      <c r="N813">
        <v>3</v>
      </c>
      <c r="O813">
        <v>1</v>
      </c>
      <c r="P813" t="s">
        <v>43</v>
      </c>
      <c r="Q813">
        <v>4</v>
      </c>
      <c r="R813" t="s">
        <v>44</v>
      </c>
      <c r="S813">
        <v>2356</v>
      </c>
      <c r="T813">
        <v>3</v>
      </c>
      <c r="U813" t="s">
        <v>33</v>
      </c>
      <c r="V813">
        <v>19</v>
      </c>
      <c r="W813">
        <v>3</v>
      </c>
      <c r="X813">
        <v>2</v>
      </c>
      <c r="Y813">
        <v>80</v>
      </c>
      <c r="Z813">
        <v>1</v>
      </c>
      <c r="AA813">
        <v>8</v>
      </c>
      <c r="AB813">
        <v>2</v>
      </c>
      <c r="AC813">
        <v>3</v>
      </c>
      <c r="AD813">
        <v>6</v>
      </c>
      <c r="AE813">
        <v>4</v>
      </c>
      <c r="AF813">
        <v>0</v>
      </c>
      <c r="AG813">
        <v>2</v>
      </c>
      <c r="AH813" s="1">
        <v>42045</v>
      </c>
      <c r="AI813" s="1" t="s">
        <v>60</v>
      </c>
      <c r="AJ813">
        <f t="shared" si="48"/>
        <v>2015</v>
      </c>
      <c r="AK813">
        <f t="shared" si="49"/>
        <v>2</v>
      </c>
      <c r="AL813" t="str">
        <f t="shared" si="50"/>
        <v/>
      </c>
      <c r="AM813" t="str">
        <f t="shared" si="51"/>
        <v/>
      </c>
      <c r="AQ813" s="1">
        <v>42045</v>
      </c>
      <c r="AR813" s="1" t="s">
        <v>60</v>
      </c>
    </row>
    <row r="814" spans="1:44" x14ac:dyDescent="0.25">
      <c r="A814">
        <v>58</v>
      </c>
      <c r="B814" t="s">
        <v>40</v>
      </c>
      <c r="C814" t="s">
        <v>34</v>
      </c>
      <c r="D814">
        <v>1272</v>
      </c>
      <c r="E814" t="s">
        <v>89</v>
      </c>
      <c r="F814">
        <v>5</v>
      </c>
      <c r="G814">
        <v>3</v>
      </c>
      <c r="H814" t="s">
        <v>56</v>
      </c>
      <c r="I814">
        <v>1</v>
      </c>
      <c r="J814">
        <v>940</v>
      </c>
      <c r="K814">
        <v>3</v>
      </c>
      <c r="L814" t="s">
        <v>37</v>
      </c>
      <c r="M814">
        <v>37</v>
      </c>
      <c r="N814">
        <v>2</v>
      </c>
      <c r="O814">
        <v>3</v>
      </c>
      <c r="P814" t="s">
        <v>50</v>
      </c>
      <c r="Q814">
        <v>2</v>
      </c>
      <c r="R814" t="s">
        <v>48</v>
      </c>
      <c r="S814">
        <v>10552</v>
      </c>
      <c r="T814">
        <v>2</v>
      </c>
      <c r="U814" t="s">
        <v>33</v>
      </c>
      <c r="V814">
        <v>13</v>
      </c>
      <c r="W814">
        <v>3</v>
      </c>
      <c r="X814">
        <v>4</v>
      </c>
      <c r="Y814">
        <v>80</v>
      </c>
      <c r="Z814">
        <v>1</v>
      </c>
      <c r="AA814">
        <v>24</v>
      </c>
      <c r="AB814">
        <v>3</v>
      </c>
      <c r="AC814">
        <v>3</v>
      </c>
      <c r="AD814">
        <v>6</v>
      </c>
      <c r="AE814">
        <v>0</v>
      </c>
      <c r="AF814">
        <v>0</v>
      </c>
      <c r="AG814">
        <v>4</v>
      </c>
      <c r="AH814" s="1">
        <v>42101</v>
      </c>
      <c r="AI814" s="1" t="s">
        <v>60</v>
      </c>
      <c r="AJ814">
        <f t="shared" si="48"/>
        <v>2015</v>
      </c>
      <c r="AK814">
        <f t="shared" si="49"/>
        <v>4</v>
      </c>
      <c r="AL814" t="str">
        <f t="shared" si="50"/>
        <v/>
      </c>
      <c r="AM814" t="str">
        <f t="shared" si="51"/>
        <v/>
      </c>
      <c r="AQ814" s="1">
        <v>42101</v>
      </c>
      <c r="AR814" s="1" t="s">
        <v>60</v>
      </c>
    </row>
    <row r="815" spans="1:44" x14ac:dyDescent="0.25">
      <c r="A815">
        <v>36</v>
      </c>
      <c r="B815" t="s">
        <v>40</v>
      </c>
      <c r="C815" t="s">
        <v>34</v>
      </c>
      <c r="D815">
        <v>188</v>
      </c>
      <c r="E815" t="s">
        <v>89</v>
      </c>
      <c r="F815">
        <v>7</v>
      </c>
      <c r="G815">
        <v>4</v>
      </c>
      <c r="H815" t="s">
        <v>45</v>
      </c>
      <c r="I815">
        <v>1</v>
      </c>
      <c r="J815">
        <v>949</v>
      </c>
      <c r="K815">
        <v>2</v>
      </c>
      <c r="L815" t="s">
        <v>42</v>
      </c>
      <c r="M815">
        <v>65</v>
      </c>
      <c r="N815">
        <v>3</v>
      </c>
      <c r="O815">
        <v>1</v>
      </c>
      <c r="P815" t="s">
        <v>43</v>
      </c>
      <c r="Q815">
        <v>4</v>
      </c>
      <c r="R815" t="s">
        <v>39</v>
      </c>
      <c r="S815">
        <v>4678</v>
      </c>
      <c r="T815">
        <v>2</v>
      </c>
      <c r="U815" t="s">
        <v>40</v>
      </c>
      <c r="V815">
        <v>18</v>
      </c>
      <c r="W815">
        <v>3</v>
      </c>
      <c r="X815">
        <v>3</v>
      </c>
      <c r="Y815">
        <v>80</v>
      </c>
      <c r="Z815">
        <v>0</v>
      </c>
      <c r="AA815">
        <v>8</v>
      </c>
      <c r="AB815">
        <v>6</v>
      </c>
      <c r="AC815">
        <v>3</v>
      </c>
      <c r="AD815">
        <v>6</v>
      </c>
      <c r="AE815">
        <v>2</v>
      </c>
      <c r="AF815">
        <v>0</v>
      </c>
      <c r="AG815">
        <v>1</v>
      </c>
      <c r="AH815" s="1">
        <v>42009</v>
      </c>
      <c r="AI815" s="1" t="s">
        <v>60</v>
      </c>
      <c r="AJ815">
        <f t="shared" si="48"/>
        <v>2015</v>
      </c>
      <c r="AK815">
        <f t="shared" si="49"/>
        <v>1</v>
      </c>
      <c r="AL815" t="str">
        <f t="shared" si="50"/>
        <v/>
      </c>
      <c r="AM815" t="str">
        <f t="shared" si="51"/>
        <v/>
      </c>
      <c r="AQ815" s="1">
        <v>42009</v>
      </c>
      <c r="AR815" s="1" t="s">
        <v>60</v>
      </c>
    </row>
    <row r="816" spans="1:44" x14ac:dyDescent="0.25">
      <c r="A816">
        <v>33</v>
      </c>
      <c r="B816" t="s">
        <v>40</v>
      </c>
      <c r="C816" t="s">
        <v>41</v>
      </c>
      <c r="D816">
        <v>827</v>
      </c>
      <c r="E816" t="s">
        <v>89</v>
      </c>
      <c r="F816">
        <v>1</v>
      </c>
      <c r="G816">
        <v>4</v>
      </c>
      <c r="H816" t="s">
        <v>45</v>
      </c>
      <c r="I816">
        <v>1</v>
      </c>
      <c r="J816">
        <v>998</v>
      </c>
      <c r="K816">
        <v>3</v>
      </c>
      <c r="L816" t="s">
        <v>37</v>
      </c>
      <c r="M816">
        <v>84</v>
      </c>
      <c r="N816">
        <v>4</v>
      </c>
      <c r="O816">
        <v>2</v>
      </c>
      <c r="P816" t="s">
        <v>50</v>
      </c>
      <c r="Q816">
        <v>2</v>
      </c>
      <c r="R816" t="s">
        <v>44</v>
      </c>
      <c r="S816">
        <v>5488</v>
      </c>
      <c r="T816">
        <v>1</v>
      </c>
      <c r="U816" t="s">
        <v>33</v>
      </c>
      <c r="V816">
        <v>13</v>
      </c>
      <c r="W816">
        <v>3</v>
      </c>
      <c r="X816">
        <v>1</v>
      </c>
      <c r="Y816">
        <v>80</v>
      </c>
      <c r="Z816">
        <v>1</v>
      </c>
      <c r="AA816">
        <v>6</v>
      </c>
      <c r="AB816">
        <v>2</v>
      </c>
      <c r="AC816">
        <v>3</v>
      </c>
      <c r="AD816">
        <v>6</v>
      </c>
      <c r="AE816">
        <v>5</v>
      </c>
      <c r="AF816">
        <v>1</v>
      </c>
      <c r="AG816">
        <v>2</v>
      </c>
      <c r="AH816" s="1">
        <v>42185</v>
      </c>
      <c r="AI816" s="1" t="s">
        <v>60</v>
      </c>
      <c r="AJ816">
        <f t="shared" si="48"/>
        <v>2015</v>
      </c>
      <c r="AK816">
        <f t="shared" si="49"/>
        <v>6</v>
      </c>
      <c r="AL816" t="str">
        <f t="shared" si="50"/>
        <v/>
      </c>
      <c r="AM816" t="str">
        <f t="shared" si="51"/>
        <v/>
      </c>
      <c r="AQ816" s="1">
        <v>42185</v>
      </c>
      <c r="AR816" s="1" t="s">
        <v>60</v>
      </c>
    </row>
    <row r="817" spans="1:44" x14ac:dyDescent="0.25">
      <c r="A817">
        <v>59</v>
      </c>
      <c r="B817" t="s">
        <v>40</v>
      </c>
      <c r="C817" t="s">
        <v>34</v>
      </c>
      <c r="D817">
        <v>1089</v>
      </c>
      <c r="E817" t="s">
        <v>35</v>
      </c>
      <c r="F817">
        <v>1</v>
      </c>
      <c r="G817">
        <v>2</v>
      </c>
      <c r="H817" t="s">
        <v>56</v>
      </c>
      <c r="I817">
        <v>1</v>
      </c>
      <c r="J817">
        <v>1048</v>
      </c>
      <c r="K817">
        <v>2</v>
      </c>
      <c r="L817" t="s">
        <v>42</v>
      </c>
      <c r="M817">
        <v>66</v>
      </c>
      <c r="N817">
        <v>3</v>
      </c>
      <c r="O817">
        <v>3</v>
      </c>
      <c r="P817" t="s">
        <v>52</v>
      </c>
      <c r="Q817">
        <v>4</v>
      </c>
      <c r="R817" t="s">
        <v>44</v>
      </c>
      <c r="S817">
        <v>11904</v>
      </c>
      <c r="T817">
        <v>3</v>
      </c>
      <c r="U817" t="s">
        <v>33</v>
      </c>
      <c r="V817">
        <v>14</v>
      </c>
      <c r="W817">
        <v>3</v>
      </c>
      <c r="X817">
        <v>3</v>
      </c>
      <c r="Y817">
        <v>80</v>
      </c>
      <c r="Z817">
        <v>1</v>
      </c>
      <c r="AA817">
        <v>14</v>
      </c>
      <c r="AB817">
        <v>1</v>
      </c>
      <c r="AC817">
        <v>1</v>
      </c>
      <c r="AD817">
        <v>6</v>
      </c>
      <c r="AE817">
        <v>4</v>
      </c>
      <c r="AF817">
        <v>0</v>
      </c>
      <c r="AG817">
        <v>4</v>
      </c>
      <c r="AH817" s="1">
        <v>42057</v>
      </c>
      <c r="AI817" s="1" t="s">
        <v>60</v>
      </c>
      <c r="AJ817">
        <f t="shared" si="48"/>
        <v>2015</v>
      </c>
      <c r="AK817">
        <f t="shared" si="49"/>
        <v>2</v>
      </c>
      <c r="AL817" t="str">
        <f t="shared" si="50"/>
        <v/>
      </c>
      <c r="AM817" t="str">
        <f t="shared" si="51"/>
        <v/>
      </c>
      <c r="AQ817" s="1">
        <v>42057</v>
      </c>
      <c r="AR817" s="1" t="s">
        <v>60</v>
      </c>
    </row>
    <row r="818" spans="1:44" x14ac:dyDescent="0.25">
      <c r="A818">
        <v>45</v>
      </c>
      <c r="B818" t="s">
        <v>40</v>
      </c>
      <c r="C818" t="s">
        <v>34</v>
      </c>
      <c r="D818">
        <v>788</v>
      </c>
      <c r="E818" t="s">
        <v>90</v>
      </c>
      <c r="F818">
        <v>24</v>
      </c>
      <c r="G818">
        <v>4</v>
      </c>
      <c r="H818" t="s">
        <v>47</v>
      </c>
      <c r="I818">
        <v>1</v>
      </c>
      <c r="J818">
        <v>1049</v>
      </c>
      <c r="K818">
        <v>2</v>
      </c>
      <c r="L818" t="s">
        <v>42</v>
      </c>
      <c r="M818">
        <v>36</v>
      </c>
      <c r="N818">
        <v>3</v>
      </c>
      <c r="O818">
        <v>1</v>
      </c>
      <c r="P818" t="s">
        <v>90</v>
      </c>
      <c r="Q818">
        <v>2</v>
      </c>
      <c r="R818" t="s">
        <v>39</v>
      </c>
      <c r="S818">
        <v>2177</v>
      </c>
      <c r="T818">
        <v>1</v>
      </c>
      <c r="U818" t="s">
        <v>40</v>
      </c>
      <c r="V818">
        <v>16</v>
      </c>
      <c r="W818">
        <v>3</v>
      </c>
      <c r="X818">
        <v>1</v>
      </c>
      <c r="Y818">
        <v>80</v>
      </c>
      <c r="Z818">
        <v>0</v>
      </c>
      <c r="AA818">
        <v>6</v>
      </c>
      <c r="AB818">
        <v>3</v>
      </c>
      <c r="AC818">
        <v>3</v>
      </c>
      <c r="AD818">
        <v>6</v>
      </c>
      <c r="AE818">
        <v>3</v>
      </c>
      <c r="AF818">
        <v>0</v>
      </c>
      <c r="AG818">
        <v>4</v>
      </c>
      <c r="AH818" s="1">
        <v>42136</v>
      </c>
      <c r="AI818" s="1" t="s">
        <v>60</v>
      </c>
      <c r="AJ818">
        <f t="shared" si="48"/>
        <v>2015</v>
      </c>
      <c r="AK818">
        <f t="shared" si="49"/>
        <v>5</v>
      </c>
      <c r="AL818" t="str">
        <f t="shared" si="50"/>
        <v/>
      </c>
      <c r="AM818" t="str">
        <f t="shared" si="51"/>
        <v/>
      </c>
      <c r="AQ818" s="1">
        <v>42136</v>
      </c>
      <c r="AR818" s="1" t="s">
        <v>60</v>
      </c>
    </row>
    <row r="819" spans="1:44" x14ac:dyDescent="0.25">
      <c r="A819">
        <v>30</v>
      </c>
      <c r="B819" t="s">
        <v>40</v>
      </c>
      <c r="C819" t="s">
        <v>34</v>
      </c>
      <c r="D819">
        <v>1176</v>
      </c>
      <c r="E819" t="s">
        <v>89</v>
      </c>
      <c r="F819">
        <v>20</v>
      </c>
      <c r="G819">
        <v>3</v>
      </c>
      <c r="H819" t="s">
        <v>45</v>
      </c>
      <c r="I819">
        <v>1</v>
      </c>
      <c r="J819">
        <v>1084</v>
      </c>
      <c r="K819">
        <v>3</v>
      </c>
      <c r="L819" t="s">
        <v>42</v>
      </c>
      <c r="M819">
        <v>85</v>
      </c>
      <c r="N819">
        <v>3</v>
      </c>
      <c r="O819">
        <v>2</v>
      </c>
      <c r="P819" t="s">
        <v>49</v>
      </c>
      <c r="Q819">
        <v>1</v>
      </c>
      <c r="R819" t="s">
        <v>44</v>
      </c>
      <c r="S819">
        <v>9957</v>
      </c>
      <c r="T819">
        <v>0</v>
      </c>
      <c r="U819" t="s">
        <v>40</v>
      </c>
      <c r="V819">
        <v>15</v>
      </c>
      <c r="W819">
        <v>3</v>
      </c>
      <c r="X819">
        <v>3</v>
      </c>
      <c r="Y819">
        <v>80</v>
      </c>
      <c r="Z819">
        <v>1</v>
      </c>
      <c r="AA819">
        <v>7</v>
      </c>
      <c r="AB819">
        <v>1</v>
      </c>
      <c r="AC819">
        <v>2</v>
      </c>
      <c r="AD819">
        <v>6</v>
      </c>
      <c r="AE819">
        <v>2</v>
      </c>
      <c r="AF819">
        <v>0</v>
      </c>
      <c r="AG819">
        <v>2</v>
      </c>
      <c r="AH819" s="1">
        <v>41921</v>
      </c>
      <c r="AI819" s="1" t="s">
        <v>60</v>
      </c>
      <c r="AJ819">
        <f t="shared" si="48"/>
        <v>2014</v>
      </c>
      <c r="AK819">
        <f t="shared" si="49"/>
        <v>10</v>
      </c>
      <c r="AL819" t="str">
        <f t="shared" si="50"/>
        <v/>
      </c>
      <c r="AM819" t="str">
        <f t="shared" si="51"/>
        <v/>
      </c>
      <c r="AQ819" s="1">
        <v>41921</v>
      </c>
      <c r="AR819" s="1" t="s">
        <v>60</v>
      </c>
    </row>
    <row r="820" spans="1:44" x14ac:dyDescent="0.25">
      <c r="A820">
        <v>34</v>
      </c>
      <c r="B820" t="s">
        <v>40</v>
      </c>
      <c r="C820" t="s">
        <v>41</v>
      </c>
      <c r="D820">
        <v>618</v>
      </c>
      <c r="E820" t="s">
        <v>89</v>
      </c>
      <c r="F820">
        <v>3</v>
      </c>
      <c r="G820">
        <v>1</v>
      </c>
      <c r="H820" t="s">
        <v>36</v>
      </c>
      <c r="I820">
        <v>1</v>
      </c>
      <c r="J820">
        <v>1103</v>
      </c>
      <c r="K820">
        <v>1</v>
      </c>
      <c r="L820" t="s">
        <v>42</v>
      </c>
      <c r="M820">
        <v>45</v>
      </c>
      <c r="N820">
        <v>3</v>
      </c>
      <c r="O820">
        <v>2</v>
      </c>
      <c r="P820" t="s">
        <v>50</v>
      </c>
      <c r="Q820">
        <v>4</v>
      </c>
      <c r="R820" t="s">
        <v>39</v>
      </c>
      <c r="S820">
        <v>7756</v>
      </c>
      <c r="T820">
        <v>0</v>
      </c>
      <c r="U820" t="s">
        <v>40</v>
      </c>
      <c r="V820">
        <v>17</v>
      </c>
      <c r="W820">
        <v>3</v>
      </c>
      <c r="X820">
        <v>3</v>
      </c>
      <c r="Y820">
        <v>80</v>
      </c>
      <c r="Z820">
        <v>0</v>
      </c>
      <c r="AA820">
        <v>7</v>
      </c>
      <c r="AB820">
        <v>1</v>
      </c>
      <c r="AC820">
        <v>2</v>
      </c>
      <c r="AD820">
        <v>6</v>
      </c>
      <c r="AE820">
        <v>2</v>
      </c>
      <c r="AF820">
        <v>0</v>
      </c>
      <c r="AG820">
        <v>4</v>
      </c>
      <c r="AH820" s="1">
        <v>42138</v>
      </c>
      <c r="AI820" s="1" t="s">
        <v>60</v>
      </c>
      <c r="AJ820">
        <f t="shared" si="48"/>
        <v>2015</v>
      </c>
      <c r="AK820">
        <f t="shared" si="49"/>
        <v>5</v>
      </c>
      <c r="AL820" t="str">
        <f t="shared" si="50"/>
        <v/>
      </c>
      <c r="AM820" t="str">
        <f t="shared" si="51"/>
        <v/>
      </c>
      <c r="AQ820" s="1">
        <v>42138</v>
      </c>
      <c r="AR820" s="1" t="s">
        <v>60</v>
      </c>
    </row>
    <row r="821" spans="1:44" x14ac:dyDescent="0.25">
      <c r="A821">
        <v>37</v>
      </c>
      <c r="B821" t="s">
        <v>40</v>
      </c>
      <c r="C821" t="s">
        <v>34</v>
      </c>
      <c r="D821">
        <v>367</v>
      </c>
      <c r="E821" t="s">
        <v>89</v>
      </c>
      <c r="F821">
        <v>25</v>
      </c>
      <c r="G821">
        <v>2</v>
      </c>
      <c r="H821" t="s">
        <v>47</v>
      </c>
      <c r="I821">
        <v>1</v>
      </c>
      <c r="J821">
        <v>1161</v>
      </c>
      <c r="K821">
        <v>3</v>
      </c>
      <c r="L821" t="s">
        <v>37</v>
      </c>
      <c r="M821">
        <v>52</v>
      </c>
      <c r="N821">
        <v>2</v>
      </c>
      <c r="O821">
        <v>2</v>
      </c>
      <c r="P821" t="s">
        <v>50</v>
      </c>
      <c r="Q821">
        <v>4</v>
      </c>
      <c r="R821" t="s">
        <v>48</v>
      </c>
      <c r="S821">
        <v>5731</v>
      </c>
      <c r="T821">
        <v>7</v>
      </c>
      <c r="U821" t="s">
        <v>40</v>
      </c>
      <c r="V821">
        <v>13</v>
      </c>
      <c r="W821">
        <v>3</v>
      </c>
      <c r="X821">
        <v>3</v>
      </c>
      <c r="Y821">
        <v>80</v>
      </c>
      <c r="Z821">
        <v>2</v>
      </c>
      <c r="AA821">
        <v>9</v>
      </c>
      <c r="AB821">
        <v>2</v>
      </c>
      <c r="AC821">
        <v>3</v>
      </c>
      <c r="AD821">
        <v>6</v>
      </c>
      <c r="AE821">
        <v>2</v>
      </c>
      <c r="AF821">
        <v>1</v>
      </c>
      <c r="AG821">
        <v>3</v>
      </c>
      <c r="AH821" s="1">
        <v>41945</v>
      </c>
      <c r="AI821" s="1" t="s">
        <v>60</v>
      </c>
      <c r="AJ821">
        <f t="shared" si="48"/>
        <v>2014</v>
      </c>
      <c r="AK821">
        <f t="shared" si="49"/>
        <v>11</v>
      </c>
      <c r="AL821" t="str">
        <f t="shared" si="50"/>
        <v/>
      </c>
      <c r="AM821" t="str">
        <f t="shared" si="51"/>
        <v/>
      </c>
      <c r="AQ821" s="1">
        <v>41945</v>
      </c>
      <c r="AR821" s="1" t="s">
        <v>60</v>
      </c>
    </row>
    <row r="822" spans="1:44" x14ac:dyDescent="0.25">
      <c r="A822">
        <v>34</v>
      </c>
      <c r="B822" t="s">
        <v>40</v>
      </c>
      <c r="C822" t="s">
        <v>34</v>
      </c>
      <c r="D822">
        <v>1400</v>
      </c>
      <c r="E822" t="s">
        <v>35</v>
      </c>
      <c r="F822">
        <v>9</v>
      </c>
      <c r="G822">
        <v>1</v>
      </c>
      <c r="H822" t="s">
        <v>36</v>
      </c>
      <c r="I822">
        <v>1</v>
      </c>
      <c r="J822">
        <v>1163</v>
      </c>
      <c r="K822">
        <v>2</v>
      </c>
      <c r="L822" t="s">
        <v>37</v>
      </c>
      <c r="M822">
        <v>70</v>
      </c>
      <c r="N822">
        <v>3</v>
      </c>
      <c r="O822">
        <v>2</v>
      </c>
      <c r="P822" t="s">
        <v>38</v>
      </c>
      <c r="Q822">
        <v>3</v>
      </c>
      <c r="R822" t="s">
        <v>44</v>
      </c>
      <c r="S822">
        <v>5714</v>
      </c>
      <c r="T822">
        <v>1</v>
      </c>
      <c r="U822" t="s">
        <v>40</v>
      </c>
      <c r="V822">
        <v>20</v>
      </c>
      <c r="W822">
        <v>4</v>
      </c>
      <c r="X822">
        <v>1</v>
      </c>
      <c r="Y822">
        <v>80</v>
      </c>
      <c r="Z822">
        <v>0</v>
      </c>
      <c r="AA822">
        <v>6</v>
      </c>
      <c r="AB822">
        <v>3</v>
      </c>
      <c r="AC822">
        <v>2</v>
      </c>
      <c r="AD822">
        <v>6</v>
      </c>
      <c r="AE822">
        <v>5</v>
      </c>
      <c r="AF822">
        <v>1</v>
      </c>
      <c r="AG822">
        <v>3</v>
      </c>
      <c r="AH822" s="1">
        <v>42219</v>
      </c>
      <c r="AI822" s="1" t="s">
        <v>60</v>
      </c>
      <c r="AJ822">
        <f t="shared" si="48"/>
        <v>2015</v>
      </c>
      <c r="AK822">
        <f t="shared" si="49"/>
        <v>8</v>
      </c>
      <c r="AL822" t="str">
        <f t="shared" si="50"/>
        <v/>
      </c>
      <c r="AM822" t="str">
        <f t="shared" si="51"/>
        <v/>
      </c>
      <c r="AQ822" s="1">
        <v>42219</v>
      </c>
      <c r="AR822" s="1" t="s">
        <v>60</v>
      </c>
    </row>
    <row r="823" spans="1:44" x14ac:dyDescent="0.25">
      <c r="A823">
        <v>42</v>
      </c>
      <c r="B823" t="s">
        <v>40</v>
      </c>
      <c r="C823" t="s">
        <v>34</v>
      </c>
      <c r="D823">
        <v>647</v>
      </c>
      <c r="E823" t="s">
        <v>35</v>
      </c>
      <c r="F823">
        <v>4</v>
      </c>
      <c r="G823">
        <v>4</v>
      </c>
      <c r="H823" t="s">
        <v>55</v>
      </c>
      <c r="I823">
        <v>1</v>
      </c>
      <c r="J823">
        <v>1171</v>
      </c>
      <c r="K823">
        <v>2</v>
      </c>
      <c r="L823" t="s">
        <v>42</v>
      </c>
      <c r="M823">
        <v>45</v>
      </c>
      <c r="N823">
        <v>3</v>
      </c>
      <c r="O823">
        <v>2</v>
      </c>
      <c r="P823" t="s">
        <v>38</v>
      </c>
      <c r="Q823">
        <v>1</v>
      </c>
      <c r="R823" t="s">
        <v>39</v>
      </c>
      <c r="S823">
        <v>5155</v>
      </c>
      <c r="T823">
        <v>7</v>
      </c>
      <c r="U823" t="s">
        <v>40</v>
      </c>
      <c r="V823">
        <v>13</v>
      </c>
      <c r="W823">
        <v>3</v>
      </c>
      <c r="X823">
        <v>4</v>
      </c>
      <c r="Y823">
        <v>80</v>
      </c>
      <c r="Z823">
        <v>0</v>
      </c>
      <c r="AA823">
        <v>9</v>
      </c>
      <c r="AB823">
        <v>3</v>
      </c>
      <c r="AC823">
        <v>4</v>
      </c>
      <c r="AD823">
        <v>6</v>
      </c>
      <c r="AE823">
        <v>4</v>
      </c>
      <c r="AF823">
        <v>1</v>
      </c>
      <c r="AG823">
        <v>5</v>
      </c>
      <c r="AH823" s="1">
        <v>42124</v>
      </c>
      <c r="AI823" s="1" t="s">
        <v>60</v>
      </c>
      <c r="AJ823">
        <f t="shared" si="48"/>
        <v>2015</v>
      </c>
      <c r="AK823">
        <f t="shared" si="49"/>
        <v>4</v>
      </c>
      <c r="AL823" t="str">
        <f t="shared" si="50"/>
        <v/>
      </c>
      <c r="AM823" t="str">
        <f t="shared" si="51"/>
        <v/>
      </c>
      <c r="AQ823" s="1">
        <v>42124</v>
      </c>
      <c r="AR823" s="1" t="s">
        <v>60</v>
      </c>
    </row>
    <row r="824" spans="1:44" x14ac:dyDescent="0.25">
      <c r="A824">
        <v>44</v>
      </c>
      <c r="B824" t="s">
        <v>33</v>
      </c>
      <c r="C824" t="s">
        <v>34</v>
      </c>
      <c r="D824">
        <v>1097</v>
      </c>
      <c r="E824" t="s">
        <v>89</v>
      </c>
      <c r="F824">
        <v>10</v>
      </c>
      <c r="G824">
        <v>4</v>
      </c>
      <c r="H824" t="s">
        <v>36</v>
      </c>
      <c r="I824">
        <v>1</v>
      </c>
      <c r="J824">
        <v>1200</v>
      </c>
      <c r="K824">
        <v>3</v>
      </c>
      <c r="L824" t="s">
        <v>42</v>
      </c>
      <c r="M824">
        <v>96</v>
      </c>
      <c r="N824">
        <v>3</v>
      </c>
      <c r="O824">
        <v>1</v>
      </c>
      <c r="P824" t="s">
        <v>43</v>
      </c>
      <c r="Q824">
        <v>3</v>
      </c>
      <c r="R824" t="s">
        <v>39</v>
      </c>
      <c r="S824">
        <v>2936</v>
      </c>
      <c r="T824">
        <v>1</v>
      </c>
      <c r="U824" t="s">
        <v>33</v>
      </c>
      <c r="V824">
        <v>11</v>
      </c>
      <c r="W824">
        <v>3</v>
      </c>
      <c r="X824">
        <v>3</v>
      </c>
      <c r="Y824">
        <v>80</v>
      </c>
      <c r="Z824">
        <v>0</v>
      </c>
      <c r="AA824">
        <v>6</v>
      </c>
      <c r="AB824">
        <v>4</v>
      </c>
      <c r="AC824">
        <v>3</v>
      </c>
      <c r="AD824">
        <v>6</v>
      </c>
      <c r="AE824">
        <v>4</v>
      </c>
      <c r="AF824">
        <v>0</v>
      </c>
      <c r="AG824">
        <v>2</v>
      </c>
      <c r="AH824" s="1">
        <v>33768</v>
      </c>
      <c r="AI824" s="1">
        <v>35967</v>
      </c>
      <c r="AJ824">
        <f t="shared" si="48"/>
        <v>1992</v>
      </c>
      <c r="AK824">
        <f t="shared" si="49"/>
        <v>6</v>
      </c>
      <c r="AL824">
        <f t="shared" si="50"/>
        <v>1998</v>
      </c>
      <c r="AM824">
        <f t="shared" si="51"/>
        <v>6</v>
      </c>
      <c r="AQ824" s="1">
        <v>42023</v>
      </c>
      <c r="AR824" s="1" t="s">
        <v>60</v>
      </c>
    </row>
    <row r="825" spans="1:44" x14ac:dyDescent="0.25">
      <c r="A825">
        <v>28</v>
      </c>
      <c r="B825" t="s">
        <v>40</v>
      </c>
      <c r="C825" t="s">
        <v>34</v>
      </c>
      <c r="D825">
        <v>1179</v>
      </c>
      <c r="E825" t="s">
        <v>89</v>
      </c>
      <c r="F825">
        <v>19</v>
      </c>
      <c r="G825">
        <v>4</v>
      </c>
      <c r="H825" t="s">
        <v>47</v>
      </c>
      <c r="I825">
        <v>1</v>
      </c>
      <c r="J825">
        <v>1216</v>
      </c>
      <c r="K825">
        <v>4</v>
      </c>
      <c r="L825" t="s">
        <v>42</v>
      </c>
      <c r="M825">
        <v>78</v>
      </c>
      <c r="N825">
        <v>2</v>
      </c>
      <c r="O825">
        <v>1</v>
      </c>
      <c r="P825" t="s">
        <v>46</v>
      </c>
      <c r="Q825">
        <v>1</v>
      </c>
      <c r="R825" t="s">
        <v>44</v>
      </c>
      <c r="S825">
        <v>3196</v>
      </c>
      <c r="T825">
        <v>1</v>
      </c>
      <c r="U825" t="s">
        <v>40</v>
      </c>
      <c r="V825">
        <v>12</v>
      </c>
      <c r="W825">
        <v>3</v>
      </c>
      <c r="X825">
        <v>3</v>
      </c>
      <c r="Y825">
        <v>80</v>
      </c>
      <c r="Z825">
        <v>3</v>
      </c>
      <c r="AA825">
        <v>6</v>
      </c>
      <c r="AB825">
        <v>2</v>
      </c>
      <c r="AC825">
        <v>3</v>
      </c>
      <c r="AD825">
        <v>6</v>
      </c>
      <c r="AE825">
        <v>5</v>
      </c>
      <c r="AF825">
        <v>3</v>
      </c>
      <c r="AG825">
        <v>3</v>
      </c>
      <c r="AH825" s="1">
        <v>42007</v>
      </c>
      <c r="AI825" s="1" t="s">
        <v>60</v>
      </c>
      <c r="AJ825">
        <f t="shared" si="48"/>
        <v>2015</v>
      </c>
      <c r="AK825">
        <f t="shared" si="49"/>
        <v>1</v>
      </c>
      <c r="AL825" t="str">
        <f t="shared" si="50"/>
        <v/>
      </c>
      <c r="AM825" t="str">
        <f t="shared" si="51"/>
        <v/>
      </c>
      <c r="AQ825" s="1">
        <v>42007</v>
      </c>
      <c r="AR825" s="1" t="s">
        <v>60</v>
      </c>
    </row>
    <row r="826" spans="1:44" x14ac:dyDescent="0.25">
      <c r="A826">
        <v>46</v>
      </c>
      <c r="B826" t="s">
        <v>40</v>
      </c>
      <c r="C826" t="s">
        <v>34</v>
      </c>
      <c r="D826">
        <v>150</v>
      </c>
      <c r="E826" t="s">
        <v>89</v>
      </c>
      <c r="F826">
        <v>2</v>
      </c>
      <c r="G826">
        <v>4</v>
      </c>
      <c r="H826" t="s">
        <v>56</v>
      </c>
      <c r="I826">
        <v>1</v>
      </c>
      <c r="J826">
        <v>1228</v>
      </c>
      <c r="K826">
        <v>4</v>
      </c>
      <c r="L826" t="s">
        <v>42</v>
      </c>
      <c r="M826">
        <v>60</v>
      </c>
      <c r="N826">
        <v>3</v>
      </c>
      <c r="O826">
        <v>2</v>
      </c>
      <c r="P826" t="s">
        <v>49</v>
      </c>
      <c r="Q826">
        <v>4</v>
      </c>
      <c r="R826" t="s">
        <v>48</v>
      </c>
      <c r="S826">
        <v>7379</v>
      </c>
      <c r="T826">
        <v>2</v>
      </c>
      <c r="U826" t="s">
        <v>40</v>
      </c>
      <c r="V826">
        <v>11</v>
      </c>
      <c r="W826">
        <v>3</v>
      </c>
      <c r="X826">
        <v>3</v>
      </c>
      <c r="Y826">
        <v>80</v>
      </c>
      <c r="Z826">
        <v>1</v>
      </c>
      <c r="AA826">
        <v>12</v>
      </c>
      <c r="AB826">
        <v>3</v>
      </c>
      <c r="AC826">
        <v>2</v>
      </c>
      <c r="AD826">
        <v>6</v>
      </c>
      <c r="AE826">
        <v>3</v>
      </c>
      <c r="AF826">
        <v>1</v>
      </c>
      <c r="AG826">
        <v>4</v>
      </c>
      <c r="AH826" s="1">
        <v>42137</v>
      </c>
      <c r="AI826" s="1" t="s">
        <v>60</v>
      </c>
      <c r="AJ826">
        <f t="shared" si="48"/>
        <v>2015</v>
      </c>
      <c r="AK826">
        <f t="shared" si="49"/>
        <v>5</v>
      </c>
      <c r="AL826" t="str">
        <f t="shared" si="50"/>
        <v/>
      </c>
      <c r="AM826" t="str">
        <f t="shared" si="51"/>
        <v/>
      </c>
      <c r="AQ826" s="1">
        <v>42137</v>
      </c>
      <c r="AR826" s="1" t="s">
        <v>60</v>
      </c>
    </row>
    <row r="827" spans="1:44" x14ac:dyDescent="0.25">
      <c r="A827">
        <v>31</v>
      </c>
      <c r="B827" t="s">
        <v>40</v>
      </c>
      <c r="C827" t="s">
        <v>34</v>
      </c>
      <c r="D827">
        <v>1332</v>
      </c>
      <c r="E827" t="s">
        <v>89</v>
      </c>
      <c r="F827">
        <v>11</v>
      </c>
      <c r="G827">
        <v>2</v>
      </c>
      <c r="H827" t="s">
        <v>47</v>
      </c>
      <c r="I827">
        <v>1</v>
      </c>
      <c r="J827">
        <v>1251</v>
      </c>
      <c r="K827">
        <v>3</v>
      </c>
      <c r="L827" t="s">
        <v>42</v>
      </c>
      <c r="M827">
        <v>80</v>
      </c>
      <c r="N827">
        <v>3</v>
      </c>
      <c r="O827">
        <v>2</v>
      </c>
      <c r="P827" t="s">
        <v>50</v>
      </c>
      <c r="Q827">
        <v>1</v>
      </c>
      <c r="R827" t="s">
        <v>44</v>
      </c>
      <c r="S827">
        <v>6833</v>
      </c>
      <c r="T827">
        <v>1</v>
      </c>
      <c r="U827" t="s">
        <v>33</v>
      </c>
      <c r="V827">
        <v>12</v>
      </c>
      <c r="W827">
        <v>3</v>
      </c>
      <c r="X827">
        <v>4</v>
      </c>
      <c r="Y827">
        <v>80</v>
      </c>
      <c r="Z827">
        <v>0</v>
      </c>
      <c r="AA827">
        <v>6</v>
      </c>
      <c r="AB827">
        <v>2</v>
      </c>
      <c r="AC827">
        <v>2</v>
      </c>
      <c r="AD827">
        <v>6</v>
      </c>
      <c r="AE827">
        <v>5</v>
      </c>
      <c r="AF827">
        <v>0</v>
      </c>
      <c r="AG827">
        <v>1</v>
      </c>
      <c r="AH827" s="1">
        <v>42201</v>
      </c>
      <c r="AI827" s="1" t="s">
        <v>60</v>
      </c>
      <c r="AJ827">
        <f t="shared" si="48"/>
        <v>2015</v>
      </c>
      <c r="AK827">
        <f t="shared" si="49"/>
        <v>7</v>
      </c>
      <c r="AL827" t="str">
        <f t="shared" si="50"/>
        <v/>
      </c>
      <c r="AM827" t="str">
        <f t="shared" si="51"/>
        <v/>
      </c>
      <c r="AQ827" s="1">
        <v>42201</v>
      </c>
      <c r="AR827" s="1" t="s">
        <v>60</v>
      </c>
    </row>
    <row r="828" spans="1:44" x14ac:dyDescent="0.25">
      <c r="A828">
        <v>59</v>
      </c>
      <c r="B828" t="s">
        <v>40</v>
      </c>
      <c r="C828" t="s">
        <v>34</v>
      </c>
      <c r="D828">
        <v>326</v>
      </c>
      <c r="E828" t="s">
        <v>35</v>
      </c>
      <c r="F828">
        <v>3</v>
      </c>
      <c r="G828">
        <v>3</v>
      </c>
      <c r="H828" t="s">
        <v>36</v>
      </c>
      <c r="I828">
        <v>1</v>
      </c>
      <c r="J828">
        <v>1254</v>
      </c>
      <c r="K828">
        <v>3</v>
      </c>
      <c r="L828" t="s">
        <v>37</v>
      </c>
      <c r="M828">
        <v>48</v>
      </c>
      <c r="N828">
        <v>2</v>
      </c>
      <c r="O828">
        <v>2</v>
      </c>
      <c r="P828" t="s">
        <v>38</v>
      </c>
      <c r="Q828">
        <v>4</v>
      </c>
      <c r="R828" t="s">
        <v>39</v>
      </c>
      <c r="S828">
        <v>5171</v>
      </c>
      <c r="T828">
        <v>5</v>
      </c>
      <c r="U828" t="s">
        <v>40</v>
      </c>
      <c r="V828">
        <v>17</v>
      </c>
      <c r="W828">
        <v>3</v>
      </c>
      <c r="X828">
        <v>4</v>
      </c>
      <c r="Y828">
        <v>80</v>
      </c>
      <c r="Z828">
        <v>0</v>
      </c>
      <c r="AA828">
        <v>13</v>
      </c>
      <c r="AB828">
        <v>2</v>
      </c>
      <c r="AC828">
        <v>3</v>
      </c>
      <c r="AD828">
        <v>6</v>
      </c>
      <c r="AE828">
        <v>1</v>
      </c>
      <c r="AF828">
        <v>0</v>
      </c>
      <c r="AG828">
        <v>5</v>
      </c>
      <c r="AH828" s="1">
        <v>42124</v>
      </c>
      <c r="AI828" s="1" t="s">
        <v>60</v>
      </c>
      <c r="AJ828">
        <f t="shared" si="48"/>
        <v>2015</v>
      </c>
      <c r="AK828">
        <f t="shared" si="49"/>
        <v>4</v>
      </c>
      <c r="AL828" t="str">
        <f t="shared" si="50"/>
        <v/>
      </c>
      <c r="AM828" t="str">
        <f t="shared" si="51"/>
        <v/>
      </c>
      <c r="AQ828" s="1">
        <v>42124</v>
      </c>
      <c r="AR828" s="1" t="s">
        <v>60</v>
      </c>
    </row>
    <row r="829" spans="1:44" x14ac:dyDescent="0.25">
      <c r="A829">
        <v>29</v>
      </c>
      <c r="B829" t="s">
        <v>40</v>
      </c>
      <c r="C829" t="s">
        <v>34</v>
      </c>
      <c r="D829">
        <v>1329</v>
      </c>
      <c r="E829" t="s">
        <v>89</v>
      </c>
      <c r="F829">
        <v>7</v>
      </c>
      <c r="G829">
        <v>3</v>
      </c>
      <c r="H829" t="s">
        <v>36</v>
      </c>
      <c r="I829">
        <v>1</v>
      </c>
      <c r="J829">
        <v>1260</v>
      </c>
      <c r="K829">
        <v>3</v>
      </c>
      <c r="L829" t="s">
        <v>42</v>
      </c>
      <c r="M829">
        <v>82</v>
      </c>
      <c r="N829">
        <v>3</v>
      </c>
      <c r="O829">
        <v>2</v>
      </c>
      <c r="P829" t="s">
        <v>50</v>
      </c>
      <c r="Q829">
        <v>4</v>
      </c>
      <c r="R829" t="s">
        <v>48</v>
      </c>
      <c r="S829">
        <v>6623</v>
      </c>
      <c r="T829">
        <v>1</v>
      </c>
      <c r="U829" t="s">
        <v>33</v>
      </c>
      <c r="V829">
        <v>11</v>
      </c>
      <c r="W829">
        <v>3</v>
      </c>
      <c r="X829">
        <v>2</v>
      </c>
      <c r="Y829">
        <v>80</v>
      </c>
      <c r="Z829">
        <v>2</v>
      </c>
      <c r="AA829">
        <v>6</v>
      </c>
      <c r="AB829">
        <v>2</v>
      </c>
      <c r="AC829">
        <v>3</v>
      </c>
      <c r="AD829">
        <v>6</v>
      </c>
      <c r="AE829">
        <v>0</v>
      </c>
      <c r="AF829">
        <v>1</v>
      </c>
      <c r="AG829">
        <v>0</v>
      </c>
      <c r="AH829" s="1">
        <v>42018</v>
      </c>
      <c r="AI829" s="1" t="s">
        <v>60</v>
      </c>
      <c r="AJ829">
        <f t="shared" si="48"/>
        <v>2015</v>
      </c>
      <c r="AK829">
        <f t="shared" si="49"/>
        <v>1</v>
      </c>
      <c r="AL829" t="str">
        <f t="shared" si="50"/>
        <v/>
      </c>
      <c r="AM829" t="str">
        <f t="shared" si="51"/>
        <v/>
      </c>
      <c r="AQ829" s="1">
        <v>42018</v>
      </c>
      <c r="AR829" s="1" t="s">
        <v>60</v>
      </c>
    </row>
    <row r="830" spans="1:44" x14ac:dyDescent="0.25">
      <c r="A830">
        <v>27</v>
      </c>
      <c r="B830" t="s">
        <v>40</v>
      </c>
      <c r="C830" t="s">
        <v>41</v>
      </c>
      <c r="D830">
        <v>793</v>
      </c>
      <c r="E830" t="s">
        <v>35</v>
      </c>
      <c r="F830">
        <v>2</v>
      </c>
      <c r="G830">
        <v>1</v>
      </c>
      <c r="H830" t="s">
        <v>36</v>
      </c>
      <c r="I830">
        <v>1</v>
      </c>
      <c r="J830">
        <v>1371</v>
      </c>
      <c r="K830">
        <v>4</v>
      </c>
      <c r="L830" t="s">
        <v>42</v>
      </c>
      <c r="M830">
        <v>43</v>
      </c>
      <c r="N830">
        <v>1</v>
      </c>
      <c r="O830">
        <v>2</v>
      </c>
      <c r="P830" t="s">
        <v>38</v>
      </c>
      <c r="Q830">
        <v>4</v>
      </c>
      <c r="R830" t="s">
        <v>39</v>
      </c>
      <c r="S830">
        <v>5071</v>
      </c>
      <c r="T830">
        <v>3</v>
      </c>
      <c r="U830" t="s">
        <v>40</v>
      </c>
      <c r="V830">
        <v>20</v>
      </c>
      <c r="W830">
        <v>4</v>
      </c>
      <c r="X830">
        <v>2</v>
      </c>
      <c r="Y830">
        <v>80</v>
      </c>
      <c r="Z830">
        <v>0</v>
      </c>
      <c r="AA830">
        <v>8</v>
      </c>
      <c r="AB830">
        <v>3</v>
      </c>
      <c r="AC830">
        <v>3</v>
      </c>
      <c r="AD830">
        <v>6</v>
      </c>
      <c r="AE830">
        <v>2</v>
      </c>
      <c r="AF830">
        <v>0</v>
      </c>
      <c r="AG830">
        <v>0</v>
      </c>
      <c r="AH830" s="1">
        <v>41978</v>
      </c>
      <c r="AI830" s="1" t="s">
        <v>60</v>
      </c>
      <c r="AJ830">
        <f t="shared" si="48"/>
        <v>2014</v>
      </c>
      <c r="AK830">
        <f t="shared" si="49"/>
        <v>12</v>
      </c>
      <c r="AL830" t="str">
        <f t="shared" si="50"/>
        <v/>
      </c>
      <c r="AM830" t="str">
        <f t="shared" si="51"/>
        <v/>
      </c>
      <c r="AQ830" s="1">
        <v>41978</v>
      </c>
      <c r="AR830" s="1" t="s">
        <v>60</v>
      </c>
    </row>
    <row r="831" spans="1:44" x14ac:dyDescent="0.25">
      <c r="A831">
        <v>41</v>
      </c>
      <c r="B831" t="s">
        <v>40</v>
      </c>
      <c r="C831" t="s">
        <v>41</v>
      </c>
      <c r="D831">
        <v>1200</v>
      </c>
      <c r="E831" t="s">
        <v>89</v>
      </c>
      <c r="F831">
        <v>22</v>
      </c>
      <c r="G831">
        <v>3</v>
      </c>
      <c r="H831" t="s">
        <v>36</v>
      </c>
      <c r="I831">
        <v>1</v>
      </c>
      <c r="J831">
        <v>1392</v>
      </c>
      <c r="K831">
        <v>4</v>
      </c>
      <c r="L831" t="s">
        <v>37</v>
      </c>
      <c r="M831">
        <v>75</v>
      </c>
      <c r="N831">
        <v>3</v>
      </c>
      <c r="O831">
        <v>2</v>
      </c>
      <c r="P831" t="s">
        <v>43</v>
      </c>
      <c r="Q831">
        <v>4</v>
      </c>
      <c r="R831" t="s">
        <v>48</v>
      </c>
      <c r="S831">
        <v>5467</v>
      </c>
      <c r="T831">
        <v>3</v>
      </c>
      <c r="U831" t="s">
        <v>33</v>
      </c>
      <c r="V831">
        <v>14</v>
      </c>
      <c r="W831">
        <v>3</v>
      </c>
      <c r="X831">
        <v>1</v>
      </c>
      <c r="Y831">
        <v>80</v>
      </c>
      <c r="Z831">
        <v>2</v>
      </c>
      <c r="AA831">
        <v>12</v>
      </c>
      <c r="AB831">
        <v>4</v>
      </c>
      <c r="AC831">
        <v>2</v>
      </c>
      <c r="AD831">
        <v>6</v>
      </c>
      <c r="AE831">
        <v>2</v>
      </c>
      <c r="AF831">
        <v>3</v>
      </c>
      <c r="AG831">
        <v>3</v>
      </c>
      <c r="AH831" s="1">
        <v>41957</v>
      </c>
      <c r="AI831" s="1" t="s">
        <v>60</v>
      </c>
      <c r="AJ831">
        <f t="shared" si="48"/>
        <v>2014</v>
      </c>
      <c r="AK831">
        <f t="shared" si="49"/>
        <v>11</v>
      </c>
      <c r="AL831" t="str">
        <f t="shared" si="50"/>
        <v/>
      </c>
      <c r="AM831" t="str">
        <f t="shared" si="51"/>
        <v/>
      </c>
      <c r="AQ831" s="1">
        <v>41957</v>
      </c>
      <c r="AR831" s="1" t="s">
        <v>60</v>
      </c>
    </row>
    <row r="832" spans="1:44" x14ac:dyDescent="0.25">
      <c r="A832">
        <v>37</v>
      </c>
      <c r="B832" t="s">
        <v>40</v>
      </c>
      <c r="C832" t="s">
        <v>34</v>
      </c>
      <c r="D832">
        <v>1439</v>
      </c>
      <c r="E832" t="s">
        <v>89</v>
      </c>
      <c r="F832">
        <v>4</v>
      </c>
      <c r="G832">
        <v>1</v>
      </c>
      <c r="H832" t="s">
        <v>36</v>
      </c>
      <c r="I832">
        <v>1</v>
      </c>
      <c r="J832">
        <v>1394</v>
      </c>
      <c r="K832">
        <v>3</v>
      </c>
      <c r="L832" t="s">
        <v>42</v>
      </c>
      <c r="M832">
        <v>54</v>
      </c>
      <c r="N832">
        <v>3</v>
      </c>
      <c r="O832">
        <v>1</v>
      </c>
      <c r="P832" t="s">
        <v>43</v>
      </c>
      <c r="Q832">
        <v>3</v>
      </c>
      <c r="R832" t="s">
        <v>44</v>
      </c>
      <c r="S832">
        <v>2996</v>
      </c>
      <c r="T832">
        <v>7</v>
      </c>
      <c r="U832" t="s">
        <v>33</v>
      </c>
      <c r="V832">
        <v>15</v>
      </c>
      <c r="W832">
        <v>3</v>
      </c>
      <c r="X832">
        <v>4</v>
      </c>
      <c r="Y832">
        <v>80</v>
      </c>
      <c r="Z832">
        <v>0</v>
      </c>
      <c r="AA832">
        <v>8</v>
      </c>
      <c r="AB832">
        <v>2</v>
      </c>
      <c r="AC832">
        <v>3</v>
      </c>
      <c r="AD832">
        <v>6</v>
      </c>
      <c r="AE832">
        <v>4</v>
      </c>
      <c r="AF832">
        <v>1</v>
      </c>
      <c r="AG832">
        <v>3</v>
      </c>
      <c r="AH832" s="1">
        <v>41943</v>
      </c>
      <c r="AI832" s="1" t="s">
        <v>60</v>
      </c>
      <c r="AJ832">
        <f t="shared" si="48"/>
        <v>2014</v>
      </c>
      <c r="AK832">
        <f t="shared" si="49"/>
        <v>10</v>
      </c>
      <c r="AL832" t="str">
        <f t="shared" si="50"/>
        <v/>
      </c>
      <c r="AM832" t="str">
        <f t="shared" si="51"/>
        <v/>
      </c>
      <c r="AQ832" s="1">
        <v>41943</v>
      </c>
      <c r="AR832" s="1" t="s">
        <v>60</v>
      </c>
    </row>
    <row r="833" spans="1:44" x14ac:dyDescent="0.25">
      <c r="A833">
        <v>39</v>
      </c>
      <c r="B833" t="s">
        <v>40</v>
      </c>
      <c r="C833" t="s">
        <v>51</v>
      </c>
      <c r="D833">
        <v>1485</v>
      </c>
      <c r="E833" t="s">
        <v>89</v>
      </c>
      <c r="F833">
        <v>25</v>
      </c>
      <c r="G833">
        <v>2</v>
      </c>
      <c r="H833" t="s">
        <v>36</v>
      </c>
      <c r="I833">
        <v>1</v>
      </c>
      <c r="J833">
        <v>1397</v>
      </c>
      <c r="K833">
        <v>3</v>
      </c>
      <c r="L833" t="s">
        <v>42</v>
      </c>
      <c r="M833">
        <v>71</v>
      </c>
      <c r="N833">
        <v>3</v>
      </c>
      <c r="O833">
        <v>3</v>
      </c>
      <c r="P833" t="s">
        <v>50</v>
      </c>
      <c r="Q833">
        <v>3</v>
      </c>
      <c r="R833" t="s">
        <v>44</v>
      </c>
      <c r="S833">
        <v>10920</v>
      </c>
      <c r="T833">
        <v>3</v>
      </c>
      <c r="U833" t="s">
        <v>40</v>
      </c>
      <c r="V833">
        <v>21</v>
      </c>
      <c r="W833">
        <v>4</v>
      </c>
      <c r="X833">
        <v>2</v>
      </c>
      <c r="Y833">
        <v>80</v>
      </c>
      <c r="Z833">
        <v>1</v>
      </c>
      <c r="AA833">
        <v>13</v>
      </c>
      <c r="AB833">
        <v>2</v>
      </c>
      <c r="AC833">
        <v>3</v>
      </c>
      <c r="AD833">
        <v>6</v>
      </c>
      <c r="AE833">
        <v>4</v>
      </c>
      <c r="AF833">
        <v>0</v>
      </c>
      <c r="AG833">
        <v>5</v>
      </c>
      <c r="AH833" s="1">
        <v>41933</v>
      </c>
      <c r="AI833" s="1" t="s">
        <v>60</v>
      </c>
      <c r="AJ833">
        <f t="shared" si="48"/>
        <v>2014</v>
      </c>
      <c r="AK833">
        <f t="shared" si="49"/>
        <v>10</v>
      </c>
      <c r="AL833" t="str">
        <f t="shared" si="50"/>
        <v/>
      </c>
      <c r="AM833" t="str">
        <f t="shared" si="51"/>
        <v/>
      </c>
      <c r="AQ833" s="1">
        <v>41933</v>
      </c>
      <c r="AR833" s="1" t="s">
        <v>60</v>
      </c>
    </row>
    <row r="834" spans="1:44" x14ac:dyDescent="0.25">
      <c r="A834">
        <v>27</v>
      </c>
      <c r="B834" t="s">
        <v>40</v>
      </c>
      <c r="C834" t="s">
        <v>34</v>
      </c>
      <c r="D834">
        <v>205</v>
      </c>
      <c r="E834" t="s">
        <v>35</v>
      </c>
      <c r="F834">
        <v>10</v>
      </c>
      <c r="G834">
        <v>3</v>
      </c>
      <c r="H834" t="s">
        <v>55</v>
      </c>
      <c r="I834">
        <v>1</v>
      </c>
      <c r="J834">
        <v>1403</v>
      </c>
      <c r="K834">
        <v>4</v>
      </c>
      <c r="L834" t="s">
        <v>37</v>
      </c>
      <c r="M834">
        <v>98</v>
      </c>
      <c r="N834">
        <v>2</v>
      </c>
      <c r="O834">
        <v>2</v>
      </c>
      <c r="P834" t="s">
        <v>38</v>
      </c>
      <c r="Q834">
        <v>4</v>
      </c>
      <c r="R834" t="s">
        <v>44</v>
      </c>
      <c r="S834">
        <v>5769</v>
      </c>
      <c r="T834">
        <v>1</v>
      </c>
      <c r="U834" t="s">
        <v>33</v>
      </c>
      <c r="V834">
        <v>11</v>
      </c>
      <c r="W834">
        <v>3</v>
      </c>
      <c r="X834">
        <v>4</v>
      </c>
      <c r="Y834">
        <v>80</v>
      </c>
      <c r="Z834">
        <v>0</v>
      </c>
      <c r="AA834">
        <v>6</v>
      </c>
      <c r="AB834">
        <v>3</v>
      </c>
      <c r="AC834">
        <v>3</v>
      </c>
      <c r="AD834">
        <v>6</v>
      </c>
      <c r="AE834">
        <v>2</v>
      </c>
      <c r="AF834">
        <v>4</v>
      </c>
      <c r="AG834">
        <v>4</v>
      </c>
      <c r="AH834" s="1">
        <v>42221</v>
      </c>
      <c r="AI834" s="1" t="s">
        <v>60</v>
      </c>
      <c r="AJ834">
        <f t="shared" si="48"/>
        <v>2015</v>
      </c>
      <c r="AK834">
        <f t="shared" si="49"/>
        <v>8</v>
      </c>
      <c r="AL834" t="str">
        <f t="shared" si="50"/>
        <v/>
      </c>
      <c r="AM834" t="str">
        <f t="shared" si="51"/>
        <v/>
      </c>
      <c r="AQ834" s="1">
        <v>42221</v>
      </c>
      <c r="AR834" s="1" t="s">
        <v>60</v>
      </c>
    </row>
    <row r="835" spans="1:44" x14ac:dyDescent="0.25">
      <c r="A835">
        <v>47</v>
      </c>
      <c r="B835" t="s">
        <v>40</v>
      </c>
      <c r="C835" t="s">
        <v>34</v>
      </c>
      <c r="D835">
        <v>465</v>
      </c>
      <c r="E835" t="s">
        <v>89</v>
      </c>
      <c r="F835">
        <v>1</v>
      </c>
      <c r="G835">
        <v>3</v>
      </c>
      <c r="H835" t="s">
        <v>56</v>
      </c>
      <c r="I835">
        <v>1</v>
      </c>
      <c r="J835">
        <v>1438</v>
      </c>
      <c r="K835">
        <v>1</v>
      </c>
      <c r="L835" t="s">
        <v>42</v>
      </c>
      <c r="M835">
        <v>74</v>
      </c>
      <c r="N835">
        <v>3</v>
      </c>
      <c r="O835">
        <v>1</v>
      </c>
      <c r="P835" t="s">
        <v>43</v>
      </c>
      <c r="Q835">
        <v>4</v>
      </c>
      <c r="R835" t="s">
        <v>44</v>
      </c>
      <c r="S835">
        <v>3420</v>
      </c>
      <c r="T835">
        <v>7</v>
      </c>
      <c r="U835" t="s">
        <v>40</v>
      </c>
      <c r="V835">
        <v>12</v>
      </c>
      <c r="W835">
        <v>3</v>
      </c>
      <c r="X835">
        <v>3</v>
      </c>
      <c r="Y835">
        <v>80</v>
      </c>
      <c r="Z835">
        <v>1</v>
      </c>
      <c r="AA835">
        <v>17</v>
      </c>
      <c r="AB835">
        <v>2</v>
      </c>
      <c r="AC835">
        <v>2</v>
      </c>
      <c r="AD835">
        <v>6</v>
      </c>
      <c r="AE835">
        <v>5</v>
      </c>
      <c r="AF835">
        <v>1</v>
      </c>
      <c r="AG835">
        <v>2</v>
      </c>
      <c r="AH835" s="1">
        <v>41920</v>
      </c>
      <c r="AI835" s="1" t="s">
        <v>60</v>
      </c>
      <c r="AJ835">
        <f t="shared" si="48"/>
        <v>2014</v>
      </c>
      <c r="AK835">
        <f t="shared" si="49"/>
        <v>10</v>
      </c>
      <c r="AL835" t="str">
        <f t="shared" si="50"/>
        <v/>
      </c>
      <c r="AM835" t="str">
        <f t="shared" si="51"/>
        <v/>
      </c>
      <c r="AQ835" s="1">
        <v>41920</v>
      </c>
      <c r="AR835" s="1" t="s">
        <v>60</v>
      </c>
    </row>
    <row r="836" spans="1:44" x14ac:dyDescent="0.25">
      <c r="A836">
        <v>37</v>
      </c>
      <c r="B836" t="s">
        <v>40</v>
      </c>
      <c r="C836" t="s">
        <v>51</v>
      </c>
      <c r="D836">
        <v>1413</v>
      </c>
      <c r="E836" t="s">
        <v>89</v>
      </c>
      <c r="F836">
        <v>5</v>
      </c>
      <c r="G836">
        <v>2</v>
      </c>
      <c r="H836" t="s">
        <v>56</v>
      </c>
      <c r="I836">
        <v>1</v>
      </c>
      <c r="J836">
        <v>1440</v>
      </c>
      <c r="K836">
        <v>3</v>
      </c>
      <c r="L836" t="s">
        <v>42</v>
      </c>
      <c r="M836">
        <v>84</v>
      </c>
      <c r="N836">
        <v>4</v>
      </c>
      <c r="O836">
        <v>1</v>
      </c>
      <c r="P836" t="s">
        <v>46</v>
      </c>
      <c r="Q836">
        <v>3</v>
      </c>
      <c r="R836" t="s">
        <v>39</v>
      </c>
      <c r="S836">
        <v>3500</v>
      </c>
      <c r="T836">
        <v>0</v>
      </c>
      <c r="U836" t="s">
        <v>40</v>
      </c>
      <c r="V836">
        <v>14</v>
      </c>
      <c r="W836">
        <v>3</v>
      </c>
      <c r="X836">
        <v>1</v>
      </c>
      <c r="Y836">
        <v>80</v>
      </c>
      <c r="Z836">
        <v>0</v>
      </c>
      <c r="AA836">
        <v>7</v>
      </c>
      <c r="AB836">
        <v>2</v>
      </c>
      <c r="AC836">
        <v>1</v>
      </c>
      <c r="AD836">
        <v>6</v>
      </c>
      <c r="AE836">
        <v>5</v>
      </c>
      <c r="AF836">
        <v>1</v>
      </c>
      <c r="AG836">
        <v>3</v>
      </c>
      <c r="AH836" s="1">
        <v>42020</v>
      </c>
      <c r="AI836" s="1" t="s">
        <v>60</v>
      </c>
      <c r="AJ836">
        <f t="shared" ref="AJ836:AJ899" si="52">IFERROR(YEAR(AH836),"")</f>
        <v>2015</v>
      </c>
      <c r="AK836">
        <f t="shared" ref="AK836:AK899" si="53">IFERROR(MONTH(AH836),"")</f>
        <v>1</v>
      </c>
      <c r="AL836" t="str">
        <f t="shared" ref="AL836:AL899" si="54">IFERROR(YEAR(AI836),"")</f>
        <v/>
      </c>
      <c r="AM836" t="str">
        <f t="shared" ref="AM836:AM899" si="55">IFERROR(MONTH(AI836),"")</f>
        <v/>
      </c>
      <c r="AQ836" s="1">
        <v>42020</v>
      </c>
      <c r="AR836" s="1" t="s">
        <v>60</v>
      </c>
    </row>
    <row r="837" spans="1:44" x14ac:dyDescent="0.25">
      <c r="A837">
        <v>38</v>
      </c>
      <c r="B837" t="s">
        <v>40</v>
      </c>
      <c r="C837" t="s">
        <v>41</v>
      </c>
      <c r="D837">
        <v>888</v>
      </c>
      <c r="E837" t="s">
        <v>90</v>
      </c>
      <c r="F837">
        <v>10</v>
      </c>
      <c r="G837">
        <v>4</v>
      </c>
      <c r="H837" t="s">
        <v>90</v>
      </c>
      <c r="I837">
        <v>1</v>
      </c>
      <c r="J837">
        <v>1563</v>
      </c>
      <c r="K837">
        <v>3</v>
      </c>
      <c r="L837" t="s">
        <v>42</v>
      </c>
      <c r="M837">
        <v>71</v>
      </c>
      <c r="N837">
        <v>3</v>
      </c>
      <c r="O837">
        <v>2</v>
      </c>
      <c r="P837" t="s">
        <v>90</v>
      </c>
      <c r="Q837">
        <v>3</v>
      </c>
      <c r="R837" t="s">
        <v>44</v>
      </c>
      <c r="S837">
        <v>6077</v>
      </c>
      <c r="T837">
        <v>3</v>
      </c>
      <c r="U837" t="s">
        <v>40</v>
      </c>
      <c r="V837">
        <v>11</v>
      </c>
      <c r="W837">
        <v>3</v>
      </c>
      <c r="X837">
        <v>3</v>
      </c>
      <c r="Y837">
        <v>80</v>
      </c>
      <c r="Z837">
        <v>0</v>
      </c>
      <c r="AA837">
        <v>10</v>
      </c>
      <c r="AB837">
        <v>2</v>
      </c>
      <c r="AC837">
        <v>3</v>
      </c>
      <c r="AD837">
        <v>6</v>
      </c>
      <c r="AE837">
        <v>3</v>
      </c>
      <c r="AF837">
        <v>1</v>
      </c>
      <c r="AG837">
        <v>2</v>
      </c>
      <c r="AH837" s="1">
        <v>42115</v>
      </c>
      <c r="AI837" s="1" t="s">
        <v>60</v>
      </c>
      <c r="AJ837">
        <f t="shared" si="52"/>
        <v>2015</v>
      </c>
      <c r="AK837">
        <f t="shared" si="53"/>
        <v>4</v>
      </c>
      <c r="AL837" t="str">
        <f t="shared" si="54"/>
        <v/>
      </c>
      <c r="AM837" t="str">
        <f t="shared" si="55"/>
        <v/>
      </c>
      <c r="AQ837" s="1">
        <v>42115</v>
      </c>
      <c r="AR837" s="1" t="s">
        <v>60</v>
      </c>
    </row>
    <row r="838" spans="1:44" x14ac:dyDescent="0.25">
      <c r="A838">
        <v>32</v>
      </c>
      <c r="B838" t="s">
        <v>40</v>
      </c>
      <c r="C838" t="s">
        <v>51</v>
      </c>
      <c r="D838">
        <v>1200</v>
      </c>
      <c r="E838" t="s">
        <v>89</v>
      </c>
      <c r="F838">
        <v>1</v>
      </c>
      <c r="G838">
        <v>4</v>
      </c>
      <c r="H838" t="s">
        <v>56</v>
      </c>
      <c r="I838">
        <v>1</v>
      </c>
      <c r="J838">
        <v>1574</v>
      </c>
      <c r="K838">
        <v>4</v>
      </c>
      <c r="L838" t="s">
        <v>42</v>
      </c>
      <c r="M838">
        <v>62</v>
      </c>
      <c r="N838">
        <v>3</v>
      </c>
      <c r="O838">
        <v>2</v>
      </c>
      <c r="P838" t="s">
        <v>43</v>
      </c>
      <c r="Q838">
        <v>1</v>
      </c>
      <c r="R838" t="s">
        <v>44</v>
      </c>
      <c r="S838">
        <v>4087</v>
      </c>
      <c r="T838">
        <v>4</v>
      </c>
      <c r="U838" t="s">
        <v>40</v>
      </c>
      <c r="V838">
        <v>14</v>
      </c>
      <c r="W838">
        <v>3</v>
      </c>
      <c r="X838">
        <v>2</v>
      </c>
      <c r="Y838">
        <v>80</v>
      </c>
      <c r="Z838">
        <v>1</v>
      </c>
      <c r="AA838">
        <v>9</v>
      </c>
      <c r="AB838">
        <v>3</v>
      </c>
      <c r="AC838">
        <v>2</v>
      </c>
      <c r="AD838">
        <v>6</v>
      </c>
      <c r="AE838">
        <v>5</v>
      </c>
      <c r="AF838">
        <v>1</v>
      </c>
      <c r="AG838">
        <v>2</v>
      </c>
      <c r="AH838" s="1">
        <v>42103</v>
      </c>
      <c r="AI838" s="1" t="s">
        <v>60</v>
      </c>
      <c r="AJ838">
        <f t="shared" si="52"/>
        <v>2015</v>
      </c>
      <c r="AK838">
        <f t="shared" si="53"/>
        <v>4</v>
      </c>
      <c r="AL838" t="str">
        <f t="shared" si="54"/>
        <v/>
      </c>
      <c r="AM838" t="str">
        <f t="shared" si="55"/>
        <v/>
      </c>
      <c r="AQ838" s="1">
        <v>42103</v>
      </c>
      <c r="AR838" s="1" t="s">
        <v>60</v>
      </c>
    </row>
    <row r="839" spans="1:44" x14ac:dyDescent="0.25">
      <c r="A839">
        <v>29</v>
      </c>
      <c r="B839" t="s">
        <v>40</v>
      </c>
      <c r="C839" t="s">
        <v>41</v>
      </c>
      <c r="D839">
        <v>995</v>
      </c>
      <c r="E839" t="s">
        <v>89</v>
      </c>
      <c r="F839">
        <v>2</v>
      </c>
      <c r="G839">
        <v>1</v>
      </c>
      <c r="H839" t="s">
        <v>36</v>
      </c>
      <c r="I839">
        <v>1</v>
      </c>
      <c r="J839">
        <v>1590</v>
      </c>
      <c r="K839">
        <v>1</v>
      </c>
      <c r="L839" t="s">
        <v>42</v>
      </c>
      <c r="M839">
        <v>87</v>
      </c>
      <c r="N839">
        <v>3</v>
      </c>
      <c r="O839">
        <v>2</v>
      </c>
      <c r="P839" t="s">
        <v>50</v>
      </c>
      <c r="Q839">
        <v>4</v>
      </c>
      <c r="R839" t="s">
        <v>48</v>
      </c>
      <c r="S839">
        <v>8853</v>
      </c>
      <c r="T839">
        <v>1</v>
      </c>
      <c r="U839" t="s">
        <v>40</v>
      </c>
      <c r="V839">
        <v>19</v>
      </c>
      <c r="W839">
        <v>3</v>
      </c>
      <c r="X839">
        <v>4</v>
      </c>
      <c r="Y839">
        <v>80</v>
      </c>
      <c r="Z839">
        <v>1</v>
      </c>
      <c r="AA839">
        <v>6</v>
      </c>
      <c r="AB839">
        <v>0</v>
      </c>
      <c r="AC839">
        <v>4</v>
      </c>
      <c r="AD839">
        <v>6</v>
      </c>
      <c r="AE839">
        <v>4</v>
      </c>
      <c r="AF839">
        <v>1</v>
      </c>
      <c r="AG839">
        <v>3</v>
      </c>
      <c r="AH839" s="1">
        <v>41941</v>
      </c>
      <c r="AI839" s="1" t="s">
        <v>60</v>
      </c>
      <c r="AJ839">
        <f t="shared" si="52"/>
        <v>2014</v>
      </c>
      <c r="AK839">
        <f t="shared" si="53"/>
        <v>10</v>
      </c>
      <c r="AL839" t="str">
        <f t="shared" si="54"/>
        <v/>
      </c>
      <c r="AM839" t="str">
        <f t="shared" si="55"/>
        <v/>
      </c>
      <c r="AQ839" s="1">
        <v>41941</v>
      </c>
      <c r="AR839" s="1" t="s">
        <v>60</v>
      </c>
    </row>
    <row r="840" spans="1:44" x14ac:dyDescent="0.25">
      <c r="A840">
        <v>43</v>
      </c>
      <c r="B840" t="s">
        <v>40</v>
      </c>
      <c r="C840" t="s">
        <v>34</v>
      </c>
      <c r="D840">
        <v>990</v>
      </c>
      <c r="E840" t="s">
        <v>89</v>
      </c>
      <c r="F840">
        <v>27</v>
      </c>
      <c r="G840">
        <v>3</v>
      </c>
      <c r="H840" t="s">
        <v>56</v>
      </c>
      <c r="I840">
        <v>1</v>
      </c>
      <c r="J840">
        <v>1599</v>
      </c>
      <c r="K840">
        <v>4</v>
      </c>
      <c r="L840" t="s">
        <v>42</v>
      </c>
      <c r="M840">
        <v>87</v>
      </c>
      <c r="N840">
        <v>4</v>
      </c>
      <c r="O840">
        <v>1</v>
      </c>
      <c r="P840" t="s">
        <v>46</v>
      </c>
      <c r="Q840">
        <v>2</v>
      </c>
      <c r="R840" t="s">
        <v>48</v>
      </c>
      <c r="S840">
        <v>4876</v>
      </c>
      <c r="T840">
        <v>5</v>
      </c>
      <c r="U840" t="s">
        <v>40</v>
      </c>
      <c r="V840">
        <v>12</v>
      </c>
      <c r="W840">
        <v>3</v>
      </c>
      <c r="X840">
        <v>3</v>
      </c>
      <c r="Y840">
        <v>80</v>
      </c>
      <c r="Z840">
        <v>1</v>
      </c>
      <c r="AA840">
        <v>8</v>
      </c>
      <c r="AB840">
        <v>0</v>
      </c>
      <c r="AC840">
        <v>3</v>
      </c>
      <c r="AD840">
        <v>6</v>
      </c>
      <c r="AE840">
        <v>4</v>
      </c>
      <c r="AF840">
        <v>0</v>
      </c>
      <c r="AG840">
        <v>2</v>
      </c>
      <c r="AH840" s="1">
        <v>42216</v>
      </c>
      <c r="AI840" s="1" t="s">
        <v>60</v>
      </c>
      <c r="AJ840">
        <f t="shared" si="52"/>
        <v>2015</v>
      </c>
      <c r="AK840">
        <f t="shared" si="53"/>
        <v>7</v>
      </c>
      <c r="AL840" t="str">
        <f t="shared" si="54"/>
        <v/>
      </c>
      <c r="AM840" t="str">
        <f t="shared" si="55"/>
        <v/>
      </c>
      <c r="AQ840" s="1">
        <v>42216</v>
      </c>
      <c r="AR840" s="1" t="s">
        <v>60</v>
      </c>
    </row>
    <row r="841" spans="1:44" x14ac:dyDescent="0.25">
      <c r="A841">
        <v>30</v>
      </c>
      <c r="B841" t="s">
        <v>40</v>
      </c>
      <c r="C841" t="s">
        <v>34</v>
      </c>
      <c r="D841">
        <v>241</v>
      </c>
      <c r="E841" t="s">
        <v>89</v>
      </c>
      <c r="F841">
        <v>7</v>
      </c>
      <c r="G841">
        <v>3</v>
      </c>
      <c r="H841" t="s">
        <v>47</v>
      </c>
      <c r="I841">
        <v>1</v>
      </c>
      <c r="J841">
        <v>1609</v>
      </c>
      <c r="K841">
        <v>2</v>
      </c>
      <c r="L841" t="s">
        <v>42</v>
      </c>
      <c r="M841">
        <v>48</v>
      </c>
      <c r="N841">
        <v>2</v>
      </c>
      <c r="O841">
        <v>1</v>
      </c>
      <c r="P841" t="s">
        <v>43</v>
      </c>
      <c r="Q841">
        <v>2</v>
      </c>
      <c r="R841" t="s">
        <v>44</v>
      </c>
      <c r="S841">
        <v>2141</v>
      </c>
      <c r="T841">
        <v>1</v>
      </c>
      <c r="U841" t="s">
        <v>40</v>
      </c>
      <c r="V841">
        <v>12</v>
      </c>
      <c r="W841">
        <v>3</v>
      </c>
      <c r="X841">
        <v>2</v>
      </c>
      <c r="Y841">
        <v>80</v>
      </c>
      <c r="Z841">
        <v>1</v>
      </c>
      <c r="AA841">
        <v>6</v>
      </c>
      <c r="AB841">
        <v>3</v>
      </c>
      <c r="AC841">
        <v>2</v>
      </c>
      <c r="AD841">
        <v>6</v>
      </c>
      <c r="AE841">
        <v>4</v>
      </c>
      <c r="AF841">
        <v>1</v>
      </c>
      <c r="AG841">
        <v>1</v>
      </c>
      <c r="AH841" s="1">
        <v>42003</v>
      </c>
      <c r="AI841" s="1" t="s">
        <v>60</v>
      </c>
      <c r="AJ841">
        <f t="shared" si="52"/>
        <v>2014</v>
      </c>
      <c r="AK841">
        <f t="shared" si="53"/>
        <v>12</v>
      </c>
      <c r="AL841" t="str">
        <f t="shared" si="54"/>
        <v/>
      </c>
      <c r="AM841" t="str">
        <f t="shared" si="55"/>
        <v/>
      </c>
      <c r="AQ841" s="1">
        <v>42003</v>
      </c>
      <c r="AR841" s="1" t="s">
        <v>60</v>
      </c>
    </row>
    <row r="842" spans="1:44" x14ac:dyDescent="0.25">
      <c r="A842">
        <v>24</v>
      </c>
      <c r="B842" t="s">
        <v>40</v>
      </c>
      <c r="C842" t="s">
        <v>41</v>
      </c>
      <c r="D842">
        <v>567</v>
      </c>
      <c r="E842" t="s">
        <v>89</v>
      </c>
      <c r="F842">
        <v>2</v>
      </c>
      <c r="G842">
        <v>1</v>
      </c>
      <c r="H842" t="s">
        <v>56</v>
      </c>
      <c r="I842">
        <v>1</v>
      </c>
      <c r="J842">
        <v>1646</v>
      </c>
      <c r="K842">
        <v>1</v>
      </c>
      <c r="L842" t="s">
        <v>37</v>
      </c>
      <c r="M842">
        <v>32</v>
      </c>
      <c r="N842">
        <v>3</v>
      </c>
      <c r="O842">
        <v>1</v>
      </c>
      <c r="P842" t="s">
        <v>43</v>
      </c>
      <c r="Q842">
        <v>4</v>
      </c>
      <c r="R842" t="s">
        <v>39</v>
      </c>
      <c r="S842">
        <v>3760</v>
      </c>
      <c r="T842">
        <v>1</v>
      </c>
      <c r="U842" t="s">
        <v>33</v>
      </c>
      <c r="V842">
        <v>13</v>
      </c>
      <c r="W842">
        <v>3</v>
      </c>
      <c r="X842">
        <v>3</v>
      </c>
      <c r="Y842">
        <v>80</v>
      </c>
      <c r="Z842">
        <v>0</v>
      </c>
      <c r="AA842">
        <v>6</v>
      </c>
      <c r="AB842">
        <v>2</v>
      </c>
      <c r="AC842">
        <v>3</v>
      </c>
      <c r="AD842">
        <v>6</v>
      </c>
      <c r="AE842">
        <v>3</v>
      </c>
      <c r="AF842">
        <v>1</v>
      </c>
      <c r="AG842">
        <v>3</v>
      </c>
      <c r="AH842" s="1">
        <v>42030</v>
      </c>
      <c r="AI842" s="1" t="s">
        <v>60</v>
      </c>
      <c r="AJ842">
        <f t="shared" si="52"/>
        <v>2015</v>
      </c>
      <c r="AK842">
        <f t="shared" si="53"/>
        <v>1</v>
      </c>
      <c r="AL842" t="str">
        <f t="shared" si="54"/>
        <v/>
      </c>
      <c r="AM842" t="str">
        <f t="shared" si="55"/>
        <v/>
      </c>
      <c r="AQ842" s="1">
        <v>42030</v>
      </c>
      <c r="AR842" s="1" t="s">
        <v>60</v>
      </c>
    </row>
    <row r="843" spans="1:44" x14ac:dyDescent="0.25">
      <c r="A843">
        <v>33</v>
      </c>
      <c r="B843" t="s">
        <v>40</v>
      </c>
      <c r="C843" t="s">
        <v>34</v>
      </c>
      <c r="D843">
        <v>392</v>
      </c>
      <c r="E843" t="s">
        <v>35</v>
      </c>
      <c r="F843">
        <v>2</v>
      </c>
      <c r="G843">
        <v>4</v>
      </c>
      <c r="H843" t="s">
        <v>47</v>
      </c>
      <c r="I843">
        <v>1</v>
      </c>
      <c r="J843">
        <v>1670</v>
      </c>
      <c r="K843">
        <v>4</v>
      </c>
      <c r="L843" t="s">
        <v>42</v>
      </c>
      <c r="M843">
        <v>93</v>
      </c>
      <c r="N843">
        <v>3</v>
      </c>
      <c r="O843">
        <v>2</v>
      </c>
      <c r="P843" t="s">
        <v>38</v>
      </c>
      <c r="Q843">
        <v>4</v>
      </c>
      <c r="R843" t="s">
        <v>48</v>
      </c>
      <c r="S843">
        <v>5505</v>
      </c>
      <c r="T843">
        <v>1</v>
      </c>
      <c r="U843" t="s">
        <v>40</v>
      </c>
      <c r="V843">
        <v>14</v>
      </c>
      <c r="W843">
        <v>3</v>
      </c>
      <c r="X843">
        <v>3</v>
      </c>
      <c r="Y843">
        <v>80</v>
      </c>
      <c r="Z843">
        <v>2</v>
      </c>
      <c r="AA843">
        <v>6</v>
      </c>
      <c r="AB843">
        <v>5</v>
      </c>
      <c r="AC843">
        <v>3</v>
      </c>
      <c r="AD843">
        <v>6</v>
      </c>
      <c r="AE843">
        <v>2</v>
      </c>
      <c r="AF843">
        <v>0</v>
      </c>
      <c r="AG843">
        <v>4</v>
      </c>
      <c r="AH843" s="1">
        <v>42066</v>
      </c>
      <c r="AI843" s="1" t="s">
        <v>60</v>
      </c>
      <c r="AJ843">
        <f t="shared" si="52"/>
        <v>2015</v>
      </c>
      <c r="AK843">
        <f t="shared" si="53"/>
        <v>3</v>
      </c>
      <c r="AL843" t="str">
        <f t="shared" si="54"/>
        <v/>
      </c>
      <c r="AM843" t="str">
        <f t="shared" si="55"/>
        <v/>
      </c>
      <c r="AQ843" s="1">
        <v>42066</v>
      </c>
      <c r="AR843" s="1" t="s">
        <v>60</v>
      </c>
    </row>
    <row r="844" spans="1:44" x14ac:dyDescent="0.25">
      <c r="A844">
        <v>33</v>
      </c>
      <c r="B844" t="s">
        <v>40</v>
      </c>
      <c r="C844" t="s">
        <v>51</v>
      </c>
      <c r="D844">
        <v>530</v>
      </c>
      <c r="E844" t="s">
        <v>35</v>
      </c>
      <c r="F844">
        <v>16</v>
      </c>
      <c r="G844">
        <v>3</v>
      </c>
      <c r="H844" t="s">
        <v>36</v>
      </c>
      <c r="I844">
        <v>1</v>
      </c>
      <c r="J844">
        <v>1681</v>
      </c>
      <c r="K844">
        <v>3</v>
      </c>
      <c r="L844" t="s">
        <v>37</v>
      </c>
      <c r="M844">
        <v>36</v>
      </c>
      <c r="N844">
        <v>3</v>
      </c>
      <c r="O844">
        <v>2</v>
      </c>
      <c r="P844" t="s">
        <v>38</v>
      </c>
      <c r="Q844">
        <v>4</v>
      </c>
      <c r="R844" t="s">
        <v>48</v>
      </c>
      <c r="S844">
        <v>5368</v>
      </c>
      <c r="T844">
        <v>1</v>
      </c>
      <c r="U844" t="s">
        <v>33</v>
      </c>
      <c r="V844">
        <v>25</v>
      </c>
      <c r="W844">
        <v>4</v>
      </c>
      <c r="X844">
        <v>3</v>
      </c>
      <c r="Y844">
        <v>80</v>
      </c>
      <c r="Z844">
        <v>1</v>
      </c>
      <c r="AA844">
        <v>7</v>
      </c>
      <c r="AB844">
        <v>2</v>
      </c>
      <c r="AC844">
        <v>3</v>
      </c>
      <c r="AD844">
        <v>6</v>
      </c>
      <c r="AE844">
        <v>5</v>
      </c>
      <c r="AF844">
        <v>1</v>
      </c>
      <c r="AG844">
        <v>2</v>
      </c>
      <c r="AH844" s="1">
        <v>42106</v>
      </c>
      <c r="AI844" s="1" t="s">
        <v>60</v>
      </c>
      <c r="AJ844">
        <f t="shared" si="52"/>
        <v>2015</v>
      </c>
      <c r="AK844">
        <f t="shared" si="53"/>
        <v>4</v>
      </c>
      <c r="AL844" t="str">
        <f t="shared" si="54"/>
        <v/>
      </c>
      <c r="AM844" t="str">
        <f t="shared" si="55"/>
        <v/>
      </c>
      <c r="AQ844" s="1">
        <v>42106</v>
      </c>
      <c r="AR844" s="1" t="s">
        <v>60</v>
      </c>
    </row>
    <row r="845" spans="1:44" x14ac:dyDescent="0.25">
      <c r="A845">
        <v>37</v>
      </c>
      <c r="B845" t="s">
        <v>40</v>
      </c>
      <c r="C845" t="s">
        <v>41</v>
      </c>
      <c r="D845">
        <v>1278</v>
      </c>
      <c r="E845" t="s">
        <v>35</v>
      </c>
      <c r="F845">
        <v>1</v>
      </c>
      <c r="G845">
        <v>4</v>
      </c>
      <c r="H845" t="s">
        <v>47</v>
      </c>
      <c r="I845">
        <v>1</v>
      </c>
      <c r="J845">
        <v>1700</v>
      </c>
      <c r="K845">
        <v>3</v>
      </c>
      <c r="L845" t="s">
        <v>42</v>
      </c>
      <c r="M845">
        <v>31</v>
      </c>
      <c r="N845">
        <v>1</v>
      </c>
      <c r="O845">
        <v>2</v>
      </c>
      <c r="P845" t="s">
        <v>38</v>
      </c>
      <c r="Q845">
        <v>4</v>
      </c>
      <c r="R845" t="s">
        <v>48</v>
      </c>
      <c r="S845">
        <v>9525</v>
      </c>
      <c r="T845">
        <v>1</v>
      </c>
      <c r="U845" t="s">
        <v>40</v>
      </c>
      <c r="V845">
        <v>14</v>
      </c>
      <c r="W845">
        <v>3</v>
      </c>
      <c r="X845">
        <v>3</v>
      </c>
      <c r="Y845">
        <v>80</v>
      </c>
      <c r="Z845">
        <v>2</v>
      </c>
      <c r="AA845">
        <v>6</v>
      </c>
      <c r="AB845">
        <v>2</v>
      </c>
      <c r="AC845">
        <v>2</v>
      </c>
      <c r="AD845">
        <v>6</v>
      </c>
      <c r="AE845">
        <v>3</v>
      </c>
      <c r="AF845">
        <v>1</v>
      </c>
      <c r="AG845">
        <v>3</v>
      </c>
      <c r="AH845" s="1">
        <v>41857</v>
      </c>
      <c r="AI845" s="1" t="s">
        <v>60</v>
      </c>
      <c r="AJ845">
        <f t="shared" si="52"/>
        <v>2014</v>
      </c>
      <c r="AK845">
        <f t="shared" si="53"/>
        <v>8</v>
      </c>
      <c r="AL845" t="str">
        <f t="shared" si="54"/>
        <v/>
      </c>
      <c r="AM845" t="str">
        <f t="shared" si="55"/>
        <v/>
      </c>
      <c r="AQ845" s="1">
        <v>41857</v>
      </c>
      <c r="AR845" s="1" t="s">
        <v>60</v>
      </c>
    </row>
    <row r="846" spans="1:44" x14ac:dyDescent="0.25">
      <c r="A846">
        <v>24</v>
      </c>
      <c r="B846" t="s">
        <v>40</v>
      </c>
      <c r="C846" t="s">
        <v>34</v>
      </c>
      <c r="D846">
        <v>506</v>
      </c>
      <c r="E846" t="s">
        <v>89</v>
      </c>
      <c r="F846">
        <v>29</v>
      </c>
      <c r="G846">
        <v>1</v>
      </c>
      <c r="H846" t="s">
        <v>47</v>
      </c>
      <c r="I846">
        <v>1</v>
      </c>
      <c r="J846">
        <v>1725</v>
      </c>
      <c r="K846">
        <v>2</v>
      </c>
      <c r="L846" t="s">
        <v>42</v>
      </c>
      <c r="M846">
        <v>91</v>
      </c>
      <c r="N846">
        <v>3</v>
      </c>
      <c r="O846">
        <v>1</v>
      </c>
      <c r="P846" t="s">
        <v>46</v>
      </c>
      <c r="Q846">
        <v>1</v>
      </c>
      <c r="R846" t="s">
        <v>48</v>
      </c>
      <c r="S846">
        <v>3907</v>
      </c>
      <c r="T846">
        <v>1</v>
      </c>
      <c r="U846" t="s">
        <v>40</v>
      </c>
      <c r="V846">
        <v>13</v>
      </c>
      <c r="W846">
        <v>3</v>
      </c>
      <c r="X846">
        <v>2</v>
      </c>
      <c r="Y846">
        <v>80</v>
      </c>
      <c r="Z846">
        <v>3</v>
      </c>
      <c r="AA846">
        <v>6</v>
      </c>
      <c r="AB846">
        <v>2</v>
      </c>
      <c r="AC846">
        <v>4</v>
      </c>
      <c r="AD846">
        <v>6</v>
      </c>
      <c r="AE846">
        <v>2</v>
      </c>
      <c r="AF846">
        <v>1</v>
      </c>
      <c r="AG846">
        <v>2</v>
      </c>
      <c r="AH846" s="1">
        <v>41578</v>
      </c>
      <c r="AI846" s="1" t="s">
        <v>60</v>
      </c>
      <c r="AJ846">
        <f t="shared" si="52"/>
        <v>2013</v>
      </c>
      <c r="AK846">
        <f t="shared" si="53"/>
        <v>10</v>
      </c>
      <c r="AL846" t="str">
        <f t="shared" si="54"/>
        <v/>
      </c>
      <c r="AM846" t="str">
        <f t="shared" si="55"/>
        <v/>
      </c>
      <c r="AQ846" s="1">
        <v>41578</v>
      </c>
      <c r="AR846" s="1" t="s">
        <v>60</v>
      </c>
    </row>
    <row r="847" spans="1:44" x14ac:dyDescent="0.25">
      <c r="A847">
        <v>27</v>
      </c>
      <c r="B847" t="s">
        <v>40</v>
      </c>
      <c r="C847" t="s">
        <v>34</v>
      </c>
      <c r="D847">
        <v>1054</v>
      </c>
      <c r="E847" t="s">
        <v>89</v>
      </c>
      <c r="F847">
        <v>8</v>
      </c>
      <c r="G847">
        <v>3</v>
      </c>
      <c r="H847" t="s">
        <v>47</v>
      </c>
      <c r="I847">
        <v>1</v>
      </c>
      <c r="J847">
        <v>1751</v>
      </c>
      <c r="K847">
        <v>3</v>
      </c>
      <c r="L847" t="s">
        <v>37</v>
      </c>
      <c r="M847">
        <v>67</v>
      </c>
      <c r="N847">
        <v>3</v>
      </c>
      <c r="O847">
        <v>1</v>
      </c>
      <c r="P847" t="s">
        <v>43</v>
      </c>
      <c r="Q847">
        <v>4</v>
      </c>
      <c r="R847" t="s">
        <v>39</v>
      </c>
      <c r="S847">
        <v>3445</v>
      </c>
      <c r="T847">
        <v>1</v>
      </c>
      <c r="U847" t="s">
        <v>40</v>
      </c>
      <c r="V847">
        <v>11</v>
      </c>
      <c r="W847">
        <v>3</v>
      </c>
      <c r="X847">
        <v>3</v>
      </c>
      <c r="Y847">
        <v>80</v>
      </c>
      <c r="Z847">
        <v>0</v>
      </c>
      <c r="AA847">
        <v>6</v>
      </c>
      <c r="AB847">
        <v>5</v>
      </c>
      <c r="AC847">
        <v>2</v>
      </c>
      <c r="AD847">
        <v>6</v>
      </c>
      <c r="AE847">
        <v>2</v>
      </c>
      <c r="AF847">
        <v>1</v>
      </c>
      <c r="AG847">
        <v>4</v>
      </c>
      <c r="AH847" s="1">
        <v>41577</v>
      </c>
      <c r="AI847" s="1" t="s">
        <v>60</v>
      </c>
      <c r="AJ847">
        <f t="shared" si="52"/>
        <v>2013</v>
      </c>
      <c r="AK847">
        <f t="shared" si="53"/>
        <v>10</v>
      </c>
      <c r="AL847" t="str">
        <f t="shared" si="54"/>
        <v/>
      </c>
      <c r="AM847" t="str">
        <f t="shared" si="55"/>
        <v/>
      </c>
      <c r="AQ847" s="1">
        <v>41577</v>
      </c>
      <c r="AR847" s="1" t="s">
        <v>60</v>
      </c>
    </row>
    <row r="848" spans="1:44" x14ac:dyDescent="0.25">
      <c r="A848">
        <v>38</v>
      </c>
      <c r="B848" t="s">
        <v>40</v>
      </c>
      <c r="C848" t="s">
        <v>41</v>
      </c>
      <c r="D848">
        <v>594</v>
      </c>
      <c r="E848" t="s">
        <v>89</v>
      </c>
      <c r="F848">
        <v>2</v>
      </c>
      <c r="G848">
        <v>2</v>
      </c>
      <c r="H848" t="s">
        <v>47</v>
      </c>
      <c r="I848">
        <v>1</v>
      </c>
      <c r="J848">
        <v>1760</v>
      </c>
      <c r="K848">
        <v>3</v>
      </c>
      <c r="L848" t="s">
        <v>37</v>
      </c>
      <c r="M848">
        <v>75</v>
      </c>
      <c r="N848">
        <v>2</v>
      </c>
      <c r="O848">
        <v>1</v>
      </c>
      <c r="P848" t="s">
        <v>46</v>
      </c>
      <c r="Q848">
        <v>2</v>
      </c>
      <c r="R848" t="s">
        <v>44</v>
      </c>
      <c r="S848">
        <v>2468</v>
      </c>
      <c r="T848">
        <v>4</v>
      </c>
      <c r="U848" t="s">
        <v>40</v>
      </c>
      <c r="V848">
        <v>14</v>
      </c>
      <c r="W848">
        <v>3</v>
      </c>
      <c r="X848">
        <v>2</v>
      </c>
      <c r="Y848">
        <v>80</v>
      </c>
      <c r="Z848">
        <v>1</v>
      </c>
      <c r="AA848">
        <v>9</v>
      </c>
      <c r="AB848">
        <v>4</v>
      </c>
      <c r="AC848">
        <v>2</v>
      </c>
      <c r="AD848">
        <v>6</v>
      </c>
      <c r="AE848">
        <v>1</v>
      </c>
      <c r="AF848">
        <v>0</v>
      </c>
      <c r="AG848">
        <v>5</v>
      </c>
      <c r="AH848" s="1">
        <v>41591</v>
      </c>
      <c r="AI848" s="1" t="s">
        <v>60</v>
      </c>
      <c r="AJ848">
        <f t="shared" si="52"/>
        <v>2013</v>
      </c>
      <c r="AK848">
        <f t="shared" si="53"/>
        <v>11</v>
      </c>
      <c r="AL848" t="str">
        <f t="shared" si="54"/>
        <v/>
      </c>
      <c r="AM848" t="str">
        <f t="shared" si="55"/>
        <v/>
      </c>
      <c r="AQ848" s="1">
        <v>41591</v>
      </c>
      <c r="AR848" s="1" t="s">
        <v>60</v>
      </c>
    </row>
    <row r="849" spans="1:44" x14ac:dyDescent="0.25">
      <c r="A849">
        <v>42</v>
      </c>
      <c r="B849" t="s">
        <v>40</v>
      </c>
      <c r="C849" t="s">
        <v>51</v>
      </c>
      <c r="D849">
        <v>355</v>
      </c>
      <c r="E849" t="s">
        <v>89</v>
      </c>
      <c r="F849">
        <v>10</v>
      </c>
      <c r="G849">
        <v>4</v>
      </c>
      <c r="H849" t="s">
        <v>56</v>
      </c>
      <c r="I849">
        <v>1</v>
      </c>
      <c r="J849">
        <v>1854</v>
      </c>
      <c r="K849">
        <v>3</v>
      </c>
      <c r="L849" t="s">
        <v>42</v>
      </c>
      <c r="M849">
        <v>38</v>
      </c>
      <c r="N849">
        <v>3</v>
      </c>
      <c r="O849">
        <v>1</v>
      </c>
      <c r="P849" t="s">
        <v>43</v>
      </c>
      <c r="Q849">
        <v>3</v>
      </c>
      <c r="R849" t="s">
        <v>44</v>
      </c>
      <c r="S849">
        <v>2936</v>
      </c>
      <c r="T849">
        <v>3</v>
      </c>
      <c r="U849" t="s">
        <v>40</v>
      </c>
      <c r="V849">
        <v>22</v>
      </c>
      <c r="W849">
        <v>4</v>
      </c>
      <c r="X849">
        <v>2</v>
      </c>
      <c r="Y849">
        <v>80</v>
      </c>
      <c r="Z849">
        <v>2</v>
      </c>
      <c r="AA849">
        <v>10</v>
      </c>
      <c r="AB849">
        <v>1</v>
      </c>
      <c r="AC849">
        <v>2</v>
      </c>
      <c r="AD849">
        <v>6</v>
      </c>
      <c r="AE849">
        <v>3</v>
      </c>
      <c r="AF849">
        <v>3</v>
      </c>
      <c r="AG849">
        <v>3</v>
      </c>
      <c r="AH849" s="1">
        <v>41715</v>
      </c>
      <c r="AI849" s="1" t="s">
        <v>60</v>
      </c>
      <c r="AJ849">
        <f t="shared" si="52"/>
        <v>2014</v>
      </c>
      <c r="AK849">
        <f t="shared" si="53"/>
        <v>3</v>
      </c>
      <c r="AL849" t="str">
        <f t="shared" si="54"/>
        <v/>
      </c>
      <c r="AM849" t="str">
        <f t="shared" si="55"/>
        <v/>
      </c>
      <c r="AQ849" s="1">
        <v>41715</v>
      </c>
      <c r="AR849" s="1" t="s">
        <v>60</v>
      </c>
    </row>
    <row r="850" spans="1:44" x14ac:dyDescent="0.25">
      <c r="A850">
        <v>38</v>
      </c>
      <c r="B850" t="s">
        <v>40</v>
      </c>
      <c r="C850" t="s">
        <v>41</v>
      </c>
      <c r="D850">
        <v>1444</v>
      </c>
      <c r="E850" t="s">
        <v>90</v>
      </c>
      <c r="F850">
        <v>1</v>
      </c>
      <c r="G850">
        <v>4</v>
      </c>
      <c r="H850" t="s">
        <v>45</v>
      </c>
      <c r="I850">
        <v>1</v>
      </c>
      <c r="J850">
        <v>1972</v>
      </c>
      <c r="K850">
        <v>4</v>
      </c>
      <c r="L850" t="s">
        <v>42</v>
      </c>
      <c r="M850">
        <v>88</v>
      </c>
      <c r="N850">
        <v>3</v>
      </c>
      <c r="O850">
        <v>1</v>
      </c>
      <c r="P850" t="s">
        <v>90</v>
      </c>
      <c r="Q850">
        <v>2</v>
      </c>
      <c r="R850" t="s">
        <v>44</v>
      </c>
      <c r="S850">
        <v>2991</v>
      </c>
      <c r="T850">
        <v>0</v>
      </c>
      <c r="U850" t="s">
        <v>33</v>
      </c>
      <c r="V850">
        <v>11</v>
      </c>
      <c r="W850">
        <v>3</v>
      </c>
      <c r="X850">
        <v>2</v>
      </c>
      <c r="Y850">
        <v>80</v>
      </c>
      <c r="Z850">
        <v>1</v>
      </c>
      <c r="AA850">
        <v>7</v>
      </c>
      <c r="AB850">
        <v>2</v>
      </c>
      <c r="AC850">
        <v>3</v>
      </c>
      <c r="AD850">
        <v>6</v>
      </c>
      <c r="AE850">
        <v>2</v>
      </c>
      <c r="AF850">
        <v>1</v>
      </c>
      <c r="AG850">
        <v>2</v>
      </c>
      <c r="AH850" s="1">
        <v>41740</v>
      </c>
      <c r="AI850" s="1" t="s">
        <v>60</v>
      </c>
      <c r="AJ850">
        <f t="shared" si="52"/>
        <v>2014</v>
      </c>
      <c r="AK850">
        <f t="shared" si="53"/>
        <v>4</v>
      </c>
      <c r="AL850" t="str">
        <f t="shared" si="54"/>
        <v/>
      </c>
      <c r="AM850" t="str">
        <f t="shared" si="55"/>
        <v/>
      </c>
      <c r="AQ850" s="1">
        <v>41740</v>
      </c>
      <c r="AR850" s="1" t="s">
        <v>60</v>
      </c>
    </row>
    <row r="851" spans="1:44" x14ac:dyDescent="0.25">
      <c r="A851">
        <v>32</v>
      </c>
      <c r="B851" t="s">
        <v>40</v>
      </c>
      <c r="C851" t="s">
        <v>34</v>
      </c>
      <c r="D851">
        <v>267</v>
      </c>
      <c r="E851" t="s">
        <v>89</v>
      </c>
      <c r="F851">
        <v>29</v>
      </c>
      <c r="G851">
        <v>4</v>
      </c>
      <c r="H851" t="s">
        <v>36</v>
      </c>
      <c r="I851">
        <v>1</v>
      </c>
      <c r="J851">
        <v>2010</v>
      </c>
      <c r="K851">
        <v>3</v>
      </c>
      <c r="L851" t="s">
        <v>37</v>
      </c>
      <c r="M851">
        <v>49</v>
      </c>
      <c r="N851">
        <v>2</v>
      </c>
      <c r="O851">
        <v>1</v>
      </c>
      <c r="P851" t="s">
        <v>46</v>
      </c>
      <c r="Q851">
        <v>2</v>
      </c>
      <c r="R851" t="s">
        <v>39</v>
      </c>
      <c r="S851">
        <v>2837</v>
      </c>
      <c r="T851">
        <v>1</v>
      </c>
      <c r="U851" t="s">
        <v>40</v>
      </c>
      <c r="V851">
        <v>13</v>
      </c>
      <c r="W851">
        <v>3</v>
      </c>
      <c r="X851">
        <v>3</v>
      </c>
      <c r="Y851">
        <v>80</v>
      </c>
      <c r="Z851">
        <v>0</v>
      </c>
      <c r="AA851">
        <v>6</v>
      </c>
      <c r="AB851">
        <v>3</v>
      </c>
      <c r="AC851">
        <v>3</v>
      </c>
      <c r="AD851">
        <v>6</v>
      </c>
      <c r="AE851">
        <v>2</v>
      </c>
      <c r="AF851">
        <v>4</v>
      </c>
      <c r="AG851">
        <v>1</v>
      </c>
      <c r="AH851" s="1">
        <v>41880</v>
      </c>
      <c r="AI851" s="1" t="s">
        <v>60</v>
      </c>
      <c r="AJ851">
        <f t="shared" si="52"/>
        <v>2014</v>
      </c>
      <c r="AK851">
        <f t="shared" si="53"/>
        <v>8</v>
      </c>
      <c r="AL851" t="str">
        <f t="shared" si="54"/>
        <v/>
      </c>
      <c r="AM851" t="str">
        <f t="shared" si="55"/>
        <v/>
      </c>
      <c r="AQ851" s="1">
        <v>41880</v>
      </c>
      <c r="AR851" s="1" t="s">
        <v>60</v>
      </c>
    </row>
    <row r="852" spans="1:44" x14ac:dyDescent="0.25">
      <c r="A852">
        <v>39</v>
      </c>
      <c r="B852" t="s">
        <v>40</v>
      </c>
      <c r="C852" t="s">
        <v>51</v>
      </c>
      <c r="D852">
        <v>105</v>
      </c>
      <c r="E852" t="s">
        <v>89</v>
      </c>
      <c r="F852">
        <v>9</v>
      </c>
      <c r="G852">
        <v>3</v>
      </c>
      <c r="H852" t="s">
        <v>36</v>
      </c>
      <c r="I852">
        <v>1</v>
      </c>
      <c r="J852">
        <v>2022</v>
      </c>
      <c r="K852">
        <v>4</v>
      </c>
      <c r="L852" t="s">
        <v>42</v>
      </c>
      <c r="M852">
        <v>87</v>
      </c>
      <c r="N852">
        <v>3</v>
      </c>
      <c r="O852">
        <v>5</v>
      </c>
      <c r="P852" t="s">
        <v>52</v>
      </c>
      <c r="Q852">
        <v>4</v>
      </c>
      <c r="R852" t="s">
        <v>39</v>
      </c>
      <c r="S852">
        <v>19431</v>
      </c>
      <c r="T852">
        <v>2</v>
      </c>
      <c r="U852" t="s">
        <v>40</v>
      </c>
      <c r="V852">
        <v>13</v>
      </c>
      <c r="W852">
        <v>3</v>
      </c>
      <c r="X852">
        <v>3</v>
      </c>
      <c r="Y852">
        <v>80</v>
      </c>
      <c r="Z852">
        <v>0</v>
      </c>
      <c r="AA852">
        <v>21</v>
      </c>
      <c r="AB852">
        <v>3</v>
      </c>
      <c r="AC852">
        <v>2</v>
      </c>
      <c r="AD852">
        <v>6</v>
      </c>
      <c r="AE852">
        <v>0</v>
      </c>
      <c r="AF852">
        <v>1</v>
      </c>
      <c r="AG852">
        <v>3</v>
      </c>
      <c r="AH852" s="1">
        <v>41787</v>
      </c>
      <c r="AI852" s="1" t="s">
        <v>60</v>
      </c>
      <c r="AJ852">
        <f t="shared" si="52"/>
        <v>2014</v>
      </c>
      <c r="AK852">
        <f t="shared" si="53"/>
        <v>5</v>
      </c>
      <c r="AL852" t="str">
        <f t="shared" si="54"/>
        <v/>
      </c>
      <c r="AM852" t="str">
        <f t="shared" si="55"/>
        <v/>
      </c>
      <c r="AQ852" s="1">
        <v>41787</v>
      </c>
      <c r="AR852" s="1" t="s">
        <v>60</v>
      </c>
    </row>
    <row r="853" spans="1:44" x14ac:dyDescent="0.25">
      <c r="A853">
        <v>50</v>
      </c>
      <c r="B853" t="s">
        <v>33</v>
      </c>
      <c r="C853" t="s">
        <v>41</v>
      </c>
      <c r="D853">
        <v>878</v>
      </c>
      <c r="E853" t="s">
        <v>35</v>
      </c>
      <c r="F853">
        <v>1</v>
      </c>
      <c r="G853">
        <v>4</v>
      </c>
      <c r="H853" t="s">
        <v>36</v>
      </c>
      <c r="I853">
        <v>1</v>
      </c>
      <c r="J853">
        <v>2044</v>
      </c>
      <c r="K853">
        <v>2</v>
      </c>
      <c r="L853" t="s">
        <v>42</v>
      </c>
      <c r="M853">
        <v>94</v>
      </c>
      <c r="N853">
        <v>3</v>
      </c>
      <c r="O853">
        <v>2</v>
      </c>
      <c r="P853" t="s">
        <v>38</v>
      </c>
      <c r="Q853">
        <v>3</v>
      </c>
      <c r="R853" t="s">
        <v>48</v>
      </c>
      <c r="S853">
        <v>6728</v>
      </c>
      <c r="T853">
        <v>7</v>
      </c>
      <c r="U853" t="s">
        <v>40</v>
      </c>
      <c r="V853">
        <v>12</v>
      </c>
      <c r="W853">
        <v>3</v>
      </c>
      <c r="X853">
        <v>4</v>
      </c>
      <c r="Y853">
        <v>80</v>
      </c>
      <c r="Z853">
        <v>2</v>
      </c>
      <c r="AA853">
        <v>12</v>
      </c>
      <c r="AB853">
        <v>3</v>
      </c>
      <c r="AC853">
        <v>3</v>
      </c>
      <c r="AD853">
        <v>6</v>
      </c>
      <c r="AE853">
        <v>3</v>
      </c>
      <c r="AF853">
        <v>0</v>
      </c>
      <c r="AG853">
        <v>1</v>
      </c>
      <c r="AH853" s="1">
        <v>34650</v>
      </c>
      <c r="AI853" s="1">
        <v>36848</v>
      </c>
      <c r="AJ853">
        <f t="shared" si="52"/>
        <v>1994</v>
      </c>
      <c r="AK853">
        <f t="shared" si="53"/>
        <v>11</v>
      </c>
      <c r="AL853">
        <f t="shared" si="54"/>
        <v>2000</v>
      </c>
      <c r="AM853">
        <f t="shared" si="55"/>
        <v>11</v>
      </c>
      <c r="AQ853" s="1">
        <v>41837</v>
      </c>
      <c r="AR853" s="1" t="s">
        <v>60</v>
      </c>
    </row>
    <row r="854" spans="1:44" x14ac:dyDescent="0.25">
      <c r="A854">
        <v>36</v>
      </c>
      <c r="B854" t="s">
        <v>40</v>
      </c>
      <c r="C854" t="s">
        <v>34</v>
      </c>
      <c r="D854">
        <v>1120</v>
      </c>
      <c r="E854" t="s">
        <v>35</v>
      </c>
      <c r="F854">
        <v>11</v>
      </c>
      <c r="G854">
        <v>4</v>
      </c>
      <c r="H854" t="s">
        <v>55</v>
      </c>
      <c r="I854">
        <v>1</v>
      </c>
      <c r="J854">
        <v>2045</v>
      </c>
      <c r="K854">
        <v>2</v>
      </c>
      <c r="L854" t="s">
        <v>37</v>
      </c>
      <c r="M854">
        <v>100</v>
      </c>
      <c r="N854">
        <v>2</v>
      </c>
      <c r="O854">
        <v>2</v>
      </c>
      <c r="P854" t="s">
        <v>38</v>
      </c>
      <c r="Q854">
        <v>4</v>
      </c>
      <c r="R854" t="s">
        <v>44</v>
      </c>
      <c r="S854">
        <v>6652</v>
      </c>
      <c r="T854">
        <v>4</v>
      </c>
      <c r="U854" t="s">
        <v>40</v>
      </c>
      <c r="V854">
        <v>13</v>
      </c>
      <c r="W854">
        <v>3</v>
      </c>
      <c r="X854">
        <v>1</v>
      </c>
      <c r="Y854">
        <v>80</v>
      </c>
      <c r="Z854">
        <v>1</v>
      </c>
      <c r="AA854">
        <v>8</v>
      </c>
      <c r="AB854">
        <v>2</v>
      </c>
      <c r="AC854">
        <v>2</v>
      </c>
      <c r="AD854">
        <v>6</v>
      </c>
      <c r="AE854">
        <v>3</v>
      </c>
      <c r="AF854">
        <v>0</v>
      </c>
      <c r="AG854">
        <v>0</v>
      </c>
      <c r="AH854" s="1">
        <v>41711</v>
      </c>
      <c r="AI854" s="1" t="s">
        <v>60</v>
      </c>
      <c r="AJ854">
        <f t="shared" si="52"/>
        <v>2014</v>
      </c>
      <c r="AK854">
        <f t="shared" si="53"/>
        <v>3</v>
      </c>
      <c r="AL854" t="str">
        <f t="shared" si="54"/>
        <v/>
      </c>
      <c r="AM854" t="str">
        <f t="shared" si="55"/>
        <v/>
      </c>
      <c r="AQ854" s="1">
        <v>41711</v>
      </c>
      <c r="AR854" s="1" t="s">
        <v>60</v>
      </c>
    </row>
    <row r="855" spans="1:44" x14ac:dyDescent="0.25">
      <c r="A855">
        <v>27</v>
      </c>
      <c r="B855" t="s">
        <v>40</v>
      </c>
      <c r="C855" t="s">
        <v>34</v>
      </c>
      <c r="D855">
        <v>155</v>
      </c>
      <c r="E855" t="s">
        <v>89</v>
      </c>
      <c r="F855">
        <v>4</v>
      </c>
      <c r="G855">
        <v>3</v>
      </c>
      <c r="H855" t="s">
        <v>36</v>
      </c>
      <c r="I855">
        <v>1</v>
      </c>
      <c r="J855">
        <v>2064</v>
      </c>
      <c r="K855">
        <v>2</v>
      </c>
      <c r="L855" t="s">
        <v>42</v>
      </c>
      <c r="M855">
        <v>87</v>
      </c>
      <c r="N855">
        <v>4</v>
      </c>
      <c r="O855">
        <v>2</v>
      </c>
      <c r="P855" t="s">
        <v>49</v>
      </c>
      <c r="Q855">
        <v>2</v>
      </c>
      <c r="R855" t="s">
        <v>44</v>
      </c>
      <c r="S855">
        <v>6142</v>
      </c>
      <c r="T855">
        <v>1</v>
      </c>
      <c r="U855" t="s">
        <v>33</v>
      </c>
      <c r="V855">
        <v>20</v>
      </c>
      <c r="W855">
        <v>4</v>
      </c>
      <c r="X855">
        <v>2</v>
      </c>
      <c r="Y855">
        <v>80</v>
      </c>
      <c r="Z855">
        <v>1</v>
      </c>
      <c r="AA855">
        <v>6</v>
      </c>
      <c r="AB855">
        <v>0</v>
      </c>
      <c r="AC855">
        <v>3</v>
      </c>
      <c r="AD855">
        <v>6</v>
      </c>
      <c r="AE855">
        <v>2</v>
      </c>
      <c r="AF855">
        <v>0</v>
      </c>
      <c r="AG855">
        <v>3</v>
      </c>
      <c r="AH855" s="1">
        <v>41580</v>
      </c>
      <c r="AI855" s="1" t="s">
        <v>60</v>
      </c>
      <c r="AJ855">
        <f t="shared" si="52"/>
        <v>2013</v>
      </c>
      <c r="AK855">
        <f t="shared" si="53"/>
        <v>11</v>
      </c>
      <c r="AL855" t="str">
        <f t="shared" si="54"/>
        <v/>
      </c>
      <c r="AM855" t="str">
        <f t="shared" si="55"/>
        <v/>
      </c>
      <c r="AQ855" s="1">
        <v>41580</v>
      </c>
      <c r="AR855" s="1" t="s">
        <v>60</v>
      </c>
    </row>
    <row r="856" spans="1:44" x14ac:dyDescent="0.25">
      <c r="A856">
        <v>32</v>
      </c>
      <c r="B856" t="s">
        <v>40</v>
      </c>
      <c r="C856" t="s">
        <v>41</v>
      </c>
      <c r="D856">
        <v>1005</v>
      </c>
      <c r="E856" t="s">
        <v>89</v>
      </c>
      <c r="F856">
        <v>2</v>
      </c>
      <c r="G856">
        <v>2</v>
      </c>
      <c r="H856" t="s">
        <v>36</v>
      </c>
      <c r="I856">
        <v>1</v>
      </c>
      <c r="J856">
        <v>8</v>
      </c>
      <c r="K856">
        <v>4</v>
      </c>
      <c r="L856" t="s">
        <v>42</v>
      </c>
      <c r="M856">
        <v>79</v>
      </c>
      <c r="N856">
        <v>3</v>
      </c>
      <c r="O856">
        <v>1</v>
      </c>
      <c r="P856" t="s">
        <v>46</v>
      </c>
      <c r="Q856">
        <v>4</v>
      </c>
      <c r="R856" t="s">
        <v>39</v>
      </c>
      <c r="S856">
        <v>3068</v>
      </c>
      <c r="T856">
        <v>0</v>
      </c>
      <c r="U856" t="s">
        <v>40</v>
      </c>
      <c r="V856">
        <v>13</v>
      </c>
      <c r="W856">
        <v>3</v>
      </c>
      <c r="X856">
        <v>3</v>
      </c>
      <c r="Y856">
        <v>80</v>
      </c>
      <c r="Z856">
        <v>0</v>
      </c>
      <c r="AA856">
        <v>8</v>
      </c>
      <c r="AB856">
        <v>2</v>
      </c>
      <c r="AC856">
        <v>2</v>
      </c>
      <c r="AD856">
        <v>7</v>
      </c>
      <c r="AE856">
        <v>7</v>
      </c>
      <c r="AF856">
        <v>3</v>
      </c>
      <c r="AG856">
        <v>6</v>
      </c>
      <c r="AH856" s="1">
        <v>41800</v>
      </c>
      <c r="AI856" s="1" t="s">
        <v>60</v>
      </c>
      <c r="AJ856">
        <f t="shared" si="52"/>
        <v>2014</v>
      </c>
      <c r="AK856">
        <f t="shared" si="53"/>
        <v>6</v>
      </c>
      <c r="AL856" t="str">
        <f t="shared" si="54"/>
        <v/>
      </c>
      <c r="AM856" t="str">
        <f t="shared" si="55"/>
        <v/>
      </c>
      <c r="AQ856" s="1">
        <v>41800</v>
      </c>
      <c r="AR856" s="1" t="s">
        <v>60</v>
      </c>
    </row>
    <row r="857" spans="1:44" x14ac:dyDescent="0.25">
      <c r="A857">
        <v>36</v>
      </c>
      <c r="B857" t="s">
        <v>40</v>
      </c>
      <c r="C857" t="s">
        <v>34</v>
      </c>
      <c r="D857">
        <v>1299</v>
      </c>
      <c r="E857" t="s">
        <v>89</v>
      </c>
      <c r="F857">
        <v>27</v>
      </c>
      <c r="G857">
        <v>3</v>
      </c>
      <c r="H857" t="s">
        <v>47</v>
      </c>
      <c r="I857">
        <v>1</v>
      </c>
      <c r="J857">
        <v>13</v>
      </c>
      <c r="K857">
        <v>3</v>
      </c>
      <c r="L857" t="s">
        <v>42</v>
      </c>
      <c r="M857">
        <v>94</v>
      </c>
      <c r="N857">
        <v>3</v>
      </c>
      <c r="O857">
        <v>2</v>
      </c>
      <c r="P857" t="s">
        <v>50</v>
      </c>
      <c r="Q857">
        <v>3</v>
      </c>
      <c r="R857" t="s">
        <v>44</v>
      </c>
      <c r="S857">
        <v>5237</v>
      </c>
      <c r="T857">
        <v>6</v>
      </c>
      <c r="U857" t="s">
        <v>40</v>
      </c>
      <c r="V857">
        <v>13</v>
      </c>
      <c r="W857">
        <v>3</v>
      </c>
      <c r="X857">
        <v>2</v>
      </c>
      <c r="Y857">
        <v>80</v>
      </c>
      <c r="Z857">
        <v>2</v>
      </c>
      <c r="AA857">
        <v>17</v>
      </c>
      <c r="AB857">
        <v>3</v>
      </c>
      <c r="AC857">
        <v>2</v>
      </c>
      <c r="AD857">
        <v>7</v>
      </c>
      <c r="AE857">
        <v>7</v>
      </c>
      <c r="AF857">
        <v>7</v>
      </c>
      <c r="AG857">
        <v>7</v>
      </c>
      <c r="AH857" s="1">
        <v>41693</v>
      </c>
      <c r="AI857" s="1" t="s">
        <v>60</v>
      </c>
      <c r="AJ857">
        <f t="shared" si="52"/>
        <v>2014</v>
      </c>
      <c r="AK857">
        <f t="shared" si="53"/>
        <v>2</v>
      </c>
      <c r="AL857" t="str">
        <f t="shared" si="54"/>
        <v/>
      </c>
      <c r="AM857" t="str">
        <f t="shared" si="55"/>
        <v/>
      </c>
      <c r="AQ857" s="1">
        <v>41693</v>
      </c>
      <c r="AR857" s="1" t="s">
        <v>60</v>
      </c>
    </row>
    <row r="858" spans="1:44" x14ac:dyDescent="0.25">
      <c r="A858">
        <v>31</v>
      </c>
      <c r="B858" t="s">
        <v>40</v>
      </c>
      <c r="C858" t="s">
        <v>34</v>
      </c>
      <c r="D858">
        <v>655</v>
      </c>
      <c r="E858" t="s">
        <v>89</v>
      </c>
      <c r="F858">
        <v>7</v>
      </c>
      <c r="G858">
        <v>4</v>
      </c>
      <c r="H858" t="s">
        <v>36</v>
      </c>
      <c r="I858">
        <v>1</v>
      </c>
      <c r="J858">
        <v>76</v>
      </c>
      <c r="K858">
        <v>4</v>
      </c>
      <c r="L858" t="s">
        <v>42</v>
      </c>
      <c r="M858">
        <v>48</v>
      </c>
      <c r="N858">
        <v>3</v>
      </c>
      <c r="O858">
        <v>2</v>
      </c>
      <c r="P858" t="s">
        <v>46</v>
      </c>
      <c r="Q858">
        <v>4</v>
      </c>
      <c r="R858" t="s">
        <v>48</v>
      </c>
      <c r="S858">
        <v>5915</v>
      </c>
      <c r="T858">
        <v>3</v>
      </c>
      <c r="U858" t="s">
        <v>40</v>
      </c>
      <c r="V858">
        <v>22</v>
      </c>
      <c r="W858">
        <v>4</v>
      </c>
      <c r="X858">
        <v>4</v>
      </c>
      <c r="Y858">
        <v>80</v>
      </c>
      <c r="Z858">
        <v>1</v>
      </c>
      <c r="AA858">
        <v>10</v>
      </c>
      <c r="AB858">
        <v>3</v>
      </c>
      <c r="AC858">
        <v>2</v>
      </c>
      <c r="AD858">
        <v>7</v>
      </c>
      <c r="AE858">
        <v>7</v>
      </c>
      <c r="AF858">
        <v>1</v>
      </c>
      <c r="AG858">
        <v>7</v>
      </c>
      <c r="AH858" s="1">
        <v>41560</v>
      </c>
      <c r="AI858" s="1" t="s">
        <v>60</v>
      </c>
      <c r="AJ858">
        <f t="shared" si="52"/>
        <v>2013</v>
      </c>
      <c r="AK858">
        <f t="shared" si="53"/>
        <v>10</v>
      </c>
      <c r="AL858" t="str">
        <f t="shared" si="54"/>
        <v/>
      </c>
      <c r="AM858" t="str">
        <f t="shared" si="55"/>
        <v/>
      </c>
      <c r="AQ858" s="1">
        <v>41560</v>
      </c>
      <c r="AR858" s="1" t="s">
        <v>60</v>
      </c>
    </row>
    <row r="859" spans="1:44" x14ac:dyDescent="0.25">
      <c r="A859">
        <v>37</v>
      </c>
      <c r="B859" t="s">
        <v>40</v>
      </c>
      <c r="C859" t="s">
        <v>34</v>
      </c>
      <c r="D859">
        <v>1115</v>
      </c>
      <c r="E859" t="s">
        <v>89</v>
      </c>
      <c r="F859">
        <v>1</v>
      </c>
      <c r="G859">
        <v>4</v>
      </c>
      <c r="H859" t="s">
        <v>36</v>
      </c>
      <c r="I859">
        <v>1</v>
      </c>
      <c r="J859">
        <v>77</v>
      </c>
      <c r="K859">
        <v>1</v>
      </c>
      <c r="L859" t="s">
        <v>42</v>
      </c>
      <c r="M859">
        <v>51</v>
      </c>
      <c r="N859">
        <v>2</v>
      </c>
      <c r="O859">
        <v>2</v>
      </c>
      <c r="P859" t="s">
        <v>49</v>
      </c>
      <c r="Q859">
        <v>3</v>
      </c>
      <c r="R859" t="s">
        <v>48</v>
      </c>
      <c r="S859">
        <v>5993</v>
      </c>
      <c r="T859">
        <v>1</v>
      </c>
      <c r="U859" t="s">
        <v>40</v>
      </c>
      <c r="V859">
        <v>18</v>
      </c>
      <c r="W859">
        <v>3</v>
      </c>
      <c r="X859">
        <v>3</v>
      </c>
      <c r="Y859">
        <v>80</v>
      </c>
      <c r="Z859">
        <v>1</v>
      </c>
      <c r="AA859">
        <v>7</v>
      </c>
      <c r="AB859">
        <v>2</v>
      </c>
      <c r="AC859">
        <v>4</v>
      </c>
      <c r="AD859">
        <v>7</v>
      </c>
      <c r="AE859">
        <v>5</v>
      </c>
      <c r="AF859">
        <v>0</v>
      </c>
      <c r="AG859">
        <v>7</v>
      </c>
      <c r="AH859" s="1">
        <v>41628</v>
      </c>
      <c r="AI859" s="1" t="s">
        <v>60</v>
      </c>
      <c r="AJ859">
        <f t="shared" si="52"/>
        <v>2013</v>
      </c>
      <c r="AK859">
        <f t="shared" si="53"/>
        <v>12</v>
      </c>
      <c r="AL859" t="str">
        <f t="shared" si="54"/>
        <v/>
      </c>
      <c r="AM859" t="str">
        <f t="shared" si="55"/>
        <v/>
      </c>
      <c r="AQ859" s="1">
        <v>41628</v>
      </c>
      <c r="AR859" s="1" t="s">
        <v>60</v>
      </c>
    </row>
    <row r="860" spans="1:44" x14ac:dyDescent="0.25">
      <c r="A860">
        <v>33</v>
      </c>
      <c r="B860" t="s">
        <v>40</v>
      </c>
      <c r="C860" t="s">
        <v>51</v>
      </c>
      <c r="D860">
        <v>750</v>
      </c>
      <c r="E860" t="s">
        <v>35</v>
      </c>
      <c r="F860">
        <v>22</v>
      </c>
      <c r="G860">
        <v>2</v>
      </c>
      <c r="H860" t="s">
        <v>55</v>
      </c>
      <c r="I860">
        <v>1</v>
      </c>
      <c r="J860">
        <v>160</v>
      </c>
      <c r="K860">
        <v>3</v>
      </c>
      <c r="L860" t="s">
        <v>42</v>
      </c>
      <c r="M860">
        <v>95</v>
      </c>
      <c r="N860">
        <v>3</v>
      </c>
      <c r="O860">
        <v>2</v>
      </c>
      <c r="P860" t="s">
        <v>38</v>
      </c>
      <c r="Q860">
        <v>2</v>
      </c>
      <c r="R860" t="s">
        <v>44</v>
      </c>
      <c r="S860">
        <v>6146</v>
      </c>
      <c r="T860">
        <v>0</v>
      </c>
      <c r="U860" t="s">
        <v>40</v>
      </c>
      <c r="V860">
        <v>13</v>
      </c>
      <c r="W860">
        <v>3</v>
      </c>
      <c r="X860">
        <v>1</v>
      </c>
      <c r="Y860">
        <v>80</v>
      </c>
      <c r="Z860">
        <v>1</v>
      </c>
      <c r="AA860">
        <v>8</v>
      </c>
      <c r="AB860">
        <v>2</v>
      </c>
      <c r="AC860">
        <v>4</v>
      </c>
      <c r="AD860">
        <v>7</v>
      </c>
      <c r="AE860">
        <v>7</v>
      </c>
      <c r="AF860">
        <v>0</v>
      </c>
      <c r="AG860">
        <v>7</v>
      </c>
      <c r="AH860" s="1">
        <v>41587</v>
      </c>
      <c r="AI860" s="1" t="s">
        <v>60</v>
      </c>
      <c r="AJ860">
        <f t="shared" si="52"/>
        <v>2013</v>
      </c>
      <c r="AK860">
        <f t="shared" si="53"/>
        <v>11</v>
      </c>
      <c r="AL860" t="str">
        <f t="shared" si="54"/>
        <v/>
      </c>
      <c r="AM860" t="str">
        <f t="shared" si="55"/>
        <v/>
      </c>
      <c r="AQ860" s="1">
        <v>41587</v>
      </c>
      <c r="AR860" s="1" t="s">
        <v>60</v>
      </c>
    </row>
    <row r="861" spans="1:44" x14ac:dyDescent="0.25">
      <c r="A861">
        <v>31</v>
      </c>
      <c r="B861" t="s">
        <v>33</v>
      </c>
      <c r="C861" t="s">
        <v>34</v>
      </c>
      <c r="D861">
        <v>249</v>
      </c>
      <c r="E861" t="s">
        <v>35</v>
      </c>
      <c r="F861">
        <v>6</v>
      </c>
      <c r="G861">
        <v>4</v>
      </c>
      <c r="H861" t="s">
        <v>36</v>
      </c>
      <c r="I861">
        <v>1</v>
      </c>
      <c r="J861">
        <v>163</v>
      </c>
      <c r="K861">
        <v>2</v>
      </c>
      <c r="L861" t="s">
        <v>42</v>
      </c>
      <c r="M861">
        <v>76</v>
      </c>
      <c r="N861">
        <v>1</v>
      </c>
      <c r="O861">
        <v>2</v>
      </c>
      <c r="P861" t="s">
        <v>38</v>
      </c>
      <c r="Q861">
        <v>3</v>
      </c>
      <c r="R861" t="s">
        <v>44</v>
      </c>
      <c r="S861">
        <v>6172</v>
      </c>
      <c r="T861">
        <v>4</v>
      </c>
      <c r="U861" t="s">
        <v>33</v>
      </c>
      <c r="V861">
        <v>18</v>
      </c>
      <c r="W861">
        <v>3</v>
      </c>
      <c r="X861">
        <v>2</v>
      </c>
      <c r="Y861">
        <v>80</v>
      </c>
      <c r="Z861">
        <v>0</v>
      </c>
      <c r="AA861">
        <v>12</v>
      </c>
      <c r="AB861">
        <v>3</v>
      </c>
      <c r="AC861">
        <v>2</v>
      </c>
      <c r="AD861">
        <v>7</v>
      </c>
      <c r="AE861">
        <v>7</v>
      </c>
      <c r="AF861">
        <v>7</v>
      </c>
      <c r="AG861">
        <v>7</v>
      </c>
      <c r="AH861" s="1">
        <v>40748</v>
      </c>
      <c r="AI861" s="1">
        <v>43321</v>
      </c>
      <c r="AJ861">
        <f t="shared" si="52"/>
        <v>2011</v>
      </c>
      <c r="AK861">
        <f t="shared" si="53"/>
        <v>7</v>
      </c>
      <c r="AL861">
        <f t="shared" si="54"/>
        <v>2018</v>
      </c>
      <c r="AM861">
        <f t="shared" si="55"/>
        <v>8</v>
      </c>
      <c r="AQ861" s="1">
        <v>41751</v>
      </c>
      <c r="AR861" s="1" t="s">
        <v>60</v>
      </c>
    </row>
    <row r="862" spans="1:44" x14ac:dyDescent="0.25">
      <c r="A862">
        <v>41</v>
      </c>
      <c r="B862" t="s">
        <v>40</v>
      </c>
      <c r="C862" t="s">
        <v>41</v>
      </c>
      <c r="D862">
        <v>857</v>
      </c>
      <c r="E862" t="s">
        <v>89</v>
      </c>
      <c r="F862">
        <v>10</v>
      </c>
      <c r="G862">
        <v>3</v>
      </c>
      <c r="H862" t="s">
        <v>36</v>
      </c>
      <c r="I862">
        <v>1</v>
      </c>
      <c r="J862">
        <v>199</v>
      </c>
      <c r="K862">
        <v>4</v>
      </c>
      <c r="L862" t="s">
        <v>42</v>
      </c>
      <c r="M862">
        <v>91</v>
      </c>
      <c r="N862">
        <v>2</v>
      </c>
      <c r="O862">
        <v>4</v>
      </c>
      <c r="P862" t="s">
        <v>52</v>
      </c>
      <c r="Q862">
        <v>1</v>
      </c>
      <c r="R862" t="s">
        <v>48</v>
      </c>
      <c r="S862">
        <v>17181</v>
      </c>
      <c r="T862">
        <v>4</v>
      </c>
      <c r="U862" t="s">
        <v>40</v>
      </c>
      <c r="V862">
        <v>13</v>
      </c>
      <c r="W862">
        <v>3</v>
      </c>
      <c r="X862">
        <v>2</v>
      </c>
      <c r="Y862">
        <v>80</v>
      </c>
      <c r="Z862">
        <v>1</v>
      </c>
      <c r="AA862">
        <v>21</v>
      </c>
      <c r="AB862">
        <v>2</v>
      </c>
      <c r="AC862">
        <v>2</v>
      </c>
      <c r="AD862">
        <v>7</v>
      </c>
      <c r="AE862">
        <v>6</v>
      </c>
      <c r="AF862">
        <v>7</v>
      </c>
      <c r="AG862">
        <v>7</v>
      </c>
      <c r="AH862" s="1">
        <v>41809</v>
      </c>
      <c r="AI862" s="1" t="s">
        <v>60</v>
      </c>
      <c r="AJ862">
        <f t="shared" si="52"/>
        <v>2014</v>
      </c>
      <c r="AK862">
        <f t="shared" si="53"/>
        <v>6</v>
      </c>
      <c r="AL862" t="str">
        <f t="shared" si="54"/>
        <v/>
      </c>
      <c r="AM862" t="str">
        <f t="shared" si="55"/>
        <v/>
      </c>
      <c r="AQ862" s="1">
        <v>41809</v>
      </c>
      <c r="AR862" s="1" t="s">
        <v>60</v>
      </c>
    </row>
    <row r="863" spans="1:44" x14ac:dyDescent="0.25">
      <c r="A863">
        <v>53</v>
      </c>
      <c r="B863" t="s">
        <v>40</v>
      </c>
      <c r="C863" t="s">
        <v>34</v>
      </c>
      <c r="D863">
        <v>1436</v>
      </c>
      <c r="E863" t="s">
        <v>35</v>
      </c>
      <c r="F863">
        <v>6</v>
      </c>
      <c r="G863">
        <v>2</v>
      </c>
      <c r="H863" t="s">
        <v>55</v>
      </c>
      <c r="I863">
        <v>1</v>
      </c>
      <c r="J863">
        <v>205</v>
      </c>
      <c r="K863">
        <v>2</v>
      </c>
      <c r="L863" t="s">
        <v>42</v>
      </c>
      <c r="M863">
        <v>34</v>
      </c>
      <c r="N863">
        <v>3</v>
      </c>
      <c r="O863">
        <v>2</v>
      </c>
      <c r="P863" t="s">
        <v>53</v>
      </c>
      <c r="Q863">
        <v>3</v>
      </c>
      <c r="R863" t="s">
        <v>44</v>
      </c>
      <c r="S863">
        <v>2306</v>
      </c>
      <c r="T863">
        <v>2</v>
      </c>
      <c r="U863" t="s">
        <v>33</v>
      </c>
      <c r="V863">
        <v>20</v>
      </c>
      <c r="W863">
        <v>4</v>
      </c>
      <c r="X863">
        <v>4</v>
      </c>
      <c r="Y863">
        <v>80</v>
      </c>
      <c r="Z863">
        <v>1</v>
      </c>
      <c r="AA863">
        <v>13</v>
      </c>
      <c r="AB863">
        <v>3</v>
      </c>
      <c r="AC863">
        <v>1</v>
      </c>
      <c r="AD863">
        <v>7</v>
      </c>
      <c r="AE863">
        <v>7</v>
      </c>
      <c r="AF863">
        <v>4</v>
      </c>
      <c r="AG863">
        <v>5</v>
      </c>
      <c r="AH863" s="1">
        <v>41742</v>
      </c>
      <c r="AI863" s="1" t="s">
        <v>60</v>
      </c>
      <c r="AJ863">
        <f t="shared" si="52"/>
        <v>2014</v>
      </c>
      <c r="AK863">
        <f t="shared" si="53"/>
        <v>4</v>
      </c>
      <c r="AL863" t="str">
        <f t="shared" si="54"/>
        <v/>
      </c>
      <c r="AM863" t="str">
        <f t="shared" si="55"/>
        <v/>
      </c>
      <c r="AQ863" s="1">
        <v>41742</v>
      </c>
      <c r="AR863" s="1" t="s">
        <v>60</v>
      </c>
    </row>
    <row r="864" spans="1:44" x14ac:dyDescent="0.25">
      <c r="A864">
        <v>51</v>
      </c>
      <c r="B864" t="s">
        <v>40</v>
      </c>
      <c r="C864" t="s">
        <v>34</v>
      </c>
      <c r="D864">
        <v>313</v>
      </c>
      <c r="E864" t="s">
        <v>89</v>
      </c>
      <c r="F864">
        <v>3</v>
      </c>
      <c r="G864">
        <v>3</v>
      </c>
      <c r="H864" t="s">
        <v>47</v>
      </c>
      <c r="I864">
        <v>1</v>
      </c>
      <c r="J864">
        <v>258</v>
      </c>
      <c r="K864">
        <v>4</v>
      </c>
      <c r="L864" t="s">
        <v>37</v>
      </c>
      <c r="M864">
        <v>98</v>
      </c>
      <c r="N864">
        <v>3</v>
      </c>
      <c r="O864">
        <v>4</v>
      </c>
      <c r="P864" t="s">
        <v>50</v>
      </c>
      <c r="Q864">
        <v>2</v>
      </c>
      <c r="R864" t="s">
        <v>39</v>
      </c>
      <c r="S864">
        <v>13734</v>
      </c>
      <c r="T864">
        <v>3</v>
      </c>
      <c r="U864" t="s">
        <v>40</v>
      </c>
      <c r="V864">
        <v>18</v>
      </c>
      <c r="W864">
        <v>3</v>
      </c>
      <c r="X864">
        <v>3</v>
      </c>
      <c r="Y864">
        <v>80</v>
      </c>
      <c r="Z864">
        <v>0</v>
      </c>
      <c r="AA864">
        <v>21</v>
      </c>
      <c r="AB864">
        <v>6</v>
      </c>
      <c r="AC864">
        <v>3</v>
      </c>
      <c r="AD864">
        <v>7</v>
      </c>
      <c r="AE864">
        <v>7</v>
      </c>
      <c r="AF864">
        <v>1</v>
      </c>
      <c r="AG864">
        <v>0</v>
      </c>
      <c r="AH864" s="1">
        <v>41701</v>
      </c>
      <c r="AI864" s="1" t="s">
        <v>60</v>
      </c>
      <c r="AJ864">
        <f t="shared" si="52"/>
        <v>2014</v>
      </c>
      <c r="AK864">
        <f t="shared" si="53"/>
        <v>3</v>
      </c>
      <c r="AL864" t="str">
        <f t="shared" si="54"/>
        <v/>
      </c>
      <c r="AM864" t="str">
        <f t="shared" si="55"/>
        <v/>
      </c>
      <c r="AQ864" s="1">
        <v>41701</v>
      </c>
      <c r="AR864" s="1" t="s">
        <v>60</v>
      </c>
    </row>
    <row r="865" spans="1:44" x14ac:dyDescent="0.25">
      <c r="A865">
        <v>27</v>
      </c>
      <c r="B865" t="s">
        <v>40</v>
      </c>
      <c r="C865" t="s">
        <v>34</v>
      </c>
      <c r="D865">
        <v>894</v>
      </c>
      <c r="E865" t="s">
        <v>89</v>
      </c>
      <c r="F865">
        <v>9</v>
      </c>
      <c r="G865">
        <v>3</v>
      </c>
      <c r="H865" t="s">
        <v>47</v>
      </c>
      <c r="I865">
        <v>1</v>
      </c>
      <c r="J865">
        <v>260</v>
      </c>
      <c r="K865">
        <v>4</v>
      </c>
      <c r="L865" t="s">
        <v>37</v>
      </c>
      <c r="M865">
        <v>99</v>
      </c>
      <c r="N865">
        <v>3</v>
      </c>
      <c r="O865">
        <v>1</v>
      </c>
      <c r="P865" t="s">
        <v>43</v>
      </c>
      <c r="Q865">
        <v>2</v>
      </c>
      <c r="R865" t="s">
        <v>39</v>
      </c>
      <c r="S865">
        <v>2279</v>
      </c>
      <c r="T865">
        <v>1</v>
      </c>
      <c r="U865" t="s">
        <v>40</v>
      </c>
      <c r="V865">
        <v>16</v>
      </c>
      <c r="W865">
        <v>3</v>
      </c>
      <c r="X865">
        <v>4</v>
      </c>
      <c r="Y865">
        <v>80</v>
      </c>
      <c r="Z865">
        <v>0</v>
      </c>
      <c r="AA865">
        <v>7</v>
      </c>
      <c r="AB865">
        <v>2</v>
      </c>
      <c r="AC865">
        <v>2</v>
      </c>
      <c r="AD865">
        <v>7</v>
      </c>
      <c r="AE865">
        <v>7</v>
      </c>
      <c r="AF865">
        <v>0</v>
      </c>
      <c r="AG865">
        <v>3</v>
      </c>
      <c r="AH865" s="1">
        <v>41834</v>
      </c>
      <c r="AI865" s="1" t="s">
        <v>60</v>
      </c>
      <c r="AJ865">
        <f t="shared" si="52"/>
        <v>2014</v>
      </c>
      <c r="AK865">
        <f t="shared" si="53"/>
        <v>7</v>
      </c>
      <c r="AL865" t="str">
        <f t="shared" si="54"/>
        <v/>
      </c>
      <c r="AM865" t="str">
        <f t="shared" si="55"/>
        <v/>
      </c>
      <c r="AQ865" s="1">
        <v>41834</v>
      </c>
      <c r="AR865" s="1" t="s">
        <v>60</v>
      </c>
    </row>
    <row r="866" spans="1:44" x14ac:dyDescent="0.25">
      <c r="A866">
        <v>38</v>
      </c>
      <c r="B866" t="s">
        <v>40</v>
      </c>
      <c r="C866" t="s">
        <v>34</v>
      </c>
      <c r="D866">
        <v>1084</v>
      </c>
      <c r="E866" t="s">
        <v>89</v>
      </c>
      <c r="F866">
        <v>29</v>
      </c>
      <c r="G866">
        <v>3</v>
      </c>
      <c r="H866" t="s">
        <v>56</v>
      </c>
      <c r="I866">
        <v>1</v>
      </c>
      <c r="J866">
        <v>273</v>
      </c>
      <c r="K866">
        <v>4</v>
      </c>
      <c r="L866" t="s">
        <v>42</v>
      </c>
      <c r="M866">
        <v>54</v>
      </c>
      <c r="N866">
        <v>3</v>
      </c>
      <c r="O866">
        <v>2</v>
      </c>
      <c r="P866" t="s">
        <v>49</v>
      </c>
      <c r="Q866">
        <v>4</v>
      </c>
      <c r="R866" t="s">
        <v>44</v>
      </c>
      <c r="S866">
        <v>6261</v>
      </c>
      <c r="T866">
        <v>3</v>
      </c>
      <c r="U866" t="s">
        <v>40</v>
      </c>
      <c r="V866">
        <v>18</v>
      </c>
      <c r="W866">
        <v>3</v>
      </c>
      <c r="X866">
        <v>1</v>
      </c>
      <c r="Y866">
        <v>80</v>
      </c>
      <c r="Z866">
        <v>1</v>
      </c>
      <c r="AA866">
        <v>9</v>
      </c>
      <c r="AB866">
        <v>3</v>
      </c>
      <c r="AC866">
        <v>1</v>
      </c>
      <c r="AD866">
        <v>7</v>
      </c>
      <c r="AE866">
        <v>7</v>
      </c>
      <c r="AF866">
        <v>1</v>
      </c>
      <c r="AG866">
        <v>7</v>
      </c>
      <c r="AH866" s="1">
        <v>41683</v>
      </c>
      <c r="AI866" s="1" t="s">
        <v>60</v>
      </c>
      <c r="AJ866">
        <f t="shared" si="52"/>
        <v>2014</v>
      </c>
      <c r="AK866">
        <f t="shared" si="53"/>
        <v>2</v>
      </c>
      <c r="AL866" t="str">
        <f t="shared" si="54"/>
        <v/>
      </c>
      <c r="AM866" t="str">
        <f t="shared" si="55"/>
        <v/>
      </c>
      <c r="AQ866" s="1">
        <v>41683</v>
      </c>
      <c r="AR866" s="1" t="s">
        <v>60</v>
      </c>
    </row>
    <row r="867" spans="1:44" x14ac:dyDescent="0.25">
      <c r="A867">
        <v>49</v>
      </c>
      <c r="B867" t="s">
        <v>40</v>
      </c>
      <c r="C867" t="s">
        <v>51</v>
      </c>
      <c r="D867">
        <v>1002</v>
      </c>
      <c r="E867" t="s">
        <v>89</v>
      </c>
      <c r="F867">
        <v>18</v>
      </c>
      <c r="G867">
        <v>4</v>
      </c>
      <c r="H867" t="s">
        <v>36</v>
      </c>
      <c r="I867">
        <v>1</v>
      </c>
      <c r="J867">
        <v>275</v>
      </c>
      <c r="K867">
        <v>4</v>
      </c>
      <c r="L867" t="s">
        <v>42</v>
      </c>
      <c r="M867">
        <v>92</v>
      </c>
      <c r="N867">
        <v>3</v>
      </c>
      <c r="O867">
        <v>2</v>
      </c>
      <c r="P867" t="s">
        <v>49</v>
      </c>
      <c r="Q867">
        <v>4</v>
      </c>
      <c r="R867" t="s">
        <v>48</v>
      </c>
      <c r="S867">
        <v>6804</v>
      </c>
      <c r="T867">
        <v>1</v>
      </c>
      <c r="U867" t="s">
        <v>33</v>
      </c>
      <c r="V867">
        <v>15</v>
      </c>
      <c r="W867">
        <v>3</v>
      </c>
      <c r="X867">
        <v>1</v>
      </c>
      <c r="Y867">
        <v>80</v>
      </c>
      <c r="Z867">
        <v>2</v>
      </c>
      <c r="AA867">
        <v>7</v>
      </c>
      <c r="AB867">
        <v>0</v>
      </c>
      <c r="AC867">
        <v>3</v>
      </c>
      <c r="AD867">
        <v>7</v>
      </c>
      <c r="AE867">
        <v>7</v>
      </c>
      <c r="AF867">
        <v>1</v>
      </c>
      <c r="AG867">
        <v>7</v>
      </c>
      <c r="AH867" s="1">
        <v>41863</v>
      </c>
      <c r="AI867" s="1" t="s">
        <v>60</v>
      </c>
      <c r="AJ867">
        <f t="shared" si="52"/>
        <v>2014</v>
      </c>
      <c r="AK867">
        <f t="shared" si="53"/>
        <v>8</v>
      </c>
      <c r="AL867" t="str">
        <f t="shared" si="54"/>
        <v/>
      </c>
      <c r="AM867" t="str">
        <f t="shared" si="55"/>
        <v/>
      </c>
      <c r="AQ867" s="1">
        <v>41863</v>
      </c>
      <c r="AR867" s="1" t="s">
        <v>60</v>
      </c>
    </row>
    <row r="868" spans="1:44" x14ac:dyDescent="0.25">
      <c r="A868">
        <v>40</v>
      </c>
      <c r="B868" t="s">
        <v>40</v>
      </c>
      <c r="C868" t="s">
        <v>34</v>
      </c>
      <c r="D868">
        <v>905</v>
      </c>
      <c r="E868" t="s">
        <v>89</v>
      </c>
      <c r="F868">
        <v>19</v>
      </c>
      <c r="G868">
        <v>2</v>
      </c>
      <c r="H868" t="s">
        <v>47</v>
      </c>
      <c r="I868">
        <v>1</v>
      </c>
      <c r="J868">
        <v>281</v>
      </c>
      <c r="K868">
        <v>3</v>
      </c>
      <c r="L868" t="s">
        <v>42</v>
      </c>
      <c r="M868">
        <v>99</v>
      </c>
      <c r="N868">
        <v>3</v>
      </c>
      <c r="O868">
        <v>2</v>
      </c>
      <c r="P868" t="s">
        <v>46</v>
      </c>
      <c r="Q868">
        <v>4</v>
      </c>
      <c r="R868" t="s">
        <v>44</v>
      </c>
      <c r="S868">
        <v>2741</v>
      </c>
      <c r="T868">
        <v>8</v>
      </c>
      <c r="U868" t="s">
        <v>33</v>
      </c>
      <c r="V868">
        <v>15</v>
      </c>
      <c r="W868">
        <v>3</v>
      </c>
      <c r="X868">
        <v>3</v>
      </c>
      <c r="Y868">
        <v>80</v>
      </c>
      <c r="Z868">
        <v>1</v>
      </c>
      <c r="AA868">
        <v>15</v>
      </c>
      <c r="AB868">
        <v>2</v>
      </c>
      <c r="AC868">
        <v>4</v>
      </c>
      <c r="AD868">
        <v>7</v>
      </c>
      <c r="AE868">
        <v>2</v>
      </c>
      <c r="AF868">
        <v>3</v>
      </c>
      <c r="AG868">
        <v>7</v>
      </c>
      <c r="AH868" s="1">
        <v>41873</v>
      </c>
      <c r="AI868" s="1" t="s">
        <v>60</v>
      </c>
      <c r="AJ868">
        <f t="shared" si="52"/>
        <v>2014</v>
      </c>
      <c r="AK868">
        <f t="shared" si="53"/>
        <v>8</v>
      </c>
      <c r="AL868" t="str">
        <f t="shared" si="54"/>
        <v/>
      </c>
      <c r="AM868" t="str">
        <f t="shared" si="55"/>
        <v/>
      </c>
      <c r="AQ868" s="1">
        <v>41873</v>
      </c>
      <c r="AR868" s="1" t="s">
        <v>60</v>
      </c>
    </row>
    <row r="869" spans="1:44" x14ac:dyDescent="0.25">
      <c r="A869">
        <v>27</v>
      </c>
      <c r="B869" t="s">
        <v>40</v>
      </c>
      <c r="C869" t="s">
        <v>41</v>
      </c>
      <c r="D869">
        <v>1242</v>
      </c>
      <c r="E869" t="s">
        <v>35</v>
      </c>
      <c r="F869">
        <v>20</v>
      </c>
      <c r="G869">
        <v>3</v>
      </c>
      <c r="H869" t="s">
        <v>36</v>
      </c>
      <c r="I869">
        <v>1</v>
      </c>
      <c r="J869">
        <v>293</v>
      </c>
      <c r="K869">
        <v>4</v>
      </c>
      <c r="L869" t="s">
        <v>37</v>
      </c>
      <c r="M869">
        <v>90</v>
      </c>
      <c r="N869">
        <v>3</v>
      </c>
      <c r="O869">
        <v>2</v>
      </c>
      <c r="P869" t="s">
        <v>38</v>
      </c>
      <c r="Q869">
        <v>3</v>
      </c>
      <c r="R869" t="s">
        <v>39</v>
      </c>
      <c r="S869">
        <v>9981</v>
      </c>
      <c r="T869">
        <v>1</v>
      </c>
      <c r="U869" t="s">
        <v>40</v>
      </c>
      <c r="V869">
        <v>14</v>
      </c>
      <c r="W869">
        <v>3</v>
      </c>
      <c r="X869">
        <v>4</v>
      </c>
      <c r="Y869">
        <v>80</v>
      </c>
      <c r="Z869">
        <v>0</v>
      </c>
      <c r="AA869">
        <v>7</v>
      </c>
      <c r="AB869">
        <v>2</v>
      </c>
      <c r="AC869">
        <v>3</v>
      </c>
      <c r="AD869">
        <v>7</v>
      </c>
      <c r="AE869">
        <v>7</v>
      </c>
      <c r="AF869">
        <v>0</v>
      </c>
      <c r="AG869">
        <v>7</v>
      </c>
      <c r="AH869" s="1">
        <v>41689</v>
      </c>
      <c r="AI869" s="1" t="s">
        <v>60</v>
      </c>
      <c r="AJ869">
        <f t="shared" si="52"/>
        <v>2014</v>
      </c>
      <c r="AK869">
        <f t="shared" si="53"/>
        <v>2</v>
      </c>
      <c r="AL869" t="str">
        <f t="shared" si="54"/>
        <v/>
      </c>
      <c r="AM869" t="str">
        <f t="shared" si="55"/>
        <v/>
      </c>
      <c r="AQ869" s="1">
        <v>41689</v>
      </c>
      <c r="AR869" s="1" t="s">
        <v>60</v>
      </c>
    </row>
    <row r="870" spans="1:44" x14ac:dyDescent="0.25">
      <c r="A870">
        <v>50</v>
      </c>
      <c r="B870" t="s">
        <v>40</v>
      </c>
      <c r="C870" t="s">
        <v>34</v>
      </c>
      <c r="D870">
        <v>854</v>
      </c>
      <c r="E870" t="s">
        <v>35</v>
      </c>
      <c r="F870">
        <v>1</v>
      </c>
      <c r="G870">
        <v>4</v>
      </c>
      <c r="H870" t="s">
        <v>47</v>
      </c>
      <c r="I870">
        <v>1</v>
      </c>
      <c r="J870">
        <v>323</v>
      </c>
      <c r="K870">
        <v>4</v>
      </c>
      <c r="L870" t="s">
        <v>37</v>
      </c>
      <c r="M870">
        <v>68</v>
      </c>
      <c r="N870">
        <v>3</v>
      </c>
      <c r="O870">
        <v>5</v>
      </c>
      <c r="P870" t="s">
        <v>52</v>
      </c>
      <c r="Q870">
        <v>4</v>
      </c>
      <c r="R870" t="s">
        <v>48</v>
      </c>
      <c r="S870">
        <v>19517</v>
      </c>
      <c r="T870">
        <v>3</v>
      </c>
      <c r="U870" t="s">
        <v>40</v>
      </c>
      <c r="V870">
        <v>11</v>
      </c>
      <c r="W870">
        <v>3</v>
      </c>
      <c r="X870">
        <v>3</v>
      </c>
      <c r="Y870">
        <v>80</v>
      </c>
      <c r="Z870">
        <v>1</v>
      </c>
      <c r="AA870">
        <v>32</v>
      </c>
      <c r="AB870">
        <v>3</v>
      </c>
      <c r="AC870">
        <v>2</v>
      </c>
      <c r="AD870">
        <v>7</v>
      </c>
      <c r="AE870">
        <v>0</v>
      </c>
      <c r="AF870">
        <v>0</v>
      </c>
      <c r="AG870">
        <v>6</v>
      </c>
      <c r="AH870" s="1">
        <v>41885</v>
      </c>
      <c r="AI870" s="1" t="s">
        <v>60</v>
      </c>
      <c r="AJ870">
        <f t="shared" si="52"/>
        <v>2014</v>
      </c>
      <c r="AK870">
        <f t="shared" si="53"/>
        <v>9</v>
      </c>
      <c r="AL870" t="str">
        <f t="shared" si="54"/>
        <v/>
      </c>
      <c r="AM870" t="str">
        <f t="shared" si="55"/>
        <v/>
      </c>
      <c r="AQ870" s="1">
        <v>41885</v>
      </c>
      <c r="AR870" s="1" t="s">
        <v>60</v>
      </c>
    </row>
    <row r="871" spans="1:44" x14ac:dyDescent="0.25">
      <c r="A871">
        <v>46</v>
      </c>
      <c r="B871" t="s">
        <v>40</v>
      </c>
      <c r="C871" t="s">
        <v>34</v>
      </c>
      <c r="D871">
        <v>488</v>
      </c>
      <c r="E871" t="s">
        <v>35</v>
      </c>
      <c r="F871">
        <v>2</v>
      </c>
      <c r="G871">
        <v>3</v>
      </c>
      <c r="H871" t="s">
        <v>56</v>
      </c>
      <c r="I871">
        <v>1</v>
      </c>
      <c r="J871">
        <v>363</v>
      </c>
      <c r="K871">
        <v>3</v>
      </c>
      <c r="L871" t="s">
        <v>37</v>
      </c>
      <c r="M871">
        <v>75</v>
      </c>
      <c r="N871">
        <v>1</v>
      </c>
      <c r="O871">
        <v>4</v>
      </c>
      <c r="P871" t="s">
        <v>52</v>
      </c>
      <c r="Q871">
        <v>2</v>
      </c>
      <c r="R871" t="s">
        <v>44</v>
      </c>
      <c r="S871">
        <v>16872</v>
      </c>
      <c r="T871">
        <v>3</v>
      </c>
      <c r="U871" t="s">
        <v>33</v>
      </c>
      <c r="V871">
        <v>12</v>
      </c>
      <c r="W871">
        <v>3</v>
      </c>
      <c r="X871">
        <v>2</v>
      </c>
      <c r="Y871">
        <v>80</v>
      </c>
      <c r="Z871">
        <v>1</v>
      </c>
      <c r="AA871">
        <v>28</v>
      </c>
      <c r="AB871">
        <v>2</v>
      </c>
      <c r="AC871">
        <v>2</v>
      </c>
      <c r="AD871">
        <v>7</v>
      </c>
      <c r="AE871">
        <v>7</v>
      </c>
      <c r="AF871">
        <v>7</v>
      </c>
      <c r="AG871">
        <v>7</v>
      </c>
      <c r="AH871" s="1">
        <v>41719</v>
      </c>
      <c r="AI871" s="1" t="s">
        <v>60</v>
      </c>
      <c r="AJ871">
        <f t="shared" si="52"/>
        <v>2014</v>
      </c>
      <c r="AK871">
        <f t="shared" si="53"/>
        <v>3</v>
      </c>
      <c r="AL871" t="str">
        <f t="shared" si="54"/>
        <v/>
      </c>
      <c r="AM871" t="str">
        <f t="shared" si="55"/>
        <v/>
      </c>
      <c r="AQ871" s="1">
        <v>41719</v>
      </c>
      <c r="AR871" s="1" t="s">
        <v>60</v>
      </c>
    </row>
    <row r="872" spans="1:44" x14ac:dyDescent="0.25">
      <c r="A872">
        <v>35</v>
      </c>
      <c r="B872" t="s">
        <v>40</v>
      </c>
      <c r="C872" t="s">
        <v>34</v>
      </c>
      <c r="D872">
        <v>1315</v>
      </c>
      <c r="E872" t="s">
        <v>89</v>
      </c>
      <c r="F872">
        <v>22</v>
      </c>
      <c r="G872">
        <v>3</v>
      </c>
      <c r="H872" t="s">
        <v>36</v>
      </c>
      <c r="I872">
        <v>1</v>
      </c>
      <c r="J872">
        <v>381</v>
      </c>
      <c r="K872">
        <v>2</v>
      </c>
      <c r="L872" t="s">
        <v>37</v>
      </c>
      <c r="M872">
        <v>71</v>
      </c>
      <c r="N872">
        <v>4</v>
      </c>
      <c r="O872">
        <v>3</v>
      </c>
      <c r="P872" t="s">
        <v>52</v>
      </c>
      <c r="Q872">
        <v>2</v>
      </c>
      <c r="R872" t="s">
        <v>48</v>
      </c>
      <c r="S872">
        <v>11996</v>
      </c>
      <c r="T872">
        <v>7</v>
      </c>
      <c r="U872" t="s">
        <v>40</v>
      </c>
      <c r="V872">
        <v>18</v>
      </c>
      <c r="W872">
        <v>3</v>
      </c>
      <c r="X872">
        <v>2</v>
      </c>
      <c r="Y872">
        <v>80</v>
      </c>
      <c r="Z872">
        <v>1</v>
      </c>
      <c r="AA872">
        <v>10</v>
      </c>
      <c r="AB872">
        <v>6</v>
      </c>
      <c r="AC872">
        <v>2</v>
      </c>
      <c r="AD872">
        <v>7</v>
      </c>
      <c r="AE872">
        <v>7</v>
      </c>
      <c r="AF872">
        <v>6</v>
      </c>
      <c r="AG872">
        <v>2</v>
      </c>
      <c r="AH872" s="1">
        <v>41850</v>
      </c>
      <c r="AI872" s="1" t="s">
        <v>60</v>
      </c>
      <c r="AJ872">
        <f t="shared" si="52"/>
        <v>2014</v>
      </c>
      <c r="AK872">
        <f t="shared" si="53"/>
        <v>7</v>
      </c>
      <c r="AL872" t="str">
        <f t="shared" si="54"/>
        <v/>
      </c>
      <c r="AM872" t="str">
        <f t="shared" si="55"/>
        <v/>
      </c>
      <c r="AQ872" s="1">
        <v>41850</v>
      </c>
      <c r="AR872" s="1" t="s">
        <v>60</v>
      </c>
    </row>
    <row r="873" spans="1:44" x14ac:dyDescent="0.25">
      <c r="A873">
        <v>49</v>
      </c>
      <c r="B873" t="s">
        <v>40</v>
      </c>
      <c r="C873" t="s">
        <v>34</v>
      </c>
      <c r="D873">
        <v>1091</v>
      </c>
      <c r="E873" t="s">
        <v>89</v>
      </c>
      <c r="F873">
        <v>1</v>
      </c>
      <c r="G873">
        <v>2</v>
      </c>
      <c r="H873" t="s">
        <v>56</v>
      </c>
      <c r="I873">
        <v>1</v>
      </c>
      <c r="J873">
        <v>431</v>
      </c>
      <c r="K873">
        <v>3</v>
      </c>
      <c r="L873" t="s">
        <v>37</v>
      </c>
      <c r="M873">
        <v>90</v>
      </c>
      <c r="N873">
        <v>2</v>
      </c>
      <c r="O873">
        <v>4</v>
      </c>
      <c r="P873" t="s">
        <v>50</v>
      </c>
      <c r="Q873">
        <v>3</v>
      </c>
      <c r="R873" t="s">
        <v>39</v>
      </c>
      <c r="S873">
        <v>13964</v>
      </c>
      <c r="T873">
        <v>7</v>
      </c>
      <c r="U873" t="s">
        <v>33</v>
      </c>
      <c r="V873">
        <v>12</v>
      </c>
      <c r="W873">
        <v>3</v>
      </c>
      <c r="X873">
        <v>4</v>
      </c>
      <c r="Y873">
        <v>80</v>
      </c>
      <c r="Z873">
        <v>0</v>
      </c>
      <c r="AA873">
        <v>25</v>
      </c>
      <c r="AB873">
        <v>2</v>
      </c>
      <c r="AC873">
        <v>3</v>
      </c>
      <c r="AD873">
        <v>7</v>
      </c>
      <c r="AE873">
        <v>1</v>
      </c>
      <c r="AF873">
        <v>0</v>
      </c>
      <c r="AG873">
        <v>7</v>
      </c>
      <c r="AH873" s="1">
        <v>41758</v>
      </c>
      <c r="AI873" s="1" t="s">
        <v>60</v>
      </c>
      <c r="AJ873">
        <f t="shared" si="52"/>
        <v>2014</v>
      </c>
      <c r="AK873">
        <f t="shared" si="53"/>
        <v>4</v>
      </c>
      <c r="AL873" t="str">
        <f t="shared" si="54"/>
        <v/>
      </c>
      <c r="AM873" t="str">
        <f t="shared" si="55"/>
        <v/>
      </c>
      <c r="AQ873" s="1">
        <v>41758</v>
      </c>
      <c r="AR873" s="1" t="s">
        <v>60</v>
      </c>
    </row>
    <row r="874" spans="1:44" x14ac:dyDescent="0.25">
      <c r="A874">
        <v>31</v>
      </c>
      <c r="B874" t="s">
        <v>40</v>
      </c>
      <c r="C874" t="s">
        <v>34</v>
      </c>
      <c r="D874">
        <v>691</v>
      </c>
      <c r="E874" t="s">
        <v>35</v>
      </c>
      <c r="F874">
        <v>7</v>
      </c>
      <c r="G874">
        <v>3</v>
      </c>
      <c r="H874" t="s">
        <v>55</v>
      </c>
      <c r="I874">
        <v>1</v>
      </c>
      <c r="J874">
        <v>438</v>
      </c>
      <c r="K874">
        <v>4</v>
      </c>
      <c r="L874" t="s">
        <v>42</v>
      </c>
      <c r="M874">
        <v>73</v>
      </c>
      <c r="N874">
        <v>3</v>
      </c>
      <c r="O874">
        <v>2</v>
      </c>
      <c r="P874" t="s">
        <v>38</v>
      </c>
      <c r="Q874">
        <v>4</v>
      </c>
      <c r="R874" t="s">
        <v>48</v>
      </c>
      <c r="S874">
        <v>7547</v>
      </c>
      <c r="T874">
        <v>4</v>
      </c>
      <c r="U874" t="s">
        <v>40</v>
      </c>
      <c r="V874">
        <v>12</v>
      </c>
      <c r="W874">
        <v>3</v>
      </c>
      <c r="X874">
        <v>4</v>
      </c>
      <c r="Y874">
        <v>80</v>
      </c>
      <c r="Z874">
        <v>3</v>
      </c>
      <c r="AA874">
        <v>13</v>
      </c>
      <c r="AB874">
        <v>3</v>
      </c>
      <c r="AC874">
        <v>3</v>
      </c>
      <c r="AD874">
        <v>7</v>
      </c>
      <c r="AE874">
        <v>7</v>
      </c>
      <c r="AF874">
        <v>1</v>
      </c>
      <c r="AG874">
        <v>7</v>
      </c>
      <c r="AH874" s="1">
        <v>41773</v>
      </c>
      <c r="AI874" s="1" t="s">
        <v>60</v>
      </c>
      <c r="AJ874">
        <f t="shared" si="52"/>
        <v>2014</v>
      </c>
      <c r="AK874">
        <f t="shared" si="53"/>
        <v>5</v>
      </c>
      <c r="AL874" t="str">
        <f t="shared" si="54"/>
        <v/>
      </c>
      <c r="AM874" t="str">
        <f t="shared" si="55"/>
        <v/>
      </c>
      <c r="AQ874" s="1">
        <v>41773</v>
      </c>
      <c r="AR874" s="1" t="s">
        <v>60</v>
      </c>
    </row>
    <row r="875" spans="1:44" x14ac:dyDescent="0.25">
      <c r="A875">
        <v>32</v>
      </c>
      <c r="B875" t="s">
        <v>40</v>
      </c>
      <c r="C875" t="s">
        <v>34</v>
      </c>
      <c r="D875">
        <v>1018</v>
      </c>
      <c r="E875" t="s">
        <v>89</v>
      </c>
      <c r="F875">
        <v>2</v>
      </c>
      <c r="G875">
        <v>4</v>
      </c>
      <c r="H875" t="s">
        <v>47</v>
      </c>
      <c r="I875">
        <v>1</v>
      </c>
      <c r="J875">
        <v>439</v>
      </c>
      <c r="K875">
        <v>1</v>
      </c>
      <c r="L875" t="s">
        <v>37</v>
      </c>
      <c r="M875">
        <v>74</v>
      </c>
      <c r="N875">
        <v>4</v>
      </c>
      <c r="O875">
        <v>2</v>
      </c>
      <c r="P875" t="s">
        <v>43</v>
      </c>
      <c r="Q875">
        <v>4</v>
      </c>
      <c r="R875" t="s">
        <v>39</v>
      </c>
      <c r="S875">
        <v>5055</v>
      </c>
      <c r="T875">
        <v>7</v>
      </c>
      <c r="U875" t="s">
        <v>40</v>
      </c>
      <c r="V875">
        <v>16</v>
      </c>
      <c r="W875">
        <v>3</v>
      </c>
      <c r="X875">
        <v>3</v>
      </c>
      <c r="Y875">
        <v>80</v>
      </c>
      <c r="Z875">
        <v>0</v>
      </c>
      <c r="AA875">
        <v>10</v>
      </c>
      <c r="AB875">
        <v>0</v>
      </c>
      <c r="AC875">
        <v>2</v>
      </c>
      <c r="AD875">
        <v>7</v>
      </c>
      <c r="AE875">
        <v>7</v>
      </c>
      <c r="AF875">
        <v>0</v>
      </c>
      <c r="AG875">
        <v>7</v>
      </c>
      <c r="AH875" s="1">
        <v>41738</v>
      </c>
      <c r="AI875" s="1" t="s">
        <v>60</v>
      </c>
      <c r="AJ875">
        <f t="shared" si="52"/>
        <v>2014</v>
      </c>
      <c r="AK875">
        <f t="shared" si="53"/>
        <v>4</v>
      </c>
      <c r="AL875" t="str">
        <f t="shared" si="54"/>
        <v/>
      </c>
      <c r="AM875" t="str">
        <f t="shared" si="55"/>
        <v/>
      </c>
      <c r="AQ875" s="1">
        <v>41738</v>
      </c>
      <c r="AR875" s="1" t="s">
        <v>60</v>
      </c>
    </row>
    <row r="876" spans="1:44" x14ac:dyDescent="0.25">
      <c r="A876">
        <v>33</v>
      </c>
      <c r="B876" t="s">
        <v>40</v>
      </c>
      <c r="C876" t="s">
        <v>41</v>
      </c>
      <c r="D876">
        <v>508</v>
      </c>
      <c r="E876" t="s">
        <v>35</v>
      </c>
      <c r="F876">
        <v>10</v>
      </c>
      <c r="G876">
        <v>3</v>
      </c>
      <c r="H876" t="s">
        <v>55</v>
      </c>
      <c r="I876">
        <v>1</v>
      </c>
      <c r="J876">
        <v>446</v>
      </c>
      <c r="K876">
        <v>2</v>
      </c>
      <c r="L876" t="s">
        <v>42</v>
      </c>
      <c r="M876">
        <v>46</v>
      </c>
      <c r="N876">
        <v>2</v>
      </c>
      <c r="O876">
        <v>2</v>
      </c>
      <c r="P876" t="s">
        <v>38</v>
      </c>
      <c r="Q876">
        <v>4</v>
      </c>
      <c r="R876" t="s">
        <v>39</v>
      </c>
      <c r="S876">
        <v>4682</v>
      </c>
      <c r="T876">
        <v>3</v>
      </c>
      <c r="U876" t="s">
        <v>40</v>
      </c>
      <c r="V876">
        <v>14</v>
      </c>
      <c r="W876">
        <v>3</v>
      </c>
      <c r="X876">
        <v>3</v>
      </c>
      <c r="Y876">
        <v>80</v>
      </c>
      <c r="Z876">
        <v>0</v>
      </c>
      <c r="AA876">
        <v>9</v>
      </c>
      <c r="AB876">
        <v>6</v>
      </c>
      <c r="AC876">
        <v>2</v>
      </c>
      <c r="AD876">
        <v>7</v>
      </c>
      <c r="AE876">
        <v>7</v>
      </c>
      <c r="AF876">
        <v>0</v>
      </c>
      <c r="AG876">
        <v>1</v>
      </c>
      <c r="AH876" s="1">
        <v>41677</v>
      </c>
      <c r="AI876" s="1" t="s">
        <v>60</v>
      </c>
      <c r="AJ876">
        <f t="shared" si="52"/>
        <v>2014</v>
      </c>
      <c r="AK876">
        <f t="shared" si="53"/>
        <v>2</v>
      </c>
      <c r="AL876" t="str">
        <f t="shared" si="54"/>
        <v/>
      </c>
      <c r="AM876" t="str">
        <f t="shared" si="55"/>
        <v/>
      </c>
      <c r="AQ876" s="1">
        <v>41677</v>
      </c>
      <c r="AR876" s="1" t="s">
        <v>60</v>
      </c>
    </row>
    <row r="877" spans="1:44" x14ac:dyDescent="0.25">
      <c r="A877">
        <v>29</v>
      </c>
      <c r="B877" t="s">
        <v>33</v>
      </c>
      <c r="C877" t="s">
        <v>34</v>
      </c>
      <c r="D877">
        <v>318</v>
      </c>
      <c r="E877" t="s">
        <v>89</v>
      </c>
      <c r="F877">
        <v>8</v>
      </c>
      <c r="G877">
        <v>4</v>
      </c>
      <c r="H877" t="s">
        <v>45</v>
      </c>
      <c r="I877">
        <v>1</v>
      </c>
      <c r="J877">
        <v>454</v>
      </c>
      <c r="K877">
        <v>2</v>
      </c>
      <c r="L877" t="s">
        <v>42</v>
      </c>
      <c r="M877">
        <v>77</v>
      </c>
      <c r="N877">
        <v>1</v>
      </c>
      <c r="O877">
        <v>1</v>
      </c>
      <c r="P877" t="s">
        <v>46</v>
      </c>
      <c r="Q877">
        <v>1</v>
      </c>
      <c r="R877" t="s">
        <v>44</v>
      </c>
      <c r="S877">
        <v>2119</v>
      </c>
      <c r="T877">
        <v>1</v>
      </c>
      <c r="U877" t="s">
        <v>33</v>
      </c>
      <c r="V877">
        <v>11</v>
      </c>
      <c r="W877">
        <v>3</v>
      </c>
      <c r="X877">
        <v>4</v>
      </c>
      <c r="Y877">
        <v>80</v>
      </c>
      <c r="Z877">
        <v>0</v>
      </c>
      <c r="AA877">
        <v>7</v>
      </c>
      <c r="AB877">
        <v>4</v>
      </c>
      <c r="AC877">
        <v>2</v>
      </c>
      <c r="AD877">
        <v>7</v>
      </c>
      <c r="AE877">
        <v>7</v>
      </c>
      <c r="AF877">
        <v>0</v>
      </c>
      <c r="AG877">
        <v>7</v>
      </c>
      <c r="AH877" s="1">
        <v>34870</v>
      </c>
      <c r="AI877" s="1">
        <v>37439</v>
      </c>
      <c r="AJ877">
        <f t="shared" si="52"/>
        <v>1995</v>
      </c>
      <c r="AK877">
        <f t="shared" si="53"/>
        <v>6</v>
      </c>
      <c r="AL877">
        <f t="shared" si="54"/>
        <v>2002</v>
      </c>
      <c r="AM877">
        <f t="shared" si="55"/>
        <v>7</v>
      </c>
      <c r="AQ877" s="1">
        <v>41828</v>
      </c>
      <c r="AR877" s="1" t="s">
        <v>60</v>
      </c>
    </row>
    <row r="878" spans="1:44" x14ac:dyDescent="0.25">
      <c r="A878">
        <v>29</v>
      </c>
      <c r="B878" t="s">
        <v>40</v>
      </c>
      <c r="C878" t="s">
        <v>34</v>
      </c>
      <c r="D878">
        <v>144</v>
      </c>
      <c r="E878" t="s">
        <v>35</v>
      </c>
      <c r="F878">
        <v>10</v>
      </c>
      <c r="G878">
        <v>1</v>
      </c>
      <c r="H878" t="s">
        <v>55</v>
      </c>
      <c r="I878">
        <v>1</v>
      </c>
      <c r="J878">
        <v>463</v>
      </c>
      <c r="K878">
        <v>4</v>
      </c>
      <c r="L878" t="s">
        <v>37</v>
      </c>
      <c r="M878">
        <v>39</v>
      </c>
      <c r="N878">
        <v>2</v>
      </c>
      <c r="O878">
        <v>2</v>
      </c>
      <c r="P878" t="s">
        <v>38</v>
      </c>
      <c r="Q878">
        <v>2</v>
      </c>
      <c r="R878" t="s">
        <v>48</v>
      </c>
      <c r="S878">
        <v>8268</v>
      </c>
      <c r="T878">
        <v>1</v>
      </c>
      <c r="U878" t="s">
        <v>33</v>
      </c>
      <c r="V878">
        <v>14</v>
      </c>
      <c r="W878">
        <v>3</v>
      </c>
      <c r="X878">
        <v>1</v>
      </c>
      <c r="Y878">
        <v>80</v>
      </c>
      <c r="Z878">
        <v>2</v>
      </c>
      <c r="AA878">
        <v>7</v>
      </c>
      <c r="AB878">
        <v>2</v>
      </c>
      <c r="AC878">
        <v>3</v>
      </c>
      <c r="AD878">
        <v>7</v>
      </c>
      <c r="AE878">
        <v>7</v>
      </c>
      <c r="AF878">
        <v>1</v>
      </c>
      <c r="AG878">
        <v>7</v>
      </c>
      <c r="AH878" s="1">
        <v>41866</v>
      </c>
      <c r="AI878" s="1" t="s">
        <v>60</v>
      </c>
      <c r="AJ878">
        <f t="shared" si="52"/>
        <v>2014</v>
      </c>
      <c r="AK878">
        <f t="shared" si="53"/>
        <v>8</v>
      </c>
      <c r="AL878" t="str">
        <f t="shared" si="54"/>
        <v/>
      </c>
      <c r="AM878" t="str">
        <f t="shared" si="55"/>
        <v/>
      </c>
      <c r="AQ878" s="1">
        <v>41866</v>
      </c>
      <c r="AR878" s="1" t="s">
        <v>60</v>
      </c>
    </row>
    <row r="879" spans="1:44" x14ac:dyDescent="0.25">
      <c r="A879">
        <v>37</v>
      </c>
      <c r="B879" t="s">
        <v>40</v>
      </c>
      <c r="C879" t="s">
        <v>34</v>
      </c>
      <c r="D879">
        <v>1319</v>
      </c>
      <c r="E879" t="s">
        <v>89</v>
      </c>
      <c r="F879">
        <v>6</v>
      </c>
      <c r="G879">
        <v>3</v>
      </c>
      <c r="H879" t="s">
        <v>47</v>
      </c>
      <c r="I879">
        <v>1</v>
      </c>
      <c r="J879">
        <v>474</v>
      </c>
      <c r="K879">
        <v>3</v>
      </c>
      <c r="L879" t="s">
        <v>42</v>
      </c>
      <c r="M879">
        <v>51</v>
      </c>
      <c r="N879">
        <v>4</v>
      </c>
      <c r="O879">
        <v>2</v>
      </c>
      <c r="P879" t="s">
        <v>43</v>
      </c>
      <c r="Q879">
        <v>1</v>
      </c>
      <c r="R879" t="s">
        <v>48</v>
      </c>
      <c r="S879">
        <v>5974</v>
      </c>
      <c r="T879">
        <v>4</v>
      </c>
      <c r="U879" t="s">
        <v>33</v>
      </c>
      <c r="V879">
        <v>13</v>
      </c>
      <c r="W879">
        <v>3</v>
      </c>
      <c r="X879">
        <v>1</v>
      </c>
      <c r="Y879">
        <v>80</v>
      </c>
      <c r="Z879">
        <v>2</v>
      </c>
      <c r="AA879">
        <v>13</v>
      </c>
      <c r="AB879">
        <v>2</v>
      </c>
      <c r="AC879">
        <v>3</v>
      </c>
      <c r="AD879">
        <v>7</v>
      </c>
      <c r="AE879">
        <v>7</v>
      </c>
      <c r="AF879">
        <v>6</v>
      </c>
      <c r="AG879">
        <v>7</v>
      </c>
      <c r="AH879" s="1">
        <v>41827</v>
      </c>
      <c r="AI879" s="1" t="s">
        <v>60</v>
      </c>
      <c r="AJ879">
        <f t="shared" si="52"/>
        <v>2014</v>
      </c>
      <c r="AK879">
        <f t="shared" si="53"/>
        <v>7</v>
      </c>
      <c r="AL879" t="str">
        <f t="shared" si="54"/>
        <v/>
      </c>
      <c r="AM879" t="str">
        <f t="shared" si="55"/>
        <v/>
      </c>
      <c r="AQ879" s="1">
        <v>41827</v>
      </c>
      <c r="AR879" s="1" t="s">
        <v>60</v>
      </c>
    </row>
    <row r="880" spans="1:44" x14ac:dyDescent="0.25">
      <c r="A880">
        <v>40</v>
      </c>
      <c r="B880" t="s">
        <v>40</v>
      </c>
      <c r="C880" t="s">
        <v>34</v>
      </c>
      <c r="D880">
        <v>1171</v>
      </c>
      <c r="E880" t="s">
        <v>89</v>
      </c>
      <c r="F880">
        <v>10</v>
      </c>
      <c r="G880">
        <v>4</v>
      </c>
      <c r="H880" t="s">
        <v>36</v>
      </c>
      <c r="I880">
        <v>1</v>
      </c>
      <c r="J880">
        <v>483</v>
      </c>
      <c r="K880">
        <v>4</v>
      </c>
      <c r="L880" t="s">
        <v>37</v>
      </c>
      <c r="M880">
        <v>46</v>
      </c>
      <c r="N880">
        <v>4</v>
      </c>
      <c r="O880">
        <v>1</v>
      </c>
      <c r="P880" t="s">
        <v>46</v>
      </c>
      <c r="Q880">
        <v>3</v>
      </c>
      <c r="R880" t="s">
        <v>44</v>
      </c>
      <c r="S880">
        <v>2213</v>
      </c>
      <c r="T880">
        <v>3</v>
      </c>
      <c r="U880" t="s">
        <v>33</v>
      </c>
      <c r="V880">
        <v>13</v>
      </c>
      <c r="W880">
        <v>3</v>
      </c>
      <c r="X880">
        <v>3</v>
      </c>
      <c r="Y880">
        <v>80</v>
      </c>
      <c r="Z880">
        <v>1</v>
      </c>
      <c r="AA880">
        <v>10</v>
      </c>
      <c r="AB880">
        <v>3</v>
      </c>
      <c r="AC880">
        <v>3</v>
      </c>
      <c r="AD880">
        <v>7</v>
      </c>
      <c r="AE880">
        <v>7</v>
      </c>
      <c r="AF880">
        <v>1</v>
      </c>
      <c r="AG880">
        <v>7</v>
      </c>
      <c r="AH880" s="1">
        <v>41788</v>
      </c>
      <c r="AI880" s="1" t="s">
        <v>60</v>
      </c>
      <c r="AJ880">
        <f t="shared" si="52"/>
        <v>2014</v>
      </c>
      <c r="AK880">
        <f t="shared" si="53"/>
        <v>5</v>
      </c>
      <c r="AL880" t="str">
        <f t="shared" si="54"/>
        <v/>
      </c>
      <c r="AM880" t="str">
        <f t="shared" si="55"/>
        <v/>
      </c>
      <c r="AQ880" s="1">
        <v>41788</v>
      </c>
      <c r="AR880" s="1" t="s">
        <v>60</v>
      </c>
    </row>
    <row r="881" spans="1:44" x14ac:dyDescent="0.25">
      <c r="A881">
        <v>28</v>
      </c>
      <c r="B881" t="s">
        <v>40</v>
      </c>
      <c r="C881" t="s">
        <v>34</v>
      </c>
      <c r="D881">
        <v>304</v>
      </c>
      <c r="E881" t="s">
        <v>35</v>
      </c>
      <c r="F881">
        <v>9</v>
      </c>
      <c r="G881">
        <v>4</v>
      </c>
      <c r="H881" t="s">
        <v>36</v>
      </c>
      <c r="I881">
        <v>1</v>
      </c>
      <c r="J881">
        <v>498</v>
      </c>
      <c r="K881">
        <v>2</v>
      </c>
      <c r="L881" t="s">
        <v>42</v>
      </c>
      <c r="M881">
        <v>92</v>
      </c>
      <c r="N881">
        <v>3</v>
      </c>
      <c r="O881">
        <v>2</v>
      </c>
      <c r="P881" t="s">
        <v>38</v>
      </c>
      <c r="Q881">
        <v>4</v>
      </c>
      <c r="R881" t="s">
        <v>39</v>
      </c>
      <c r="S881">
        <v>5253</v>
      </c>
      <c r="T881">
        <v>1</v>
      </c>
      <c r="U881" t="s">
        <v>40</v>
      </c>
      <c r="V881">
        <v>16</v>
      </c>
      <c r="W881">
        <v>3</v>
      </c>
      <c r="X881">
        <v>4</v>
      </c>
      <c r="Y881">
        <v>80</v>
      </c>
      <c r="Z881">
        <v>0</v>
      </c>
      <c r="AA881">
        <v>7</v>
      </c>
      <c r="AB881">
        <v>1</v>
      </c>
      <c r="AC881">
        <v>3</v>
      </c>
      <c r="AD881">
        <v>7</v>
      </c>
      <c r="AE881">
        <v>5</v>
      </c>
      <c r="AF881">
        <v>0</v>
      </c>
      <c r="AG881">
        <v>7</v>
      </c>
      <c r="AH881" s="1">
        <v>41619</v>
      </c>
      <c r="AI881" s="1" t="s">
        <v>60</v>
      </c>
      <c r="AJ881">
        <f t="shared" si="52"/>
        <v>2013</v>
      </c>
      <c r="AK881">
        <f t="shared" si="53"/>
        <v>12</v>
      </c>
      <c r="AL881" t="str">
        <f t="shared" si="54"/>
        <v/>
      </c>
      <c r="AM881" t="str">
        <f t="shared" si="55"/>
        <v/>
      </c>
      <c r="AQ881" s="1">
        <v>41619</v>
      </c>
      <c r="AR881" s="1" t="s">
        <v>60</v>
      </c>
    </row>
    <row r="882" spans="1:44" x14ac:dyDescent="0.25">
      <c r="A882">
        <v>51</v>
      </c>
      <c r="B882" t="s">
        <v>40</v>
      </c>
      <c r="C882" t="s">
        <v>34</v>
      </c>
      <c r="D882">
        <v>1178</v>
      </c>
      <c r="E882" t="s">
        <v>35</v>
      </c>
      <c r="F882">
        <v>14</v>
      </c>
      <c r="G882">
        <v>2</v>
      </c>
      <c r="H882" t="s">
        <v>36</v>
      </c>
      <c r="I882">
        <v>1</v>
      </c>
      <c r="J882">
        <v>500</v>
      </c>
      <c r="K882">
        <v>3</v>
      </c>
      <c r="L882" t="s">
        <v>37</v>
      </c>
      <c r="M882">
        <v>87</v>
      </c>
      <c r="N882">
        <v>3</v>
      </c>
      <c r="O882">
        <v>2</v>
      </c>
      <c r="P882" t="s">
        <v>38</v>
      </c>
      <c r="Q882">
        <v>4</v>
      </c>
      <c r="R882" t="s">
        <v>44</v>
      </c>
      <c r="S882">
        <v>4936</v>
      </c>
      <c r="T882">
        <v>4</v>
      </c>
      <c r="U882" t="s">
        <v>40</v>
      </c>
      <c r="V882">
        <v>11</v>
      </c>
      <c r="W882">
        <v>3</v>
      </c>
      <c r="X882">
        <v>3</v>
      </c>
      <c r="Y882">
        <v>80</v>
      </c>
      <c r="Z882">
        <v>1</v>
      </c>
      <c r="AA882">
        <v>18</v>
      </c>
      <c r="AB882">
        <v>2</v>
      </c>
      <c r="AC882">
        <v>2</v>
      </c>
      <c r="AD882">
        <v>7</v>
      </c>
      <c r="AE882">
        <v>7</v>
      </c>
      <c r="AF882">
        <v>0</v>
      </c>
      <c r="AG882">
        <v>7</v>
      </c>
      <c r="AH882" s="1">
        <v>41765</v>
      </c>
      <c r="AI882" s="1" t="s">
        <v>60</v>
      </c>
      <c r="AJ882">
        <f t="shared" si="52"/>
        <v>2014</v>
      </c>
      <c r="AK882">
        <f t="shared" si="53"/>
        <v>5</v>
      </c>
      <c r="AL882" t="str">
        <f t="shared" si="54"/>
        <v/>
      </c>
      <c r="AM882" t="str">
        <f t="shared" si="55"/>
        <v/>
      </c>
      <c r="AQ882" s="1">
        <v>41765</v>
      </c>
      <c r="AR882" s="1" t="s">
        <v>60</v>
      </c>
    </row>
    <row r="883" spans="1:44" x14ac:dyDescent="0.25">
      <c r="A883">
        <v>56</v>
      </c>
      <c r="B883" t="s">
        <v>40</v>
      </c>
      <c r="C883" t="s">
        <v>41</v>
      </c>
      <c r="D883">
        <v>906</v>
      </c>
      <c r="E883" t="s">
        <v>35</v>
      </c>
      <c r="F883">
        <v>6</v>
      </c>
      <c r="G883">
        <v>3</v>
      </c>
      <c r="H883" t="s">
        <v>36</v>
      </c>
      <c r="I883">
        <v>1</v>
      </c>
      <c r="J883">
        <v>532</v>
      </c>
      <c r="K883">
        <v>3</v>
      </c>
      <c r="L883" t="s">
        <v>37</v>
      </c>
      <c r="M883">
        <v>86</v>
      </c>
      <c r="N883">
        <v>4</v>
      </c>
      <c r="O883">
        <v>4</v>
      </c>
      <c r="P883" t="s">
        <v>38</v>
      </c>
      <c r="Q883">
        <v>1</v>
      </c>
      <c r="R883" t="s">
        <v>44</v>
      </c>
      <c r="S883">
        <v>13212</v>
      </c>
      <c r="T883">
        <v>9</v>
      </c>
      <c r="U883" t="s">
        <v>40</v>
      </c>
      <c r="V883">
        <v>11</v>
      </c>
      <c r="W883">
        <v>3</v>
      </c>
      <c r="X883">
        <v>4</v>
      </c>
      <c r="Y883">
        <v>80</v>
      </c>
      <c r="Z883">
        <v>3</v>
      </c>
      <c r="AA883">
        <v>36</v>
      </c>
      <c r="AB883">
        <v>0</v>
      </c>
      <c r="AC883">
        <v>2</v>
      </c>
      <c r="AD883">
        <v>7</v>
      </c>
      <c r="AE883">
        <v>7</v>
      </c>
      <c r="AF883">
        <v>7</v>
      </c>
      <c r="AG883">
        <v>7</v>
      </c>
      <c r="AH883" s="1">
        <v>41568</v>
      </c>
      <c r="AI883" s="1" t="s">
        <v>60</v>
      </c>
      <c r="AJ883">
        <f t="shared" si="52"/>
        <v>2013</v>
      </c>
      <c r="AK883">
        <f t="shared" si="53"/>
        <v>10</v>
      </c>
      <c r="AL883" t="str">
        <f t="shared" si="54"/>
        <v/>
      </c>
      <c r="AM883" t="str">
        <f t="shared" si="55"/>
        <v/>
      </c>
      <c r="AQ883" s="1">
        <v>41568</v>
      </c>
      <c r="AR883" s="1" t="s">
        <v>60</v>
      </c>
    </row>
    <row r="884" spans="1:44" x14ac:dyDescent="0.25">
      <c r="A884">
        <v>34</v>
      </c>
      <c r="B884" t="s">
        <v>40</v>
      </c>
      <c r="C884" t="s">
        <v>34</v>
      </c>
      <c r="D884">
        <v>1303</v>
      </c>
      <c r="E884" t="s">
        <v>89</v>
      </c>
      <c r="F884">
        <v>2</v>
      </c>
      <c r="G884">
        <v>4</v>
      </c>
      <c r="H884" t="s">
        <v>36</v>
      </c>
      <c r="I884">
        <v>1</v>
      </c>
      <c r="J884">
        <v>579</v>
      </c>
      <c r="K884">
        <v>4</v>
      </c>
      <c r="L884" t="s">
        <v>42</v>
      </c>
      <c r="M884">
        <v>62</v>
      </c>
      <c r="N884">
        <v>2</v>
      </c>
      <c r="O884">
        <v>1</v>
      </c>
      <c r="P884" t="s">
        <v>43</v>
      </c>
      <c r="Q884">
        <v>3</v>
      </c>
      <c r="R884" t="s">
        <v>48</v>
      </c>
      <c r="S884">
        <v>2768</v>
      </c>
      <c r="T884">
        <v>3</v>
      </c>
      <c r="U884" t="s">
        <v>40</v>
      </c>
      <c r="V884">
        <v>12</v>
      </c>
      <c r="W884">
        <v>3</v>
      </c>
      <c r="X884">
        <v>3</v>
      </c>
      <c r="Y884">
        <v>80</v>
      </c>
      <c r="Z884">
        <v>1</v>
      </c>
      <c r="AA884">
        <v>14</v>
      </c>
      <c r="AB884">
        <v>3</v>
      </c>
      <c r="AC884">
        <v>3</v>
      </c>
      <c r="AD884">
        <v>7</v>
      </c>
      <c r="AE884">
        <v>3</v>
      </c>
      <c r="AF884">
        <v>5</v>
      </c>
      <c r="AG884">
        <v>7</v>
      </c>
      <c r="AH884" s="1">
        <v>41867</v>
      </c>
      <c r="AI884" s="1" t="s">
        <v>60</v>
      </c>
      <c r="AJ884">
        <f t="shared" si="52"/>
        <v>2014</v>
      </c>
      <c r="AK884">
        <f t="shared" si="53"/>
        <v>8</v>
      </c>
      <c r="AL884" t="str">
        <f t="shared" si="54"/>
        <v/>
      </c>
      <c r="AM884" t="str">
        <f t="shared" si="55"/>
        <v/>
      </c>
      <c r="AQ884" s="1">
        <v>41867</v>
      </c>
      <c r="AR884" s="1" t="s">
        <v>60</v>
      </c>
    </row>
    <row r="885" spans="1:44" x14ac:dyDescent="0.25">
      <c r="A885">
        <v>33</v>
      </c>
      <c r="B885" t="s">
        <v>33</v>
      </c>
      <c r="C885" t="s">
        <v>34</v>
      </c>
      <c r="D885">
        <v>1277</v>
      </c>
      <c r="E885" t="s">
        <v>89</v>
      </c>
      <c r="F885">
        <v>15</v>
      </c>
      <c r="G885">
        <v>1</v>
      </c>
      <c r="H885" t="s">
        <v>47</v>
      </c>
      <c r="I885">
        <v>1</v>
      </c>
      <c r="J885">
        <v>582</v>
      </c>
      <c r="K885">
        <v>2</v>
      </c>
      <c r="L885" t="s">
        <v>42</v>
      </c>
      <c r="M885">
        <v>56</v>
      </c>
      <c r="N885">
        <v>3</v>
      </c>
      <c r="O885">
        <v>3</v>
      </c>
      <c r="P885" t="s">
        <v>52</v>
      </c>
      <c r="Q885">
        <v>3</v>
      </c>
      <c r="R885" t="s">
        <v>44</v>
      </c>
      <c r="S885">
        <v>13610</v>
      </c>
      <c r="T885">
        <v>7</v>
      </c>
      <c r="U885" t="s">
        <v>33</v>
      </c>
      <c r="V885">
        <v>12</v>
      </c>
      <c r="W885">
        <v>3</v>
      </c>
      <c r="X885">
        <v>4</v>
      </c>
      <c r="Y885">
        <v>80</v>
      </c>
      <c r="Z885">
        <v>0</v>
      </c>
      <c r="AA885">
        <v>15</v>
      </c>
      <c r="AB885">
        <v>2</v>
      </c>
      <c r="AC885">
        <v>4</v>
      </c>
      <c r="AD885">
        <v>7</v>
      </c>
      <c r="AE885">
        <v>6</v>
      </c>
      <c r="AF885">
        <v>7</v>
      </c>
      <c r="AG885">
        <v>7</v>
      </c>
      <c r="AH885" s="1">
        <v>39335</v>
      </c>
      <c r="AI885" s="1">
        <v>41896</v>
      </c>
      <c r="AJ885">
        <f t="shared" si="52"/>
        <v>2007</v>
      </c>
      <c r="AK885">
        <f t="shared" si="53"/>
        <v>9</v>
      </c>
      <c r="AL885">
        <f t="shared" si="54"/>
        <v>2014</v>
      </c>
      <c r="AM885">
        <f t="shared" si="55"/>
        <v>9</v>
      </c>
      <c r="AQ885" s="1">
        <v>41617</v>
      </c>
      <c r="AR885" s="1" t="s">
        <v>60</v>
      </c>
    </row>
    <row r="886" spans="1:44" x14ac:dyDescent="0.25">
      <c r="A886">
        <v>26</v>
      </c>
      <c r="B886" t="s">
        <v>33</v>
      </c>
      <c r="C886" t="s">
        <v>41</v>
      </c>
      <c r="D886">
        <v>426</v>
      </c>
      <c r="E886" t="s">
        <v>90</v>
      </c>
      <c r="F886">
        <v>17</v>
      </c>
      <c r="G886">
        <v>4</v>
      </c>
      <c r="H886" t="s">
        <v>36</v>
      </c>
      <c r="I886">
        <v>1</v>
      </c>
      <c r="J886">
        <v>608</v>
      </c>
      <c r="K886">
        <v>2</v>
      </c>
      <c r="L886" t="s">
        <v>37</v>
      </c>
      <c r="M886">
        <v>58</v>
      </c>
      <c r="N886">
        <v>3</v>
      </c>
      <c r="O886">
        <v>1</v>
      </c>
      <c r="P886" t="s">
        <v>90</v>
      </c>
      <c r="Q886">
        <v>3</v>
      </c>
      <c r="R886" t="s">
        <v>48</v>
      </c>
      <c r="S886">
        <v>2741</v>
      </c>
      <c r="T886">
        <v>0</v>
      </c>
      <c r="U886" t="s">
        <v>33</v>
      </c>
      <c r="V886">
        <v>11</v>
      </c>
      <c r="W886">
        <v>3</v>
      </c>
      <c r="X886">
        <v>2</v>
      </c>
      <c r="Y886">
        <v>80</v>
      </c>
      <c r="Z886">
        <v>1</v>
      </c>
      <c r="AA886">
        <v>8</v>
      </c>
      <c r="AB886">
        <v>2</v>
      </c>
      <c r="AC886">
        <v>2</v>
      </c>
      <c r="AD886">
        <v>7</v>
      </c>
      <c r="AE886">
        <v>7</v>
      </c>
      <c r="AF886">
        <v>1</v>
      </c>
      <c r="AG886">
        <v>0</v>
      </c>
      <c r="AH886" s="1">
        <v>35709</v>
      </c>
      <c r="AI886" s="1">
        <v>38282</v>
      </c>
      <c r="AJ886">
        <f t="shared" si="52"/>
        <v>1997</v>
      </c>
      <c r="AK886">
        <f t="shared" si="53"/>
        <v>10</v>
      </c>
      <c r="AL886">
        <f t="shared" si="54"/>
        <v>2004</v>
      </c>
      <c r="AM886">
        <f t="shared" si="55"/>
        <v>10</v>
      </c>
      <c r="AQ886" s="1">
        <v>41585</v>
      </c>
      <c r="AR886" s="1" t="s">
        <v>60</v>
      </c>
    </row>
    <row r="887" spans="1:44" x14ac:dyDescent="0.25">
      <c r="A887">
        <v>25</v>
      </c>
      <c r="B887" t="s">
        <v>40</v>
      </c>
      <c r="C887" t="s">
        <v>34</v>
      </c>
      <c r="D887">
        <v>622</v>
      </c>
      <c r="E887" t="s">
        <v>35</v>
      </c>
      <c r="F887">
        <v>13</v>
      </c>
      <c r="G887">
        <v>1</v>
      </c>
      <c r="H887" t="s">
        <v>47</v>
      </c>
      <c r="I887">
        <v>1</v>
      </c>
      <c r="J887">
        <v>645</v>
      </c>
      <c r="K887">
        <v>2</v>
      </c>
      <c r="L887" t="s">
        <v>42</v>
      </c>
      <c r="M887">
        <v>40</v>
      </c>
      <c r="N887">
        <v>3</v>
      </c>
      <c r="O887">
        <v>1</v>
      </c>
      <c r="P887" t="s">
        <v>53</v>
      </c>
      <c r="Q887">
        <v>3</v>
      </c>
      <c r="R887" t="s">
        <v>44</v>
      </c>
      <c r="S887">
        <v>2096</v>
      </c>
      <c r="T887">
        <v>1</v>
      </c>
      <c r="U887" t="s">
        <v>40</v>
      </c>
      <c r="V887">
        <v>11</v>
      </c>
      <c r="W887">
        <v>3</v>
      </c>
      <c r="X887">
        <v>3</v>
      </c>
      <c r="Y887">
        <v>80</v>
      </c>
      <c r="Z887">
        <v>0</v>
      </c>
      <c r="AA887">
        <v>7</v>
      </c>
      <c r="AB887">
        <v>1</v>
      </c>
      <c r="AC887">
        <v>3</v>
      </c>
      <c r="AD887">
        <v>7</v>
      </c>
      <c r="AE887">
        <v>4</v>
      </c>
      <c r="AF887">
        <v>0</v>
      </c>
      <c r="AG887">
        <v>6</v>
      </c>
      <c r="AH887" s="1">
        <v>41672</v>
      </c>
      <c r="AI887" s="1" t="s">
        <v>60</v>
      </c>
      <c r="AJ887">
        <f t="shared" si="52"/>
        <v>2014</v>
      </c>
      <c r="AK887">
        <f t="shared" si="53"/>
        <v>2</v>
      </c>
      <c r="AL887" t="str">
        <f t="shared" si="54"/>
        <v/>
      </c>
      <c r="AM887" t="str">
        <f t="shared" si="55"/>
        <v/>
      </c>
      <c r="AQ887" s="1">
        <v>41672</v>
      </c>
      <c r="AR887" s="1" t="s">
        <v>60</v>
      </c>
    </row>
    <row r="888" spans="1:44" x14ac:dyDescent="0.25">
      <c r="A888">
        <v>31</v>
      </c>
      <c r="B888" t="s">
        <v>40</v>
      </c>
      <c r="C888" t="s">
        <v>34</v>
      </c>
      <c r="D888">
        <v>525</v>
      </c>
      <c r="E888" t="s">
        <v>35</v>
      </c>
      <c r="F888">
        <v>6</v>
      </c>
      <c r="G888">
        <v>4</v>
      </c>
      <c r="H888" t="s">
        <v>47</v>
      </c>
      <c r="I888">
        <v>1</v>
      </c>
      <c r="J888">
        <v>653</v>
      </c>
      <c r="K888">
        <v>1</v>
      </c>
      <c r="L888" t="s">
        <v>42</v>
      </c>
      <c r="M888">
        <v>66</v>
      </c>
      <c r="N888">
        <v>4</v>
      </c>
      <c r="O888">
        <v>2</v>
      </c>
      <c r="P888" t="s">
        <v>38</v>
      </c>
      <c r="Q888">
        <v>4</v>
      </c>
      <c r="R888" t="s">
        <v>48</v>
      </c>
      <c r="S888">
        <v>5460</v>
      </c>
      <c r="T888">
        <v>4</v>
      </c>
      <c r="U888" t="s">
        <v>40</v>
      </c>
      <c r="V888">
        <v>22</v>
      </c>
      <c r="W888">
        <v>4</v>
      </c>
      <c r="X888">
        <v>4</v>
      </c>
      <c r="Y888">
        <v>80</v>
      </c>
      <c r="Z888">
        <v>2</v>
      </c>
      <c r="AA888">
        <v>13</v>
      </c>
      <c r="AB888">
        <v>4</v>
      </c>
      <c r="AC888">
        <v>4</v>
      </c>
      <c r="AD888">
        <v>7</v>
      </c>
      <c r="AE888">
        <v>7</v>
      </c>
      <c r="AF888">
        <v>5</v>
      </c>
      <c r="AG888">
        <v>7</v>
      </c>
      <c r="AH888" s="1">
        <v>41794</v>
      </c>
      <c r="AI888" s="1" t="s">
        <v>60</v>
      </c>
      <c r="AJ888">
        <f t="shared" si="52"/>
        <v>2014</v>
      </c>
      <c r="AK888">
        <f t="shared" si="53"/>
        <v>6</v>
      </c>
      <c r="AL888" t="str">
        <f t="shared" si="54"/>
        <v/>
      </c>
      <c r="AM888" t="str">
        <f t="shared" si="55"/>
        <v/>
      </c>
      <c r="AQ888" s="1">
        <v>41794</v>
      </c>
      <c r="AR888" s="1" t="s">
        <v>60</v>
      </c>
    </row>
    <row r="889" spans="1:44" x14ac:dyDescent="0.25">
      <c r="A889">
        <v>38</v>
      </c>
      <c r="B889" t="s">
        <v>40</v>
      </c>
      <c r="C889" t="s">
        <v>34</v>
      </c>
      <c r="D889">
        <v>243</v>
      </c>
      <c r="E889" t="s">
        <v>35</v>
      </c>
      <c r="F889">
        <v>7</v>
      </c>
      <c r="G889">
        <v>4</v>
      </c>
      <c r="H889" t="s">
        <v>55</v>
      </c>
      <c r="I889">
        <v>1</v>
      </c>
      <c r="J889">
        <v>709</v>
      </c>
      <c r="K889">
        <v>4</v>
      </c>
      <c r="L889" t="s">
        <v>37</v>
      </c>
      <c r="M889">
        <v>46</v>
      </c>
      <c r="N889">
        <v>2</v>
      </c>
      <c r="O889">
        <v>2</v>
      </c>
      <c r="P889" t="s">
        <v>38</v>
      </c>
      <c r="Q889">
        <v>4</v>
      </c>
      <c r="R889" t="s">
        <v>39</v>
      </c>
      <c r="S889">
        <v>4028</v>
      </c>
      <c r="T889">
        <v>0</v>
      </c>
      <c r="U889" t="s">
        <v>40</v>
      </c>
      <c r="V889">
        <v>20</v>
      </c>
      <c r="W889">
        <v>4</v>
      </c>
      <c r="X889">
        <v>1</v>
      </c>
      <c r="Y889">
        <v>80</v>
      </c>
      <c r="Z889">
        <v>0</v>
      </c>
      <c r="AA889">
        <v>8</v>
      </c>
      <c r="AB889">
        <v>2</v>
      </c>
      <c r="AC889">
        <v>3</v>
      </c>
      <c r="AD889">
        <v>7</v>
      </c>
      <c r="AE889">
        <v>7</v>
      </c>
      <c r="AF889">
        <v>0</v>
      </c>
      <c r="AG889">
        <v>5</v>
      </c>
      <c r="AH889" s="1">
        <v>41869</v>
      </c>
      <c r="AI889" s="1" t="s">
        <v>60</v>
      </c>
      <c r="AJ889">
        <f t="shared" si="52"/>
        <v>2014</v>
      </c>
      <c r="AK889">
        <f t="shared" si="53"/>
        <v>8</v>
      </c>
      <c r="AL889" t="str">
        <f t="shared" si="54"/>
        <v/>
      </c>
      <c r="AM889" t="str">
        <f t="shared" si="55"/>
        <v/>
      </c>
      <c r="AQ889" s="1">
        <v>41869</v>
      </c>
      <c r="AR889" s="1" t="s">
        <v>60</v>
      </c>
    </row>
    <row r="890" spans="1:44" x14ac:dyDescent="0.25">
      <c r="A890">
        <v>32</v>
      </c>
      <c r="B890" t="s">
        <v>40</v>
      </c>
      <c r="C890" t="s">
        <v>34</v>
      </c>
      <c r="D890">
        <v>1018</v>
      </c>
      <c r="E890" t="s">
        <v>89</v>
      </c>
      <c r="F890">
        <v>3</v>
      </c>
      <c r="G890">
        <v>2</v>
      </c>
      <c r="H890" t="s">
        <v>36</v>
      </c>
      <c r="I890">
        <v>1</v>
      </c>
      <c r="J890">
        <v>727</v>
      </c>
      <c r="K890">
        <v>3</v>
      </c>
      <c r="L890" t="s">
        <v>37</v>
      </c>
      <c r="M890">
        <v>39</v>
      </c>
      <c r="N890">
        <v>3</v>
      </c>
      <c r="O890">
        <v>3</v>
      </c>
      <c r="P890" t="s">
        <v>54</v>
      </c>
      <c r="Q890">
        <v>4</v>
      </c>
      <c r="R890" t="s">
        <v>39</v>
      </c>
      <c r="S890">
        <v>11159</v>
      </c>
      <c r="T890">
        <v>3</v>
      </c>
      <c r="U890" t="s">
        <v>40</v>
      </c>
      <c r="V890">
        <v>15</v>
      </c>
      <c r="W890">
        <v>3</v>
      </c>
      <c r="X890">
        <v>4</v>
      </c>
      <c r="Y890">
        <v>80</v>
      </c>
      <c r="Z890">
        <v>0</v>
      </c>
      <c r="AA890">
        <v>10</v>
      </c>
      <c r="AB890">
        <v>6</v>
      </c>
      <c r="AC890">
        <v>3</v>
      </c>
      <c r="AD890">
        <v>7</v>
      </c>
      <c r="AE890">
        <v>7</v>
      </c>
      <c r="AF890">
        <v>7</v>
      </c>
      <c r="AG890">
        <v>7</v>
      </c>
      <c r="AH890" s="1">
        <v>41608</v>
      </c>
      <c r="AI890" s="1" t="s">
        <v>60</v>
      </c>
      <c r="AJ890">
        <f t="shared" si="52"/>
        <v>2013</v>
      </c>
      <c r="AK890">
        <f t="shared" si="53"/>
        <v>11</v>
      </c>
      <c r="AL890" t="str">
        <f t="shared" si="54"/>
        <v/>
      </c>
      <c r="AM890" t="str">
        <f t="shared" si="55"/>
        <v/>
      </c>
      <c r="AQ890" s="1">
        <v>41608</v>
      </c>
      <c r="AR890" s="1" t="s">
        <v>60</v>
      </c>
    </row>
    <row r="891" spans="1:44" x14ac:dyDescent="0.25">
      <c r="A891">
        <v>47</v>
      </c>
      <c r="B891" t="s">
        <v>40</v>
      </c>
      <c r="C891" t="s">
        <v>34</v>
      </c>
      <c r="D891">
        <v>703</v>
      </c>
      <c r="E891" t="s">
        <v>35</v>
      </c>
      <c r="F891">
        <v>14</v>
      </c>
      <c r="G891">
        <v>4</v>
      </c>
      <c r="H891" t="s">
        <v>55</v>
      </c>
      <c r="I891">
        <v>1</v>
      </c>
      <c r="J891">
        <v>728</v>
      </c>
      <c r="K891">
        <v>4</v>
      </c>
      <c r="L891" t="s">
        <v>42</v>
      </c>
      <c r="M891">
        <v>42</v>
      </c>
      <c r="N891">
        <v>3</v>
      </c>
      <c r="O891">
        <v>2</v>
      </c>
      <c r="P891" t="s">
        <v>38</v>
      </c>
      <c r="Q891">
        <v>1</v>
      </c>
      <c r="R891" t="s">
        <v>39</v>
      </c>
      <c r="S891">
        <v>4960</v>
      </c>
      <c r="T891">
        <v>2</v>
      </c>
      <c r="U891" t="s">
        <v>40</v>
      </c>
      <c r="V891">
        <v>12</v>
      </c>
      <c r="W891">
        <v>3</v>
      </c>
      <c r="X891">
        <v>4</v>
      </c>
      <c r="Y891">
        <v>80</v>
      </c>
      <c r="Z891">
        <v>0</v>
      </c>
      <c r="AA891">
        <v>20</v>
      </c>
      <c r="AB891">
        <v>2</v>
      </c>
      <c r="AC891">
        <v>3</v>
      </c>
      <c r="AD891">
        <v>7</v>
      </c>
      <c r="AE891">
        <v>7</v>
      </c>
      <c r="AF891">
        <v>1</v>
      </c>
      <c r="AG891">
        <v>7</v>
      </c>
      <c r="AH891" s="1">
        <v>41787</v>
      </c>
      <c r="AI891" s="1" t="s">
        <v>60</v>
      </c>
      <c r="AJ891">
        <f t="shared" si="52"/>
        <v>2014</v>
      </c>
      <c r="AK891">
        <f t="shared" si="53"/>
        <v>5</v>
      </c>
      <c r="AL891" t="str">
        <f t="shared" si="54"/>
        <v/>
      </c>
      <c r="AM891" t="str">
        <f t="shared" si="55"/>
        <v/>
      </c>
      <c r="AQ891" s="1">
        <v>41787</v>
      </c>
      <c r="AR891" s="1" t="s">
        <v>60</v>
      </c>
    </row>
    <row r="892" spans="1:44" x14ac:dyDescent="0.25">
      <c r="A892">
        <v>28</v>
      </c>
      <c r="B892" t="s">
        <v>33</v>
      </c>
      <c r="C892" t="s">
        <v>34</v>
      </c>
      <c r="D892">
        <v>654</v>
      </c>
      <c r="E892" t="s">
        <v>89</v>
      </c>
      <c r="F892">
        <v>1</v>
      </c>
      <c r="G892">
        <v>2</v>
      </c>
      <c r="H892" t="s">
        <v>36</v>
      </c>
      <c r="I892">
        <v>1</v>
      </c>
      <c r="J892">
        <v>741</v>
      </c>
      <c r="K892">
        <v>1</v>
      </c>
      <c r="L892" t="s">
        <v>37</v>
      </c>
      <c r="M892">
        <v>67</v>
      </c>
      <c r="N892">
        <v>1</v>
      </c>
      <c r="O892">
        <v>1</v>
      </c>
      <c r="P892" t="s">
        <v>43</v>
      </c>
      <c r="Q892">
        <v>2</v>
      </c>
      <c r="R892" t="s">
        <v>39</v>
      </c>
      <c r="S892">
        <v>2216</v>
      </c>
      <c r="T892">
        <v>7</v>
      </c>
      <c r="U892" t="s">
        <v>33</v>
      </c>
      <c r="V892">
        <v>13</v>
      </c>
      <c r="W892">
        <v>3</v>
      </c>
      <c r="X892">
        <v>4</v>
      </c>
      <c r="Y892">
        <v>80</v>
      </c>
      <c r="Z892">
        <v>0</v>
      </c>
      <c r="AA892">
        <v>10</v>
      </c>
      <c r="AB892">
        <v>4</v>
      </c>
      <c r="AC892">
        <v>3</v>
      </c>
      <c r="AD892">
        <v>7</v>
      </c>
      <c r="AE892">
        <v>7</v>
      </c>
      <c r="AF892">
        <v>3</v>
      </c>
      <c r="AG892">
        <v>7</v>
      </c>
      <c r="AH892" s="1">
        <v>35074</v>
      </c>
      <c r="AI892" s="1">
        <v>37635</v>
      </c>
      <c r="AJ892">
        <f t="shared" si="52"/>
        <v>1996</v>
      </c>
      <c r="AK892">
        <f t="shared" si="53"/>
        <v>1</v>
      </c>
      <c r="AL892">
        <f t="shared" si="54"/>
        <v>2003</v>
      </c>
      <c r="AM892">
        <f t="shared" si="55"/>
        <v>1</v>
      </c>
      <c r="AQ892" s="1">
        <v>41703</v>
      </c>
      <c r="AR892" s="1" t="s">
        <v>60</v>
      </c>
    </row>
    <row r="893" spans="1:44" x14ac:dyDescent="0.25">
      <c r="A893">
        <v>27</v>
      </c>
      <c r="B893" t="s">
        <v>40</v>
      </c>
      <c r="C893" t="s">
        <v>34</v>
      </c>
      <c r="D893">
        <v>975</v>
      </c>
      <c r="E893" t="s">
        <v>89</v>
      </c>
      <c r="F893">
        <v>7</v>
      </c>
      <c r="G893">
        <v>3</v>
      </c>
      <c r="H893" t="s">
        <v>47</v>
      </c>
      <c r="I893">
        <v>1</v>
      </c>
      <c r="J893">
        <v>764</v>
      </c>
      <c r="K893">
        <v>4</v>
      </c>
      <c r="L893" t="s">
        <v>37</v>
      </c>
      <c r="M893">
        <v>55</v>
      </c>
      <c r="N893">
        <v>2</v>
      </c>
      <c r="O893">
        <v>2</v>
      </c>
      <c r="P893" t="s">
        <v>50</v>
      </c>
      <c r="Q893">
        <v>1</v>
      </c>
      <c r="R893" t="s">
        <v>39</v>
      </c>
      <c r="S893">
        <v>6811</v>
      </c>
      <c r="T893">
        <v>8</v>
      </c>
      <c r="U893" t="s">
        <v>40</v>
      </c>
      <c r="V893">
        <v>19</v>
      </c>
      <c r="W893">
        <v>3</v>
      </c>
      <c r="X893">
        <v>1</v>
      </c>
      <c r="Y893">
        <v>80</v>
      </c>
      <c r="Z893">
        <v>0</v>
      </c>
      <c r="AA893">
        <v>9</v>
      </c>
      <c r="AB893">
        <v>2</v>
      </c>
      <c r="AC893">
        <v>1</v>
      </c>
      <c r="AD893">
        <v>7</v>
      </c>
      <c r="AE893">
        <v>6</v>
      </c>
      <c r="AF893">
        <v>0</v>
      </c>
      <c r="AG893">
        <v>7</v>
      </c>
      <c r="AH893" s="1">
        <v>41821</v>
      </c>
      <c r="AI893" s="1" t="s">
        <v>60</v>
      </c>
      <c r="AJ893">
        <f t="shared" si="52"/>
        <v>2014</v>
      </c>
      <c r="AK893">
        <f t="shared" si="53"/>
        <v>7</v>
      </c>
      <c r="AL893" t="str">
        <f t="shared" si="54"/>
        <v/>
      </c>
      <c r="AM893" t="str">
        <f t="shared" si="55"/>
        <v/>
      </c>
      <c r="AQ893" s="1">
        <v>41821</v>
      </c>
      <c r="AR893" s="1" t="s">
        <v>60</v>
      </c>
    </row>
    <row r="894" spans="1:44" x14ac:dyDescent="0.25">
      <c r="A894">
        <v>47</v>
      </c>
      <c r="B894" t="s">
        <v>40</v>
      </c>
      <c r="C894" t="s">
        <v>34</v>
      </c>
      <c r="D894">
        <v>249</v>
      </c>
      <c r="E894" t="s">
        <v>35</v>
      </c>
      <c r="F894">
        <v>2</v>
      </c>
      <c r="G894">
        <v>2</v>
      </c>
      <c r="H894" t="s">
        <v>55</v>
      </c>
      <c r="I894">
        <v>1</v>
      </c>
      <c r="J894">
        <v>903</v>
      </c>
      <c r="K894">
        <v>3</v>
      </c>
      <c r="L894" t="s">
        <v>37</v>
      </c>
      <c r="M894">
        <v>35</v>
      </c>
      <c r="N894">
        <v>3</v>
      </c>
      <c r="O894">
        <v>2</v>
      </c>
      <c r="P894" t="s">
        <v>38</v>
      </c>
      <c r="Q894">
        <v>4</v>
      </c>
      <c r="R894" t="s">
        <v>44</v>
      </c>
      <c r="S894">
        <v>4537</v>
      </c>
      <c r="T894">
        <v>0</v>
      </c>
      <c r="U894" t="s">
        <v>33</v>
      </c>
      <c r="V894">
        <v>22</v>
      </c>
      <c r="W894">
        <v>4</v>
      </c>
      <c r="X894">
        <v>1</v>
      </c>
      <c r="Y894">
        <v>80</v>
      </c>
      <c r="Z894">
        <v>1</v>
      </c>
      <c r="AA894">
        <v>8</v>
      </c>
      <c r="AB894">
        <v>2</v>
      </c>
      <c r="AC894">
        <v>3</v>
      </c>
      <c r="AD894">
        <v>7</v>
      </c>
      <c r="AE894">
        <v>6</v>
      </c>
      <c r="AF894">
        <v>7</v>
      </c>
      <c r="AG894">
        <v>7</v>
      </c>
      <c r="AH894" s="1">
        <v>41567</v>
      </c>
      <c r="AI894" s="1" t="s">
        <v>60</v>
      </c>
      <c r="AJ894">
        <f t="shared" si="52"/>
        <v>2013</v>
      </c>
      <c r="AK894">
        <f t="shared" si="53"/>
        <v>10</v>
      </c>
      <c r="AL894" t="str">
        <f t="shared" si="54"/>
        <v/>
      </c>
      <c r="AM894" t="str">
        <f t="shared" si="55"/>
        <v/>
      </c>
      <c r="AQ894" s="1">
        <v>41567</v>
      </c>
      <c r="AR894" s="1" t="s">
        <v>60</v>
      </c>
    </row>
    <row r="895" spans="1:44" x14ac:dyDescent="0.25">
      <c r="A895">
        <v>41</v>
      </c>
      <c r="B895" t="s">
        <v>33</v>
      </c>
      <c r="C895" t="s">
        <v>34</v>
      </c>
      <c r="D895">
        <v>1085</v>
      </c>
      <c r="E895" t="s">
        <v>89</v>
      </c>
      <c r="F895">
        <v>2</v>
      </c>
      <c r="G895">
        <v>4</v>
      </c>
      <c r="H895" t="s">
        <v>36</v>
      </c>
      <c r="I895">
        <v>1</v>
      </c>
      <c r="J895">
        <v>927</v>
      </c>
      <c r="K895">
        <v>2</v>
      </c>
      <c r="L895" t="s">
        <v>37</v>
      </c>
      <c r="M895">
        <v>57</v>
      </c>
      <c r="N895">
        <v>1</v>
      </c>
      <c r="O895">
        <v>1</v>
      </c>
      <c r="P895" t="s">
        <v>46</v>
      </c>
      <c r="Q895">
        <v>4</v>
      </c>
      <c r="R895" t="s">
        <v>48</v>
      </c>
      <c r="S895">
        <v>2778</v>
      </c>
      <c r="T895">
        <v>4</v>
      </c>
      <c r="U895" t="s">
        <v>33</v>
      </c>
      <c r="V895">
        <v>13</v>
      </c>
      <c r="W895">
        <v>3</v>
      </c>
      <c r="X895">
        <v>3</v>
      </c>
      <c r="Y895">
        <v>80</v>
      </c>
      <c r="Z895">
        <v>1</v>
      </c>
      <c r="AA895">
        <v>10</v>
      </c>
      <c r="AB895">
        <v>1</v>
      </c>
      <c r="AC895">
        <v>2</v>
      </c>
      <c r="AD895">
        <v>7</v>
      </c>
      <c r="AE895">
        <v>7</v>
      </c>
      <c r="AF895">
        <v>1</v>
      </c>
      <c r="AG895">
        <v>0</v>
      </c>
      <c r="AH895" s="1">
        <v>41347</v>
      </c>
      <c r="AI895" s="1">
        <v>43911</v>
      </c>
      <c r="AJ895">
        <f t="shared" si="52"/>
        <v>2013</v>
      </c>
      <c r="AK895">
        <f t="shared" si="53"/>
        <v>3</v>
      </c>
      <c r="AL895">
        <f t="shared" si="54"/>
        <v>2020</v>
      </c>
      <c r="AM895">
        <f t="shared" si="55"/>
        <v>3</v>
      </c>
      <c r="AQ895" s="1">
        <v>41811</v>
      </c>
      <c r="AR895" s="1" t="s">
        <v>60</v>
      </c>
    </row>
    <row r="896" spans="1:44" x14ac:dyDescent="0.25">
      <c r="A896">
        <v>31</v>
      </c>
      <c r="B896" t="s">
        <v>40</v>
      </c>
      <c r="C896" t="s">
        <v>34</v>
      </c>
      <c r="D896">
        <v>154</v>
      </c>
      <c r="E896" t="s">
        <v>35</v>
      </c>
      <c r="F896">
        <v>7</v>
      </c>
      <c r="G896">
        <v>4</v>
      </c>
      <c r="H896" t="s">
        <v>36</v>
      </c>
      <c r="I896">
        <v>1</v>
      </c>
      <c r="J896">
        <v>941</v>
      </c>
      <c r="K896">
        <v>2</v>
      </c>
      <c r="L896" t="s">
        <v>42</v>
      </c>
      <c r="M896">
        <v>41</v>
      </c>
      <c r="N896">
        <v>2</v>
      </c>
      <c r="O896">
        <v>1</v>
      </c>
      <c r="P896" t="s">
        <v>53</v>
      </c>
      <c r="Q896">
        <v>3</v>
      </c>
      <c r="R896" t="s">
        <v>44</v>
      </c>
      <c r="S896">
        <v>2329</v>
      </c>
      <c r="T896">
        <v>3</v>
      </c>
      <c r="U896" t="s">
        <v>40</v>
      </c>
      <c r="V896">
        <v>15</v>
      </c>
      <c r="W896">
        <v>3</v>
      </c>
      <c r="X896">
        <v>2</v>
      </c>
      <c r="Y896">
        <v>80</v>
      </c>
      <c r="Z896">
        <v>0</v>
      </c>
      <c r="AA896">
        <v>13</v>
      </c>
      <c r="AB896">
        <v>2</v>
      </c>
      <c r="AC896">
        <v>4</v>
      </c>
      <c r="AD896">
        <v>7</v>
      </c>
      <c r="AE896">
        <v>7</v>
      </c>
      <c r="AF896">
        <v>5</v>
      </c>
      <c r="AG896">
        <v>2</v>
      </c>
      <c r="AH896" s="1">
        <v>41874</v>
      </c>
      <c r="AI896" s="1" t="s">
        <v>60</v>
      </c>
      <c r="AJ896">
        <f t="shared" si="52"/>
        <v>2014</v>
      </c>
      <c r="AK896">
        <f t="shared" si="53"/>
        <v>8</v>
      </c>
      <c r="AL896" t="str">
        <f t="shared" si="54"/>
        <v/>
      </c>
      <c r="AM896" t="str">
        <f t="shared" si="55"/>
        <v/>
      </c>
      <c r="AQ896" s="1">
        <v>41874</v>
      </c>
      <c r="AR896" s="1" t="s">
        <v>60</v>
      </c>
    </row>
    <row r="897" spans="1:44" x14ac:dyDescent="0.25">
      <c r="A897">
        <v>26</v>
      </c>
      <c r="B897" t="s">
        <v>40</v>
      </c>
      <c r="C897" t="s">
        <v>41</v>
      </c>
      <c r="D897">
        <v>1283</v>
      </c>
      <c r="E897" t="s">
        <v>35</v>
      </c>
      <c r="F897">
        <v>1</v>
      </c>
      <c r="G897">
        <v>3</v>
      </c>
      <c r="H897" t="s">
        <v>47</v>
      </c>
      <c r="I897">
        <v>1</v>
      </c>
      <c r="J897">
        <v>956</v>
      </c>
      <c r="K897">
        <v>3</v>
      </c>
      <c r="L897" t="s">
        <v>42</v>
      </c>
      <c r="M897">
        <v>52</v>
      </c>
      <c r="N897">
        <v>2</v>
      </c>
      <c r="O897">
        <v>2</v>
      </c>
      <c r="P897" t="s">
        <v>38</v>
      </c>
      <c r="Q897">
        <v>1</v>
      </c>
      <c r="R897" t="s">
        <v>39</v>
      </c>
      <c r="S897">
        <v>4294</v>
      </c>
      <c r="T897">
        <v>1</v>
      </c>
      <c r="U897" t="s">
        <v>40</v>
      </c>
      <c r="V897">
        <v>12</v>
      </c>
      <c r="W897">
        <v>3</v>
      </c>
      <c r="X897">
        <v>2</v>
      </c>
      <c r="Y897">
        <v>80</v>
      </c>
      <c r="Z897">
        <v>0</v>
      </c>
      <c r="AA897">
        <v>7</v>
      </c>
      <c r="AB897">
        <v>2</v>
      </c>
      <c r="AC897">
        <v>3</v>
      </c>
      <c r="AD897">
        <v>7</v>
      </c>
      <c r="AE897">
        <v>7</v>
      </c>
      <c r="AF897">
        <v>0</v>
      </c>
      <c r="AG897">
        <v>7</v>
      </c>
      <c r="AH897" s="1">
        <v>41629</v>
      </c>
      <c r="AI897" s="1" t="s">
        <v>60</v>
      </c>
      <c r="AJ897">
        <f t="shared" si="52"/>
        <v>2013</v>
      </c>
      <c r="AK897">
        <f t="shared" si="53"/>
        <v>12</v>
      </c>
      <c r="AL897" t="str">
        <f t="shared" si="54"/>
        <v/>
      </c>
      <c r="AM897" t="str">
        <f t="shared" si="55"/>
        <v/>
      </c>
      <c r="AQ897" s="1">
        <v>41629</v>
      </c>
      <c r="AR897" s="1" t="s">
        <v>60</v>
      </c>
    </row>
    <row r="898" spans="1:44" x14ac:dyDescent="0.25">
      <c r="A898">
        <v>36</v>
      </c>
      <c r="B898" t="s">
        <v>40</v>
      </c>
      <c r="C898" t="s">
        <v>51</v>
      </c>
      <c r="D898">
        <v>1229</v>
      </c>
      <c r="E898" t="s">
        <v>35</v>
      </c>
      <c r="F898">
        <v>8</v>
      </c>
      <c r="G898">
        <v>4</v>
      </c>
      <c r="H898" t="s">
        <v>56</v>
      </c>
      <c r="I898">
        <v>1</v>
      </c>
      <c r="J898">
        <v>990</v>
      </c>
      <c r="K898">
        <v>1</v>
      </c>
      <c r="L898" t="s">
        <v>42</v>
      </c>
      <c r="M898">
        <v>84</v>
      </c>
      <c r="N898">
        <v>3</v>
      </c>
      <c r="O898">
        <v>2</v>
      </c>
      <c r="P898" t="s">
        <v>38</v>
      </c>
      <c r="Q898">
        <v>4</v>
      </c>
      <c r="R898" t="s">
        <v>48</v>
      </c>
      <c r="S898">
        <v>5079</v>
      </c>
      <c r="T898">
        <v>4</v>
      </c>
      <c r="U898" t="s">
        <v>40</v>
      </c>
      <c r="V898">
        <v>13</v>
      </c>
      <c r="W898">
        <v>3</v>
      </c>
      <c r="X898">
        <v>4</v>
      </c>
      <c r="Y898">
        <v>80</v>
      </c>
      <c r="Z898">
        <v>2</v>
      </c>
      <c r="AA898">
        <v>12</v>
      </c>
      <c r="AB898">
        <v>3</v>
      </c>
      <c r="AC898">
        <v>3</v>
      </c>
      <c r="AD898">
        <v>7</v>
      </c>
      <c r="AE898">
        <v>7</v>
      </c>
      <c r="AF898">
        <v>0</v>
      </c>
      <c r="AG898">
        <v>7</v>
      </c>
      <c r="AH898" s="1">
        <v>41580</v>
      </c>
      <c r="AI898" s="1" t="s">
        <v>60</v>
      </c>
      <c r="AJ898">
        <f t="shared" si="52"/>
        <v>2013</v>
      </c>
      <c r="AK898">
        <f t="shared" si="53"/>
        <v>11</v>
      </c>
      <c r="AL898" t="str">
        <f t="shared" si="54"/>
        <v/>
      </c>
      <c r="AM898" t="str">
        <f t="shared" si="55"/>
        <v/>
      </c>
      <c r="AQ898" s="1">
        <v>41580</v>
      </c>
      <c r="AR898" s="1" t="s">
        <v>60</v>
      </c>
    </row>
    <row r="899" spans="1:44" x14ac:dyDescent="0.25">
      <c r="A899">
        <v>40</v>
      </c>
      <c r="B899" t="s">
        <v>40</v>
      </c>
      <c r="C899" t="s">
        <v>34</v>
      </c>
      <c r="D899">
        <v>300</v>
      </c>
      <c r="E899" t="s">
        <v>35</v>
      </c>
      <c r="F899">
        <v>26</v>
      </c>
      <c r="G899">
        <v>3</v>
      </c>
      <c r="H899" t="s">
        <v>55</v>
      </c>
      <c r="I899">
        <v>1</v>
      </c>
      <c r="J899">
        <v>1066</v>
      </c>
      <c r="K899">
        <v>3</v>
      </c>
      <c r="L899" t="s">
        <v>42</v>
      </c>
      <c r="M899">
        <v>74</v>
      </c>
      <c r="N899">
        <v>3</v>
      </c>
      <c r="O899">
        <v>2</v>
      </c>
      <c r="P899" t="s">
        <v>38</v>
      </c>
      <c r="Q899">
        <v>1</v>
      </c>
      <c r="R899" t="s">
        <v>44</v>
      </c>
      <c r="S899">
        <v>8396</v>
      </c>
      <c r="T899">
        <v>1</v>
      </c>
      <c r="U899" t="s">
        <v>40</v>
      </c>
      <c r="V899">
        <v>14</v>
      </c>
      <c r="W899">
        <v>3</v>
      </c>
      <c r="X899">
        <v>2</v>
      </c>
      <c r="Y899">
        <v>80</v>
      </c>
      <c r="Z899">
        <v>1</v>
      </c>
      <c r="AA899">
        <v>8</v>
      </c>
      <c r="AB899">
        <v>3</v>
      </c>
      <c r="AC899">
        <v>2</v>
      </c>
      <c r="AD899">
        <v>7</v>
      </c>
      <c r="AE899">
        <v>7</v>
      </c>
      <c r="AF899">
        <v>7</v>
      </c>
      <c r="AG899">
        <v>5</v>
      </c>
      <c r="AH899" s="1">
        <v>41636</v>
      </c>
      <c r="AI899" s="1" t="s">
        <v>60</v>
      </c>
      <c r="AJ899">
        <f t="shared" si="52"/>
        <v>2013</v>
      </c>
      <c r="AK899">
        <f t="shared" si="53"/>
        <v>12</v>
      </c>
      <c r="AL899" t="str">
        <f t="shared" si="54"/>
        <v/>
      </c>
      <c r="AM899" t="str">
        <f t="shared" si="55"/>
        <v/>
      </c>
      <c r="AQ899" s="1">
        <v>41636</v>
      </c>
      <c r="AR899" s="1" t="s">
        <v>60</v>
      </c>
    </row>
    <row r="900" spans="1:44" x14ac:dyDescent="0.25">
      <c r="A900">
        <v>25</v>
      </c>
      <c r="B900" t="s">
        <v>33</v>
      </c>
      <c r="C900" t="s">
        <v>34</v>
      </c>
      <c r="D900">
        <v>1219</v>
      </c>
      <c r="E900" t="s">
        <v>89</v>
      </c>
      <c r="F900">
        <v>4</v>
      </c>
      <c r="G900">
        <v>1</v>
      </c>
      <c r="H900" t="s">
        <v>56</v>
      </c>
      <c r="I900">
        <v>1</v>
      </c>
      <c r="J900">
        <v>1106</v>
      </c>
      <c r="K900">
        <v>4</v>
      </c>
      <c r="L900" t="s">
        <v>42</v>
      </c>
      <c r="M900">
        <v>32</v>
      </c>
      <c r="N900">
        <v>3</v>
      </c>
      <c r="O900">
        <v>1</v>
      </c>
      <c r="P900" t="s">
        <v>46</v>
      </c>
      <c r="Q900">
        <v>4</v>
      </c>
      <c r="R900" t="s">
        <v>44</v>
      </c>
      <c r="S900">
        <v>3691</v>
      </c>
      <c r="T900">
        <v>1</v>
      </c>
      <c r="U900" t="s">
        <v>33</v>
      </c>
      <c r="V900">
        <v>15</v>
      </c>
      <c r="W900">
        <v>3</v>
      </c>
      <c r="X900">
        <v>2</v>
      </c>
      <c r="Y900">
        <v>80</v>
      </c>
      <c r="Z900">
        <v>1</v>
      </c>
      <c r="AA900">
        <v>7</v>
      </c>
      <c r="AB900">
        <v>3</v>
      </c>
      <c r="AC900">
        <v>4</v>
      </c>
      <c r="AD900">
        <v>7</v>
      </c>
      <c r="AE900">
        <v>7</v>
      </c>
      <c r="AF900">
        <v>5</v>
      </c>
      <c r="AG900">
        <v>6</v>
      </c>
      <c r="AH900" s="1">
        <v>39380</v>
      </c>
      <c r="AI900" s="1">
        <v>41948</v>
      </c>
      <c r="AJ900">
        <f t="shared" ref="AJ900:AJ963" si="56">IFERROR(YEAR(AH900),"")</f>
        <v>2007</v>
      </c>
      <c r="AK900">
        <f t="shared" ref="AK900:AK963" si="57">IFERROR(MONTH(AH900),"")</f>
        <v>10</v>
      </c>
      <c r="AL900">
        <f t="shared" ref="AL900:AL963" si="58">IFERROR(YEAR(AI900),"")</f>
        <v>2014</v>
      </c>
      <c r="AM900">
        <f t="shared" ref="AM900:AM963" si="59">IFERROR(MONTH(AI900),"")</f>
        <v>11</v>
      </c>
      <c r="AQ900" s="1">
        <v>41853</v>
      </c>
      <c r="AR900" s="1" t="s">
        <v>60</v>
      </c>
    </row>
    <row r="901" spans="1:44" x14ac:dyDescent="0.25">
      <c r="A901">
        <v>29</v>
      </c>
      <c r="B901" t="s">
        <v>40</v>
      </c>
      <c r="C901" t="s">
        <v>34</v>
      </c>
      <c r="D901">
        <v>1107</v>
      </c>
      <c r="E901" t="s">
        <v>89</v>
      </c>
      <c r="F901">
        <v>28</v>
      </c>
      <c r="G901">
        <v>4</v>
      </c>
      <c r="H901" t="s">
        <v>36</v>
      </c>
      <c r="I901">
        <v>1</v>
      </c>
      <c r="J901">
        <v>1120</v>
      </c>
      <c r="K901">
        <v>3</v>
      </c>
      <c r="L901" t="s">
        <v>37</v>
      </c>
      <c r="M901">
        <v>93</v>
      </c>
      <c r="N901">
        <v>3</v>
      </c>
      <c r="O901">
        <v>1</v>
      </c>
      <c r="P901" t="s">
        <v>43</v>
      </c>
      <c r="Q901">
        <v>4</v>
      </c>
      <c r="R901" t="s">
        <v>48</v>
      </c>
      <c r="S901">
        <v>2514</v>
      </c>
      <c r="T901">
        <v>4</v>
      </c>
      <c r="U901" t="s">
        <v>40</v>
      </c>
      <c r="V901">
        <v>22</v>
      </c>
      <c r="W901">
        <v>4</v>
      </c>
      <c r="X901">
        <v>1</v>
      </c>
      <c r="Y901">
        <v>80</v>
      </c>
      <c r="Z901">
        <v>1</v>
      </c>
      <c r="AA901">
        <v>11</v>
      </c>
      <c r="AB901">
        <v>1</v>
      </c>
      <c r="AC901">
        <v>3</v>
      </c>
      <c r="AD901">
        <v>7</v>
      </c>
      <c r="AE901">
        <v>5</v>
      </c>
      <c r="AF901">
        <v>1</v>
      </c>
      <c r="AG901">
        <v>7</v>
      </c>
      <c r="AH901" s="1">
        <v>41807</v>
      </c>
      <c r="AI901" s="1" t="s">
        <v>60</v>
      </c>
      <c r="AJ901">
        <f t="shared" si="56"/>
        <v>2014</v>
      </c>
      <c r="AK901">
        <f t="shared" si="57"/>
        <v>6</v>
      </c>
      <c r="AL901" t="str">
        <f t="shared" si="58"/>
        <v/>
      </c>
      <c r="AM901" t="str">
        <f t="shared" si="59"/>
        <v/>
      </c>
      <c r="AQ901" s="1">
        <v>41807</v>
      </c>
      <c r="AR901" s="1" t="s">
        <v>60</v>
      </c>
    </row>
    <row r="902" spans="1:44" x14ac:dyDescent="0.25">
      <c r="A902">
        <v>29</v>
      </c>
      <c r="B902" t="s">
        <v>40</v>
      </c>
      <c r="C902" t="s">
        <v>41</v>
      </c>
      <c r="D902">
        <v>490</v>
      </c>
      <c r="E902" t="s">
        <v>89</v>
      </c>
      <c r="F902">
        <v>10</v>
      </c>
      <c r="G902">
        <v>3</v>
      </c>
      <c r="H902" t="s">
        <v>36</v>
      </c>
      <c r="I902">
        <v>1</v>
      </c>
      <c r="J902">
        <v>1143</v>
      </c>
      <c r="K902">
        <v>4</v>
      </c>
      <c r="L902" t="s">
        <v>37</v>
      </c>
      <c r="M902">
        <v>61</v>
      </c>
      <c r="N902">
        <v>3</v>
      </c>
      <c r="O902">
        <v>1</v>
      </c>
      <c r="P902" t="s">
        <v>43</v>
      </c>
      <c r="Q902">
        <v>2</v>
      </c>
      <c r="R902" t="s">
        <v>48</v>
      </c>
      <c r="S902">
        <v>3291</v>
      </c>
      <c r="T902">
        <v>0</v>
      </c>
      <c r="U902" t="s">
        <v>40</v>
      </c>
      <c r="V902">
        <v>14</v>
      </c>
      <c r="W902">
        <v>3</v>
      </c>
      <c r="X902">
        <v>4</v>
      </c>
      <c r="Y902">
        <v>80</v>
      </c>
      <c r="Z902">
        <v>2</v>
      </c>
      <c r="AA902">
        <v>8</v>
      </c>
      <c r="AB902">
        <v>2</v>
      </c>
      <c r="AC902">
        <v>2</v>
      </c>
      <c r="AD902">
        <v>7</v>
      </c>
      <c r="AE902">
        <v>5</v>
      </c>
      <c r="AF902">
        <v>1</v>
      </c>
      <c r="AG902">
        <v>1</v>
      </c>
      <c r="AH902" s="1">
        <v>41587</v>
      </c>
      <c r="AI902" s="1" t="s">
        <v>60</v>
      </c>
      <c r="AJ902">
        <f t="shared" si="56"/>
        <v>2013</v>
      </c>
      <c r="AK902">
        <f t="shared" si="57"/>
        <v>11</v>
      </c>
      <c r="AL902" t="str">
        <f t="shared" si="58"/>
        <v/>
      </c>
      <c r="AM902" t="str">
        <f t="shared" si="59"/>
        <v/>
      </c>
      <c r="AQ902" s="1">
        <v>41587</v>
      </c>
      <c r="AR902" s="1" t="s">
        <v>60</v>
      </c>
    </row>
    <row r="903" spans="1:44" x14ac:dyDescent="0.25">
      <c r="A903">
        <v>38</v>
      </c>
      <c r="B903" t="s">
        <v>40</v>
      </c>
      <c r="C903" t="s">
        <v>34</v>
      </c>
      <c r="D903">
        <v>433</v>
      </c>
      <c r="E903" t="s">
        <v>90</v>
      </c>
      <c r="F903">
        <v>1</v>
      </c>
      <c r="G903">
        <v>3</v>
      </c>
      <c r="H903" t="s">
        <v>90</v>
      </c>
      <c r="I903">
        <v>1</v>
      </c>
      <c r="J903">
        <v>1152</v>
      </c>
      <c r="K903">
        <v>3</v>
      </c>
      <c r="L903" t="s">
        <v>42</v>
      </c>
      <c r="M903">
        <v>37</v>
      </c>
      <c r="N903">
        <v>4</v>
      </c>
      <c r="O903">
        <v>1</v>
      </c>
      <c r="P903" t="s">
        <v>90</v>
      </c>
      <c r="Q903">
        <v>3</v>
      </c>
      <c r="R903" t="s">
        <v>44</v>
      </c>
      <c r="S903">
        <v>2844</v>
      </c>
      <c r="T903">
        <v>1</v>
      </c>
      <c r="U903" t="s">
        <v>40</v>
      </c>
      <c r="V903">
        <v>13</v>
      </c>
      <c r="W903">
        <v>3</v>
      </c>
      <c r="X903">
        <v>4</v>
      </c>
      <c r="Y903">
        <v>80</v>
      </c>
      <c r="Z903">
        <v>1</v>
      </c>
      <c r="AA903">
        <v>7</v>
      </c>
      <c r="AB903">
        <v>2</v>
      </c>
      <c r="AC903">
        <v>4</v>
      </c>
      <c r="AD903">
        <v>7</v>
      </c>
      <c r="AE903">
        <v>6</v>
      </c>
      <c r="AF903">
        <v>5</v>
      </c>
      <c r="AG903">
        <v>0</v>
      </c>
      <c r="AH903" s="1">
        <v>41848</v>
      </c>
      <c r="AI903" s="1" t="s">
        <v>60</v>
      </c>
      <c r="AJ903">
        <f t="shared" si="56"/>
        <v>2014</v>
      </c>
      <c r="AK903">
        <f t="shared" si="57"/>
        <v>7</v>
      </c>
      <c r="AL903" t="str">
        <f t="shared" si="58"/>
        <v/>
      </c>
      <c r="AM903" t="str">
        <f t="shared" si="59"/>
        <v/>
      </c>
      <c r="AQ903" s="1">
        <v>41848</v>
      </c>
      <c r="AR903" s="1" t="s">
        <v>60</v>
      </c>
    </row>
    <row r="904" spans="1:44" x14ac:dyDescent="0.25">
      <c r="A904">
        <v>35</v>
      </c>
      <c r="B904" t="s">
        <v>40</v>
      </c>
      <c r="C904" t="s">
        <v>34</v>
      </c>
      <c r="D904">
        <v>819</v>
      </c>
      <c r="E904" t="s">
        <v>89</v>
      </c>
      <c r="F904">
        <v>2</v>
      </c>
      <c r="G904">
        <v>3</v>
      </c>
      <c r="H904" t="s">
        <v>36</v>
      </c>
      <c r="I904">
        <v>1</v>
      </c>
      <c r="J904">
        <v>1182</v>
      </c>
      <c r="K904">
        <v>3</v>
      </c>
      <c r="L904" t="s">
        <v>42</v>
      </c>
      <c r="M904">
        <v>44</v>
      </c>
      <c r="N904">
        <v>2</v>
      </c>
      <c r="O904">
        <v>3</v>
      </c>
      <c r="P904" t="s">
        <v>49</v>
      </c>
      <c r="Q904">
        <v>2</v>
      </c>
      <c r="R904" t="s">
        <v>48</v>
      </c>
      <c r="S904">
        <v>10274</v>
      </c>
      <c r="T904">
        <v>2</v>
      </c>
      <c r="U904" t="s">
        <v>40</v>
      </c>
      <c r="V904">
        <v>18</v>
      </c>
      <c r="W904">
        <v>3</v>
      </c>
      <c r="X904">
        <v>2</v>
      </c>
      <c r="Y904">
        <v>80</v>
      </c>
      <c r="Z904">
        <v>1</v>
      </c>
      <c r="AA904">
        <v>15</v>
      </c>
      <c r="AB904">
        <v>2</v>
      </c>
      <c r="AC904">
        <v>4</v>
      </c>
      <c r="AD904">
        <v>7</v>
      </c>
      <c r="AE904">
        <v>7</v>
      </c>
      <c r="AF904">
        <v>6</v>
      </c>
      <c r="AG904">
        <v>4</v>
      </c>
      <c r="AH904" s="1">
        <v>41818</v>
      </c>
      <c r="AI904" s="1" t="s">
        <v>60</v>
      </c>
      <c r="AJ904">
        <f t="shared" si="56"/>
        <v>2014</v>
      </c>
      <c r="AK904">
        <f t="shared" si="57"/>
        <v>6</v>
      </c>
      <c r="AL904" t="str">
        <f t="shared" si="58"/>
        <v/>
      </c>
      <c r="AM904" t="str">
        <f t="shared" si="59"/>
        <v/>
      </c>
      <c r="AQ904" s="1">
        <v>41818</v>
      </c>
      <c r="AR904" s="1" t="s">
        <v>60</v>
      </c>
    </row>
    <row r="905" spans="1:44" x14ac:dyDescent="0.25">
      <c r="A905">
        <v>53</v>
      </c>
      <c r="B905" t="s">
        <v>40</v>
      </c>
      <c r="C905" t="s">
        <v>34</v>
      </c>
      <c r="D905">
        <v>1223</v>
      </c>
      <c r="E905" t="s">
        <v>89</v>
      </c>
      <c r="F905">
        <v>7</v>
      </c>
      <c r="G905">
        <v>2</v>
      </c>
      <c r="H905" t="s">
        <v>47</v>
      </c>
      <c r="I905">
        <v>1</v>
      </c>
      <c r="J905">
        <v>1201</v>
      </c>
      <c r="K905">
        <v>4</v>
      </c>
      <c r="L905" t="s">
        <v>37</v>
      </c>
      <c r="M905">
        <v>50</v>
      </c>
      <c r="N905">
        <v>3</v>
      </c>
      <c r="O905">
        <v>5</v>
      </c>
      <c r="P905" t="s">
        <v>52</v>
      </c>
      <c r="Q905">
        <v>3</v>
      </c>
      <c r="R905" t="s">
        <v>48</v>
      </c>
      <c r="S905">
        <v>18606</v>
      </c>
      <c r="T905">
        <v>3</v>
      </c>
      <c r="U905" t="s">
        <v>40</v>
      </c>
      <c r="V905">
        <v>18</v>
      </c>
      <c r="W905">
        <v>3</v>
      </c>
      <c r="X905">
        <v>2</v>
      </c>
      <c r="Y905">
        <v>80</v>
      </c>
      <c r="Z905">
        <v>1</v>
      </c>
      <c r="AA905">
        <v>26</v>
      </c>
      <c r="AB905">
        <v>6</v>
      </c>
      <c r="AC905">
        <v>3</v>
      </c>
      <c r="AD905">
        <v>7</v>
      </c>
      <c r="AE905">
        <v>7</v>
      </c>
      <c r="AF905">
        <v>4</v>
      </c>
      <c r="AG905">
        <v>7</v>
      </c>
      <c r="AH905" s="1">
        <v>41557</v>
      </c>
      <c r="AI905" s="1" t="s">
        <v>60</v>
      </c>
      <c r="AJ905">
        <f t="shared" si="56"/>
        <v>2013</v>
      </c>
      <c r="AK905">
        <f t="shared" si="57"/>
        <v>10</v>
      </c>
      <c r="AL905" t="str">
        <f t="shared" si="58"/>
        <v/>
      </c>
      <c r="AM905" t="str">
        <f t="shared" si="59"/>
        <v/>
      </c>
      <c r="AQ905" s="1">
        <v>41557</v>
      </c>
      <c r="AR905" s="1" t="s">
        <v>60</v>
      </c>
    </row>
    <row r="906" spans="1:44" x14ac:dyDescent="0.25">
      <c r="A906">
        <v>35</v>
      </c>
      <c r="B906" t="s">
        <v>40</v>
      </c>
      <c r="C906" t="s">
        <v>34</v>
      </c>
      <c r="D906">
        <v>1361</v>
      </c>
      <c r="E906" t="s">
        <v>35</v>
      </c>
      <c r="F906">
        <v>17</v>
      </c>
      <c r="G906">
        <v>4</v>
      </c>
      <c r="H906" t="s">
        <v>36</v>
      </c>
      <c r="I906">
        <v>1</v>
      </c>
      <c r="J906">
        <v>1218</v>
      </c>
      <c r="K906">
        <v>3</v>
      </c>
      <c r="L906" t="s">
        <v>42</v>
      </c>
      <c r="M906">
        <v>94</v>
      </c>
      <c r="N906">
        <v>3</v>
      </c>
      <c r="O906">
        <v>2</v>
      </c>
      <c r="P906" t="s">
        <v>38</v>
      </c>
      <c r="Q906">
        <v>1</v>
      </c>
      <c r="R906" t="s">
        <v>44</v>
      </c>
      <c r="S906">
        <v>8966</v>
      </c>
      <c r="T906">
        <v>3</v>
      </c>
      <c r="U906" t="s">
        <v>33</v>
      </c>
      <c r="V906">
        <v>15</v>
      </c>
      <c r="W906">
        <v>3</v>
      </c>
      <c r="X906">
        <v>4</v>
      </c>
      <c r="Y906">
        <v>80</v>
      </c>
      <c r="Z906">
        <v>3</v>
      </c>
      <c r="AA906">
        <v>15</v>
      </c>
      <c r="AB906">
        <v>2</v>
      </c>
      <c r="AC906">
        <v>3</v>
      </c>
      <c r="AD906">
        <v>7</v>
      </c>
      <c r="AE906">
        <v>7</v>
      </c>
      <c r="AF906">
        <v>1</v>
      </c>
      <c r="AG906">
        <v>7</v>
      </c>
      <c r="AH906" s="1">
        <v>41615</v>
      </c>
      <c r="AI906" s="1" t="s">
        <v>60</v>
      </c>
      <c r="AJ906">
        <f t="shared" si="56"/>
        <v>2013</v>
      </c>
      <c r="AK906">
        <f t="shared" si="57"/>
        <v>12</v>
      </c>
      <c r="AL906" t="str">
        <f t="shared" si="58"/>
        <v/>
      </c>
      <c r="AM906" t="str">
        <f t="shared" si="59"/>
        <v/>
      </c>
      <c r="AQ906" s="1">
        <v>41615</v>
      </c>
      <c r="AR906" s="1" t="s">
        <v>60</v>
      </c>
    </row>
    <row r="907" spans="1:44" x14ac:dyDescent="0.25">
      <c r="A907">
        <v>36</v>
      </c>
      <c r="B907" t="s">
        <v>40</v>
      </c>
      <c r="C907" t="s">
        <v>34</v>
      </c>
      <c r="D907">
        <v>917</v>
      </c>
      <c r="E907" t="s">
        <v>89</v>
      </c>
      <c r="F907">
        <v>6</v>
      </c>
      <c r="G907">
        <v>4</v>
      </c>
      <c r="H907" t="s">
        <v>36</v>
      </c>
      <c r="I907">
        <v>1</v>
      </c>
      <c r="J907">
        <v>1221</v>
      </c>
      <c r="K907">
        <v>3</v>
      </c>
      <c r="L907" t="s">
        <v>42</v>
      </c>
      <c r="M907">
        <v>60</v>
      </c>
      <c r="N907">
        <v>1</v>
      </c>
      <c r="O907">
        <v>1</v>
      </c>
      <c r="P907" t="s">
        <v>46</v>
      </c>
      <c r="Q907">
        <v>3</v>
      </c>
      <c r="R907" t="s">
        <v>48</v>
      </c>
      <c r="S907">
        <v>2741</v>
      </c>
      <c r="T907">
        <v>1</v>
      </c>
      <c r="U907" t="s">
        <v>40</v>
      </c>
      <c r="V907">
        <v>14</v>
      </c>
      <c r="W907">
        <v>3</v>
      </c>
      <c r="X907">
        <v>3</v>
      </c>
      <c r="Y907">
        <v>80</v>
      </c>
      <c r="Z907">
        <v>1</v>
      </c>
      <c r="AA907">
        <v>7</v>
      </c>
      <c r="AB907">
        <v>4</v>
      </c>
      <c r="AC907">
        <v>3</v>
      </c>
      <c r="AD907">
        <v>7</v>
      </c>
      <c r="AE907">
        <v>7</v>
      </c>
      <c r="AF907">
        <v>1</v>
      </c>
      <c r="AG907">
        <v>7</v>
      </c>
      <c r="AH907" s="1">
        <v>41844</v>
      </c>
      <c r="AI907" s="1" t="s">
        <v>60</v>
      </c>
      <c r="AJ907">
        <f t="shared" si="56"/>
        <v>2014</v>
      </c>
      <c r="AK907">
        <f t="shared" si="57"/>
        <v>7</v>
      </c>
      <c r="AL907" t="str">
        <f t="shared" si="58"/>
        <v/>
      </c>
      <c r="AM907" t="str">
        <f t="shared" si="59"/>
        <v/>
      </c>
      <c r="AQ907" s="1">
        <v>41844</v>
      </c>
      <c r="AR907" s="1" t="s">
        <v>60</v>
      </c>
    </row>
    <row r="908" spans="1:44" x14ac:dyDescent="0.25">
      <c r="A908">
        <v>36</v>
      </c>
      <c r="B908" t="s">
        <v>40</v>
      </c>
      <c r="C908" t="s">
        <v>34</v>
      </c>
      <c r="D908">
        <v>363</v>
      </c>
      <c r="E908" t="s">
        <v>89</v>
      </c>
      <c r="F908">
        <v>1</v>
      </c>
      <c r="G908">
        <v>3</v>
      </c>
      <c r="H908" t="s">
        <v>56</v>
      </c>
      <c r="I908">
        <v>1</v>
      </c>
      <c r="J908">
        <v>1237</v>
      </c>
      <c r="K908">
        <v>3</v>
      </c>
      <c r="L908" t="s">
        <v>37</v>
      </c>
      <c r="M908">
        <v>77</v>
      </c>
      <c r="N908">
        <v>1</v>
      </c>
      <c r="O908">
        <v>3</v>
      </c>
      <c r="P908" t="s">
        <v>49</v>
      </c>
      <c r="Q908">
        <v>1</v>
      </c>
      <c r="R908" t="s">
        <v>48</v>
      </c>
      <c r="S908">
        <v>10252</v>
      </c>
      <c r="T908">
        <v>2</v>
      </c>
      <c r="U908" t="s">
        <v>33</v>
      </c>
      <c r="V908">
        <v>21</v>
      </c>
      <c r="W908">
        <v>4</v>
      </c>
      <c r="X908">
        <v>3</v>
      </c>
      <c r="Y908">
        <v>80</v>
      </c>
      <c r="Z908">
        <v>1</v>
      </c>
      <c r="AA908">
        <v>17</v>
      </c>
      <c r="AB908">
        <v>2</v>
      </c>
      <c r="AC908">
        <v>3</v>
      </c>
      <c r="AD908">
        <v>7</v>
      </c>
      <c r="AE908">
        <v>7</v>
      </c>
      <c r="AF908">
        <v>7</v>
      </c>
      <c r="AG908">
        <v>7</v>
      </c>
      <c r="AH908" s="1">
        <v>41872</v>
      </c>
      <c r="AI908" s="1" t="s">
        <v>60</v>
      </c>
      <c r="AJ908">
        <f t="shared" si="56"/>
        <v>2014</v>
      </c>
      <c r="AK908">
        <f t="shared" si="57"/>
        <v>8</v>
      </c>
      <c r="AL908" t="str">
        <f t="shared" si="58"/>
        <v/>
      </c>
      <c r="AM908" t="str">
        <f t="shared" si="59"/>
        <v/>
      </c>
      <c r="AQ908" s="1">
        <v>41872</v>
      </c>
      <c r="AR908" s="1" t="s">
        <v>60</v>
      </c>
    </row>
    <row r="909" spans="1:44" x14ac:dyDescent="0.25">
      <c r="A909">
        <v>29</v>
      </c>
      <c r="B909" t="s">
        <v>40</v>
      </c>
      <c r="C909" t="s">
        <v>34</v>
      </c>
      <c r="D909">
        <v>694</v>
      </c>
      <c r="E909" t="s">
        <v>89</v>
      </c>
      <c r="F909">
        <v>1</v>
      </c>
      <c r="G909">
        <v>3</v>
      </c>
      <c r="H909" t="s">
        <v>36</v>
      </c>
      <c r="I909">
        <v>1</v>
      </c>
      <c r="J909">
        <v>1264</v>
      </c>
      <c r="K909">
        <v>4</v>
      </c>
      <c r="L909" t="s">
        <v>37</v>
      </c>
      <c r="M909">
        <v>87</v>
      </c>
      <c r="N909">
        <v>2</v>
      </c>
      <c r="O909">
        <v>4</v>
      </c>
      <c r="P909" t="s">
        <v>54</v>
      </c>
      <c r="Q909">
        <v>4</v>
      </c>
      <c r="R909" t="s">
        <v>48</v>
      </c>
      <c r="S909">
        <v>16124</v>
      </c>
      <c r="T909">
        <v>3</v>
      </c>
      <c r="U909" t="s">
        <v>40</v>
      </c>
      <c r="V909">
        <v>14</v>
      </c>
      <c r="W909">
        <v>3</v>
      </c>
      <c r="X909">
        <v>2</v>
      </c>
      <c r="Y909">
        <v>80</v>
      </c>
      <c r="Z909">
        <v>2</v>
      </c>
      <c r="AA909">
        <v>9</v>
      </c>
      <c r="AB909">
        <v>2</v>
      </c>
      <c r="AC909">
        <v>2</v>
      </c>
      <c r="AD909">
        <v>7</v>
      </c>
      <c r="AE909">
        <v>7</v>
      </c>
      <c r="AF909">
        <v>1</v>
      </c>
      <c r="AG909">
        <v>7</v>
      </c>
      <c r="AH909" s="1">
        <v>41751</v>
      </c>
      <c r="AI909" s="1" t="s">
        <v>60</v>
      </c>
      <c r="AJ909">
        <f t="shared" si="56"/>
        <v>2014</v>
      </c>
      <c r="AK909">
        <f t="shared" si="57"/>
        <v>4</v>
      </c>
      <c r="AL909" t="str">
        <f t="shared" si="58"/>
        <v/>
      </c>
      <c r="AM909" t="str">
        <f t="shared" si="59"/>
        <v/>
      </c>
      <c r="AQ909" s="1">
        <v>41751</v>
      </c>
      <c r="AR909" s="1" t="s">
        <v>60</v>
      </c>
    </row>
    <row r="910" spans="1:44" x14ac:dyDescent="0.25">
      <c r="A910">
        <v>51</v>
      </c>
      <c r="B910" t="s">
        <v>40</v>
      </c>
      <c r="C910" t="s">
        <v>41</v>
      </c>
      <c r="D910">
        <v>968</v>
      </c>
      <c r="E910" t="s">
        <v>89</v>
      </c>
      <c r="F910">
        <v>6</v>
      </c>
      <c r="G910">
        <v>2</v>
      </c>
      <c r="H910" t="s">
        <v>47</v>
      </c>
      <c r="I910">
        <v>1</v>
      </c>
      <c r="J910">
        <v>1297</v>
      </c>
      <c r="K910">
        <v>2</v>
      </c>
      <c r="L910" t="s">
        <v>37</v>
      </c>
      <c r="M910">
        <v>40</v>
      </c>
      <c r="N910">
        <v>2</v>
      </c>
      <c r="O910">
        <v>1</v>
      </c>
      <c r="P910" t="s">
        <v>46</v>
      </c>
      <c r="Q910">
        <v>3</v>
      </c>
      <c r="R910" t="s">
        <v>39</v>
      </c>
      <c r="S910">
        <v>2838</v>
      </c>
      <c r="T910">
        <v>0</v>
      </c>
      <c r="U910" t="s">
        <v>40</v>
      </c>
      <c r="V910">
        <v>14</v>
      </c>
      <c r="W910">
        <v>3</v>
      </c>
      <c r="X910">
        <v>2</v>
      </c>
      <c r="Y910">
        <v>80</v>
      </c>
      <c r="Z910">
        <v>0</v>
      </c>
      <c r="AA910">
        <v>8</v>
      </c>
      <c r="AB910">
        <v>6</v>
      </c>
      <c r="AC910">
        <v>2</v>
      </c>
      <c r="AD910">
        <v>7</v>
      </c>
      <c r="AE910">
        <v>0</v>
      </c>
      <c r="AF910">
        <v>7</v>
      </c>
      <c r="AG910">
        <v>7</v>
      </c>
      <c r="AH910" s="1">
        <v>41828</v>
      </c>
      <c r="AI910" s="1" t="s">
        <v>60</v>
      </c>
      <c r="AJ910">
        <f t="shared" si="56"/>
        <v>2014</v>
      </c>
      <c r="AK910">
        <f t="shared" si="57"/>
        <v>7</v>
      </c>
      <c r="AL910" t="str">
        <f t="shared" si="58"/>
        <v/>
      </c>
      <c r="AM910" t="str">
        <f t="shared" si="59"/>
        <v/>
      </c>
      <c r="AQ910" s="1">
        <v>41828</v>
      </c>
      <c r="AR910" s="1" t="s">
        <v>60</v>
      </c>
    </row>
    <row r="911" spans="1:44" x14ac:dyDescent="0.25">
      <c r="A911">
        <v>29</v>
      </c>
      <c r="B911" t="s">
        <v>33</v>
      </c>
      <c r="C911" t="s">
        <v>34</v>
      </c>
      <c r="D911">
        <v>806</v>
      </c>
      <c r="E911" t="s">
        <v>89</v>
      </c>
      <c r="F911">
        <v>7</v>
      </c>
      <c r="G911">
        <v>3</v>
      </c>
      <c r="H911" t="s">
        <v>56</v>
      </c>
      <c r="I911">
        <v>1</v>
      </c>
      <c r="J911">
        <v>1299</v>
      </c>
      <c r="K911">
        <v>2</v>
      </c>
      <c r="L911" t="s">
        <v>37</v>
      </c>
      <c r="M911">
        <v>39</v>
      </c>
      <c r="N911">
        <v>3</v>
      </c>
      <c r="O911">
        <v>1</v>
      </c>
      <c r="P911" t="s">
        <v>46</v>
      </c>
      <c r="Q911">
        <v>3</v>
      </c>
      <c r="R911" t="s">
        <v>48</v>
      </c>
      <c r="S911">
        <v>3339</v>
      </c>
      <c r="T911">
        <v>3</v>
      </c>
      <c r="U911" t="s">
        <v>33</v>
      </c>
      <c r="V911">
        <v>13</v>
      </c>
      <c r="W911">
        <v>3</v>
      </c>
      <c r="X911">
        <v>1</v>
      </c>
      <c r="Y911">
        <v>80</v>
      </c>
      <c r="Z911">
        <v>2</v>
      </c>
      <c r="AA911">
        <v>10</v>
      </c>
      <c r="AB911">
        <v>2</v>
      </c>
      <c r="AC911">
        <v>3</v>
      </c>
      <c r="AD911">
        <v>7</v>
      </c>
      <c r="AE911">
        <v>7</v>
      </c>
      <c r="AF911">
        <v>7</v>
      </c>
      <c r="AG911">
        <v>7</v>
      </c>
      <c r="AH911" s="1">
        <v>39006</v>
      </c>
      <c r="AI911" s="1">
        <v>41571</v>
      </c>
      <c r="AJ911">
        <f t="shared" si="56"/>
        <v>2006</v>
      </c>
      <c r="AK911">
        <f t="shared" si="57"/>
        <v>10</v>
      </c>
      <c r="AL911">
        <f t="shared" si="58"/>
        <v>2013</v>
      </c>
      <c r="AM911">
        <f t="shared" si="59"/>
        <v>10</v>
      </c>
      <c r="AQ911" s="1">
        <v>41767</v>
      </c>
      <c r="AR911" s="1" t="s">
        <v>60</v>
      </c>
    </row>
    <row r="912" spans="1:44" x14ac:dyDescent="0.25">
      <c r="A912">
        <v>36</v>
      </c>
      <c r="B912" t="s">
        <v>40</v>
      </c>
      <c r="C912" t="s">
        <v>34</v>
      </c>
      <c r="D912">
        <v>325</v>
      </c>
      <c r="E912" t="s">
        <v>89</v>
      </c>
      <c r="F912">
        <v>10</v>
      </c>
      <c r="G912">
        <v>4</v>
      </c>
      <c r="H912" t="s">
        <v>56</v>
      </c>
      <c r="I912">
        <v>1</v>
      </c>
      <c r="J912">
        <v>1312</v>
      </c>
      <c r="K912">
        <v>4</v>
      </c>
      <c r="L912" t="s">
        <v>37</v>
      </c>
      <c r="M912">
        <v>63</v>
      </c>
      <c r="N912">
        <v>3</v>
      </c>
      <c r="O912">
        <v>3</v>
      </c>
      <c r="P912" t="s">
        <v>50</v>
      </c>
      <c r="Q912">
        <v>3</v>
      </c>
      <c r="R912" t="s">
        <v>44</v>
      </c>
      <c r="S912">
        <v>7094</v>
      </c>
      <c r="T912">
        <v>3</v>
      </c>
      <c r="U912" t="s">
        <v>40</v>
      </c>
      <c r="V912">
        <v>12</v>
      </c>
      <c r="W912">
        <v>3</v>
      </c>
      <c r="X912">
        <v>1</v>
      </c>
      <c r="Y912">
        <v>80</v>
      </c>
      <c r="Z912">
        <v>0</v>
      </c>
      <c r="AA912">
        <v>10</v>
      </c>
      <c r="AB912">
        <v>0</v>
      </c>
      <c r="AC912">
        <v>3</v>
      </c>
      <c r="AD912">
        <v>7</v>
      </c>
      <c r="AE912">
        <v>7</v>
      </c>
      <c r="AF912">
        <v>1</v>
      </c>
      <c r="AG912">
        <v>7</v>
      </c>
      <c r="AH912" s="1">
        <v>41338</v>
      </c>
      <c r="AI912" s="1" t="s">
        <v>60</v>
      </c>
      <c r="AJ912">
        <f t="shared" si="56"/>
        <v>2013</v>
      </c>
      <c r="AK912">
        <f t="shared" si="57"/>
        <v>3</v>
      </c>
      <c r="AL912" t="str">
        <f t="shared" si="58"/>
        <v/>
      </c>
      <c r="AM912" t="str">
        <f t="shared" si="59"/>
        <v/>
      </c>
      <c r="AQ912" s="1">
        <v>41338</v>
      </c>
      <c r="AR912" s="1" t="s">
        <v>60</v>
      </c>
    </row>
    <row r="913" spans="1:44" x14ac:dyDescent="0.25">
      <c r="A913">
        <v>46</v>
      </c>
      <c r="B913" t="s">
        <v>40</v>
      </c>
      <c r="C913" t="s">
        <v>34</v>
      </c>
      <c r="D913">
        <v>991</v>
      </c>
      <c r="E913" t="s">
        <v>90</v>
      </c>
      <c r="F913">
        <v>1</v>
      </c>
      <c r="G913">
        <v>2</v>
      </c>
      <c r="H913" t="s">
        <v>36</v>
      </c>
      <c r="I913">
        <v>1</v>
      </c>
      <c r="J913">
        <v>1314</v>
      </c>
      <c r="K913">
        <v>4</v>
      </c>
      <c r="L913" t="s">
        <v>37</v>
      </c>
      <c r="M913">
        <v>44</v>
      </c>
      <c r="N913">
        <v>3</v>
      </c>
      <c r="O913">
        <v>1</v>
      </c>
      <c r="P913" t="s">
        <v>90</v>
      </c>
      <c r="Q913">
        <v>1</v>
      </c>
      <c r="R913" t="s">
        <v>39</v>
      </c>
      <c r="S913">
        <v>3423</v>
      </c>
      <c r="T913">
        <v>6</v>
      </c>
      <c r="U913" t="s">
        <v>40</v>
      </c>
      <c r="V913">
        <v>12</v>
      </c>
      <c r="W913">
        <v>3</v>
      </c>
      <c r="X913">
        <v>3</v>
      </c>
      <c r="Y913">
        <v>80</v>
      </c>
      <c r="Z913">
        <v>0</v>
      </c>
      <c r="AA913">
        <v>10</v>
      </c>
      <c r="AB913">
        <v>3</v>
      </c>
      <c r="AC913">
        <v>4</v>
      </c>
      <c r="AD913">
        <v>7</v>
      </c>
      <c r="AE913">
        <v>6</v>
      </c>
      <c r="AF913">
        <v>5</v>
      </c>
      <c r="AG913">
        <v>7</v>
      </c>
      <c r="AH913" s="1">
        <v>41316</v>
      </c>
      <c r="AI913" s="1" t="s">
        <v>60</v>
      </c>
      <c r="AJ913">
        <f t="shared" si="56"/>
        <v>2013</v>
      </c>
      <c r="AK913">
        <f t="shared" si="57"/>
        <v>2</v>
      </c>
      <c r="AL913" t="str">
        <f t="shared" si="58"/>
        <v/>
      </c>
      <c r="AM913" t="str">
        <f t="shared" si="59"/>
        <v/>
      </c>
      <c r="AQ913" s="1">
        <v>41316</v>
      </c>
      <c r="AR913" s="1" t="s">
        <v>60</v>
      </c>
    </row>
    <row r="914" spans="1:44" x14ac:dyDescent="0.25">
      <c r="A914">
        <v>56</v>
      </c>
      <c r="B914" t="s">
        <v>40</v>
      </c>
      <c r="C914" t="s">
        <v>34</v>
      </c>
      <c r="D914">
        <v>206</v>
      </c>
      <c r="E914" t="s">
        <v>90</v>
      </c>
      <c r="F914">
        <v>8</v>
      </c>
      <c r="G914">
        <v>4</v>
      </c>
      <c r="H914" t="s">
        <v>36</v>
      </c>
      <c r="I914">
        <v>1</v>
      </c>
      <c r="J914">
        <v>1338</v>
      </c>
      <c r="K914">
        <v>4</v>
      </c>
      <c r="L914" t="s">
        <v>42</v>
      </c>
      <c r="M914">
        <v>99</v>
      </c>
      <c r="N914">
        <v>3</v>
      </c>
      <c r="O914">
        <v>5</v>
      </c>
      <c r="P914" t="s">
        <v>52</v>
      </c>
      <c r="Q914">
        <v>2</v>
      </c>
      <c r="R914" t="s">
        <v>39</v>
      </c>
      <c r="S914">
        <v>19717</v>
      </c>
      <c r="T914">
        <v>6</v>
      </c>
      <c r="U914" t="s">
        <v>40</v>
      </c>
      <c r="V914">
        <v>14</v>
      </c>
      <c r="W914">
        <v>3</v>
      </c>
      <c r="X914">
        <v>1</v>
      </c>
      <c r="Y914">
        <v>80</v>
      </c>
      <c r="Z914">
        <v>0</v>
      </c>
      <c r="AA914">
        <v>36</v>
      </c>
      <c r="AB914">
        <v>4</v>
      </c>
      <c r="AC914">
        <v>3</v>
      </c>
      <c r="AD914">
        <v>7</v>
      </c>
      <c r="AE914">
        <v>3</v>
      </c>
      <c r="AF914">
        <v>7</v>
      </c>
      <c r="AG914">
        <v>7</v>
      </c>
      <c r="AH914" s="1">
        <v>41336</v>
      </c>
      <c r="AI914" s="1" t="s">
        <v>60</v>
      </c>
      <c r="AJ914">
        <f t="shared" si="56"/>
        <v>2013</v>
      </c>
      <c r="AK914">
        <f t="shared" si="57"/>
        <v>3</v>
      </c>
      <c r="AL914" t="str">
        <f t="shared" si="58"/>
        <v/>
      </c>
      <c r="AM914" t="str">
        <f t="shared" si="59"/>
        <v/>
      </c>
      <c r="AQ914" s="1">
        <v>41336</v>
      </c>
      <c r="AR914" s="1" t="s">
        <v>60</v>
      </c>
    </row>
    <row r="915" spans="1:44" x14ac:dyDescent="0.25">
      <c r="A915">
        <v>38</v>
      </c>
      <c r="B915" t="s">
        <v>40</v>
      </c>
      <c r="C915" t="s">
        <v>34</v>
      </c>
      <c r="D915">
        <v>1009</v>
      </c>
      <c r="E915" t="s">
        <v>35</v>
      </c>
      <c r="F915">
        <v>2</v>
      </c>
      <c r="G915">
        <v>2</v>
      </c>
      <c r="H915" t="s">
        <v>36</v>
      </c>
      <c r="I915">
        <v>1</v>
      </c>
      <c r="J915">
        <v>1355</v>
      </c>
      <c r="K915">
        <v>2</v>
      </c>
      <c r="L915" t="s">
        <v>37</v>
      </c>
      <c r="M915">
        <v>31</v>
      </c>
      <c r="N915">
        <v>3</v>
      </c>
      <c r="O915">
        <v>2</v>
      </c>
      <c r="P915" t="s">
        <v>38</v>
      </c>
      <c r="Q915">
        <v>1</v>
      </c>
      <c r="R915" t="s">
        <v>48</v>
      </c>
      <c r="S915">
        <v>6893</v>
      </c>
      <c r="T915">
        <v>3</v>
      </c>
      <c r="U915" t="s">
        <v>40</v>
      </c>
      <c r="V915">
        <v>15</v>
      </c>
      <c r="W915">
        <v>3</v>
      </c>
      <c r="X915">
        <v>4</v>
      </c>
      <c r="Y915">
        <v>80</v>
      </c>
      <c r="Z915">
        <v>1</v>
      </c>
      <c r="AA915">
        <v>11</v>
      </c>
      <c r="AB915">
        <v>3</v>
      </c>
      <c r="AC915">
        <v>3</v>
      </c>
      <c r="AD915">
        <v>7</v>
      </c>
      <c r="AE915">
        <v>7</v>
      </c>
      <c r="AF915">
        <v>1</v>
      </c>
      <c r="AG915">
        <v>7</v>
      </c>
      <c r="AH915" s="1">
        <v>41518</v>
      </c>
      <c r="AI915" s="1" t="s">
        <v>60</v>
      </c>
      <c r="AJ915">
        <f t="shared" si="56"/>
        <v>2013</v>
      </c>
      <c r="AK915">
        <f t="shared" si="57"/>
        <v>9</v>
      </c>
      <c r="AL915" t="str">
        <f t="shared" si="58"/>
        <v/>
      </c>
      <c r="AM915" t="str">
        <f t="shared" si="59"/>
        <v/>
      </c>
      <c r="AQ915" s="1">
        <v>41518</v>
      </c>
      <c r="AR915" s="1" t="s">
        <v>60</v>
      </c>
    </row>
    <row r="916" spans="1:44" x14ac:dyDescent="0.25">
      <c r="A916">
        <v>26</v>
      </c>
      <c r="B916" t="s">
        <v>40</v>
      </c>
      <c r="C916" t="s">
        <v>34</v>
      </c>
      <c r="D916">
        <v>652</v>
      </c>
      <c r="E916" t="s">
        <v>89</v>
      </c>
      <c r="F916">
        <v>7</v>
      </c>
      <c r="G916">
        <v>3</v>
      </c>
      <c r="H916" t="s">
        <v>45</v>
      </c>
      <c r="I916">
        <v>1</v>
      </c>
      <c r="J916">
        <v>1417</v>
      </c>
      <c r="K916">
        <v>3</v>
      </c>
      <c r="L916" t="s">
        <v>42</v>
      </c>
      <c r="M916">
        <v>100</v>
      </c>
      <c r="N916">
        <v>4</v>
      </c>
      <c r="O916">
        <v>1</v>
      </c>
      <c r="P916" t="s">
        <v>46</v>
      </c>
      <c r="Q916">
        <v>1</v>
      </c>
      <c r="R916" t="s">
        <v>39</v>
      </c>
      <c r="S916">
        <v>3578</v>
      </c>
      <c r="T916">
        <v>0</v>
      </c>
      <c r="U916" t="s">
        <v>40</v>
      </c>
      <c r="V916">
        <v>12</v>
      </c>
      <c r="W916">
        <v>3</v>
      </c>
      <c r="X916">
        <v>4</v>
      </c>
      <c r="Y916">
        <v>80</v>
      </c>
      <c r="Z916">
        <v>0</v>
      </c>
      <c r="AA916">
        <v>8</v>
      </c>
      <c r="AB916">
        <v>2</v>
      </c>
      <c r="AC916">
        <v>3</v>
      </c>
      <c r="AD916">
        <v>7</v>
      </c>
      <c r="AE916">
        <v>7</v>
      </c>
      <c r="AF916">
        <v>0</v>
      </c>
      <c r="AG916">
        <v>7</v>
      </c>
      <c r="AH916" s="1">
        <v>41249</v>
      </c>
      <c r="AI916" s="1" t="s">
        <v>60</v>
      </c>
      <c r="AJ916">
        <f t="shared" si="56"/>
        <v>2012</v>
      </c>
      <c r="AK916">
        <f t="shared" si="57"/>
        <v>12</v>
      </c>
      <c r="AL916" t="str">
        <f t="shared" si="58"/>
        <v/>
      </c>
      <c r="AM916" t="str">
        <f t="shared" si="59"/>
        <v/>
      </c>
      <c r="AQ916" s="1">
        <v>41249</v>
      </c>
      <c r="AR916" s="1" t="s">
        <v>60</v>
      </c>
    </row>
    <row r="917" spans="1:44" x14ac:dyDescent="0.25">
      <c r="A917">
        <v>55</v>
      </c>
      <c r="B917" t="s">
        <v>40</v>
      </c>
      <c r="C917" t="s">
        <v>34</v>
      </c>
      <c r="D917">
        <v>1136</v>
      </c>
      <c r="E917" t="s">
        <v>89</v>
      </c>
      <c r="F917">
        <v>1</v>
      </c>
      <c r="G917">
        <v>4</v>
      </c>
      <c r="H917" t="s">
        <v>47</v>
      </c>
      <c r="I917">
        <v>1</v>
      </c>
      <c r="J917">
        <v>1424</v>
      </c>
      <c r="K917">
        <v>2</v>
      </c>
      <c r="L917" t="s">
        <v>42</v>
      </c>
      <c r="M917">
        <v>81</v>
      </c>
      <c r="N917">
        <v>4</v>
      </c>
      <c r="O917">
        <v>4</v>
      </c>
      <c r="P917" t="s">
        <v>54</v>
      </c>
      <c r="Q917">
        <v>4</v>
      </c>
      <c r="R917" t="s">
        <v>48</v>
      </c>
      <c r="S917">
        <v>14732</v>
      </c>
      <c r="T917">
        <v>2</v>
      </c>
      <c r="U917" t="s">
        <v>40</v>
      </c>
      <c r="V917">
        <v>13</v>
      </c>
      <c r="W917">
        <v>3</v>
      </c>
      <c r="X917">
        <v>4</v>
      </c>
      <c r="Y917">
        <v>80</v>
      </c>
      <c r="Z917">
        <v>2</v>
      </c>
      <c r="AA917">
        <v>31</v>
      </c>
      <c r="AB917">
        <v>4</v>
      </c>
      <c r="AC917">
        <v>4</v>
      </c>
      <c r="AD917">
        <v>7</v>
      </c>
      <c r="AE917">
        <v>7</v>
      </c>
      <c r="AF917">
        <v>0</v>
      </c>
      <c r="AG917">
        <v>0</v>
      </c>
      <c r="AH917" s="1">
        <v>41422</v>
      </c>
      <c r="AI917" s="1" t="s">
        <v>60</v>
      </c>
      <c r="AJ917">
        <f t="shared" si="56"/>
        <v>2013</v>
      </c>
      <c r="AK917">
        <f t="shared" si="57"/>
        <v>5</v>
      </c>
      <c r="AL917" t="str">
        <f t="shared" si="58"/>
        <v/>
      </c>
      <c r="AM917" t="str">
        <f t="shared" si="59"/>
        <v/>
      </c>
      <c r="AQ917" s="1">
        <v>41422</v>
      </c>
      <c r="AR917" s="1" t="s">
        <v>60</v>
      </c>
    </row>
    <row r="918" spans="1:44" x14ac:dyDescent="0.25">
      <c r="A918">
        <v>46</v>
      </c>
      <c r="B918" t="s">
        <v>33</v>
      </c>
      <c r="C918" t="s">
        <v>34</v>
      </c>
      <c r="D918">
        <v>377</v>
      </c>
      <c r="E918" t="s">
        <v>35</v>
      </c>
      <c r="F918">
        <v>9</v>
      </c>
      <c r="G918">
        <v>3</v>
      </c>
      <c r="H918" t="s">
        <v>55</v>
      </c>
      <c r="I918">
        <v>1</v>
      </c>
      <c r="J918">
        <v>1457</v>
      </c>
      <c r="K918">
        <v>1</v>
      </c>
      <c r="L918" t="s">
        <v>42</v>
      </c>
      <c r="M918">
        <v>52</v>
      </c>
      <c r="N918">
        <v>3</v>
      </c>
      <c r="O918">
        <v>3</v>
      </c>
      <c r="P918" t="s">
        <v>38</v>
      </c>
      <c r="Q918">
        <v>4</v>
      </c>
      <c r="R918" t="s">
        <v>48</v>
      </c>
      <c r="S918">
        <v>10096</v>
      </c>
      <c r="T918">
        <v>4</v>
      </c>
      <c r="U918" t="s">
        <v>40</v>
      </c>
      <c r="V918">
        <v>11</v>
      </c>
      <c r="W918">
        <v>3</v>
      </c>
      <c r="X918">
        <v>1</v>
      </c>
      <c r="Y918">
        <v>80</v>
      </c>
      <c r="Z918">
        <v>1</v>
      </c>
      <c r="AA918">
        <v>28</v>
      </c>
      <c r="AB918">
        <v>1</v>
      </c>
      <c r="AC918">
        <v>4</v>
      </c>
      <c r="AD918">
        <v>7</v>
      </c>
      <c r="AE918">
        <v>7</v>
      </c>
      <c r="AF918">
        <v>4</v>
      </c>
      <c r="AG918">
        <v>3</v>
      </c>
      <c r="AH918" s="1">
        <v>40924</v>
      </c>
      <c r="AI918" s="1">
        <v>43488</v>
      </c>
      <c r="AJ918">
        <f t="shared" si="56"/>
        <v>2012</v>
      </c>
      <c r="AK918">
        <f t="shared" si="57"/>
        <v>1</v>
      </c>
      <c r="AL918">
        <f t="shared" si="58"/>
        <v>2019</v>
      </c>
      <c r="AM918">
        <f t="shared" si="59"/>
        <v>1</v>
      </c>
      <c r="AQ918" s="1">
        <v>41517</v>
      </c>
      <c r="AR918" s="1" t="s">
        <v>60</v>
      </c>
    </row>
    <row r="919" spans="1:44" x14ac:dyDescent="0.25">
      <c r="A919">
        <v>45</v>
      </c>
      <c r="B919" t="s">
        <v>40</v>
      </c>
      <c r="C919" t="s">
        <v>34</v>
      </c>
      <c r="D919">
        <v>1038</v>
      </c>
      <c r="E919" t="s">
        <v>89</v>
      </c>
      <c r="F919">
        <v>20</v>
      </c>
      <c r="G919">
        <v>3</v>
      </c>
      <c r="H919" t="s">
        <v>47</v>
      </c>
      <c r="I919">
        <v>1</v>
      </c>
      <c r="J919">
        <v>1460</v>
      </c>
      <c r="K919">
        <v>2</v>
      </c>
      <c r="L919" t="s">
        <v>42</v>
      </c>
      <c r="M919">
        <v>95</v>
      </c>
      <c r="N919">
        <v>1</v>
      </c>
      <c r="O919">
        <v>3</v>
      </c>
      <c r="P919" t="s">
        <v>50</v>
      </c>
      <c r="Q919">
        <v>1</v>
      </c>
      <c r="R919" t="s">
        <v>48</v>
      </c>
      <c r="S919">
        <v>10851</v>
      </c>
      <c r="T919">
        <v>2</v>
      </c>
      <c r="U919" t="s">
        <v>33</v>
      </c>
      <c r="V919">
        <v>18</v>
      </c>
      <c r="W919">
        <v>3</v>
      </c>
      <c r="X919">
        <v>2</v>
      </c>
      <c r="Y919">
        <v>80</v>
      </c>
      <c r="Z919">
        <v>1</v>
      </c>
      <c r="AA919">
        <v>24</v>
      </c>
      <c r="AB919">
        <v>2</v>
      </c>
      <c r="AC919">
        <v>3</v>
      </c>
      <c r="AD919">
        <v>7</v>
      </c>
      <c r="AE919">
        <v>7</v>
      </c>
      <c r="AF919">
        <v>0</v>
      </c>
      <c r="AG919">
        <v>7</v>
      </c>
      <c r="AH919" s="1">
        <v>41376</v>
      </c>
      <c r="AI919" s="1" t="s">
        <v>60</v>
      </c>
      <c r="AJ919">
        <f t="shared" si="56"/>
        <v>2013</v>
      </c>
      <c r="AK919">
        <f t="shared" si="57"/>
        <v>4</v>
      </c>
      <c r="AL919" t="str">
        <f t="shared" si="58"/>
        <v/>
      </c>
      <c r="AM919" t="str">
        <f t="shared" si="59"/>
        <v/>
      </c>
      <c r="AQ919" s="1">
        <v>41376</v>
      </c>
      <c r="AR919" s="1" t="s">
        <v>60</v>
      </c>
    </row>
    <row r="920" spans="1:44" x14ac:dyDescent="0.25">
      <c r="A920">
        <v>31</v>
      </c>
      <c r="B920" t="s">
        <v>33</v>
      </c>
      <c r="C920" t="s">
        <v>41</v>
      </c>
      <c r="D920">
        <v>561</v>
      </c>
      <c r="E920" t="s">
        <v>89</v>
      </c>
      <c r="F920">
        <v>3</v>
      </c>
      <c r="G920">
        <v>3</v>
      </c>
      <c r="H920" t="s">
        <v>36</v>
      </c>
      <c r="I920">
        <v>1</v>
      </c>
      <c r="J920">
        <v>1537</v>
      </c>
      <c r="K920">
        <v>4</v>
      </c>
      <c r="L920" t="s">
        <v>37</v>
      </c>
      <c r="M920">
        <v>33</v>
      </c>
      <c r="N920">
        <v>3</v>
      </c>
      <c r="O920">
        <v>1</v>
      </c>
      <c r="P920" t="s">
        <v>43</v>
      </c>
      <c r="Q920">
        <v>3</v>
      </c>
      <c r="R920" t="s">
        <v>39</v>
      </c>
      <c r="S920">
        <v>4084</v>
      </c>
      <c r="T920">
        <v>1</v>
      </c>
      <c r="U920" t="s">
        <v>40</v>
      </c>
      <c r="V920">
        <v>12</v>
      </c>
      <c r="W920">
        <v>3</v>
      </c>
      <c r="X920">
        <v>1</v>
      </c>
      <c r="Y920">
        <v>80</v>
      </c>
      <c r="Z920">
        <v>0</v>
      </c>
      <c r="AA920">
        <v>7</v>
      </c>
      <c r="AB920">
        <v>2</v>
      </c>
      <c r="AC920">
        <v>1</v>
      </c>
      <c r="AD920">
        <v>7</v>
      </c>
      <c r="AE920">
        <v>2</v>
      </c>
      <c r="AF920">
        <v>7</v>
      </c>
      <c r="AG920">
        <v>7</v>
      </c>
      <c r="AH920" s="1">
        <v>36372</v>
      </c>
      <c r="AI920" s="1">
        <v>38938</v>
      </c>
      <c r="AJ920">
        <f t="shared" si="56"/>
        <v>1999</v>
      </c>
      <c r="AK920">
        <f t="shared" si="57"/>
        <v>7</v>
      </c>
      <c r="AL920">
        <f t="shared" si="58"/>
        <v>2006</v>
      </c>
      <c r="AM920">
        <f t="shared" si="59"/>
        <v>8</v>
      </c>
      <c r="AQ920" s="1">
        <v>41201</v>
      </c>
      <c r="AR920" s="1" t="s">
        <v>60</v>
      </c>
    </row>
    <row r="921" spans="1:44" x14ac:dyDescent="0.25">
      <c r="A921">
        <v>29</v>
      </c>
      <c r="B921" t="s">
        <v>40</v>
      </c>
      <c r="C921" t="s">
        <v>34</v>
      </c>
      <c r="D921">
        <v>441</v>
      </c>
      <c r="E921" t="s">
        <v>89</v>
      </c>
      <c r="F921">
        <v>8</v>
      </c>
      <c r="G921">
        <v>1</v>
      </c>
      <c r="H921" t="s">
        <v>45</v>
      </c>
      <c r="I921">
        <v>1</v>
      </c>
      <c r="J921">
        <v>1544</v>
      </c>
      <c r="K921">
        <v>3</v>
      </c>
      <c r="L921" t="s">
        <v>37</v>
      </c>
      <c r="M921">
        <v>39</v>
      </c>
      <c r="N921">
        <v>1</v>
      </c>
      <c r="O921">
        <v>2</v>
      </c>
      <c r="P921" t="s">
        <v>50</v>
      </c>
      <c r="Q921">
        <v>1</v>
      </c>
      <c r="R921" t="s">
        <v>44</v>
      </c>
      <c r="S921">
        <v>9715</v>
      </c>
      <c r="T921">
        <v>3</v>
      </c>
      <c r="U921" t="s">
        <v>40</v>
      </c>
      <c r="V921">
        <v>13</v>
      </c>
      <c r="W921">
        <v>3</v>
      </c>
      <c r="X921">
        <v>3</v>
      </c>
      <c r="Y921">
        <v>80</v>
      </c>
      <c r="Z921">
        <v>1</v>
      </c>
      <c r="AA921">
        <v>9</v>
      </c>
      <c r="AB921">
        <v>3</v>
      </c>
      <c r="AC921">
        <v>3</v>
      </c>
      <c r="AD921">
        <v>7</v>
      </c>
      <c r="AE921">
        <v>7</v>
      </c>
      <c r="AF921">
        <v>0</v>
      </c>
      <c r="AG921">
        <v>7</v>
      </c>
      <c r="AH921" s="1">
        <v>41360</v>
      </c>
      <c r="AI921" s="1" t="s">
        <v>60</v>
      </c>
      <c r="AJ921">
        <f t="shared" si="56"/>
        <v>2013</v>
      </c>
      <c r="AK921">
        <f t="shared" si="57"/>
        <v>3</v>
      </c>
      <c r="AL921" t="str">
        <f t="shared" si="58"/>
        <v/>
      </c>
      <c r="AM921" t="str">
        <f t="shared" si="59"/>
        <v/>
      </c>
      <c r="AQ921" s="1">
        <v>41360</v>
      </c>
      <c r="AR921" s="1" t="s">
        <v>60</v>
      </c>
    </row>
    <row r="922" spans="1:44" x14ac:dyDescent="0.25">
      <c r="A922">
        <v>32</v>
      </c>
      <c r="B922" t="s">
        <v>40</v>
      </c>
      <c r="C922" t="s">
        <v>34</v>
      </c>
      <c r="D922">
        <v>824</v>
      </c>
      <c r="E922" t="s">
        <v>89</v>
      </c>
      <c r="F922">
        <v>5</v>
      </c>
      <c r="G922">
        <v>2</v>
      </c>
      <c r="H922" t="s">
        <v>36</v>
      </c>
      <c r="I922">
        <v>1</v>
      </c>
      <c r="J922">
        <v>1555</v>
      </c>
      <c r="K922">
        <v>4</v>
      </c>
      <c r="L922" t="s">
        <v>37</v>
      </c>
      <c r="M922">
        <v>67</v>
      </c>
      <c r="N922">
        <v>2</v>
      </c>
      <c r="O922">
        <v>2</v>
      </c>
      <c r="P922" t="s">
        <v>43</v>
      </c>
      <c r="Q922">
        <v>2</v>
      </c>
      <c r="R922" t="s">
        <v>44</v>
      </c>
      <c r="S922">
        <v>5878</v>
      </c>
      <c r="T922">
        <v>3</v>
      </c>
      <c r="U922" t="s">
        <v>40</v>
      </c>
      <c r="V922">
        <v>12</v>
      </c>
      <c r="W922">
        <v>3</v>
      </c>
      <c r="X922">
        <v>1</v>
      </c>
      <c r="Y922">
        <v>80</v>
      </c>
      <c r="Z922">
        <v>1</v>
      </c>
      <c r="AA922">
        <v>12</v>
      </c>
      <c r="AB922">
        <v>2</v>
      </c>
      <c r="AC922">
        <v>3</v>
      </c>
      <c r="AD922">
        <v>7</v>
      </c>
      <c r="AE922">
        <v>1</v>
      </c>
      <c r="AF922">
        <v>2</v>
      </c>
      <c r="AG922">
        <v>5</v>
      </c>
      <c r="AH922" s="1">
        <v>41495</v>
      </c>
      <c r="AI922" s="1" t="s">
        <v>60</v>
      </c>
      <c r="AJ922">
        <f t="shared" si="56"/>
        <v>2013</v>
      </c>
      <c r="AK922">
        <f t="shared" si="57"/>
        <v>8</v>
      </c>
      <c r="AL922" t="str">
        <f t="shared" si="58"/>
        <v/>
      </c>
      <c r="AM922" t="str">
        <f t="shared" si="59"/>
        <v/>
      </c>
      <c r="AQ922" s="1">
        <v>41495</v>
      </c>
      <c r="AR922" s="1" t="s">
        <v>60</v>
      </c>
    </row>
    <row r="923" spans="1:44" x14ac:dyDescent="0.25">
      <c r="A923">
        <v>39</v>
      </c>
      <c r="B923" t="s">
        <v>40</v>
      </c>
      <c r="C923" t="s">
        <v>34</v>
      </c>
      <c r="D923">
        <v>1462</v>
      </c>
      <c r="E923" t="s">
        <v>35</v>
      </c>
      <c r="F923">
        <v>6</v>
      </c>
      <c r="G923">
        <v>3</v>
      </c>
      <c r="H923" t="s">
        <v>47</v>
      </c>
      <c r="I923">
        <v>1</v>
      </c>
      <c r="J923">
        <v>1588</v>
      </c>
      <c r="K923">
        <v>4</v>
      </c>
      <c r="L923" t="s">
        <v>42</v>
      </c>
      <c r="M923">
        <v>38</v>
      </c>
      <c r="N923">
        <v>4</v>
      </c>
      <c r="O923">
        <v>3</v>
      </c>
      <c r="P923" t="s">
        <v>38</v>
      </c>
      <c r="Q923">
        <v>3</v>
      </c>
      <c r="R923" t="s">
        <v>44</v>
      </c>
      <c r="S923">
        <v>8237</v>
      </c>
      <c r="T923">
        <v>2</v>
      </c>
      <c r="U923" t="s">
        <v>40</v>
      </c>
      <c r="V923">
        <v>11</v>
      </c>
      <c r="W923">
        <v>3</v>
      </c>
      <c r="X923">
        <v>1</v>
      </c>
      <c r="Y923">
        <v>80</v>
      </c>
      <c r="Z923">
        <v>1</v>
      </c>
      <c r="AA923">
        <v>11</v>
      </c>
      <c r="AB923">
        <v>3</v>
      </c>
      <c r="AC923">
        <v>3</v>
      </c>
      <c r="AD923">
        <v>7</v>
      </c>
      <c r="AE923">
        <v>6</v>
      </c>
      <c r="AF923">
        <v>7</v>
      </c>
      <c r="AG923">
        <v>6</v>
      </c>
      <c r="AH923" s="1">
        <v>41220</v>
      </c>
      <c r="AI923" s="1" t="s">
        <v>60</v>
      </c>
      <c r="AJ923">
        <f t="shared" si="56"/>
        <v>2012</v>
      </c>
      <c r="AK923">
        <f t="shared" si="57"/>
        <v>11</v>
      </c>
      <c r="AL923" t="str">
        <f t="shared" si="58"/>
        <v/>
      </c>
      <c r="AM923" t="str">
        <f t="shared" si="59"/>
        <v/>
      </c>
      <c r="AQ923" s="1">
        <v>41220</v>
      </c>
      <c r="AR923" s="1" t="s">
        <v>60</v>
      </c>
    </row>
    <row r="924" spans="1:44" x14ac:dyDescent="0.25">
      <c r="A924">
        <v>39</v>
      </c>
      <c r="B924" t="s">
        <v>40</v>
      </c>
      <c r="C924" t="s">
        <v>34</v>
      </c>
      <c r="D924">
        <v>1387</v>
      </c>
      <c r="E924" t="s">
        <v>89</v>
      </c>
      <c r="F924">
        <v>10</v>
      </c>
      <c r="G924">
        <v>5</v>
      </c>
      <c r="H924" t="s">
        <v>47</v>
      </c>
      <c r="I924">
        <v>1</v>
      </c>
      <c r="J924">
        <v>1618</v>
      </c>
      <c r="K924">
        <v>2</v>
      </c>
      <c r="L924" t="s">
        <v>42</v>
      </c>
      <c r="M924">
        <v>76</v>
      </c>
      <c r="N924">
        <v>3</v>
      </c>
      <c r="O924">
        <v>2</v>
      </c>
      <c r="P924" t="s">
        <v>49</v>
      </c>
      <c r="Q924">
        <v>1</v>
      </c>
      <c r="R924" t="s">
        <v>44</v>
      </c>
      <c r="S924">
        <v>5377</v>
      </c>
      <c r="T924">
        <v>2</v>
      </c>
      <c r="U924" t="s">
        <v>40</v>
      </c>
      <c r="V924">
        <v>13</v>
      </c>
      <c r="W924">
        <v>3</v>
      </c>
      <c r="X924">
        <v>4</v>
      </c>
      <c r="Y924">
        <v>80</v>
      </c>
      <c r="Z924">
        <v>3</v>
      </c>
      <c r="AA924">
        <v>10</v>
      </c>
      <c r="AB924">
        <v>3</v>
      </c>
      <c r="AC924">
        <v>3</v>
      </c>
      <c r="AD924">
        <v>7</v>
      </c>
      <c r="AE924">
        <v>7</v>
      </c>
      <c r="AF924">
        <v>7</v>
      </c>
      <c r="AG924">
        <v>7</v>
      </c>
      <c r="AH924" s="1">
        <v>41516</v>
      </c>
      <c r="AI924" s="1" t="s">
        <v>60</v>
      </c>
      <c r="AJ924">
        <f t="shared" si="56"/>
        <v>2013</v>
      </c>
      <c r="AK924">
        <f t="shared" si="57"/>
        <v>8</v>
      </c>
      <c r="AL924" t="str">
        <f t="shared" si="58"/>
        <v/>
      </c>
      <c r="AM924" t="str">
        <f t="shared" si="59"/>
        <v/>
      </c>
      <c r="AQ924" s="1">
        <v>41516</v>
      </c>
      <c r="AR924" s="1" t="s">
        <v>60</v>
      </c>
    </row>
    <row r="925" spans="1:44" x14ac:dyDescent="0.25">
      <c r="A925">
        <v>27</v>
      </c>
      <c r="B925" t="s">
        <v>40</v>
      </c>
      <c r="C925" t="s">
        <v>34</v>
      </c>
      <c r="D925">
        <v>1302</v>
      </c>
      <c r="E925" t="s">
        <v>89</v>
      </c>
      <c r="F925">
        <v>19</v>
      </c>
      <c r="G925">
        <v>3</v>
      </c>
      <c r="H925" t="s">
        <v>45</v>
      </c>
      <c r="I925">
        <v>1</v>
      </c>
      <c r="J925">
        <v>1619</v>
      </c>
      <c r="K925">
        <v>4</v>
      </c>
      <c r="L925" t="s">
        <v>42</v>
      </c>
      <c r="M925">
        <v>67</v>
      </c>
      <c r="N925">
        <v>2</v>
      </c>
      <c r="O925">
        <v>1</v>
      </c>
      <c r="P925" t="s">
        <v>46</v>
      </c>
      <c r="Q925">
        <v>1</v>
      </c>
      <c r="R925" t="s">
        <v>48</v>
      </c>
      <c r="S925">
        <v>4066</v>
      </c>
      <c r="T925">
        <v>1</v>
      </c>
      <c r="U925" t="s">
        <v>40</v>
      </c>
      <c r="V925">
        <v>11</v>
      </c>
      <c r="W925">
        <v>3</v>
      </c>
      <c r="X925">
        <v>1</v>
      </c>
      <c r="Y925">
        <v>80</v>
      </c>
      <c r="Z925">
        <v>2</v>
      </c>
      <c r="AA925">
        <v>7</v>
      </c>
      <c r="AB925">
        <v>3</v>
      </c>
      <c r="AC925">
        <v>3</v>
      </c>
      <c r="AD925">
        <v>7</v>
      </c>
      <c r="AE925">
        <v>7</v>
      </c>
      <c r="AF925">
        <v>0</v>
      </c>
      <c r="AG925">
        <v>7</v>
      </c>
      <c r="AH925" s="1">
        <v>41304</v>
      </c>
      <c r="AI925" s="1" t="s">
        <v>60</v>
      </c>
      <c r="AJ925">
        <f t="shared" si="56"/>
        <v>2013</v>
      </c>
      <c r="AK925">
        <f t="shared" si="57"/>
        <v>1</v>
      </c>
      <c r="AL925" t="str">
        <f t="shared" si="58"/>
        <v/>
      </c>
      <c r="AM925" t="str">
        <f t="shared" si="59"/>
        <v/>
      </c>
      <c r="AQ925" s="1">
        <v>41304</v>
      </c>
      <c r="AR925" s="1" t="s">
        <v>60</v>
      </c>
    </row>
    <row r="926" spans="1:44" x14ac:dyDescent="0.25">
      <c r="A926">
        <v>25</v>
      </c>
      <c r="B926" t="s">
        <v>40</v>
      </c>
      <c r="C926" t="s">
        <v>41</v>
      </c>
      <c r="D926">
        <v>772</v>
      </c>
      <c r="E926" t="s">
        <v>89</v>
      </c>
      <c r="F926">
        <v>2</v>
      </c>
      <c r="G926">
        <v>1</v>
      </c>
      <c r="H926" t="s">
        <v>36</v>
      </c>
      <c r="I926">
        <v>1</v>
      </c>
      <c r="J926">
        <v>1653</v>
      </c>
      <c r="K926">
        <v>4</v>
      </c>
      <c r="L926" t="s">
        <v>42</v>
      </c>
      <c r="M926">
        <v>77</v>
      </c>
      <c r="N926">
        <v>4</v>
      </c>
      <c r="O926">
        <v>2</v>
      </c>
      <c r="P926" t="s">
        <v>49</v>
      </c>
      <c r="Q926">
        <v>3</v>
      </c>
      <c r="R926" t="s">
        <v>48</v>
      </c>
      <c r="S926">
        <v>5206</v>
      </c>
      <c r="T926">
        <v>1</v>
      </c>
      <c r="U926" t="s">
        <v>40</v>
      </c>
      <c r="V926">
        <v>17</v>
      </c>
      <c r="W926">
        <v>3</v>
      </c>
      <c r="X926">
        <v>3</v>
      </c>
      <c r="Y926">
        <v>80</v>
      </c>
      <c r="Z926">
        <v>2</v>
      </c>
      <c r="AA926">
        <v>7</v>
      </c>
      <c r="AB926">
        <v>6</v>
      </c>
      <c r="AC926">
        <v>3</v>
      </c>
      <c r="AD926">
        <v>7</v>
      </c>
      <c r="AE926">
        <v>7</v>
      </c>
      <c r="AF926">
        <v>0</v>
      </c>
      <c r="AG926">
        <v>7</v>
      </c>
      <c r="AH926" s="1">
        <v>41367</v>
      </c>
      <c r="AI926" s="1" t="s">
        <v>60</v>
      </c>
      <c r="AJ926">
        <f t="shared" si="56"/>
        <v>2013</v>
      </c>
      <c r="AK926">
        <f t="shared" si="57"/>
        <v>4</v>
      </c>
      <c r="AL926" t="str">
        <f t="shared" si="58"/>
        <v/>
      </c>
      <c r="AM926" t="str">
        <f t="shared" si="59"/>
        <v/>
      </c>
      <c r="AQ926" s="1">
        <v>41367</v>
      </c>
      <c r="AR926" s="1" t="s">
        <v>60</v>
      </c>
    </row>
    <row r="927" spans="1:44" x14ac:dyDescent="0.25">
      <c r="A927">
        <v>26</v>
      </c>
      <c r="B927" t="s">
        <v>40</v>
      </c>
      <c r="C927" t="s">
        <v>51</v>
      </c>
      <c r="D927">
        <v>786</v>
      </c>
      <c r="E927" t="s">
        <v>89</v>
      </c>
      <c r="F927">
        <v>7</v>
      </c>
      <c r="G927">
        <v>3</v>
      </c>
      <c r="H927" t="s">
        <v>47</v>
      </c>
      <c r="I927">
        <v>1</v>
      </c>
      <c r="J927">
        <v>1693</v>
      </c>
      <c r="K927">
        <v>4</v>
      </c>
      <c r="L927" t="s">
        <v>42</v>
      </c>
      <c r="M927">
        <v>76</v>
      </c>
      <c r="N927">
        <v>3</v>
      </c>
      <c r="O927">
        <v>1</v>
      </c>
      <c r="P927" t="s">
        <v>46</v>
      </c>
      <c r="Q927">
        <v>4</v>
      </c>
      <c r="R927" t="s">
        <v>39</v>
      </c>
      <c r="S927">
        <v>2570</v>
      </c>
      <c r="T927">
        <v>1</v>
      </c>
      <c r="U927" t="s">
        <v>40</v>
      </c>
      <c r="V927">
        <v>20</v>
      </c>
      <c r="W927">
        <v>4</v>
      </c>
      <c r="X927">
        <v>3</v>
      </c>
      <c r="Y927">
        <v>80</v>
      </c>
      <c r="Z927">
        <v>0</v>
      </c>
      <c r="AA927">
        <v>7</v>
      </c>
      <c r="AB927">
        <v>5</v>
      </c>
      <c r="AC927">
        <v>3</v>
      </c>
      <c r="AD927">
        <v>7</v>
      </c>
      <c r="AE927">
        <v>7</v>
      </c>
      <c r="AF927">
        <v>5</v>
      </c>
      <c r="AG927">
        <v>7</v>
      </c>
      <c r="AH927" s="1">
        <v>41208</v>
      </c>
      <c r="AI927" s="1" t="s">
        <v>60</v>
      </c>
      <c r="AJ927">
        <f t="shared" si="56"/>
        <v>2012</v>
      </c>
      <c r="AK927">
        <f t="shared" si="57"/>
        <v>10</v>
      </c>
      <c r="AL927" t="str">
        <f t="shared" si="58"/>
        <v/>
      </c>
      <c r="AM927" t="str">
        <f t="shared" si="59"/>
        <v/>
      </c>
      <c r="AQ927" s="1">
        <v>41208</v>
      </c>
      <c r="AR927" s="1" t="s">
        <v>60</v>
      </c>
    </row>
    <row r="928" spans="1:44" x14ac:dyDescent="0.25">
      <c r="A928">
        <v>35</v>
      </c>
      <c r="B928" t="s">
        <v>40</v>
      </c>
      <c r="C928" t="s">
        <v>34</v>
      </c>
      <c r="D928">
        <v>1370</v>
      </c>
      <c r="E928" t="s">
        <v>89</v>
      </c>
      <c r="F928">
        <v>27</v>
      </c>
      <c r="G928">
        <v>4</v>
      </c>
      <c r="H928" t="s">
        <v>36</v>
      </c>
      <c r="I928">
        <v>1</v>
      </c>
      <c r="J928">
        <v>1728</v>
      </c>
      <c r="K928">
        <v>4</v>
      </c>
      <c r="L928" t="s">
        <v>42</v>
      </c>
      <c r="M928">
        <v>49</v>
      </c>
      <c r="N928">
        <v>3</v>
      </c>
      <c r="O928">
        <v>2</v>
      </c>
      <c r="P928" t="s">
        <v>49</v>
      </c>
      <c r="Q928">
        <v>3</v>
      </c>
      <c r="R928" t="s">
        <v>44</v>
      </c>
      <c r="S928">
        <v>6883</v>
      </c>
      <c r="T928">
        <v>2</v>
      </c>
      <c r="U928" t="s">
        <v>40</v>
      </c>
      <c r="V928">
        <v>16</v>
      </c>
      <c r="W928">
        <v>3</v>
      </c>
      <c r="X928">
        <v>2</v>
      </c>
      <c r="Y928">
        <v>80</v>
      </c>
      <c r="Z928">
        <v>1</v>
      </c>
      <c r="AA928">
        <v>17</v>
      </c>
      <c r="AB928">
        <v>3</v>
      </c>
      <c r="AC928">
        <v>3</v>
      </c>
      <c r="AD928">
        <v>7</v>
      </c>
      <c r="AE928">
        <v>7</v>
      </c>
      <c r="AF928">
        <v>0</v>
      </c>
      <c r="AG928">
        <v>7</v>
      </c>
      <c r="AH928" s="1">
        <v>41440</v>
      </c>
      <c r="AI928" s="1" t="s">
        <v>60</v>
      </c>
      <c r="AJ928">
        <f t="shared" si="56"/>
        <v>2013</v>
      </c>
      <c r="AK928">
        <f t="shared" si="57"/>
        <v>6</v>
      </c>
      <c r="AL928" t="str">
        <f t="shared" si="58"/>
        <v/>
      </c>
      <c r="AM928" t="str">
        <f t="shared" si="59"/>
        <v/>
      </c>
      <c r="AQ928" s="1">
        <v>41440</v>
      </c>
      <c r="AR928" s="1" t="s">
        <v>60</v>
      </c>
    </row>
    <row r="929" spans="1:44" x14ac:dyDescent="0.25">
      <c r="A929">
        <v>30</v>
      </c>
      <c r="B929" t="s">
        <v>40</v>
      </c>
      <c r="C929" t="s">
        <v>34</v>
      </c>
      <c r="D929">
        <v>979</v>
      </c>
      <c r="E929" t="s">
        <v>35</v>
      </c>
      <c r="F929">
        <v>15</v>
      </c>
      <c r="G929">
        <v>2</v>
      </c>
      <c r="H929" t="s">
        <v>55</v>
      </c>
      <c r="I929">
        <v>1</v>
      </c>
      <c r="J929">
        <v>1754</v>
      </c>
      <c r="K929">
        <v>3</v>
      </c>
      <c r="L929" t="s">
        <v>42</v>
      </c>
      <c r="M929">
        <v>94</v>
      </c>
      <c r="N929">
        <v>2</v>
      </c>
      <c r="O929">
        <v>3</v>
      </c>
      <c r="P929" t="s">
        <v>38</v>
      </c>
      <c r="Q929">
        <v>1</v>
      </c>
      <c r="R929" t="s">
        <v>48</v>
      </c>
      <c r="S929">
        <v>7140</v>
      </c>
      <c r="T929">
        <v>2</v>
      </c>
      <c r="U929" t="s">
        <v>40</v>
      </c>
      <c r="V929">
        <v>11</v>
      </c>
      <c r="W929">
        <v>3</v>
      </c>
      <c r="X929">
        <v>1</v>
      </c>
      <c r="Y929">
        <v>80</v>
      </c>
      <c r="Z929">
        <v>1</v>
      </c>
      <c r="AA929">
        <v>12</v>
      </c>
      <c r="AB929">
        <v>2</v>
      </c>
      <c r="AC929">
        <v>3</v>
      </c>
      <c r="AD929">
        <v>7</v>
      </c>
      <c r="AE929">
        <v>7</v>
      </c>
      <c r="AF929">
        <v>1</v>
      </c>
      <c r="AG929">
        <v>7</v>
      </c>
      <c r="AH929" s="1">
        <v>41399</v>
      </c>
      <c r="AI929" s="1" t="s">
        <v>60</v>
      </c>
      <c r="AJ929">
        <f t="shared" si="56"/>
        <v>2013</v>
      </c>
      <c r="AK929">
        <f t="shared" si="57"/>
        <v>5</v>
      </c>
      <c r="AL929" t="str">
        <f t="shared" si="58"/>
        <v/>
      </c>
      <c r="AM929" t="str">
        <f t="shared" si="59"/>
        <v/>
      </c>
      <c r="AQ929" s="1">
        <v>41399</v>
      </c>
      <c r="AR929" s="1" t="s">
        <v>60</v>
      </c>
    </row>
    <row r="930" spans="1:44" x14ac:dyDescent="0.25">
      <c r="A930">
        <v>30</v>
      </c>
      <c r="B930" t="s">
        <v>40</v>
      </c>
      <c r="C930" t="s">
        <v>34</v>
      </c>
      <c r="D930">
        <v>305</v>
      </c>
      <c r="E930" t="s">
        <v>89</v>
      </c>
      <c r="F930">
        <v>16</v>
      </c>
      <c r="G930">
        <v>3</v>
      </c>
      <c r="H930" t="s">
        <v>36</v>
      </c>
      <c r="I930">
        <v>1</v>
      </c>
      <c r="J930">
        <v>1763</v>
      </c>
      <c r="K930">
        <v>3</v>
      </c>
      <c r="L930" t="s">
        <v>42</v>
      </c>
      <c r="M930">
        <v>58</v>
      </c>
      <c r="N930">
        <v>4</v>
      </c>
      <c r="O930">
        <v>2</v>
      </c>
      <c r="P930" t="s">
        <v>50</v>
      </c>
      <c r="Q930">
        <v>3</v>
      </c>
      <c r="R930" t="s">
        <v>44</v>
      </c>
      <c r="S930">
        <v>5294</v>
      </c>
      <c r="T930">
        <v>3</v>
      </c>
      <c r="U930" t="s">
        <v>40</v>
      </c>
      <c r="V930">
        <v>16</v>
      </c>
      <c r="W930">
        <v>3</v>
      </c>
      <c r="X930">
        <v>3</v>
      </c>
      <c r="Y930">
        <v>80</v>
      </c>
      <c r="Z930">
        <v>1</v>
      </c>
      <c r="AA930">
        <v>10</v>
      </c>
      <c r="AB930">
        <v>3</v>
      </c>
      <c r="AC930">
        <v>3</v>
      </c>
      <c r="AD930">
        <v>7</v>
      </c>
      <c r="AE930">
        <v>0</v>
      </c>
      <c r="AF930">
        <v>1</v>
      </c>
      <c r="AG930">
        <v>7</v>
      </c>
      <c r="AH930" s="1">
        <v>41260</v>
      </c>
      <c r="AI930" s="1" t="s">
        <v>60</v>
      </c>
      <c r="AJ930">
        <f t="shared" si="56"/>
        <v>2012</v>
      </c>
      <c r="AK930">
        <f t="shared" si="57"/>
        <v>12</v>
      </c>
      <c r="AL930" t="str">
        <f t="shared" si="58"/>
        <v/>
      </c>
      <c r="AM930" t="str">
        <f t="shared" si="59"/>
        <v/>
      </c>
      <c r="AQ930" s="1">
        <v>41260</v>
      </c>
      <c r="AR930" s="1" t="s">
        <v>60</v>
      </c>
    </row>
    <row r="931" spans="1:44" x14ac:dyDescent="0.25">
      <c r="A931">
        <v>32</v>
      </c>
      <c r="B931" t="s">
        <v>40</v>
      </c>
      <c r="C931" t="s">
        <v>51</v>
      </c>
      <c r="D931">
        <v>953</v>
      </c>
      <c r="E931" t="s">
        <v>89</v>
      </c>
      <c r="F931">
        <v>5</v>
      </c>
      <c r="G931">
        <v>4</v>
      </c>
      <c r="H931" t="s">
        <v>56</v>
      </c>
      <c r="I931">
        <v>1</v>
      </c>
      <c r="J931">
        <v>1764</v>
      </c>
      <c r="K931">
        <v>2</v>
      </c>
      <c r="L931" t="s">
        <v>42</v>
      </c>
      <c r="M931">
        <v>65</v>
      </c>
      <c r="N931">
        <v>3</v>
      </c>
      <c r="O931">
        <v>1</v>
      </c>
      <c r="P931" t="s">
        <v>43</v>
      </c>
      <c r="Q931">
        <v>2</v>
      </c>
      <c r="R931" t="s">
        <v>39</v>
      </c>
      <c r="S931">
        <v>2718</v>
      </c>
      <c r="T931">
        <v>2</v>
      </c>
      <c r="U931" t="s">
        <v>40</v>
      </c>
      <c r="V931">
        <v>14</v>
      </c>
      <c r="W931">
        <v>3</v>
      </c>
      <c r="X931">
        <v>2</v>
      </c>
      <c r="Y931">
        <v>80</v>
      </c>
      <c r="Z931">
        <v>0</v>
      </c>
      <c r="AA931">
        <v>12</v>
      </c>
      <c r="AB931">
        <v>3</v>
      </c>
      <c r="AC931">
        <v>3</v>
      </c>
      <c r="AD931">
        <v>7</v>
      </c>
      <c r="AE931">
        <v>7</v>
      </c>
      <c r="AF931">
        <v>0</v>
      </c>
      <c r="AG931">
        <v>7</v>
      </c>
      <c r="AH931" s="1">
        <v>41338</v>
      </c>
      <c r="AI931" s="1" t="s">
        <v>60</v>
      </c>
      <c r="AJ931">
        <f t="shared" si="56"/>
        <v>2013</v>
      </c>
      <c r="AK931">
        <f t="shared" si="57"/>
        <v>3</v>
      </c>
      <c r="AL931" t="str">
        <f t="shared" si="58"/>
        <v/>
      </c>
      <c r="AM931" t="str">
        <f t="shared" si="59"/>
        <v/>
      </c>
      <c r="AQ931" s="1">
        <v>41338</v>
      </c>
      <c r="AR931" s="1" t="s">
        <v>60</v>
      </c>
    </row>
    <row r="932" spans="1:44" x14ac:dyDescent="0.25">
      <c r="A932">
        <v>35</v>
      </c>
      <c r="B932" t="s">
        <v>40</v>
      </c>
      <c r="C932" t="s">
        <v>51</v>
      </c>
      <c r="D932">
        <v>1180</v>
      </c>
      <c r="E932" t="s">
        <v>89</v>
      </c>
      <c r="F932">
        <v>2</v>
      </c>
      <c r="G932">
        <v>2</v>
      </c>
      <c r="H932" t="s">
        <v>47</v>
      </c>
      <c r="I932">
        <v>1</v>
      </c>
      <c r="J932">
        <v>1804</v>
      </c>
      <c r="K932">
        <v>2</v>
      </c>
      <c r="L932" t="s">
        <v>42</v>
      </c>
      <c r="M932">
        <v>90</v>
      </c>
      <c r="N932">
        <v>3</v>
      </c>
      <c r="O932">
        <v>2</v>
      </c>
      <c r="P932" t="s">
        <v>49</v>
      </c>
      <c r="Q932">
        <v>4</v>
      </c>
      <c r="R932" t="s">
        <v>48</v>
      </c>
      <c r="S932">
        <v>5762</v>
      </c>
      <c r="T932">
        <v>2</v>
      </c>
      <c r="U932" t="s">
        <v>40</v>
      </c>
      <c r="V932">
        <v>14</v>
      </c>
      <c r="W932">
        <v>3</v>
      </c>
      <c r="X932">
        <v>3</v>
      </c>
      <c r="Y932">
        <v>80</v>
      </c>
      <c r="Z932">
        <v>1</v>
      </c>
      <c r="AA932">
        <v>15</v>
      </c>
      <c r="AB932">
        <v>6</v>
      </c>
      <c r="AC932">
        <v>3</v>
      </c>
      <c r="AD932">
        <v>7</v>
      </c>
      <c r="AE932">
        <v>7</v>
      </c>
      <c r="AF932">
        <v>1</v>
      </c>
      <c r="AG932">
        <v>7</v>
      </c>
      <c r="AH932" s="1">
        <v>41264</v>
      </c>
      <c r="AI932" s="1" t="s">
        <v>60</v>
      </c>
      <c r="AJ932">
        <f t="shared" si="56"/>
        <v>2012</v>
      </c>
      <c r="AK932">
        <f t="shared" si="57"/>
        <v>12</v>
      </c>
      <c r="AL932" t="str">
        <f t="shared" si="58"/>
        <v/>
      </c>
      <c r="AM932" t="str">
        <f t="shared" si="59"/>
        <v/>
      </c>
      <c r="AQ932" s="1">
        <v>41264</v>
      </c>
      <c r="AR932" s="1" t="s">
        <v>60</v>
      </c>
    </row>
    <row r="933" spans="1:44" x14ac:dyDescent="0.25">
      <c r="A933">
        <v>34</v>
      </c>
      <c r="B933" t="s">
        <v>33</v>
      </c>
      <c r="C933" t="s">
        <v>41</v>
      </c>
      <c r="D933">
        <v>234</v>
      </c>
      <c r="E933" t="s">
        <v>89</v>
      </c>
      <c r="F933">
        <v>9</v>
      </c>
      <c r="G933">
        <v>4</v>
      </c>
      <c r="H933" t="s">
        <v>36</v>
      </c>
      <c r="I933">
        <v>1</v>
      </c>
      <c r="J933">
        <v>1807</v>
      </c>
      <c r="K933">
        <v>4</v>
      </c>
      <c r="L933" t="s">
        <v>42</v>
      </c>
      <c r="M933">
        <v>93</v>
      </c>
      <c r="N933">
        <v>3</v>
      </c>
      <c r="O933">
        <v>2</v>
      </c>
      <c r="P933" t="s">
        <v>46</v>
      </c>
      <c r="Q933">
        <v>1</v>
      </c>
      <c r="R933" t="s">
        <v>44</v>
      </c>
      <c r="S933">
        <v>5346</v>
      </c>
      <c r="T933">
        <v>4</v>
      </c>
      <c r="U933" t="s">
        <v>40</v>
      </c>
      <c r="V933">
        <v>17</v>
      </c>
      <c r="W933">
        <v>3</v>
      </c>
      <c r="X933">
        <v>3</v>
      </c>
      <c r="Y933">
        <v>80</v>
      </c>
      <c r="Z933">
        <v>1</v>
      </c>
      <c r="AA933">
        <v>11</v>
      </c>
      <c r="AB933">
        <v>3</v>
      </c>
      <c r="AC933">
        <v>2</v>
      </c>
      <c r="AD933">
        <v>7</v>
      </c>
      <c r="AE933">
        <v>1</v>
      </c>
      <c r="AF933">
        <v>0</v>
      </c>
      <c r="AG933">
        <v>7</v>
      </c>
      <c r="AH933" s="1">
        <v>40080</v>
      </c>
      <c r="AI933" s="1">
        <v>42651</v>
      </c>
      <c r="AJ933">
        <f t="shared" si="56"/>
        <v>2009</v>
      </c>
      <c r="AK933">
        <f t="shared" si="57"/>
        <v>9</v>
      </c>
      <c r="AL933">
        <f t="shared" si="58"/>
        <v>2016</v>
      </c>
      <c r="AM933">
        <f t="shared" si="59"/>
        <v>10</v>
      </c>
      <c r="AQ933" s="1">
        <v>41410</v>
      </c>
      <c r="AR933" s="1" t="s">
        <v>60</v>
      </c>
    </row>
    <row r="934" spans="1:44" x14ac:dyDescent="0.25">
      <c r="A934">
        <v>30</v>
      </c>
      <c r="B934" t="s">
        <v>40</v>
      </c>
      <c r="C934" t="s">
        <v>34</v>
      </c>
      <c r="D934">
        <v>1092</v>
      </c>
      <c r="E934" t="s">
        <v>89</v>
      </c>
      <c r="F934">
        <v>10</v>
      </c>
      <c r="G934">
        <v>3</v>
      </c>
      <c r="H934" t="s">
        <v>47</v>
      </c>
      <c r="I934">
        <v>1</v>
      </c>
      <c r="J934">
        <v>1816</v>
      </c>
      <c r="K934">
        <v>1</v>
      </c>
      <c r="L934" t="s">
        <v>37</v>
      </c>
      <c r="M934">
        <v>64</v>
      </c>
      <c r="N934">
        <v>3</v>
      </c>
      <c r="O934">
        <v>3</v>
      </c>
      <c r="P934" t="s">
        <v>49</v>
      </c>
      <c r="Q934">
        <v>3</v>
      </c>
      <c r="R934" t="s">
        <v>39</v>
      </c>
      <c r="S934">
        <v>9667</v>
      </c>
      <c r="T934">
        <v>9</v>
      </c>
      <c r="U934" t="s">
        <v>40</v>
      </c>
      <c r="V934">
        <v>14</v>
      </c>
      <c r="W934">
        <v>3</v>
      </c>
      <c r="X934">
        <v>2</v>
      </c>
      <c r="Y934">
        <v>80</v>
      </c>
      <c r="Z934">
        <v>0</v>
      </c>
      <c r="AA934">
        <v>9</v>
      </c>
      <c r="AB934">
        <v>3</v>
      </c>
      <c r="AC934">
        <v>3</v>
      </c>
      <c r="AD934">
        <v>7</v>
      </c>
      <c r="AE934">
        <v>7</v>
      </c>
      <c r="AF934">
        <v>0</v>
      </c>
      <c r="AG934">
        <v>2</v>
      </c>
      <c r="AH934" s="1">
        <v>41416</v>
      </c>
      <c r="AI934" s="1" t="s">
        <v>60</v>
      </c>
      <c r="AJ934">
        <f t="shared" si="56"/>
        <v>2013</v>
      </c>
      <c r="AK934">
        <f t="shared" si="57"/>
        <v>5</v>
      </c>
      <c r="AL934" t="str">
        <f t="shared" si="58"/>
        <v/>
      </c>
      <c r="AM934" t="str">
        <f t="shared" si="59"/>
        <v/>
      </c>
      <c r="AQ934" s="1">
        <v>41416</v>
      </c>
      <c r="AR934" s="1" t="s">
        <v>60</v>
      </c>
    </row>
    <row r="935" spans="1:44" x14ac:dyDescent="0.25">
      <c r="A935">
        <v>40</v>
      </c>
      <c r="B935" t="s">
        <v>40</v>
      </c>
      <c r="C935" t="s">
        <v>34</v>
      </c>
      <c r="D935">
        <v>750</v>
      </c>
      <c r="E935" t="s">
        <v>89</v>
      </c>
      <c r="F935">
        <v>12</v>
      </c>
      <c r="G935">
        <v>3</v>
      </c>
      <c r="H935" t="s">
        <v>36</v>
      </c>
      <c r="I935">
        <v>1</v>
      </c>
      <c r="J935">
        <v>1829</v>
      </c>
      <c r="K935">
        <v>2</v>
      </c>
      <c r="L935" t="s">
        <v>37</v>
      </c>
      <c r="M935">
        <v>47</v>
      </c>
      <c r="N935">
        <v>3</v>
      </c>
      <c r="O935">
        <v>2</v>
      </c>
      <c r="P935" t="s">
        <v>50</v>
      </c>
      <c r="Q935">
        <v>1</v>
      </c>
      <c r="R935" t="s">
        <v>48</v>
      </c>
      <c r="S935">
        <v>4448</v>
      </c>
      <c r="T935">
        <v>2</v>
      </c>
      <c r="U935" t="s">
        <v>40</v>
      </c>
      <c r="V935">
        <v>12</v>
      </c>
      <c r="W935">
        <v>3</v>
      </c>
      <c r="X935">
        <v>2</v>
      </c>
      <c r="Y935">
        <v>80</v>
      </c>
      <c r="Z935">
        <v>1</v>
      </c>
      <c r="AA935">
        <v>15</v>
      </c>
      <c r="AB935">
        <v>3</v>
      </c>
      <c r="AC935">
        <v>3</v>
      </c>
      <c r="AD935">
        <v>7</v>
      </c>
      <c r="AE935">
        <v>4</v>
      </c>
      <c r="AF935">
        <v>7</v>
      </c>
      <c r="AG935">
        <v>7</v>
      </c>
      <c r="AH935" s="1">
        <v>41389</v>
      </c>
      <c r="AI935" s="1" t="s">
        <v>60</v>
      </c>
      <c r="AJ935">
        <f t="shared" si="56"/>
        <v>2013</v>
      </c>
      <c r="AK935">
        <f t="shared" si="57"/>
        <v>4</v>
      </c>
      <c r="AL935" t="str">
        <f t="shared" si="58"/>
        <v/>
      </c>
      <c r="AM935" t="str">
        <f t="shared" si="59"/>
        <v/>
      </c>
      <c r="AQ935" s="1">
        <v>41389</v>
      </c>
      <c r="AR935" s="1" t="s">
        <v>60</v>
      </c>
    </row>
    <row r="936" spans="1:44" x14ac:dyDescent="0.25">
      <c r="A936">
        <v>54</v>
      </c>
      <c r="B936" t="s">
        <v>40</v>
      </c>
      <c r="C936" t="s">
        <v>34</v>
      </c>
      <c r="D936">
        <v>431</v>
      </c>
      <c r="E936" t="s">
        <v>89</v>
      </c>
      <c r="F936">
        <v>7</v>
      </c>
      <c r="G936">
        <v>4</v>
      </c>
      <c r="H936" t="s">
        <v>47</v>
      </c>
      <c r="I936">
        <v>1</v>
      </c>
      <c r="J936">
        <v>1830</v>
      </c>
      <c r="K936">
        <v>4</v>
      </c>
      <c r="L936" t="s">
        <v>37</v>
      </c>
      <c r="M936">
        <v>68</v>
      </c>
      <c r="N936">
        <v>3</v>
      </c>
      <c r="O936">
        <v>2</v>
      </c>
      <c r="P936" t="s">
        <v>43</v>
      </c>
      <c r="Q936">
        <v>4</v>
      </c>
      <c r="R936" t="s">
        <v>44</v>
      </c>
      <c r="S936">
        <v>6854</v>
      </c>
      <c r="T936">
        <v>4</v>
      </c>
      <c r="U936" t="s">
        <v>40</v>
      </c>
      <c r="V936">
        <v>15</v>
      </c>
      <c r="W936">
        <v>3</v>
      </c>
      <c r="X936">
        <v>2</v>
      </c>
      <c r="Y936">
        <v>80</v>
      </c>
      <c r="Z936">
        <v>1</v>
      </c>
      <c r="AA936">
        <v>14</v>
      </c>
      <c r="AB936">
        <v>2</v>
      </c>
      <c r="AC936">
        <v>2</v>
      </c>
      <c r="AD936">
        <v>7</v>
      </c>
      <c r="AE936">
        <v>1</v>
      </c>
      <c r="AF936">
        <v>1</v>
      </c>
      <c r="AG936">
        <v>7</v>
      </c>
      <c r="AH936" s="1">
        <v>41405</v>
      </c>
      <c r="AI936" s="1" t="s">
        <v>60</v>
      </c>
      <c r="AJ936">
        <f t="shared" si="56"/>
        <v>2013</v>
      </c>
      <c r="AK936">
        <f t="shared" si="57"/>
        <v>5</v>
      </c>
      <c r="AL936" t="str">
        <f t="shared" si="58"/>
        <v/>
      </c>
      <c r="AM936" t="str">
        <f t="shared" si="59"/>
        <v/>
      </c>
      <c r="AQ936" s="1">
        <v>41405</v>
      </c>
      <c r="AR936" s="1" t="s">
        <v>60</v>
      </c>
    </row>
    <row r="937" spans="1:44" x14ac:dyDescent="0.25">
      <c r="A937">
        <v>43</v>
      </c>
      <c r="B937" t="s">
        <v>40</v>
      </c>
      <c r="C937" t="s">
        <v>41</v>
      </c>
      <c r="D937">
        <v>1422</v>
      </c>
      <c r="E937" t="s">
        <v>35</v>
      </c>
      <c r="F937">
        <v>2</v>
      </c>
      <c r="G937">
        <v>4</v>
      </c>
      <c r="H937" t="s">
        <v>36</v>
      </c>
      <c r="I937">
        <v>1</v>
      </c>
      <c r="J937">
        <v>1849</v>
      </c>
      <c r="K937">
        <v>1</v>
      </c>
      <c r="L937" t="s">
        <v>42</v>
      </c>
      <c r="M937">
        <v>92</v>
      </c>
      <c r="N937">
        <v>3</v>
      </c>
      <c r="O937">
        <v>2</v>
      </c>
      <c r="P937" t="s">
        <v>38</v>
      </c>
      <c r="Q937">
        <v>4</v>
      </c>
      <c r="R937" t="s">
        <v>44</v>
      </c>
      <c r="S937">
        <v>5675</v>
      </c>
      <c r="T937">
        <v>1</v>
      </c>
      <c r="U937" t="s">
        <v>40</v>
      </c>
      <c r="V937">
        <v>20</v>
      </c>
      <c r="W937">
        <v>4</v>
      </c>
      <c r="X937">
        <v>3</v>
      </c>
      <c r="Y937">
        <v>80</v>
      </c>
      <c r="Z937">
        <v>1</v>
      </c>
      <c r="AA937">
        <v>7</v>
      </c>
      <c r="AB937">
        <v>5</v>
      </c>
      <c r="AC937">
        <v>3</v>
      </c>
      <c r="AD937">
        <v>7</v>
      </c>
      <c r="AE937">
        <v>7</v>
      </c>
      <c r="AF937">
        <v>7</v>
      </c>
      <c r="AG937">
        <v>7</v>
      </c>
      <c r="AH937" s="1">
        <v>41222</v>
      </c>
      <c r="AI937" s="1" t="s">
        <v>60</v>
      </c>
      <c r="AJ937">
        <f t="shared" si="56"/>
        <v>2012</v>
      </c>
      <c r="AK937">
        <f t="shared" si="57"/>
        <v>11</v>
      </c>
      <c r="AL937" t="str">
        <f t="shared" si="58"/>
        <v/>
      </c>
      <c r="AM937" t="str">
        <f t="shared" si="59"/>
        <v/>
      </c>
      <c r="AQ937" s="1">
        <v>41222</v>
      </c>
      <c r="AR937" s="1" t="s">
        <v>60</v>
      </c>
    </row>
    <row r="938" spans="1:44" x14ac:dyDescent="0.25">
      <c r="A938">
        <v>29</v>
      </c>
      <c r="B938" t="s">
        <v>40</v>
      </c>
      <c r="C938" t="s">
        <v>34</v>
      </c>
      <c r="D938">
        <v>726</v>
      </c>
      <c r="E938" t="s">
        <v>89</v>
      </c>
      <c r="F938">
        <v>29</v>
      </c>
      <c r="G938">
        <v>1</v>
      </c>
      <c r="H938" t="s">
        <v>36</v>
      </c>
      <c r="I938">
        <v>1</v>
      </c>
      <c r="J938">
        <v>1859</v>
      </c>
      <c r="K938">
        <v>4</v>
      </c>
      <c r="L938" t="s">
        <v>42</v>
      </c>
      <c r="M938">
        <v>93</v>
      </c>
      <c r="N938">
        <v>1</v>
      </c>
      <c r="O938">
        <v>2</v>
      </c>
      <c r="P938" t="s">
        <v>50</v>
      </c>
      <c r="Q938">
        <v>3</v>
      </c>
      <c r="R938" t="s">
        <v>48</v>
      </c>
      <c r="S938">
        <v>6384</v>
      </c>
      <c r="T938">
        <v>8</v>
      </c>
      <c r="U938" t="s">
        <v>40</v>
      </c>
      <c r="V938">
        <v>17</v>
      </c>
      <c r="W938">
        <v>3</v>
      </c>
      <c r="X938">
        <v>4</v>
      </c>
      <c r="Y938">
        <v>80</v>
      </c>
      <c r="Z938">
        <v>2</v>
      </c>
      <c r="AA938">
        <v>11</v>
      </c>
      <c r="AB938">
        <v>3</v>
      </c>
      <c r="AC938">
        <v>3</v>
      </c>
      <c r="AD938">
        <v>7</v>
      </c>
      <c r="AE938">
        <v>0</v>
      </c>
      <c r="AF938">
        <v>1</v>
      </c>
      <c r="AG938">
        <v>6</v>
      </c>
      <c r="AH938" s="1">
        <v>41403</v>
      </c>
      <c r="AI938" s="1" t="s">
        <v>60</v>
      </c>
      <c r="AJ938">
        <f t="shared" si="56"/>
        <v>2013</v>
      </c>
      <c r="AK938">
        <f t="shared" si="57"/>
        <v>5</v>
      </c>
      <c r="AL938" t="str">
        <f t="shared" si="58"/>
        <v/>
      </c>
      <c r="AM938" t="str">
        <f t="shared" si="59"/>
        <v/>
      </c>
      <c r="AQ938" s="1">
        <v>41403</v>
      </c>
      <c r="AR938" s="1" t="s">
        <v>60</v>
      </c>
    </row>
    <row r="939" spans="1:44" x14ac:dyDescent="0.25">
      <c r="A939">
        <v>27</v>
      </c>
      <c r="B939" t="s">
        <v>40</v>
      </c>
      <c r="C939" t="s">
        <v>41</v>
      </c>
      <c r="D939">
        <v>1131</v>
      </c>
      <c r="E939" t="s">
        <v>89</v>
      </c>
      <c r="F939">
        <v>15</v>
      </c>
      <c r="G939">
        <v>3</v>
      </c>
      <c r="H939" t="s">
        <v>36</v>
      </c>
      <c r="I939">
        <v>1</v>
      </c>
      <c r="J939">
        <v>1870</v>
      </c>
      <c r="K939">
        <v>4</v>
      </c>
      <c r="L939" t="s">
        <v>37</v>
      </c>
      <c r="M939">
        <v>77</v>
      </c>
      <c r="N939">
        <v>2</v>
      </c>
      <c r="O939">
        <v>1</v>
      </c>
      <c r="P939" t="s">
        <v>43</v>
      </c>
      <c r="Q939">
        <v>1</v>
      </c>
      <c r="R939" t="s">
        <v>44</v>
      </c>
      <c r="S939">
        <v>4774</v>
      </c>
      <c r="T939">
        <v>0</v>
      </c>
      <c r="U939" t="s">
        <v>40</v>
      </c>
      <c r="V939">
        <v>19</v>
      </c>
      <c r="W939">
        <v>3</v>
      </c>
      <c r="X939">
        <v>4</v>
      </c>
      <c r="Y939">
        <v>80</v>
      </c>
      <c r="Z939">
        <v>1</v>
      </c>
      <c r="AA939">
        <v>8</v>
      </c>
      <c r="AB939">
        <v>2</v>
      </c>
      <c r="AC939">
        <v>2</v>
      </c>
      <c r="AD939">
        <v>7</v>
      </c>
      <c r="AE939">
        <v>6</v>
      </c>
      <c r="AF939">
        <v>7</v>
      </c>
      <c r="AG939">
        <v>3</v>
      </c>
      <c r="AH939" s="1">
        <v>41484</v>
      </c>
      <c r="AI939" s="1" t="s">
        <v>60</v>
      </c>
      <c r="AJ939">
        <f t="shared" si="56"/>
        <v>2013</v>
      </c>
      <c r="AK939">
        <f t="shared" si="57"/>
        <v>7</v>
      </c>
      <c r="AL939" t="str">
        <f t="shared" si="58"/>
        <v/>
      </c>
      <c r="AM939" t="str">
        <f t="shared" si="59"/>
        <v/>
      </c>
      <c r="AQ939" s="1">
        <v>41484</v>
      </c>
      <c r="AR939" s="1" t="s">
        <v>60</v>
      </c>
    </row>
    <row r="940" spans="1:44" x14ac:dyDescent="0.25">
      <c r="A940">
        <v>26</v>
      </c>
      <c r="B940" t="s">
        <v>40</v>
      </c>
      <c r="C940" t="s">
        <v>41</v>
      </c>
      <c r="D940">
        <v>1096</v>
      </c>
      <c r="E940" t="s">
        <v>89</v>
      </c>
      <c r="F940">
        <v>6</v>
      </c>
      <c r="G940">
        <v>3</v>
      </c>
      <c r="H940" t="s">
        <v>45</v>
      </c>
      <c r="I940">
        <v>1</v>
      </c>
      <c r="J940">
        <v>1918</v>
      </c>
      <c r="K940">
        <v>3</v>
      </c>
      <c r="L940" t="s">
        <v>42</v>
      </c>
      <c r="M940">
        <v>61</v>
      </c>
      <c r="N940">
        <v>4</v>
      </c>
      <c r="O940">
        <v>1</v>
      </c>
      <c r="P940" t="s">
        <v>46</v>
      </c>
      <c r="Q940">
        <v>4</v>
      </c>
      <c r="R940" t="s">
        <v>44</v>
      </c>
      <c r="S940">
        <v>2544</v>
      </c>
      <c r="T940">
        <v>0</v>
      </c>
      <c r="U940" t="s">
        <v>40</v>
      </c>
      <c r="V940">
        <v>18</v>
      </c>
      <c r="W940">
        <v>3</v>
      </c>
      <c r="X940">
        <v>1</v>
      </c>
      <c r="Y940">
        <v>80</v>
      </c>
      <c r="Z940">
        <v>1</v>
      </c>
      <c r="AA940">
        <v>8</v>
      </c>
      <c r="AB940">
        <v>3</v>
      </c>
      <c r="AC940">
        <v>3</v>
      </c>
      <c r="AD940">
        <v>7</v>
      </c>
      <c r="AE940">
        <v>7</v>
      </c>
      <c r="AF940">
        <v>7</v>
      </c>
      <c r="AG940">
        <v>7</v>
      </c>
      <c r="AH940" s="1">
        <v>41205</v>
      </c>
      <c r="AI940" s="1" t="s">
        <v>60</v>
      </c>
      <c r="AJ940">
        <f t="shared" si="56"/>
        <v>2012</v>
      </c>
      <c r="AK940">
        <f t="shared" si="57"/>
        <v>10</v>
      </c>
      <c r="AL940" t="str">
        <f t="shared" si="58"/>
        <v/>
      </c>
      <c r="AM940" t="str">
        <f t="shared" si="59"/>
        <v/>
      </c>
      <c r="AQ940" s="1">
        <v>41205</v>
      </c>
      <c r="AR940" s="1" t="s">
        <v>60</v>
      </c>
    </row>
    <row r="941" spans="1:44" x14ac:dyDescent="0.25">
      <c r="A941">
        <v>28</v>
      </c>
      <c r="B941" t="s">
        <v>40</v>
      </c>
      <c r="C941" t="s">
        <v>41</v>
      </c>
      <c r="D941">
        <v>783</v>
      </c>
      <c r="E941" t="s">
        <v>35</v>
      </c>
      <c r="F941">
        <v>1</v>
      </c>
      <c r="G941">
        <v>2</v>
      </c>
      <c r="H941" t="s">
        <v>36</v>
      </c>
      <c r="I941">
        <v>1</v>
      </c>
      <c r="J941">
        <v>1927</v>
      </c>
      <c r="K941">
        <v>3</v>
      </c>
      <c r="L941" t="s">
        <v>42</v>
      </c>
      <c r="M941">
        <v>42</v>
      </c>
      <c r="N941">
        <v>2</v>
      </c>
      <c r="O941">
        <v>2</v>
      </c>
      <c r="P941" t="s">
        <v>38</v>
      </c>
      <c r="Q941">
        <v>4</v>
      </c>
      <c r="R941" t="s">
        <v>44</v>
      </c>
      <c r="S941">
        <v>6834</v>
      </c>
      <c r="T941">
        <v>1</v>
      </c>
      <c r="U941" t="s">
        <v>33</v>
      </c>
      <c r="V941">
        <v>12</v>
      </c>
      <c r="W941">
        <v>3</v>
      </c>
      <c r="X941">
        <v>3</v>
      </c>
      <c r="Y941">
        <v>80</v>
      </c>
      <c r="Z941">
        <v>1</v>
      </c>
      <c r="AA941">
        <v>7</v>
      </c>
      <c r="AB941">
        <v>2</v>
      </c>
      <c r="AC941">
        <v>3</v>
      </c>
      <c r="AD941">
        <v>7</v>
      </c>
      <c r="AE941">
        <v>7</v>
      </c>
      <c r="AF941">
        <v>0</v>
      </c>
      <c r="AG941">
        <v>7</v>
      </c>
      <c r="AH941" s="1">
        <v>41485</v>
      </c>
      <c r="AI941" s="1" t="s">
        <v>60</v>
      </c>
      <c r="AJ941">
        <f t="shared" si="56"/>
        <v>2013</v>
      </c>
      <c r="AK941">
        <f t="shared" si="57"/>
        <v>7</v>
      </c>
      <c r="AL941" t="str">
        <f t="shared" si="58"/>
        <v/>
      </c>
      <c r="AM941" t="str">
        <f t="shared" si="59"/>
        <v/>
      </c>
      <c r="AQ941" s="1">
        <v>41485</v>
      </c>
      <c r="AR941" s="1" t="s">
        <v>60</v>
      </c>
    </row>
    <row r="942" spans="1:44" x14ac:dyDescent="0.25">
      <c r="A942">
        <v>26</v>
      </c>
      <c r="B942" t="s">
        <v>40</v>
      </c>
      <c r="C942" t="s">
        <v>34</v>
      </c>
      <c r="D942">
        <v>157</v>
      </c>
      <c r="E942" t="s">
        <v>89</v>
      </c>
      <c r="F942">
        <v>1</v>
      </c>
      <c r="G942">
        <v>3</v>
      </c>
      <c r="H942" t="s">
        <v>47</v>
      </c>
      <c r="I942">
        <v>1</v>
      </c>
      <c r="J942">
        <v>1952</v>
      </c>
      <c r="K942">
        <v>3</v>
      </c>
      <c r="L942" t="s">
        <v>42</v>
      </c>
      <c r="M942">
        <v>95</v>
      </c>
      <c r="N942">
        <v>3</v>
      </c>
      <c r="O942">
        <v>1</v>
      </c>
      <c r="P942" t="s">
        <v>46</v>
      </c>
      <c r="Q942">
        <v>1</v>
      </c>
      <c r="R942" t="s">
        <v>39</v>
      </c>
      <c r="S942">
        <v>2867</v>
      </c>
      <c r="T942">
        <v>0</v>
      </c>
      <c r="U942" t="s">
        <v>40</v>
      </c>
      <c r="V942">
        <v>13</v>
      </c>
      <c r="W942">
        <v>3</v>
      </c>
      <c r="X942">
        <v>4</v>
      </c>
      <c r="Y942">
        <v>80</v>
      </c>
      <c r="Z942">
        <v>0</v>
      </c>
      <c r="AA942">
        <v>8</v>
      </c>
      <c r="AB942">
        <v>6</v>
      </c>
      <c r="AC942">
        <v>2</v>
      </c>
      <c r="AD942">
        <v>7</v>
      </c>
      <c r="AE942">
        <v>7</v>
      </c>
      <c r="AF942">
        <v>7</v>
      </c>
      <c r="AG942">
        <v>6</v>
      </c>
      <c r="AH942" s="1">
        <v>41281</v>
      </c>
      <c r="AI942" s="1" t="s">
        <v>60</v>
      </c>
      <c r="AJ942">
        <f t="shared" si="56"/>
        <v>2013</v>
      </c>
      <c r="AK942">
        <f t="shared" si="57"/>
        <v>1</v>
      </c>
      <c r="AL942" t="str">
        <f t="shared" si="58"/>
        <v/>
      </c>
      <c r="AM942" t="str">
        <f t="shared" si="59"/>
        <v/>
      </c>
      <c r="AQ942" s="1">
        <v>41281</v>
      </c>
      <c r="AR942" s="1" t="s">
        <v>60</v>
      </c>
    </row>
    <row r="943" spans="1:44" x14ac:dyDescent="0.25">
      <c r="A943">
        <v>27</v>
      </c>
      <c r="B943" t="s">
        <v>40</v>
      </c>
      <c r="C943" t="s">
        <v>34</v>
      </c>
      <c r="D943">
        <v>954</v>
      </c>
      <c r="E943" t="s">
        <v>35</v>
      </c>
      <c r="F943">
        <v>9</v>
      </c>
      <c r="G943">
        <v>3</v>
      </c>
      <c r="H943" t="s">
        <v>55</v>
      </c>
      <c r="I943">
        <v>1</v>
      </c>
      <c r="J943">
        <v>1965</v>
      </c>
      <c r="K943">
        <v>4</v>
      </c>
      <c r="L943" t="s">
        <v>42</v>
      </c>
      <c r="M943">
        <v>44</v>
      </c>
      <c r="N943">
        <v>3</v>
      </c>
      <c r="O943">
        <v>2</v>
      </c>
      <c r="P943" t="s">
        <v>38</v>
      </c>
      <c r="Q943">
        <v>4</v>
      </c>
      <c r="R943" t="s">
        <v>39</v>
      </c>
      <c r="S943">
        <v>4105</v>
      </c>
      <c r="T943">
        <v>1</v>
      </c>
      <c r="U943" t="s">
        <v>40</v>
      </c>
      <c r="V943">
        <v>14</v>
      </c>
      <c r="W943">
        <v>3</v>
      </c>
      <c r="X943">
        <v>1</v>
      </c>
      <c r="Y943">
        <v>80</v>
      </c>
      <c r="Z943">
        <v>0</v>
      </c>
      <c r="AA943">
        <v>7</v>
      </c>
      <c r="AB943">
        <v>5</v>
      </c>
      <c r="AC943">
        <v>3</v>
      </c>
      <c r="AD943">
        <v>7</v>
      </c>
      <c r="AE943">
        <v>7</v>
      </c>
      <c r="AF943">
        <v>0</v>
      </c>
      <c r="AG943">
        <v>7</v>
      </c>
      <c r="AH943" s="1">
        <v>41496</v>
      </c>
      <c r="AI943" s="1" t="s">
        <v>60</v>
      </c>
      <c r="AJ943">
        <f t="shared" si="56"/>
        <v>2013</v>
      </c>
      <c r="AK943">
        <f t="shared" si="57"/>
        <v>8</v>
      </c>
      <c r="AL943" t="str">
        <f t="shared" si="58"/>
        <v/>
      </c>
      <c r="AM943" t="str">
        <f t="shared" si="59"/>
        <v/>
      </c>
      <c r="AQ943" s="1">
        <v>41496</v>
      </c>
      <c r="AR943" s="1" t="s">
        <v>60</v>
      </c>
    </row>
    <row r="944" spans="1:44" x14ac:dyDescent="0.25">
      <c r="A944">
        <v>39</v>
      </c>
      <c r="B944" t="s">
        <v>40</v>
      </c>
      <c r="C944" t="s">
        <v>34</v>
      </c>
      <c r="D944">
        <v>116</v>
      </c>
      <c r="E944" t="s">
        <v>89</v>
      </c>
      <c r="F944">
        <v>24</v>
      </c>
      <c r="G944">
        <v>1</v>
      </c>
      <c r="H944" t="s">
        <v>36</v>
      </c>
      <c r="I944">
        <v>1</v>
      </c>
      <c r="J944">
        <v>2014</v>
      </c>
      <c r="K944">
        <v>1</v>
      </c>
      <c r="L944" t="s">
        <v>42</v>
      </c>
      <c r="M944">
        <v>52</v>
      </c>
      <c r="N944">
        <v>3</v>
      </c>
      <c r="O944">
        <v>2</v>
      </c>
      <c r="P944" t="s">
        <v>43</v>
      </c>
      <c r="Q944">
        <v>4</v>
      </c>
      <c r="R944" t="s">
        <v>39</v>
      </c>
      <c r="S944">
        <v>4108</v>
      </c>
      <c r="T944">
        <v>7</v>
      </c>
      <c r="U944" t="s">
        <v>40</v>
      </c>
      <c r="V944">
        <v>13</v>
      </c>
      <c r="W944">
        <v>3</v>
      </c>
      <c r="X944">
        <v>1</v>
      </c>
      <c r="Y944">
        <v>80</v>
      </c>
      <c r="Z944">
        <v>0</v>
      </c>
      <c r="AA944">
        <v>18</v>
      </c>
      <c r="AB944">
        <v>2</v>
      </c>
      <c r="AC944">
        <v>3</v>
      </c>
      <c r="AD944">
        <v>7</v>
      </c>
      <c r="AE944">
        <v>7</v>
      </c>
      <c r="AF944">
        <v>1</v>
      </c>
      <c r="AG944">
        <v>7</v>
      </c>
      <c r="AH944" s="1">
        <v>41290</v>
      </c>
      <c r="AI944" s="1" t="s">
        <v>60</v>
      </c>
      <c r="AJ944">
        <f t="shared" si="56"/>
        <v>2013</v>
      </c>
      <c r="AK944">
        <f t="shared" si="57"/>
        <v>1</v>
      </c>
      <c r="AL944" t="str">
        <f t="shared" si="58"/>
        <v/>
      </c>
      <c r="AM944" t="str">
        <f t="shared" si="59"/>
        <v/>
      </c>
      <c r="AQ944" s="1">
        <v>41290</v>
      </c>
      <c r="AR944" s="1" t="s">
        <v>60</v>
      </c>
    </row>
    <row r="945" spans="1:44" x14ac:dyDescent="0.25">
      <c r="A945">
        <v>39</v>
      </c>
      <c r="B945" t="s">
        <v>40</v>
      </c>
      <c r="C945" t="s">
        <v>34</v>
      </c>
      <c r="D945">
        <v>613</v>
      </c>
      <c r="E945" t="s">
        <v>89</v>
      </c>
      <c r="F945">
        <v>6</v>
      </c>
      <c r="G945">
        <v>1</v>
      </c>
      <c r="H945" t="s">
        <v>47</v>
      </c>
      <c r="I945">
        <v>1</v>
      </c>
      <c r="J945">
        <v>2062</v>
      </c>
      <c r="K945">
        <v>4</v>
      </c>
      <c r="L945" t="s">
        <v>42</v>
      </c>
      <c r="M945">
        <v>42</v>
      </c>
      <c r="N945">
        <v>2</v>
      </c>
      <c r="O945">
        <v>3</v>
      </c>
      <c r="P945" t="s">
        <v>50</v>
      </c>
      <c r="Q945">
        <v>1</v>
      </c>
      <c r="R945" t="s">
        <v>44</v>
      </c>
      <c r="S945">
        <v>9991</v>
      </c>
      <c r="T945">
        <v>4</v>
      </c>
      <c r="U945" t="s">
        <v>40</v>
      </c>
      <c r="V945">
        <v>15</v>
      </c>
      <c r="W945">
        <v>3</v>
      </c>
      <c r="X945">
        <v>1</v>
      </c>
      <c r="Y945">
        <v>80</v>
      </c>
      <c r="Z945">
        <v>1</v>
      </c>
      <c r="AA945">
        <v>9</v>
      </c>
      <c r="AB945">
        <v>5</v>
      </c>
      <c r="AC945">
        <v>3</v>
      </c>
      <c r="AD945">
        <v>7</v>
      </c>
      <c r="AE945">
        <v>7</v>
      </c>
      <c r="AF945">
        <v>1</v>
      </c>
      <c r="AG945">
        <v>7</v>
      </c>
      <c r="AH945" s="1">
        <v>41357</v>
      </c>
      <c r="AI945" s="1" t="s">
        <v>60</v>
      </c>
      <c r="AJ945">
        <f t="shared" si="56"/>
        <v>2013</v>
      </c>
      <c r="AK945">
        <f t="shared" si="57"/>
        <v>3</v>
      </c>
      <c r="AL945" t="str">
        <f t="shared" si="58"/>
        <v/>
      </c>
      <c r="AM945" t="str">
        <f t="shared" si="59"/>
        <v/>
      </c>
      <c r="AQ945" s="1">
        <v>41357</v>
      </c>
      <c r="AR945" s="1" t="s">
        <v>60</v>
      </c>
    </row>
    <row r="946" spans="1:44" x14ac:dyDescent="0.25">
      <c r="A946">
        <v>33</v>
      </c>
      <c r="B946" t="s">
        <v>40</v>
      </c>
      <c r="C946" t="s">
        <v>41</v>
      </c>
      <c r="D946">
        <v>1392</v>
      </c>
      <c r="E946" t="s">
        <v>89</v>
      </c>
      <c r="F946">
        <v>3</v>
      </c>
      <c r="G946">
        <v>4</v>
      </c>
      <c r="H946" t="s">
        <v>36</v>
      </c>
      <c r="I946">
        <v>1</v>
      </c>
      <c r="J946">
        <v>5</v>
      </c>
      <c r="K946">
        <v>4</v>
      </c>
      <c r="L946" t="s">
        <v>37</v>
      </c>
      <c r="M946">
        <v>56</v>
      </c>
      <c r="N946">
        <v>3</v>
      </c>
      <c r="O946">
        <v>1</v>
      </c>
      <c r="P946" t="s">
        <v>43</v>
      </c>
      <c r="Q946">
        <v>3</v>
      </c>
      <c r="R946" t="s">
        <v>44</v>
      </c>
      <c r="S946">
        <v>2909</v>
      </c>
      <c r="T946">
        <v>1</v>
      </c>
      <c r="U946" t="s">
        <v>33</v>
      </c>
      <c r="V946">
        <v>11</v>
      </c>
      <c r="W946">
        <v>3</v>
      </c>
      <c r="X946">
        <v>3</v>
      </c>
      <c r="Y946">
        <v>80</v>
      </c>
      <c r="Z946">
        <v>0</v>
      </c>
      <c r="AA946">
        <v>8</v>
      </c>
      <c r="AB946">
        <v>3</v>
      </c>
      <c r="AC946">
        <v>3</v>
      </c>
      <c r="AD946">
        <v>8</v>
      </c>
      <c r="AE946">
        <v>7</v>
      </c>
      <c r="AF946">
        <v>3</v>
      </c>
      <c r="AG946">
        <v>0</v>
      </c>
      <c r="AH946" s="1">
        <v>41504</v>
      </c>
      <c r="AI946" s="1" t="s">
        <v>60</v>
      </c>
      <c r="AJ946">
        <f t="shared" si="56"/>
        <v>2013</v>
      </c>
      <c r="AK946">
        <f t="shared" si="57"/>
        <v>8</v>
      </c>
      <c r="AL946" t="str">
        <f t="shared" si="58"/>
        <v/>
      </c>
      <c r="AM946" t="str">
        <f t="shared" si="59"/>
        <v/>
      </c>
      <c r="AQ946" s="1">
        <v>41504</v>
      </c>
      <c r="AR946" s="1" t="s">
        <v>60</v>
      </c>
    </row>
    <row r="947" spans="1:44" x14ac:dyDescent="0.25">
      <c r="A947">
        <v>50</v>
      </c>
      <c r="B947" t="s">
        <v>40</v>
      </c>
      <c r="C947" t="s">
        <v>41</v>
      </c>
      <c r="D947">
        <v>1115</v>
      </c>
      <c r="E947" t="s">
        <v>89</v>
      </c>
      <c r="F947">
        <v>1</v>
      </c>
      <c r="G947">
        <v>3</v>
      </c>
      <c r="H947" t="s">
        <v>36</v>
      </c>
      <c r="I947">
        <v>1</v>
      </c>
      <c r="J947">
        <v>141</v>
      </c>
      <c r="K947">
        <v>1</v>
      </c>
      <c r="L947" t="s">
        <v>37</v>
      </c>
      <c r="M947">
        <v>73</v>
      </c>
      <c r="N947">
        <v>3</v>
      </c>
      <c r="O947">
        <v>5</v>
      </c>
      <c r="P947" t="s">
        <v>54</v>
      </c>
      <c r="Q947">
        <v>2</v>
      </c>
      <c r="R947" t="s">
        <v>44</v>
      </c>
      <c r="S947">
        <v>18172</v>
      </c>
      <c r="T947">
        <v>3</v>
      </c>
      <c r="U947" t="s">
        <v>33</v>
      </c>
      <c r="V947">
        <v>19</v>
      </c>
      <c r="W947">
        <v>3</v>
      </c>
      <c r="X947">
        <v>1</v>
      </c>
      <c r="Y947">
        <v>80</v>
      </c>
      <c r="Z947">
        <v>0</v>
      </c>
      <c r="AA947">
        <v>28</v>
      </c>
      <c r="AB947">
        <v>1</v>
      </c>
      <c r="AC947">
        <v>2</v>
      </c>
      <c r="AD947">
        <v>8</v>
      </c>
      <c r="AE947">
        <v>3</v>
      </c>
      <c r="AF947">
        <v>0</v>
      </c>
      <c r="AG947">
        <v>7</v>
      </c>
      <c r="AH947" s="1">
        <v>41490</v>
      </c>
      <c r="AI947" s="1" t="s">
        <v>60</v>
      </c>
      <c r="AJ947">
        <f t="shared" si="56"/>
        <v>2013</v>
      </c>
      <c r="AK947">
        <f t="shared" si="57"/>
        <v>8</v>
      </c>
      <c r="AL947" t="str">
        <f t="shared" si="58"/>
        <v/>
      </c>
      <c r="AM947" t="str">
        <f t="shared" si="59"/>
        <v/>
      </c>
      <c r="AQ947" s="1">
        <v>41490</v>
      </c>
      <c r="AR947" s="1" t="s">
        <v>60</v>
      </c>
    </row>
    <row r="948" spans="1:44" x14ac:dyDescent="0.25">
      <c r="A948">
        <v>26</v>
      </c>
      <c r="B948" t="s">
        <v>40</v>
      </c>
      <c r="C948" t="s">
        <v>34</v>
      </c>
      <c r="D948">
        <v>1355</v>
      </c>
      <c r="E948" t="s">
        <v>90</v>
      </c>
      <c r="F948">
        <v>25</v>
      </c>
      <c r="G948">
        <v>1</v>
      </c>
      <c r="H948" t="s">
        <v>36</v>
      </c>
      <c r="I948">
        <v>1</v>
      </c>
      <c r="J948">
        <v>177</v>
      </c>
      <c r="K948">
        <v>3</v>
      </c>
      <c r="L948" t="s">
        <v>37</v>
      </c>
      <c r="M948">
        <v>61</v>
      </c>
      <c r="N948">
        <v>3</v>
      </c>
      <c r="O948">
        <v>1</v>
      </c>
      <c r="P948" t="s">
        <v>90</v>
      </c>
      <c r="Q948">
        <v>3</v>
      </c>
      <c r="R948" t="s">
        <v>44</v>
      </c>
      <c r="S948">
        <v>2942</v>
      </c>
      <c r="T948">
        <v>1</v>
      </c>
      <c r="U948" t="s">
        <v>40</v>
      </c>
      <c r="V948">
        <v>23</v>
      </c>
      <c r="W948">
        <v>4</v>
      </c>
      <c r="X948">
        <v>4</v>
      </c>
      <c r="Y948">
        <v>80</v>
      </c>
      <c r="Z948">
        <v>1</v>
      </c>
      <c r="AA948">
        <v>8</v>
      </c>
      <c r="AB948">
        <v>3</v>
      </c>
      <c r="AC948">
        <v>3</v>
      </c>
      <c r="AD948">
        <v>8</v>
      </c>
      <c r="AE948">
        <v>7</v>
      </c>
      <c r="AF948">
        <v>5</v>
      </c>
      <c r="AG948">
        <v>7</v>
      </c>
      <c r="AH948" s="1">
        <v>41444</v>
      </c>
      <c r="AI948" s="1" t="s">
        <v>60</v>
      </c>
      <c r="AJ948">
        <f t="shared" si="56"/>
        <v>2013</v>
      </c>
      <c r="AK948">
        <f t="shared" si="57"/>
        <v>6</v>
      </c>
      <c r="AL948" t="str">
        <f t="shared" si="58"/>
        <v/>
      </c>
      <c r="AM948" t="str">
        <f t="shared" si="59"/>
        <v/>
      </c>
      <c r="AQ948" s="1">
        <v>41444</v>
      </c>
      <c r="AR948" s="1" t="s">
        <v>60</v>
      </c>
    </row>
    <row r="949" spans="1:44" x14ac:dyDescent="0.25">
      <c r="A949">
        <v>32</v>
      </c>
      <c r="B949" t="s">
        <v>40</v>
      </c>
      <c r="C949" t="s">
        <v>41</v>
      </c>
      <c r="D949">
        <v>689</v>
      </c>
      <c r="E949" t="s">
        <v>35</v>
      </c>
      <c r="F949">
        <v>9</v>
      </c>
      <c r="G949">
        <v>2</v>
      </c>
      <c r="H949" t="s">
        <v>47</v>
      </c>
      <c r="I949">
        <v>1</v>
      </c>
      <c r="J949">
        <v>195</v>
      </c>
      <c r="K949">
        <v>4</v>
      </c>
      <c r="L949" t="s">
        <v>42</v>
      </c>
      <c r="M949">
        <v>35</v>
      </c>
      <c r="N949">
        <v>1</v>
      </c>
      <c r="O949">
        <v>2</v>
      </c>
      <c r="P949" t="s">
        <v>38</v>
      </c>
      <c r="Q949">
        <v>4</v>
      </c>
      <c r="R949" t="s">
        <v>48</v>
      </c>
      <c r="S949">
        <v>4668</v>
      </c>
      <c r="T949">
        <v>0</v>
      </c>
      <c r="U949" t="s">
        <v>40</v>
      </c>
      <c r="V949">
        <v>17</v>
      </c>
      <c r="W949">
        <v>3</v>
      </c>
      <c r="X949">
        <v>4</v>
      </c>
      <c r="Y949">
        <v>80</v>
      </c>
      <c r="Z949">
        <v>3</v>
      </c>
      <c r="AA949">
        <v>9</v>
      </c>
      <c r="AB949">
        <v>2</v>
      </c>
      <c r="AC949">
        <v>4</v>
      </c>
      <c r="AD949">
        <v>8</v>
      </c>
      <c r="AE949">
        <v>7</v>
      </c>
      <c r="AF949">
        <v>0</v>
      </c>
      <c r="AG949">
        <v>7</v>
      </c>
      <c r="AH949" s="1">
        <v>41245</v>
      </c>
      <c r="AI949" s="1" t="s">
        <v>60</v>
      </c>
      <c r="AJ949">
        <f t="shared" si="56"/>
        <v>2012</v>
      </c>
      <c r="AK949">
        <f t="shared" si="57"/>
        <v>12</v>
      </c>
      <c r="AL949" t="str">
        <f t="shared" si="58"/>
        <v/>
      </c>
      <c r="AM949" t="str">
        <f t="shared" si="59"/>
        <v/>
      </c>
      <c r="AQ949" s="1">
        <v>41245</v>
      </c>
      <c r="AR949" s="1" t="s">
        <v>60</v>
      </c>
    </row>
    <row r="950" spans="1:44" x14ac:dyDescent="0.25">
      <c r="A950">
        <v>38</v>
      </c>
      <c r="B950" t="s">
        <v>40</v>
      </c>
      <c r="C950" t="s">
        <v>34</v>
      </c>
      <c r="D950">
        <v>702</v>
      </c>
      <c r="E950" t="s">
        <v>35</v>
      </c>
      <c r="F950">
        <v>1</v>
      </c>
      <c r="G950">
        <v>4</v>
      </c>
      <c r="H950" t="s">
        <v>36</v>
      </c>
      <c r="I950">
        <v>1</v>
      </c>
      <c r="J950">
        <v>230</v>
      </c>
      <c r="K950">
        <v>1</v>
      </c>
      <c r="L950" t="s">
        <v>37</v>
      </c>
      <c r="M950">
        <v>59</v>
      </c>
      <c r="N950">
        <v>2</v>
      </c>
      <c r="O950">
        <v>2</v>
      </c>
      <c r="P950" t="s">
        <v>38</v>
      </c>
      <c r="Q950">
        <v>4</v>
      </c>
      <c r="R950" t="s">
        <v>39</v>
      </c>
      <c r="S950">
        <v>8686</v>
      </c>
      <c r="T950">
        <v>4</v>
      </c>
      <c r="U950" t="s">
        <v>40</v>
      </c>
      <c r="V950">
        <v>22</v>
      </c>
      <c r="W950">
        <v>4</v>
      </c>
      <c r="X950">
        <v>3</v>
      </c>
      <c r="Y950">
        <v>80</v>
      </c>
      <c r="Z950">
        <v>0</v>
      </c>
      <c r="AA950">
        <v>12</v>
      </c>
      <c r="AB950">
        <v>2</v>
      </c>
      <c r="AC950">
        <v>4</v>
      </c>
      <c r="AD950">
        <v>8</v>
      </c>
      <c r="AE950">
        <v>3</v>
      </c>
      <c r="AF950">
        <v>0</v>
      </c>
      <c r="AG950">
        <v>7</v>
      </c>
      <c r="AH950" s="1">
        <v>41330</v>
      </c>
      <c r="AI950" s="1" t="s">
        <v>60</v>
      </c>
      <c r="AJ950">
        <f t="shared" si="56"/>
        <v>2013</v>
      </c>
      <c r="AK950">
        <f t="shared" si="57"/>
        <v>2</v>
      </c>
      <c r="AL950" t="str">
        <f t="shared" si="58"/>
        <v/>
      </c>
      <c r="AM950" t="str">
        <f t="shared" si="59"/>
        <v/>
      </c>
      <c r="AQ950" s="1">
        <v>41330</v>
      </c>
      <c r="AR950" s="1" t="s">
        <v>60</v>
      </c>
    </row>
    <row r="951" spans="1:44" x14ac:dyDescent="0.25">
      <c r="A951">
        <v>36</v>
      </c>
      <c r="B951" t="s">
        <v>40</v>
      </c>
      <c r="C951" t="s">
        <v>41</v>
      </c>
      <c r="D951">
        <v>1480</v>
      </c>
      <c r="E951" t="s">
        <v>89</v>
      </c>
      <c r="F951">
        <v>3</v>
      </c>
      <c r="G951">
        <v>2</v>
      </c>
      <c r="H951" t="s">
        <v>47</v>
      </c>
      <c r="I951">
        <v>1</v>
      </c>
      <c r="J951">
        <v>238</v>
      </c>
      <c r="K951">
        <v>4</v>
      </c>
      <c r="L951" t="s">
        <v>42</v>
      </c>
      <c r="M951">
        <v>30</v>
      </c>
      <c r="N951">
        <v>3</v>
      </c>
      <c r="O951">
        <v>1</v>
      </c>
      <c r="P951" t="s">
        <v>46</v>
      </c>
      <c r="Q951">
        <v>2</v>
      </c>
      <c r="R951" t="s">
        <v>39</v>
      </c>
      <c r="S951">
        <v>2088</v>
      </c>
      <c r="T951">
        <v>4</v>
      </c>
      <c r="U951" t="s">
        <v>40</v>
      </c>
      <c r="V951">
        <v>12</v>
      </c>
      <c r="W951">
        <v>3</v>
      </c>
      <c r="X951">
        <v>3</v>
      </c>
      <c r="Y951">
        <v>80</v>
      </c>
      <c r="Z951">
        <v>0</v>
      </c>
      <c r="AA951">
        <v>13</v>
      </c>
      <c r="AB951">
        <v>3</v>
      </c>
      <c r="AC951">
        <v>2</v>
      </c>
      <c r="AD951">
        <v>8</v>
      </c>
      <c r="AE951">
        <v>7</v>
      </c>
      <c r="AF951">
        <v>7</v>
      </c>
      <c r="AG951">
        <v>2</v>
      </c>
      <c r="AH951" s="1">
        <v>41379</v>
      </c>
      <c r="AI951" s="1" t="s">
        <v>60</v>
      </c>
      <c r="AJ951">
        <f t="shared" si="56"/>
        <v>2013</v>
      </c>
      <c r="AK951">
        <f t="shared" si="57"/>
        <v>4</v>
      </c>
      <c r="AL951" t="str">
        <f t="shared" si="58"/>
        <v/>
      </c>
      <c r="AM951" t="str">
        <f t="shared" si="59"/>
        <v/>
      </c>
      <c r="AQ951" s="1">
        <v>41379</v>
      </c>
      <c r="AR951" s="1" t="s">
        <v>60</v>
      </c>
    </row>
    <row r="952" spans="1:44" x14ac:dyDescent="0.25">
      <c r="A952">
        <v>33</v>
      </c>
      <c r="B952" t="s">
        <v>40</v>
      </c>
      <c r="C952" t="s">
        <v>34</v>
      </c>
      <c r="D952">
        <v>931</v>
      </c>
      <c r="E952" t="s">
        <v>89</v>
      </c>
      <c r="F952">
        <v>14</v>
      </c>
      <c r="G952">
        <v>3</v>
      </c>
      <c r="H952" t="s">
        <v>47</v>
      </c>
      <c r="I952">
        <v>1</v>
      </c>
      <c r="J952">
        <v>252</v>
      </c>
      <c r="K952">
        <v>4</v>
      </c>
      <c r="L952" t="s">
        <v>37</v>
      </c>
      <c r="M952">
        <v>72</v>
      </c>
      <c r="N952">
        <v>3</v>
      </c>
      <c r="O952">
        <v>1</v>
      </c>
      <c r="P952" t="s">
        <v>43</v>
      </c>
      <c r="Q952">
        <v>2</v>
      </c>
      <c r="R952" t="s">
        <v>44</v>
      </c>
      <c r="S952">
        <v>2756</v>
      </c>
      <c r="T952">
        <v>1</v>
      </c>
      <c r="U952" t="s">
        <v>40</v>
      </c>
      <c r="V952">
        <v>13</v>
      </c>
      <c r="W952">
        <v>3</v>
      </c>
      <c r="X952">
        <v>4</v>
      </c>
      <c r="Y952">
        <v>80</v>
      </c>
      <c r="Z952">
        <v>1</v>
      </c>
      <c r="AA952">
        <v>8</v>
      </c>
      <c r="AB952">
        <v>5</v>
      </c>
      <c r="AC952">
        <v>3</v>
      </c>
      <c r="AD952">
        <v>8</v>
      </c>
      <c r="AE952">
        <v>7</v>
      </c>
      <c r="AF952">
        <v>1</v>
      </c>
      <c r="AG952">
        <v>6</v>
      </c>
      <c r="AH952" s="1">
        <v>41239</v>
      </c>
      <c r="AI952" s="1" t="s">
        <v>60</v>
      </c>
      <c r="AJ952">
        <f t="shared" si="56"/>
        <v>2012</v>
      </c>
      <c r="AK952">
        <f t="shared" si="57"/>
        <v>11</v>
      </c>
      <c r="AL952" t="str">
        <f t="shared" si="58"/>
        <v/>
      </c>
      <c r="AM952" t="str">
        <f t="shared" si="59"/>
        <v/>
      </c>
      <c r="AQ952" s="1">
        <v>41239</v>
      </c>
      <c r="AR952" s="1" t="s">
        <v>60</v>
      </c>
    </row>
    <row r="953" spans="1:44" x14ac:dyDescent="0.25">
      <c r="A953">
        <v>37</v>
      </c>
      <c r="B953" t="s">
        <v>40</v>
      </c>
      <c r="C953" t="s">
        <v>34</v>
      </c>
      <c r="D953">
        <v>290</v>
      </c>
      <c r="E953" t="s">
        <v>89</v>
      </c>
      <c r="F953">
        <v>21</v>
      </c>
      <c r="G953">
        <v>3</v>
      </c>
      <c r="H953" t="s">
        <v>36</v>
      </c>
      <c r="I953">
        <v>1</v>
      </c>
      <c r="J953">
        <v>267</v>
      </c>
      <c r="K953">
        <v>2</v>
      </c>
      <c r="L953" t="s">
        <v>42</v>
      </c>
      <c r="M953">
        <v>65</v>
      </c>
      <c r="N953">
        <v>4</v>
      </c>
      <c r="O953">
        <v>1</v>
      </c>
      <c r="P953" t="s">
        <v>43</v>
      </c>
      <c r="Q953">
        <v>1</v>
      </c>
      <c r="R953" t="s">
        <v>44</v>
      </c>
      <c r="S953">
        <v>3564</v>
      </c>
      <c r="T953">
        <v>1</v>
      </c>
      <c r="U953" t="s">
        <v>33</v>
      </c>
      <c r="V953">
        <v>12</v>
      </c>
      <c r="W953">
        <v>3</v>
      </c>
      <c r="X953">
        <v>1</v>
      </c>
      <c r="Y953">
        <v>80</v>
      </c>
      <c r="Z953">
        <v>1</v>
      </c>
      <c r="AA953">
        <v>8</v>
      </c>
      <c r="AB953">
        <v>3</v>
      </c>
      <c r="AC953">
        <v>2</v>
      </c>
      <c r="AD953">
        <v>8</v>
      </c>
      <c r="AE953">
        <v>7</v>
      </c>
      <c r="AF953">
        <v>1</v>
      </c>
      <c r="AG953">
        <v>7</v>
      </c>
      <c r="AH953" s="1">
        <v>41442</v>
      </c>
      <c r="AI953" s="1" t="s">
        <v>60</v>
      </c>
      <c r="AJ953">
        <f t="shared" si="56"/>
        <v>2013</v>
      </c>
      <c r="AK953">
        <f t="shared" si="57"/>
        <v>6</v>
      </c>
      <c r="AL953" t="str">
        <f t="shared" si="58"/>
        <v/>
      </c>
      <c r="AM953" t="str">
        <f t="shared" si="59"/>
        <v/>
      </c>
      <c r="AQ953" s="1">
        <v>41442</v>
      </c>
      <c r="AR953" s="1" t="s">
        <v>60</v>
      </c>
    </row>
    <row r="954" spans="1:44" x14ac:dyDescent="0.25">
      <c r="A954">
        <v>36</v>
      </c>
      <c r="B954" t="s">
        <v>40</v>
      </c>
      <c r="C954" t="s">
        <v>41</v>
      </c>
      <c r="D954">
        <v>635</v>
      </c>
      <c r="E954" t="s">
        <v>89</v>
      </c>
      <c r="F954">
        <v>18</v>
      </c>
      <c r="G954">
        <v>1</v>
      </c>
      <c r="H954" t="s">
        <v>47</v>
      </c>
      <c r="I954">
        <v>1</v>
      </c>
      <c r="J954">
        <v>286</v>
      </c>
      <c r="K954">
        <v>2</v>
      </c>
      <c r="L954" t="s">
        <v>37</v>
      </c>
      <c r="M954">
        <v>73</v>
      </c>
      <c r="N954">
        <v>3</v>
      </c>
      <c r="O954">
        <v>1</v>
      </c>
      <c r="P954" t="s">
        <v>46</v>
      </c>
      <c r="Q954">
        <v>4</v>
      </c>
      <c r="R954" t="s">
        <v>39</v>
      </c>
      <c r="S954">
        <v>2153</v>
      </c>
      <c r="T954">
        <v>1</v>
      </c>
      <c r="U954" t="s">
        <v>40</v>
      </c>
      <c r="V954">
        <v>13</v>
      </c>
      <c r="W954">
        <v>3</v>
      </c>
      <c r="X954">
        <v>1</v>
      </c>
      <c r="Y954">
        <v>80</v>
      </c>
      <c r="Z954">
        <v>0</v>
      </c>
      <c r="AA954">
        <v>8</v>
      </c>
      <c r="AB954">
        <v>2</v>
      </c>
      <c r="AC954">
        <v>3</v>
      </c>
      <c r="AD954">
        <v>8</v>
      </c>
      <c r="AE954">
        <v>1</v>
      </c>
      <c r="AF954">
        <v>1</v>
      </c>
      <c r="AG954">
        <v>7</v>
      </c>
      <c r="AH954" s="1">
        <v>41447</v>
      </c>
      <c r="AI954" s="1" t="s">
        <v>60</v>
      </c>
      <c r="AJ954">
        <f t="shared" si="56"/>
        <v>2013</v>
      </c>
      <c r="AK954">
        <f t="shared" si="57"/>
        <v>6</v>
      </c>
      <c r="AL954" t="str">
        <f t="shared" si="58"/>
        <v/>
      </c>
      <c r="AM954" t="str">
        <f t="shared" si="59"/>
        <v/>
      </c>
      <c r="AQ954" s="1">
        <v>41447</v>
      </c>
      <c r="AR954" s="1" t="s">
        <v>60</v>
      </c>
    </row>
    <row r="955" spans="1:44" x14ac:dyDescent="0.25">
      <c r="A955">
        <v>38</v>
      </c>
      <c r="B955" t="s">
        <v>40</v>
      </c>
      <c r="C955" t="s">
        <v>51</v>
      </c>
      <c r="D955">
        <v>1327</v>
      </c>
      <c r="E955" t="s">
        <v>35</v>
      </c>
      <c r="F955">
        <v>2</v>
      </c>
      <c r="G955">
        <v>2</v>
      </c>
      <c r="H955" t="s">
        <v>36</v>
      </c>
      <c r="I955">
        <v>1</v>
      </c>
      <c r="J955">
        <v>361</v>
      </c>
      <c r="K955">
        <v>4</v>
      </c>
      <c r="L955" t="s">
        <v>42</v>
      </c>
      <c r="M955">
        <v>39</v>
      </c>
      <c r="N955">
        <v>2</v>
      </c>
      <c r="O955">
        <v>2</v>
      </c>
      <c r="P955" t="s">
        <v>38</v>
      </c>
      <c r="Q955">
        <v>4</v>
      </c>
      <c r="R955" t="s">
        <v>44</v>
      </c>
      <c r="S955">
        <v>5249</v>
      </c>
      <c r="T955">
        <v>3</v>
      </c>
      <c r="U955" t="s">
        <v>40</v>
      </c>
      <c r="V955">
        <v>18</v>
      </c>
      <c r="W955">
        <v>3</v>
      </c>
      <c r="X955">
        <v>4</v>
      </c>
      <c r="Y955">
        <v>80</v>
      </c>
      <c r="Z955">
        <v>1</v>
      </c>
      <c r="AA955">
        <v>13</v>
      </c>
      <c r="AB955">
        <v>0</v>
      </c>
      <c r="AC955">
        <v>3</v>
      </c>
      <c r="AD955">
        <v>8</v>
      </c>
      <c r="AE955">
        <v>7</v>
      </c>
      <c r="AF955">
        <v>7</v>
      </c>
      <c r="AG955">
        <v>5</v>
      </c>
      <c r="AH955" s="1">
        <v>41246</v>
      </c>
      <c r="AI955" s="1" t="s">
        <v>60</v>
      </c>
      <c r="AJ955">
        <f t="shared" si="56"/>
        <v>2012</v>
      </c>
      <c r="AK955">
        <f t="shared" si="57"/>
        <v>12</v>
      </c>
      <c r="AL955" t="str">
        <f t="shared" si="58"/>
        <v/>
      </c>
      <c r="AM955" t="str">
        <f t="shared" si="59"/>
        <v/>
      </c>
      <c r="AQ955" s="1">
        <v>41246</v>
      </c>
      <c r="AR955" s="1" t="s">
        <v>60</v>
      </c>
    </row>
    <row r="956" spans="1:44" x14ac:dyDescent="0.25">
      <c r="A956">
        <v>38</v>
      </c>
      <c r="B956" t="s">
        <v>40</v>
      </c>
      <c r="C956" t="s">
        <v>34</v>
      </c>
      <c r="D956">
        <v>322</v>
      </c>
      <c r="E956" t="s">
        <v>35</v>
      </c>
      <c r="F956">
        <v>7</v>
      </c>
      <c r="G956">
        <v>2</v>
      </c>
      <c r="H956" t="s">
        <v>47</v>
      </c>
      <c r="I956">
        <v>1</v>
      </c>
      <c r="J956">
        <v>382</v>
      </c>
      <c r="K956">
        <v>1</v>
      </c>
      <c r="L956" t="s">
        <v>37</v>
      </c>
      <c r="M956">
        <v>44</v>
      </c>
      <c r="N956">
        <v>4</v>
      </c>
      <c r="O956">
        <v>2</v>
      </c>
      <c r="P956" t="s">
        <v>38</v>
      </c>
      <c r="Q956">
        <v>1</v>
      </c>
      <c r="R956" t="s">
        <v>48</v>
      </c>
      <c r="S956">
        <v>5605</v>
      </c>
      <c r="T956">
        <v>1</v>
      </c>
      <c r="U956" t="s">
        <v>33</v>
      </c>
      <c r="V956">
        <v>24</v>
      </c>
      <c r="W956">
        <v>4</v>
      </c>
      <c r="X956">
        <v>3</v>
      </c>
      <c r="Y956">
        <v>80</v>
      </c>
      <c r="Z956">
        <v>1</v>
      </c>
      <c r="AA956">
        <v>8</v>
      </c>
      <c r="AB956">
        <v>3</v>
      </c>
      <c r="AC956">
        <v>3</v>
      </c>
      <c r="AD956">
        <v>8</v>
      </c>
      <c r="AE956">
        <v>0</v>
      </c>
      <c r="AF956">
        <v>7</v>
      </c>
      <c r="AG956">
        <v>7</v>
      </c>
      <c r="AH956" s="1">
        <v>41347</v>
      </c>
      <c r="AI956" s="1" t="s">
        <v>60</v>
      </c>
      <c r="AJ956">
        <f t="shared" si="56"/>
        <v>2013</v>
      </c>
      <c r="AK956">
        <f t="shared" si="57"/>
        <v>3</v>
      </c>
      <c r="AL956" t="str">
        <f t="shared" si="58"/>
        <v/>
      </c>
      <c r="AM956" t="str">
        <f t="shared" si="59"/>
        <v/>
      </c>
      <c r="AQ956" s="1">
        <v>41347</v>
      </c>
      <c r="AR956" s="1" t="s">
        <v>60</v>
      </c>
    </row>
    <row r="957" spans="1:44" x14ac:dyDescent="0.25">
      <c r="A957">
        <v>36</v>
      </c>
      <c r="B957" t="s">
        <v>40</v>
      </c>
      <c r="C957" t="s">
        <v>34</v>
      </c>
      <c r="D957">
        <v>506</v>
      </c>
      <c r="E957" t="s">
        <v>89</v>
      </c>
      <c r="F957">
        <v>3</v>
      </c>
      <c r="G957">
        <v>3</v>
      </c>
      <c r="H957" t="s">
        <v>56</v>
      </c>
      <c r="I957">
        <v>1</v>
      </c>
      <c r="J957">
        <v>397</v>
      </c>
      <c r="K957">
        <v>3</v>
      </c>
      <c r="L957" t="s">
        <v>42</v>
      </c>
      <c r="M957">
        <v>30</v>
      </c>
      <c r="N957">
        <v>3</v>
      </c>
      <c r="O957">
        <v>2</v>
      </c>
      <c r="P957" t="s">
        <v>43</v>
      </c>
      <c r="Q957">
        <v>2</v>
      </c>
      <c r="R957" t="s">
        <v>39</v>
      </c>
      <c r="S957">
        <v>4485</v>
      </c>
      <c r="T957">
        <v>4</v>
      </c>
      <c r="U957" t="s">
        <v>40</v>
      </c>
      <c r="V957">
        <v>12</v>
      </c>
      <c r="W957">
        <v>3</v>
      </c>
      <c r="X957">
        <v>4</v>
      </c>
      <c r="Y957">
        <v>80</v>
      </c>
      <c r="Z957">
        <v>0</v>
      </c>
      <c r="AA957">
        <v>10</v>
      </c>
      <c r="AB957">
        <v>2</v>
      </c>
      <c r="AC957">
        <v>3</v>
      </c>
      <c r="AD957">
        <v>8</v>
      </c>
      <c r="AE957">
        <v>0</v>
      </c>
      <c r="AF957">
        <v>7</v>
      </c>
      <c r="AG957">
        <v>7</v>
      </c>
      <c r="AH957" s="1">
        <v>41391</v>
      </c>
      <c r="AI957" s="1" t="s">
        <v>60</v>
      </c>
      <c r="AJ957">
        <f t="shared" si="56"/>
        <v>2013</v>
      </c>
      <c r="AK957">
        <f t="shared" si="57"/>
        <v>4</v>
      </c>
      <c r="AL957" t="str">
        <f t="shared" si="58"/>
        <v/>
      </c>
      <c r="AM957" t="str">
        <f t="shared" si="59"/>
        <v/>
      </c>
      <c r="AQ957" s="1">
        <v>41391</v>
      </c>
      <c r="AR957" s="1" t="s">
        <v>60</v>
      </c>
    </row>
    <row r="958" spans="1:44" x14ac:dyDescent="0.25">
      <c r="A958">
        <v>26</v>
      </c>
      <c r="B958" t="s">
        <v>33</v>
      </c>
      <c r="C958" t="s">
        <v>34</v>
      </c>
      <c r="D958">
        <v>950</v>
      </c>
      <c r="E958" t="s">
        <v>35</v>
      </c>
      <c r="F958">
        <v>4</v>
      </c>
      <c r="G958">
        <v>4</v>
      </c>
      <c r="H958" t="s">
        <v>55</v>
      </c>
      <c r="I958">
        <v>1</v>
      </c>
      <c r="J958">
        <v>401</v>
      </c>
      <c r="K958">
        <v>4</v>
      </c>
      <c r="L958" t="s">
        <v>42</v>
      </c>
      <c r="M958">
        <v>48</v>
      </c>
      <c r="N958">
        <v>2</v>
      </c>
      <c r="O958">
        <v>2</v>
      </c>
      <c r="P958" t="s">
        <v>38</v>
      </c>
      <c r="Q958">
        <v>4</v>
      </c>
      <c r="R958" t="s">
        <v>39</v>
      </c>
      <c r="S958">
        <v>5828</v>
      </c>
      <c r="T958">
        <v>1</v>
      </c>
      <c r="U958" t="s">
        <v>33</v>
      </c>
      <c r="V958">
        <v>12</v>
      </c>
      <c r="W958">
        <v>3</v>
      </c>
      <c r="X958">
        <v>2</v>
      </c>
      <c r="Y958">
        <v>80</v>
      </c>
      <c r="Z958">
        <v>0</v>
      </c>
      <c r="AA958">
        <v>8</v>
      </c>
      <c r="AB958">
        <v>0</v>
      </c>
      <c r="AC958">
        <v>3</v>
      </c>
      <c r="AD958">
        <v>8</v>
      </c>
      <c r="AE958">
        <v>7</v>
      </c>
      <c r="AF958">
        <v>7</v>
      </c>
      <c r="AG958">
        <v>4</v>
      </c>
      <c r="AH958" s="1">
        <v>39893</v>
      </c>
      <c r="AI958" s="1">
        <v>42822</v>
      </c>
      <c r="AJ958">
        <f t="shared" si="56"/>
        <v>2009</v>
      </c>
      <c r="AK958">
        <f t="shared" si="57"/>
        <v>3</v>
      </c>
      <c r="AL958">
        <f t="shared" si="58"/>
        <v>2017</v>
      </c>
      <c r="AM958">
        <f t="shared" si="59"/>
        <v>3</v>
      </c>
      <c r="AQ958" s="1">
        <v>41495</v>
      </c>
      <c r="AR958" s="1" t="s">
        <v>60</v>
      </c>
    </row>
    <row r="959" spans="1:44" x14ac:dyDescent="0.25">
      <c r="A959">
        <v>28</v>
      </c>
      <c r="B959" t="s">
        <v>40</v>
      </c>
      <c r="C959" t="s">
        <v>34</v>
      </c>
      <c r="D959">
        <v>1476</v>
      </c>
      <c r="E959" t="s">
        <v>89</v>
      </c>
      <c r="F959">
        <v>16</v>
      </c>
      <c r="G959">
        <v>2</v>
      </c>
      <c r="H959" t="s">
        <v>47</v>
      </c>
      <c r="I959">
        <v>1</v>
      </c>
      <c r="J959">
        <v>412</v>
      </c>
      <c r="K959">
        <v>2</v>
      </c>
      <c r="L959" t="s">
        <v>42</v>
      </c>
      <c r="M959">
        <v>68</v>
      </c>
      <c r="N959">
        <v>4</v>
      </c>
      <c r="O959">
        <v>2</v>
      </c>
      <c r="P959" t="s">
        <v>50</v>
      </c>
      <c r="Q959">
        <v>1</v>
      </c>
      <c r="R959" t="s">
        <v>39</v>
      </c>
      <c r="S959">
        <v>5661</v>
      </c>
      <c r="T959">
        <v>0</v>
      </c>
      <c r="U959" t="s">
        <v>40</v>
      </c>
      <c r="V959">
        <v>19</v>
      </c>
      <c r="W959">
        <v>3</v>
      </c>
      <c r="X959">
        <v>3</v>
      </c>
      <c r="Y959">
        <v>80</v>
      </c>
      <c r="Z959">
        <v>0</v>
      </c>
      <c r="AA959">
        <v>9</v>
      </c>
      <c r="AB959">
        <v>2</v>
      </c>
      <c r="AC959">
        <v>3</v>
      </c>
      <c r="AD959">
        <v>8</v>
      </c>
      <c r="AE959">
        <v>3</v>
      </c>
      <c r="AF959">
        <v>0</v>
      </c>
      <c r="AG959">
        <v>7</v>
      </c>
      <c r="AH959" s="1">
        <v>41269</v>
      </c>
      <c r="AI959" s="1" t="s">
        <v>60</v>
      </c>
      <c r="AJ959">
        <f t="shared" si="56"/>
        <v>2012</v>
      </c>
      <c r="AK959">
        <f t="shared" si="57"/>
        <v>12</v>
      </c>
      <c r="AL959" t="str">
        <f t="shared" si="58"/>
        <v/>
      </c>
      <c r="AM959" t="str">
        <f t="shared" si="59"/>
        <v/>
      </c>
      <c r="AQ959" s="1">
        <v>41269</v>
      </c>
      <c r="AR959" s="1" t="s">
        <v>60</v>
      </c>
    </row>
    <row r="960" spans="1:44" x14ac:dyDescent="0.25">
      <c r="A960">
        <v>31</v>
      </c>
      <c r="B960" t="s">
        <v>40</v>
      </c>
      <c r="C960" t="s">
        <v>34</v>
      </c>
      <c r="D960">
        <v>218</v>
      </c>
      <c r="E960" t="s">
        <v>35</v>
      </c>
      <c r="F960">
        <v>7</v>
      </c>
      <c r="G960">
        <v>3</v>
      </c>
      <c r="H960" t="s">
        <v>56</v>
      </c>
      <c r="I960">
        <v>1</v>
      </c>
      <c r="J960">
        <v>416</v>
      </c>
      <c r="K960">
        <v>2</v>
      </c>
      <c r="L960" t="s">
        <v>42</v>
      </c>
      <c r="M960">
        <v>100</v>
      </c>
      <c r="N960">
        <v>4</v>
      </c>
      <c r="O960">
        <v>2</v>
      </c>
      <c r="P960" t="s">
        <v>38</v>
      </c>
      <c r="Q960">
        <v>4</v>
      </c>
      <c r="R960" t="s">
        <v>44</v>
      </c>
      <c r="S960">
        <v>6929</v>
      </c>
      <c r="T960">
        <v>4</v>
      </c>
      <c r="U960" t="s">
        <v>40</v>
      </c>
      <c r="V960">
        <v>11</v>
      </c>
      <c r="W960">
        <v>3</v>
      </c>
      <c r="X960">
        <v>2</v>
      </c>
      <c r="Y960">
        <v>80</v>
      </c>
      <c r="Z960">
        <v>1</v>
      </c>
      <c r="AA960">
        <v>10</v>
      </c>
      <c r="AB960">
        <v>3</v>
      </c>
      <c r="AC960">
        <v>2</v>
      </c>
      <c r="AD960">
        <v>8</v>
      </c>
      <c r="AE960">
        <v>7</v>
      </c>
      <c r="AF960">
        <v>7</v>
      </c>
      <c r="AG960">
        <v>7</v>
      </c>
      <c r="AH960" s="1">
        <v>41240</v>
      </c>
      <c r="AI960" s="1" t="s">
        <v>60</v>
      </c>
      <c r="AJ960">
        <f t="shared" si="56"/>
        <v>2012</v>
      </c>
      <c r="AK960">
        <f t="shared" si="57"/>
        <v>11</v>
      </c>
      <c r="AL960" t="str">
        <f t="shared" si="58"/>
        <v/>
      </c>
      <c r="AM960" t="str">
        <f t="shared" si="59"/>
        <v/>
      </c>
      <c r="AQ960" s="1">
        <v>41240</v>
      </c>
      <c r="AR960" s="1" t="s">
        <v>60</v>
      </c>
    </row>
    <row r="961" spans="1:44" x14ac:dyDescent="0.25">
      <c r="A961">
        <v>43</v>
      </c>
      <c r="B961" t="s">
        <v>40</v>
      </c>
      <c r="C961" t="s">
        <v>41</v>
      </c>
      <c r="D961">
        <v>185</v>
      </c>
      <c r="E961" t="s">
        <v>89</v>
      </c>
      <c r="F961">
        <v>10</v>
      </c>
      <c r="G961">
        <v>4</v>
      </c>
      <c r="H961" t="s">
        <v>36</v>
      </c>
      <c r="I961">
        <v>1</v>
      </c>
      <c r="J961">
        <v>430</v>
      </c>
      <c r="K961">
        <v>3</v>
      </c>
      <c r="L961" t="s">
        <v>37</v>
      </c>
      <c r="M961">
        <v>33</v>
      </c>
      <c r="N961">
        <v>3</v>
      </c>
      <c r="O961">
        <v>1</v>
      </c>
      <c r="P961" t="s">
        <v>46</v>
      </c>
      <c r="Q961">
        <v>4</v>
      </c>
      <c r="R961" t="s">
        <v>39</v>
      </c>
      <c r="S961">
        <v>2455</v>
      </c>
      <c r="T961">
        <v>0</v>
      </c>
      <c r="U961" t="s">
        <v>40</v>
      </c>
      <c r="V961">
        <v>19</v>
      </c>
      <c r="W961">
        <v>3</v>
      </c>
      <c r="X961">
        <v>1</v>
      </c>
      <c r="Y961">
        <v>80</v>
      </c>
      <c r="Z961">
        <v>0</v>
      </c>
      <c r="AA961">
        <v>9</v>
      </c>
      <c r="AB961">
        <v>5</v>
      </c>
      <c r="AC961">
        <v>3</v>
      </c>
      <c r="AD961">
        <v>8</v>
      </c>
      <c r="AE961">
        <v>7</v>
      </c>
      <c r="AF961">
        <v>1</v>
      </c>
      <c r="AG961">
        <v>7</v>
      </c>
      <c r="AH961" s="1">
        <v>41272</v>
      </c>
      <c r="AI961" s="1" t="s">
        <v>60</v>
      </c>
      <c r="AJ961">
        <f t="shared" si="56"/>
        <v>2012</v>
      </c>
      <c r="AK961">
        <f t="shared" si="57"/>
        <v>12</v>
      </c>
      <c r="AL961" t="str">
        <f t="shared" si="58"/>
        <v/>
      </c>
      <c r="AM961" t="str">
        <f t="shared" si="59"/>
        <v/>
      </c>
      <c r="AQ961" s="1">
        <v>41272</v>
      </c>
      <c r="AR961" s="1" t="s">
        <v>60</v>
      </c>
    </row>
    <row r="962" spans="1:44" x14ac:dyDescent="0.25">
      <c r="A962">
        <v>52</v>
      </c>
      <c r="B962" t="s">
        <v>33</v>
      </c>
      <c r="C962" t="s">
        <v>34</v>
      </c>
      <c r="D962">
        <v>723</v>
      </c>
      <c r="E962" t="s">
        <v>89</v>
      </c>
      <c r="F962">
        <v>8</v>
      </c>
      <c r="G962">
        <v>4</v>
      </c>
      <c r="H962" t="s">
        <v>47</v>
      </c>
      <c r="I962">
        <v>1</v>
      </c>
      <c r="J962">
        <v>433</v>
      </c>
      <c r="K962">
        <v>3</v>
      </c>
      <c r="L962" t="s">
        <v>42</v>
      </c>
      <c r="M962">
        <v>85</v>
      </c>
      <c r="N962">
        <v>2</v>
      </c>
      <c r="O962">
        <v>2</v>
      </c>
      <c r="P962" t="s">
        <v>43</v>
      </c>
      <c r="Q962">
        <v>2</v>
      </c>
      <c r="R962" t="s">
        <v>44</v>
      </c>
      <c r="S962">
        <v>4941</v>
      </c>
      <c r="T962">
        <v>2</v>
      </c>
      <c r="U962" t="s">
        <v>40</v>
      </c>
      <c r="V962">
        <v>15</v>
      </c>
      <c r="W962">
        <v>3</v>
      </c>
      <c r="X962">
        <v>1</v>
      </c>
      <c r="Y962">
        <v>80</v>
      </c>
      <c r="Z962">
        <v>0</v>
      </c>
      <c r="AA962">
        <v>11</v>
      </c>
      <c r="AB962">
        <v>3</v>
      </c>
      <c r="AC962">
        <v>2</v>
      </c>
      <c r="AD962">
        <v>8</v>
      </c>
      <c r="AE962">
        <v>2</v>
      </c>
      <c r="AF962">
        <v>7</v>
      </c>
      <c r="AG962">
        <v>7</v>
      </c>
      <c r="AH962" s="1">
        <v>37045</v>
      </c>
      <c r="AI962" s="1">
        <v>39986</v>
      </c>
      <c r="AJ962">
        <f t="shared" si="56"/>
        <v>2001</v>
      </c>
      <c r="AK962">
        <f t="shared" si="57"/>
        <v>6</v>
      </c>
      <c r="AL962">
        <f t="shared" si="58"/>
        <v>2009</v>
      </c>
      <c r="AM962">
        <f t="shared" si="59"/>
        <v>6</v>
      </c>
      <c r="AQ962" s="1">
        <v>41367</v>
      </c>
      <c r="AR962" s="1" t="s">
        <v>60</v>
      </c>
    </row>
    <row r="963" spans="1:44" x14ac:dyDescent="0.25">
      <c r="A963">
        <v>27</v>
      </c>
      <c r="B963" t="s">
        <v>40</v>
      </c>
      <c r="C963" t="s">
        <v>34</v>
      </c>
      <c r="D963">
        <v>1130</v>
      </c>
      <c r="E963" t="s">
        <v>35</v>
      </c>
      <c r="F963">
        <v>8</v>
      </c>
      <c r="G963">
        <v>4</v>
      </c>
      <c r="H963" t="s">
        <v>55</v>
      </c>
      <c r="I963">
        <v>1</v>
      </c>
      <c r="J963">
        <v>458</v>
      </c>
      <c r="K963">
        <v>2</v>
      </c>
      <c r="L963" t="s">
        <v>37</v>
      </c>
      <c r="M963">
        <v>56</v>
      </c>
      <c r="N963">
        <v>3</v>
      </c>
      <c r="O963">
        <v>2</v>
      </c>
      <c r="P963" t="s">
        <v>38</v>
      </c>
      <c r="Q963">
        <v>2</v>
      </c>
      <c r="R963" t="s">
        <v>44</v>
      </c>
      <c r="S963">
        <v>6214</v>
      </c>
      <c r="T963">
        <v>1</v>
      </c>
      <c r="U963" t="s">
        <v>40</v>
      </c>
      <c r="V963">
        <v>18</v>
      </c>
      <c r="W963">
        <v>3</v>
      </c>
      <c r="X963">
        <v>1</v>
      </c>
      <c r="Y963">
        <v>80</v>
      </c>
      <c r="Z963">
        <v>1</v>
      </c>
      <c r="AA963">
        <v>8</v>
      </c>
      <c r="AB963">
        <v>3</v>
      </c>
      <c r="AC963">
        <v>3</v>
      </c>
      <c r="AD963">
        <v>8</v>
      </c>
      <c r="AE963">
        <v>7</v>
      </c>
      <c r="AF963">
        <v>0</v>
      </c>
      <c r="AG963">
        <v>7</v>
      </c>
      <c r="AH963" s="1">
        <v>41343</v>
      </c>
      <c r="AI963" s="1" t="s">
        <v>60</v>
      </c>
      <c r="AJ963">
        <f t="shared" si="56"/>
        <v>2013</v>
      </c>
      <c r="AK963">
        <f t="shared" si="57"/>
        <v>3</v>
      </c>
      <c r="AL963" t="str">
        <f t="shared" si="58"/>
        <v/>
      </c>
      <c r="AM963" t="str">
        <f t="shared" si="59"/>
        <v/>
      </c>
      <c r="AQ963" s="1">
        <v>41343</v>
      </c>
      <c r="AR963" s="1" t="s">
        <v>60</v>
      </c>
    </row>
    <row r="964" spans="1:44" x14ac:dyDescent="0.25">
      <c r="A964">
        <v>32</v>
      </c>
      <c r="B964" t="s">
        <v>40</v>
      </c>
      <c r="C964" t="s">
        <v>34</v>
      </c>
      <c r="D964">
        <v>1062</v>
      </c>
      <c r="E964" t="s">
        <v>89</v>
      </c>
      <c r="F964">
        <v>2</v>
      </c>
      <c r="G964">
        <v>3</v>
      </c>
      <c r="H964" t="s">
        <v>47</v>
      </c>
      <c r="I964">
        <v>1</v>
      </c>
      <c r="J964">
        <v>471</v>
      </c>
      <c r="K964">
        <v>3</v>
      </c>
      <c r="L964" t="s">
        <v>37</v>
      </c>
      <c r="M964">
        <v>75</v>
      </c>
      <c r="N964">
        <v>3</v>
      </c>
      <c r="O964">
        <v>1</v>
      </c>
      <c r="P964" t="s">
        <v>46</v>
      </c>
      <c r="Q964">
        <v>2</v>
      </c>
      <c r="R964" t="s">
        <v>44</v>
      </c>
      <c r="S964">
        <v>2370</v>
      </c>
      <c r="T964">
        <v>1</v>
      </c>
      <c r="U964" t="s">
        <v>40</v>
      </c>
      <c r="V964">
        <v>13</v>
      </c>
      <c r="W964">
        <v>3</v>
      </c>
      <c r="X964">
        <v>3</v>
      </c>
      <c r="Y964">
        <v>80</v>
      </c>
      <c r="Z964">
        <v>1</v>
      </c>
      <c r="AA964">
        <v>8</v>
      </c>
      <c r="AB964">
        <v>4</v>
      </c>
      <c r="AC964">
        <v>3</v>
      </c>
      <c r="AD964">
        <v>8</v>
      </c>
      <c r="AE964">
        <v>0</v>
      </c>
      <c r="AF964">
        <v>0</v>
      </c>
      <c r="AG964">
        <v>7</v>
      </c>
      <c r="AH964" s="1">
        <v>41203</v>
      </c>
      <c r="AI964" s="1" t="s">
        <v>60</v>
      </c>
      <c r="AJ964">
        <f t="shared" ref="AJ964:AJ1027" si="60">IFERROR(YEAR(AH964),"")</f>
        <v>2012</v>
      </c>
      <c r="AK964">
        <f t="shared" ref="AK964:AK1027" si="61">IFERROR(MONTH(AH964),"")</f>
        <v>10</v>
      </c>
      <c r="AL964" t="str">
        <f t="shared" ref="AL964:AL1027" si="62">IFERROR(YEAR(AI964),"")</f>
        <v/>
      </c>
      <c r="AM964" t="str">
        <f t="shared" ref="AM964:AM1027" si="63">IFERROR(MONTH(AI964),"")</f>
        <v/>
      </c>
      <c r="AQ964" s="1">
        <v>41203</v>
      </c>
      <c r="AR964" s="1" t="s">
        <v>60</v>
      </c>
    </row>
    <row r="965" spans="1:44" x14ac:dyDescent="0.25">
      <c r="A965">
        <v>26</v>
      </c>
      <c r="B965" t="s">
        <v>40</v>
      </c>
      <c r="C965" t="s">
        <v>34</v>
      </c>
      <c r="D965">
        <v>933</v>
      </c>
      <c r="E965" t="s">
        <v>35</v>
      </c>
      <c r="F965">
        <v>1</v>
      </c>
      <c r="G965">
        <v>3</v>
      </c>
      <c r="H965" t="s">
        <v>36</v>
      </c>
      <c r="I965">
        <v>1</v>
      </c>
      <c r="J965">
        <v>476</v>
      </c>
      <c r="K965">
        <v>3</v>
      </c>
      <c r="L965" t="s">
        <v>42</v>
      </c>
      <c r="M965">
        <v>57</v>
      </c>
      <c r="N965">
        <v>3</v>
      </c>
      <c r="O965">
        <v>2</v>
      </c>
      <c r="P965" t="s">
        <v>38</v>
      </c>
      <c r="Q965">
        <v>3</v>
      </c>
      <c r="R965" t="s">
        <v>44</v>
      </c>
      <c r="S965">
        <v>5296</v>
      </c>
      <c r="T965">
        <v>1</v>
      </c>
      <c r="U965" t="s">
        <v>40</v>
      </c>
      <c r="V965">
        <v>17</v>
      </c>
      <c r="W965">
        <v>3</v>
      </c>
      <c r="X965">
        <v>2</v>
      </c>
      <c r="Y965">
        <v>80</v>
      </c>
      <c r="Z965">
        <v>1</v>
      </c>
      <c r="AA965">
        <v>8</v>
      </c>
      <c r="AB965">
        <v>3</v>
      </c>
      <c r="AC965">
        <v>3</v>
      </c>
      <c r="AD965">
        <v>8</v>
      </c>
      <c r="AE965">
        <v>7</v>
      </c>
      <c r="AF965">
        <v>7</v>
      </c>
      <c r="AG965">
        <v>7</v>
      </c>
      <c r="AH965" s="1">
        <v>41214</v>
      </c>
      <c r="AI965" s="1" t="s">
        <v>60</v>
      </c>
      <c r="AJ965">
        <f t="shared" si="60"/>
        <v>2012</v>
      </c>
      <c r="AK965">
        <f t="shared" si="61"/>
        <v>11</v>
      </c>
      <c r="AL965" t="str">
        <f t="shared" si="62"/>
        <v/>
      </c>
      <c r="AM965" t="str">
        <f t="shared" si="63"/>
        <v/>
      </c>
      <c r="AQ965" s="1">
        <v>41214</v>
      </c>
      <c r="AR965" s="1" t="s">
        <v>60</v>
      </c>
    </row>
    <row r="966" spans="1:44" x14ac:dyDescent="0.25">
      <c r="A966">
        <v>41</v>
      </c>
      <c r="B966" t="s">
        <v>33</v>
      </c>
      <c r="C966" t="s">
        <v>41</v>
      </c>
      <c r="D966">
        <v>143</v>
      </c>
      <c r="E966" t="s">
        <v>35</v>
      </c>
      <c r="F966">
        <v>4</v>
      </c>
      <c r="G966">
        <v>3</v>
      </c>
      <c r="H966" t="s">
        <v>55</v>
      </c>
      <c r="I966">
        <v>1</v>
      </c>
      <c r="J966">
        <v>488</v>
      </c>
      <c r="K966">
        <v>1</v>
      </c>
      <c r="L966" t="s">
        <v>42</v>
      </c>
      <c r="M966">
        <v>56</v>
      </c>
      <c r="N966">
        <v>3</v>
      </c>
      <c r="O966">
        <v>2</v>
      </c>
      <c r="P966" t="s">
        <v>38</v>
      </c>
      <c r="Q966">
        <v>2</v>
      </c>
      <c r="R966" t="s">
        <v>39</v>
      </c>
      <c r="S966">
        <v>9355</v>
      </c>
      <c r="T966">
        <v>1</v>
      </c>
      <c r="U966" t="s">
        <v>40</v>
      </c>
      <c r="V966">
        <v>18</v>
      </c>
      <c r="W966">
        <v>3</v>
      </c>
      <c r="X966">
        <v>3</v>
      </c>
      <c r="Y966">
        <v>80</v>
      </c>
      <c r="Z966">
        <v>0</v>
      </c>
      <c r="AA966">
        <v>8</v>
      </c>
      <c r="AB966">
        <v>5</v>
      </c>
      <c r="AC966">
        <v>3</v>
      </c>
      <c r="AD966">
        <v>8</v>
      </c>
      <c r="AE966">
        <v>7</v>
      </c>
      <c r="AF966">
        <v>7</v>
      </c>
      <c r="AG966">
        <v>7</v>
      </c>
      <c r="AH966" s="1">
        <v>36285</v>
      </c>
      <c r="AI966" s="1">
        <v>39209</v>
      </c>
      <c r="AJ966">
        <f t="shared" si="60"/>
        <v>1999</v>
      </c>
      <c r="AK966">
        <f t="shared" si="61"/>
        <v>5</v>
      </c>
      <c r="AL966">
        <f t="shared" si="62"/>
        <v>2007</v>
      </c>
      <c r="AM966">
        <f t="shared" si="63"/>
        <v>5</v>
      </c>
      <c r="AQ966" s="1">
        <v>41285</v>
      </c>
      <c r="AR966" s="1" t="s">
        <v>60</v>
      </c>
    </row>
    <row r="967" spans="1:44" x14ac:dyDescent="0.25">
      <c r="A967">
        <v>35</v>
      </c>
      <c r="B967" t="s">
        <v>40</v>
      </c>
      <c r="C967" t="s">
        <v>34</v>
      </c>
      <c r="D967">
        <v>1276</v>
      </c>
      <c r="E967" t="s">
        <v>89</v>
      </c>
      <c r="F967">
        <v>16</v>
      </c>
      <c r="G967">
        <v>3</v>
      </c>
      <c r="H967" t="s">
        <v>36</v>
      </c>
      <c r="I967">
        <v>1</v>
      </c>
      <c r="J967">
        <v>586</v>
      </c>
      <c r="K967">
        <v>4</v>
      </c>
      <c r="L967" t="s">
        <v>42</v>
      </c>
      <c r="M967">
        <v>72</v>
      </c>
      <c r="N967">
        <v>3</v>
      </c>
      <c r="O967">
        <v>3</v>
      </c>
      <c r="P967" t="s">
        <v>50</v>
      </c>
      <c r="Q967">
        <v>3</v>
      </c>
      <c r="R967" t="s">
        <v>44</v>
      </c>
      <c r="S967">
        <v>7632</v>
      </c>
      <c r="T967">
        <v>4</v>
      </c>
      <c r="U967" t="s">
        <v>33</v>
      </c>
      <c r="V967">
        <v>12</v>
      </c>
      <c r="W967">
        <v>3</v>
      </c>
      <c r="X967">
        <v>3</v>
      </c>
      <c r="Y967">
        <v>80</v>
      </c>
      <c r="Z967">
        <v>0</v>
      </c>
      <c r="AA967">
        <v>10</v>
      </c>
      <c r="AB967">
        <v>2</v>
      </c>
      <c r="AC967">
        <v>3</v>
      </c>
      <c r="AD967">
        <v>8</v>
      </c>
      <c r="AE967">
        <v>7</v>
      </c>
      <c r="AF967">
        <v>0</v>
      </c>
      <c r="AG967">
        <v>0</v>
      </c>
      <c r="AH967" s="1">
        <v>41442</v>
      </c>
      <c r="AI967" s="1" t="s">
        <v>60</v>
      </c>
      <c r="AJ967">
        <f t="shared" si="60"/>
        <v>2013</v>
      </c>
      <c r="AK967">
        <f t="shared" si="61"/>
        <v>6</v>
      </c>
      <c r="AL967" t="str">
        <f t="shared" si="62"/>
        <v/>
      </c>
      <c r="AM967" t="str">
        <f t="shared" si="63"/>
        <v/>
      </c>
      <c r="AQ967" s="1">
        <v>41442</v>
      </c>
      <c r="AR967" s="1" t="s">
        <v>60</v>
      </c>
    </row>
    <row r="968" spans="1:44" x14ac:dyDescent="0.25">
      <c r="A968">
        <v>39</v>
      </c>
      <c r="B968" t="s">
        <v>40</v>
      </c>
      <c r="C968" t="s">
        <v>41</v>
      </c>
      <c r="D968">
        <v>443</v>
      </c>
      <c r="E968" t="s">
        <v>89</v>
      </c>
      <c r="F968">
        <v>8</v>
      </c>
      <c r="G968">
        <v>1</v>
      </c>
      <c r="H968" t="s">
        <v>36</v>
      </c>
      <c r="I968">
        <v>1</v>
      </c>
      <c r="J968">
        <v>602</v>
      </c>
      <c r="K968">
        <v>3</v>
      </c>
      <c r="L968" t="s">
        <v>37</v>
      </c>
      <c r="M968">
        <v>48</v>
      </c>
      <c r="N968">
        <v>3</v>
      </c>
      <c r="O968">
        <v>1</v>
      </c>
      <c r="P968" t="s">
        <v>46</v>
      </c>
      <c r="Q968">
        <v>3</v>
      </c>
      <c r="R968" t="s">
        <v>44</v>
      </c>
      <c r="S968">
        <v>3755</v>
      </c>
      <c r="T968">
        <v>1</v>
      </c>
      <c r="U968" t="s">
        <v>40</v>
      </c>
      <c r="V968">
        <v>11</v>
      </c>
      <c r="W968">
        <v>3</v>
      </c>
      <c r="X968">
        <v>1</v>
      </c>
      <c r="Y968">
        <v>80</v>
      </c>
      <c r="Z968">
        <v>1</v>
      </c>
      <c r="AA968">
        <v>8</v>
      </c>
      <c r="AB968">
        <v>3</v>
      </c>
      <c r="AC968">
        <v>3</v>
      </c>
      <c r="AD968">
        <v>8</v>
      </c>
      <c r="AE968">
        <v>3</v>
      </c>
      <c r="AF968">
        <v>0</v>
      </c>
      <c r="AG968">
        <v>7</v>
      </c>
      <c r="AH968" s="1">
        <v>41411</v>
      </c>
      <c r="AI968" s="1" t="s">
        <v>60</v>
      </c>
      <c r="AJ968">
        <f t="shared" si="60"/>
        <v>2013</v>
      </c>
      <c r="AK968">
        <f t="shared" si="61"/>
        <v>5</v>
      </c>
      <c r="AL968" t="str">
        <f t="shared" si="62"/>
        <v/>
      </c>
      <c r="AM968" t="str">
        <f t="shared" si="63"/>
        <v/>
      </c>
      <c r="AQ968" s="1">
        <v>41411</v>
      </c>
      <c r="AR968" s="1" t="s">
        <v>60</v>
      </c>
    </row>
    <row r="969" spans="1:44" x14ac:dyDescent="0.25">
      <c r="A969">
        <v>45</v>
      </c>
      <c r="B969" t="s">
        <v>40</v>
      </c>
      <c r="C969" t="s">
        <v>34</v>
      </c>
      <c r="D969">
        <v>561</v>
      </c>
      <c r="E969" t="s">
        <v>35</v>
      </c>
      <c r="F969">
        <v>2</v>
      </c>
      <c r="G969">
        <v>3</v>
      </c>
      <c r="H969" t="s">
        <v>45</v>
      </c>
      <c r="I969">
        <v>1</v>
      </c>
      <c r="J969">
        <v>606</v>
      </c>
      <c r="K969">
        <v>4</v>
      </c>
      <c r="L969" t="s">
        <v>42</v>
      </c>
      <c r="M969">
        <v>61</v>
      </c>
      <c r="N969">
        <v>3</v>
      </c>
      <c r="O969">
        <v>2</v>
      </c>
      <c r="P969" t="s">
        <v>38</v>
      </c>
      <c r="Q969">
        <v>2</v>
      </c>
      <c r="R969" t="s">
        <v>44</v>
      </c>
      <c r="S969">
        <v>4805</v>
      </c>
      <c r="T969">
        <v>0</v>
      </c>
      <c r="U969" t="s">
        <v>40</v>
      </c>
      <c r="V969">
        <v>19</v>
      </c>
      <c r="W969">
        <v>3</v>
      </c>
      <c r="X969">
        <v>2</v>
      </c>
      <c r="Y969">
        <v>80</v>
      </c>
      <c r="Z969">
        <v>1</v>
      </c>
      <c r="AA969">
        <v>9</v>
      </c>
      <c r="AB969">
        <v>3</v>
      </c>
      <c r="AC969">
        <v>4</v>
      </c>
      <c r="AD969">
        <v>8</v>
      </c>
      <c r="AE969">
        <v>7</v>
      </c>
      <c r="AF969">
        <v>3</v>
      </c>
      <c r="AG969">
        <v>7</v>
      </c>
      <c r="AH969" s="1">
        <v>41480</v>
      </c>
      <c r="AI969" s="1" t="s">
        <v>60</v>
      </c>
      <c r="AJ969">
        <f t="shared" si="60"/>
        <v>2013</v>
      </c>
      <c r="AK969">
        <f t="shared" si="61"/>
        <v>7</v>
      </c>
      <c r="AL969" t="str">
        <f t="shared" si="62"/>
        <v/>
      </c>
      <c r="AM969" t="str">
        <f t="shared" si="63"/>
        <v/>
      </c>
      <c r="AQ969" s="1">
        <v>41480</v>
      </c>
      <c r="AR969" s="1" t="s">
        <v>60</v>
      </c>
    </row>
    <row r="970" spans="1:44" x14ac:dyDescent="0.25">
      <c r="A970">
        <v>41</v>
      </c>
      <c r="B970" t="s">
        <v>40</v>
      </c>
      <c r="C970" t="s">
        <v>51</v>
      </c>
      <c r="D970">
        <v>509</v>
      </c>
      <c r="E970" t="s">
        <v>89</v>
      </c>
      <c r="F970">
        <v>2</v>
      </c>
      <c r="G970">
        <v>4</v>
      </c>
      <c r="H970" t="s">
        <v>45</v>
      </c>
      <c r="I970">
        <v>1</v>
      </c>
      <c r="J970">
        <v>616</v>
      </c>
      <c r="K970">
        <v>1</v>
      </c>
      <c r="L970" t="s">
        <v>37</v>
      </c>
      <c r="M970">
        <v>62</v>
      </c>
      <c r="N970">
        <v>2</v>
      </c>
      <c r="O970">
        <v>2</v>
      </c>
      <c r="P970" t="s">
        <v>50</v>
      </c>
      <c r="Q970">
        <v>3</v>
      </c>
      <c r="R970" t="s">
        <v>39</v>
      </c>
      <c r="S970">
        <v>6811</v>
      </c>
      <c r="T970">
        <v>2</v>
      </c>
      <c r="U970" t="s">
        <v>33</v>
      </c>
      <c r="V970">
        <v>17</v>
      </c>
      <c r="W970">
        <v>3</v>
      </c>
      <c r="X970">
        <v>1</v>
      </c>
      <c r="Y970">
        <v>80</v>
      </c>
      <c r="Z970">
        <v>0</v>
      </c>
      <c r="AA970">
        <v>10</v>
      </c>
      <c r="AB970">
        <v>3</v>
      </c>
      <c r="AC970">
        <v>3</v>
      </c>
      <c r="AD970">
        <v>8</v>
      </c>
      <c r="AE970">
        <v>7</v>
      </c>
      <c r="AF970">
        <v>0</v>
      </c>
      <c r="AG970">
        <v>7</v>
      </c>
      <c r="AH970" s="1">
        <v>41376</v>
      </c>
      <c r="AI970" s="1" t="s">
        <v>60</v>
      </c>
      <c r="AJ970">
        <f t="shared" si="60"/>
        <v>2013</v>
      </c>
      <c r="AK970">
        <f t="shared" si="61"/>
        <v>4</v>
      </c>
      <c r="AL970" t="str">
        <f t="shared" si="62"/>
        <v/>
      </c>
      <c r="AM970" t="str">
        <f t="shared" si="63"/>
        <v/>
      </c>
      <c r="AQ970" s="1">
        <v>41376</v>
      </c>
      <c r="AR970" s="1" t="s">
        <v>60</v>
      </c>
    </row>
    <row r="971" spans="1:44" x14ac:dyDescent="0.25">
      <c r="A971">
        <v>43</v>
      </c>
      <c r="B971" t="s">
        <v>40</v>
      </c>
      <c r="C971" t="s">
        <v>41</v>
      </c>
      <c r="D971">
        <v>1001</v>
      </c>
      <c r="E971" t="s">
        <v>89</v>
      </c>
      <c r="F971">
        <v>9</v>
      </c>
      <c r="G971">
        <v>5</v>
      </c>
      <c r="H971" t="s">
        <v>47</v>
      </c>
      <c r="I971">
        <v>1</v>
      </c>
      <c r="J971">
        <v>663</v>
      </c>
      <c r="K971">
        <v>4</v>
      </c>
      <c r="L971" t="s">
        <v>42</v>
      </c>
      <c r="M971">
        <v>72</v>
      </c>
      <c r="N971">
        <v>3</v>
      </c>
      <c r="O971">
        <v>2</v>
      </c>
      <c r="P971" t="s">
        <v>46</v>
      </c>
      <c r="Q971">
        <v>3</v>
      </c>
      <c r="R971" t="s">
        <v>48</v>
      </c>
      <c r="S971">
        <v>5679</v>
      </c>
      <c r="T971">
        <v>3</v>
      </c>
      <c r="U971" t="s">
        <v>33</v>
      </c>
      <c r="V971">
        <v>13</v>
      </c>
      <c r="W971">
        <v>3</v>
      </c>
      <c r="X971">
        <v>2</v>
      </c>
      <c r="Y971">
        <v>80</v>
      </c>
      <c r="Z971">
        <v>1</v>
      </c>
      <c r="AA971">
        <v>10</v>
      </c>
      <c r="AB971">
        <v>3</v>
      </c>
      <c r="AC971">
        <v>3</v>
      </c>
      <c r="AD971">
        <v>8</v>
      </c>
      <c r="AE971">
        <v>7</v>
      </c>
      <c r="AF971">
        <v>4</v>
      </c>
      <c r="AG971">
        <v>7</v>
      </c>
      <c r="AH971" s="1">
        <v>41490</v>
      </c>
      <c r="AI971" s="1" t="s">
        <v>60</v>
      </c>
      <c r="AJ971">
        <f t="shared" si="60"/>
        <v>2013</v>
      </c>
      <c r="AK971">
        <f t="shared" si="61"/>
        <v>8</v>
      </c>
      <c r="AL971" t="str">
        <f t="shared" si="62"/>
        <v/>
      </c>
      <c r="AM971" t="str">
        <f t="shared" si="63"/>
        <v/>
      </c>
      <c r="AQ971" s="1">
        <v>41490</v>
      </c>
      <c r="AR971" s="1" t="s">
        <v>60</v>
      </c>
    </row>
    <row r="972" spans="1:44" x14ac:dyDescent="0.25">
      <c r="A972">
        <v>34</v>
      </c>
      <c r="B972" t="s">
        <v>40</v>
      </c>
      <c r="C972" t="s">
        <v>34</v>
      </c>
      <c r="D972">
        <v>204</v>
      </c>
      <c r="E972" t="s">
        <v>35</v>
      </c>
      <c r="F972">
        <v>14</v>
      </c>
      <c r="G972">
        <v>3</v>
      </c>
      <c r="H972" t="s">
        <v>56</v>
      </c>
      <c r="I972">
        <v>1</v>
      </c>
      <c r="J972">
        <v>666</v>
      </c>
      <c r="K972">
        <v>3</v>
      </c>
      <c r="L972" t="s">
        <v>37</v>
      </c>
      <c r="M972">
        <v>31</v>
      </c>
      <c r="N972">
        <v>3</v>
      </c>
      <c r="O972">
        <v>1</v>
      </c>
      <c r="P972" t="s">
        <v>53</v>
      </c>
      <c r="Q972">
        <v>3</v>
      </c>
      <c r="R972" t="s">
        <v>48</v>
      </c>
      <c r="S972">
        <v>2579</v>
      </c>
      <c r="T972">
        <v>1</v>
      </c>
      <c r="U972" t="s">
        <v>33</v>
      </c>
      <c r="V972">
        <v>18</v>
      </c>
      <c r="W972">
        <v>3</v>
      </c>
      <c r="X972">
        <v>4</v>
      </c>
      <c r="Y972">
        <v>80</v>
      </c>
      <c r="Z972">
        <v>2</v>
      </c>
      <c r="AA972">
        <v>8</v>
      </c>
      <c r="AB972">
        <v>3</v>
      </c>
      <c r="AC972">
        <v>3</v>
      </c>
      <c r="AD972">
        <v>8</v>
      </c>
      <c r="AE972">
        <v>2</v>
      </c>
      <c r="AF972">
        <v>0</v>
      </c>
      <c r="AG972">
        <v>6</v>
      </c>
      <c r="AH972" s="1">
        <v>41394</v>
      </c>
      <c r="AI972" s="1" t="s">
        <v>60</v>
      </c>
      <c r="AJ972">
        <f t="shared" si="60"/>
        <v>2013</v>
      </c>
      <c r="AK972">
        <f t="shared" si="61"/>
        <v>4</v>
      </c>
      <c r="AL972" t="str">
        <f t="shared" si="62"/>
        <v/>
      </c>
      <c r="AM972" t="str">
        <f t="shared" si="63"/>
        <v/>
      </c>
      <c r="AQ972" s="1">
        <v>41394</v>
      </c>
      <c r="AR972" s="1" t="s">
        <v>60</v>
      </c>
    </row>
    <row r="973" spans="1:44" x14ac:dyDescent="0.25">
      <c r="A973">
        <v>34</v>
      </c>
      <c r="B973" t="s">
        <v>40</v>
      </c>
      <c r="C973" t="s">
        <v>34</v>
      </c>
      <c r="D973">
        <v>1442</v>
      </c>
      <c r="E973" t="s">
        <v>89</v>
      </c>
      <c r="F973">
        <v>9</v>
      </c>
      <c r="G973">
        <v>3</v>
      </c>
      <c r="H973" t="s">
        <v>47</v>
      </c>
      <c r="I973">
        <v>1</v>
      </c>
      <c r="J973">
        <v>717</v>
      </c>
      <c r="K973">
        <v>4</v>
      </c>
      <c r="L973" t="s">
        <v>37</v>
      </c>
      <c r="M973">
        <v>46</v>
      </c>
      <c r="N973">
        <v>2</v>
      </c>
      <c r="O973">
        <v>3</v>
      </c>
      <c r="P973" t="s">
        <v>50</v>
      </c>
      <c r="Q973">
        <v>2</v>
      </c>
      <c r="R973" t="s">
        <v>39</v>
      </c>
      <c r="S973">
        <v>8621</v>
      </c>
      <c r="T973">
        <v>1</v>
      </c>
      <c r="U973" t="s">
        <v>40</v>
      </c>
      <c r="V973">
        <v>14</v>
      </c>
      <c r="W973">
        <v>3</v>
      </c>
      <c r="X973">
        <v>2</v>
      </c>
      <c r="Y973">
        <v>80</v>
      </c>
      <c r="Z973">
        <v>0</v>
      </c>
      <c r="AA973">
        <v>9</v>
      </c>
      <c r="AB973">
        <v>3</v>
      </c>
      <c r="AC973">
        <v>4</v>
      </c>
      <c r="AD973">
        <v>8</v>
      </c>
      <c r="AE973">
        <v>7</v>
      </c>
      <c r="AF973">
        <v>7</v>
      </c>
      <c r="AG973">
        <v>7</v>
      </c>
      <c r="AH973" s="1">
        <v>41231</v>
      </c>
      <c r="AI973" s="1" t="s">
        <v>60</v>
      </c>
      <c r="AJ973">
        <f t="shared" si="60"/>
        <v>2012</v>
      </c>
      <c r="AK973">
        <f t="shared" si="61"/>
        <v>11</v>
      </c>
      <c r="AL973" t="str">
        <f t="shared" si="62"/>
        <v/>
      </c>
      <c r="AM973" t="str">
        <f t="shared" si="63"/>
        <v/>
      </c>
      <c r="AQ973" s="1">
        <v>41231</v>
      </c>
      <c r="AR973" s="1" t="s">
        <v>60</v>
      </c>
    </row>
    <row r="974" spans="1:44" x14ac:dyDescent="0.25">
      <c r="A974">
        <v>36</v>
      </c>
      <c r="B974" t="s">
        <v>40</v>
      </c>
      <c r="C974" t="s">
        <v>51</v>
      </c>
      <c r="D974">
        <v>427</v>
      </c>
      <c r="E974" t="s">
        <v>89</v>
      </c>
      <c r="F974">
        <v>8</v>
      </c>
      <c r="G974">
        <v>3</v>
      </c>
      <c r="H974" t="s">
        <v>36</v>
      </c>
      <c r="I974">
        <v>1</v>
      </c>
      <c r="J974">
        <v>742</v>
      </c>
      <c r="K974">
        <v>1</v>
      </c>
      <c r="L974" t="s">
        <v>37</v>
      </c>
      <c r="M974">
        <v>63</v>
      </c>
      <c r="N974">
        <v>4</v>
      </c>
      <c r="O974">
        <v>3</v>
      </c>
      <c r="P974" t="s">
        <v>54</v>
      </c>
      <c r="Q974">
        <v>1</v>
      </c>
      <c r="R974" t="s">
        <v>44</v>
      </c>
      <c r="S974">
        <v>11713</v>
      </c>
      <c r="T974">
        <v>9</v>
      </c>
      <c r="U974" t="s">
        <v>40</v>
      </c>
      <c r="V974">
        <v>14</v>
      </c>
      <c r="W974">
        <v>3</v>
      </c>
      <c r="X974">
        <v>1</v>
      </c>
      <c r="Y974">
        <v>80</v>
      </c>
      <c r="Z974">
        <v>1</v>
      </c>
      <c r="AA974">
        <v>10</v>
      </c>
      <c r="AB974">
        <v>2</v>
      </c>
      <c r="AC974">
        <v>3</v>
      </c>
      <c r="AD974">
        <v>8</v>
      </c>
      <c r="AE974">
        <v>7</v>
      </c>
      <c r="AF974">
        <v>0</v>
      </c>
      <c r="AG974">
        <v>5</v>
      </c>
      <c r="AH974" s="1">
        <v>41313</v>
      </c>
      <c r="AI974" s="1" t="s">
        <v>60</v>
      </c>
      <c r="AJ974">
        <f t="shared" si="60"/>
        <v>2013</v>
      </c>
      <c r="AK974">
        <f t="shared" si="61"/>
        <v>2</v>
      </c>
      <c r="AL974" t="str">
        <f t="shared" si="62"/>
        <v/>
      </c>
      <c r="AM974" t="str">
        <f t="shared" si="63"/>
        <v/>
      </c>
      <c r="AQ974" s="1">
        <v>41313</v>
      </c>
      <c r="AR974" s="1" t="s">
        <v>60</v>
      </c>
    </row>
    <row r="975" spans="1:44" x14ac:dyDescent="0.25">
      <c r="A975">
        <v>30</v>
      </c>
      <c r="B975" t="s">
        <v>40</v>
      </c>
      <c r="C975" t="s">
        <v>34</v>
      </c>
      <c r="D975">
        <v>501</v>
      </c>
      <c r="E975" t="s">
        <v>35</v>
      </c>
      <c r="F975">
        <v>27</v>
      </c>
      <c r="G975">
        <v>5</v>
      </c>
      <c r="H975" t="s">
        <v>55</v>
      </c>
      <c r="I975">
        <v>1</v>
      </c>
      <c r="J975">
        <v>747</v>
      </c>
      <c r="K975">
        <v>3</v>
      </c>
      <c r="L975" t="s">
        <v>42</v>
      </c>
      <c r="M975">
        <v>99</v>
      </c>
      <c r="N975">
        <v>3</v>
      </c>
      <c r="O975">
        <v>2</v>
      </c>
      <c r="P975" t="s">
        <v>38</v>
      </c>
      <c r="Q975">
        <v>4</v>
      </c>
      <c r="R975" t="s">
        <v>48</v>
      </c>
      <c r="S975">
        <v>5304</v>
      </c>
      <c r="T975">
        <v>7</v>
      </c>
      <c r="U975" t="s">
        <v>40</v>
      </c>
      <c r="V975">
        <v>23</v>
      </c>
      <c r="W975">
        <v>4</v>
      </c>
      <c r="X975">
        <v>4</v>
      </c>
      <c r="Y975">
        <v>80</v>
      </c>
      <c r="Z975">
        <v>1</v>
      </c>
      <c r="AA975">
        <v>10</v>
      </c>
      <c r="AB975">
        <v>2</v>
      </c>
      <c r="AC975">
        <v>2</v>
      </c>
      <c r="AD975">
        <v>8</v>
      </c>
      <c r="AE975">
        <v>7</v>
      </c>
      <c r="AF975">
        <v>7</v>
      </c>
      <c r="AG975">
        <v>7</v>
      </c>
      <c r="AH975" s="1">
        <v>41253</v>
      </c>
      <c r="AI975" s="1" t="s">
        <v>60</v>
      </c>
      <c r="AJ975">
        <f t="shared" si="60"/>
        <v>2012</v>
      </c>
      <c r="AK975">
        <f t="shared" si="61"/>
        <v>12</v>
      </c>
      <c r="AL975" t="str">
        <f t="shared" si="62"/>
        <v/>
      </c>
      <c r="AM975" t="str">
        <f t="shared" si="63"/>
        <v/>
      </c>
      <c r="AQ975" s="1">
        <v>41253</v>
      </c>
      <c r="AR975" s="1" t="s">
        <v>60</v>
      </c>
    </row>
    <row r="976" spans="1:44" x14ac:dyDescent="0.25">
      <c r="A976">
        <v>39</v>
      </c>
      <c r="B976" t="s">
        <v>40</v>
      </c>
      <c r="C976" t="s">
        <v>34</v>
      </c>
      <c r="D976">
        <v>141</v>
      </c>
      <c r="E976" t="s">
        <v>90</v>
      </c>
      <c r="F976">
        <v>3</v>
      </c>
      <c r="G976">
        <v>3</v>
      </c>
      <c r="H976" t="s">
        <v>90</v>
      </c>
      <c r="I976">
        <v>1</v>
      </c>
      <c r="J976">
        <v>760</v>
      </c>
      <c r="K976">
        <v>3</v>
      </c>
      <c r="L976" t="s">
        <v>37</v>
      </c>
      <c r="M976">
        <v>44</v>
      </c>
      <c r="N976">
        <v>4</v>
      </c>
      <c r="O976">
        <v>2</v>
      </c>
      <c r="P976" t="s">
        <v>90</v>
      </c>
      <c r="Q976">
        <v>2</v>
      </c>
      <c r="R976" t="s">
        <v>44</v>
      </c>
      <c r="S976">
        <v>6389</v>
      </c>
      <c r="T976">
        <v>9</v>
      </c>
      <c r="U976" t="s">
        <v>40</v>
      </c>
      <c r="V976">
        <v>15</v>
      </c>
      <c r="W976">
        <v>3</v>
      </c>
      <c r="X976">
        <v>3</v>
      </c>
      <c r="Y976">
        <v>80</v>
      </c>
      <c r="Z976">
        <v>1</v>
      </c>
      <c r="AA976">
        <v>12</v>
      </c>
      <c r="AB976">
        <v>3</v>
      </c>
      <c r="AC976">
        <v>1</v>
      </c>
      <c r="AD976">
        <v>8</v>
      </c>
      <c r="AE976">
        <v>3</v>
      </c>
      <c r="AF976">
        <v>3</v>
      </c>
      <c r="AG976">
        <v>6</v>
      </c>
      <c r="AH976" s="1">
        <v>41501</v>
      </c>
      <c r="AI976" s="1" t="s">
        <v>60</v>
      </c>
      <c r="AJ976">
        <f t="shared" si="60"/>
        <v>2013</v>
      </c>
      <c r="AK976">
        <f t="shared" si="61"/>
        <v>8</v>
      </c>
      <c r="AL976" t="str">
        <f t="shared" si="62"/>
        <v/>
      </c>
      <c r="AM976" t="str">
        <f t="shared" si="63"/>
        <v/>
      </c>
      <c r="AQ976" s="1">
        <v>41501</v>
      </c>
      <c r="AR976" s="1" t="s">
        <v>60</v>
      </c>
    </row>
    <row r="977" spans="1:44" x14ac:dyDescent="0.25">
      <c r="A977">
        <v>45</v>
      </c>
      <c r="B977" t="s">
        <v>40</v>
      </c>
      <c r="C977" t="s">
        <v>34</v>
      </c>
      <c r="D977">
        <v>954</v>
      </c>
      <c r="E977" t="s">
        <v>35</v>
      </c>
      <c r="F977">
        <v>2</v>
      </c>
      <c r="G977">
        <v>2</v>
      </c>
      <c r="H977" t="s">
        <v>56</v>
      </c>
      <c r="I977">
        <v>1</v>
      </c>
      <c r="J977">
        <v>783</v>
      </c>
      <c r="K977">
        <v>2</v>
      </c>
      <c r="L977" t="s">
        <v>42</v>
      </c>
      <c r="M977">
        <v>46</v>
      </c>
      <c r="N977">
        <v>1</v>
      </c>
      <c r="O977">
        <v>2</v>
      </c>
      <c r="P977" t="s">
        <v>53</v>
      </c>
      <c r="Q977">
        <v>3</v>
      </c>
      <c r="R977" t="s">
        <v>39</v>
      </c>
      <c r="S977">
        <v>6632</v>
      </c>
      <c r="T977">
        <v>0</v>
      </c>
      <c r="U977" t="s">
        <v>40</v>
      </c>
      <c r="V977">
        <v>13</v>
      </c>
      <c r="W977">
        <v>3</v>
      </c>
      <c r="X977">
        <v>1</v>
      </c>
      <c r="Y977">
        <v>80</v>
      </c>
      <c r="Z977">
        <v>0</v>
      </c>
      <c r="AA977">
        <v>9</v>
      </c>
      <c r="AB977">
        <v>3</v>
      </c>
      <c r="AC977">
        <v>3</v>
      </c>
      <c r="AD977">
        <v>8</v>
      </c>
      <c r="AE977">
        <v>7</v>
      </c>
      <c r="AF977">
        <v>3</v>
      </c>
      <c r="AG977">
        <v>1</v>
      </c>
      <c r="AH977" s="1">
        <v>41191</v>
      </c>
      <c r="AI977" s="1" t="s">
        <v>60</v>
      </c>
      <c r="AJ977">
        <f t="shared" si="60"/>
        <v>2012</v>
      </c>
      <c r="AK977">
        <f t="shared" si="61"/>
        <v>10</v>
      </c>
      <c r="AL977" t="str">
        <f t="shared" si="62"/>
        <v/>
      </c>
      <c r="AM977" t="str">
        <f t="shared" si="63"/>
        <v/>
      </c>
      <c r="AQ977" s="1">
        <v>41191</v>
      </c>
      <c r="AR977" s="1" t="s">
        <v>60</v>
      </c>
    </row>
    <row r="978" spans="1:44" x14ac:dyDescent="0.25">
      <c r="A978">
        <v>29</v>
      </c>
      <c r="B978" t="s">
        <v>40</v>
      </c>
      <c r="C978" t="s">
        <v>34</v>
      </c>
      <c r="D978">
        <v>657</v>
      </c>
      <c r="E978" t="s">
        <v>89</v>
      </c>
      <c r="F978">
        <v>27</v>
      </c>
      <c r="G978">
        <v>3</v>
      </c>
      <c r="H978" t="s">
        <v>47</v>
      </c>
      <c r="I978">
        <v>1</v>
      </c>
      <c r="J978">
        <v>793</v>
      </c>
      <c r="K978">
        <v>2</v>
      </c>
      <c r="L978" t="s">
        <v>37</v>
      </c>
      <c r="M978">
        <v>66</v>
      </c>
      <c r="N978">
        <v>3</v>
      </c>
      <c r="O978">
        <v>2</v>
      </c>
      <c r="P978" t="s">
        <v>50</v>
      </c>
      <c r="Q978">
        <v>3</v>
      </c>
      <c r="R978" t="s">
        <v>44</v>
      </c>
      <c r="S978">
        <v>4335</v>
      </c>
      <c r="T978">
        <v>4</v>
      </c>
      <c r="U978" t="s">
        <v>40</v>
      </c>
      <c r="V978">
        <v>12</v>
      </c>
      <c r="W978">
        <v>3</v>
      </c>
      <c r="X978">
        <v>1</v>
      </c>
      <c r="Y978">
        <v>80</v>
      </c>
      <c r="Z978">
        <v>1</v>
      </c>
      <c r="AA978">
        <v>11</v>
      </c>
      <c r="AB978">
        <v>3</v>
      </c>
      <c r="AC978">
        <v>2</v>
      </c>
      <c r="AD978">
        <v>8</v>
      </c>
      <c r="AE978">
        <v>7</v>
      </c>
      <c r="AF978">
        <v>1</v>
      </c>
      <c r="AG978">
        <v>1</v>
      </c>
      <c r="AH978" s="1">
        <v>41305</v>
      </c>
      <c r="AI978" s="1" t="s">
        <v>60</v>
      </c>
      <c r="AJ978">
        <f t="shared" si="60"/>
        <v>2013</v>
      </c>
      <c r="AK978">
        <f t="shared" si="61"/>
        <v>1</v>
      </c>
      <c r="AL978" t="str">
        <f t="shared" si="62"/>
        <v/>
      </c>
      <c r="AM978" t="str">
        <f t="shared" si="63"/>
        <v/>
      </c>
      <c r="AQ978" s="1">
        <v>41305</v>
      </c>
      <c r="AR978" s="1" t="s">
        <v>60</v>
      </c>
    </row>
    <row r="979" spans="1:44" x14ac:dyDescent="0.25">
      <c r="A979">
        <v>40</v>
      </c>
      <c r="B979" t="s">
        <v>40</v>
      </c>
      <c r="C979" t="s">
        <v>41</v>
      </c>
      <c r="D979">
        <v>791</v>
      </c>
      <c r="E979" t="s">
        <v>89</v>
      </c>
      <c r="F979">
        <v>2</v>
      </c>
      <c r="G979">
        <v>2</v>
      </c>
      <c r="H979" t="s">
        <v>47</v>
      </c>
      <c r="I979">
        <v>1</v>
      </c>
      <c r="J979">
        <v>807</v>
      </c>
      <c r="K979">
        <v>3</v>
      </c>
      <c r="L979" t="s">
        <v>37</v>
      </c>
      <c r="M979">
        <v>38</v>
      </c>
      <c r="N979">
        <v>4</v>
      </c>
      <c r="O979">
        <v>2</v>
      </c>
      <c r="P979" t="s">
        <v>50</v>
      </c>
      <c r="Q979">
        <v>2</v>
      </c>
      <c r="R979" t="s">
        <v>44</v>
      </c>
      <c r="S979">
        <v>4244</v>
      </c>
      <c r="T979">
        <v>1</v>
      </c>
      <c r="U979" t="s">
        <v>40</v>
      </c>
      <c r="V979">
        <v>24</v>
      </c>
      <c r="W979">
        <v>4</v>
      </c>
      <c r="X979">
        <v>4</v>
      </c>
      <c r="Y979">
        <v>80</v>
      </c>
      <c r="Z979">
        <v>1</v>
      </c>
      <c r="AA979">
        <v>8</v>
      </c>
      <c r="AB979">
        <v>2</v>
      </c>
      <c r="AC979">
        <v>3</v>
      </c>
      <c r="AD979">
        <v>8</v>
      </c>
      <c r="AE979">
        <v>7</v>
      </c>
      <c r="AF979">
        <v>3</v>
      </c>
      <c r="AG979">
        <v>7</v>
      </c>
      <c r="AH979" s="1">
        <v>41492</v>
      </c>
      <c r="AI979" s="1" t="s">
        <v>60</v>
      </c>
      <c r="AJ979">
        <f t="shared" si="60"/>
        <v>2013</v>
      </c>
      <c r="AK979">
        <f t="shared" si="61"/>
        <v>8</v>
      </c>
      <c r="AL979" t="str">
        <f t="shared" si="62"/>
        <v/>
      </c>
      <c r="AM979" t="str">
        <f t="shared" si="63"/>
        <v/>
      </c>
      <c r="AQ979" s="1">
        <v>41492</v>
      </c>
      <c r="AR979" s="1" t="s">
        <v>60</v>
      </c>
    </row>
    <row r="980" spans="1:44" x14ac:dyDescent="0.25">
      <c r="A980">
        <v>35</v>
      </c>
      <c r="B980" t="s">
        <v>40</v>
      </c>
      <c r="C980" t="s">
        <v>34</v>
      </c>
      <c r="D980">
        <v>950</v>
      </c>
      <c r="E980" t="s">
        <v>89</v>
      </c>
      <c r="F980">
        <v>7</v>
      </c>
      <c r="G980">
        <v>3</v>
      </c>
      <c r="H980" t="s">
        <v>45</v>
      </c>
      <c r="I980">
        <v>1</v>
      </c>
      <c r="J980">
        <v>845</v>
      </c>
      <c r="K980">
        <v>3</v>
      </c>
      <c r="L980" t="s">
        <v>42</v>
      </c>
      <c r="M980">
        <v>59</v>
      </c>
      <c r="N980">
        <v>3</v>
      </c>
      <c r="O980">
        <v>3</v>
      </c>
      <c r="P980" t="s">
        <v>49</v>
      </c>
      <c r="Q980">
        <v>3</v>
      </c>
      <c r="R980" t="s">
        <v>39</v>
      </c>
      <c r="S980">
        <v>10221</v>
      </c>
      <c r="T980">
        <v>3</v>
      </c>
      <c r="U980" t="s">
        <v>40</v>
      </c>
      <c r="V980">
        <v>21</v>
      </c>
      <c r="W980">
        <v>4</v>
      </c>
      <c r="X980">
        <v>2</v>
      </c>
      <c r="Y980">
        <v>80</v>
      </c>
      <c r="Z980">
        <v>0</v>
      </c>
      <c r="AA980">
        <v>17</v>
      </c>
      <c r="AB980">
        <v>3</v>
      </c>
      <c r="AC980">
        <v>4</v>
      </c>
      <c r="AD980">
        <v>8</v>
      </c>
      <c r="AE980">
        <v>5</v>
      </c>
      <c r="AF980">
        <v>1</v>
      </c>
      <c r="AG980">
        <v>6</v>
      </c>
      <c r="AH980" s="1">
        <v>41508</v>
      </c>
      <c r="AI980" s="1" t="s">
        <v>60</v>
      </c>
      <c r="AJ980">
        <f t="shared" si="60"/>
        <v>2013</v>
      </c>
      <c r="AK980">
        <f t="shared" si="61"/>
        <v>8</v>
      </c>
      <c r="AL980" t="str">
        <f t="shared" si="62"/>
        <v/>
      </c>
      <c r="AM980" t="str">
        <f t="shared" si="63"/>
        <v/>
      </c>
      <c r="AQ980" s="1">
        <v>41508</v>
      </c>
      <c r="AR980" s="1" t="s">
        <v>60</v>
      </c>
    </row>
    <row r="981" spans="1:44" x14ac:dyDescent="0.25">
      <c r="A981">
        <v>28</v>
      </c>
      <c r="B981" t="s">
        <v>40</v>
      </c>
      <c r="C981" t="s">
        <v>34</v>
      </c>
      <c r="D981">
        <v>760</v>
      </c>
      <c r="E981" t="s">
        <v>35</v>
      </c>
      <c r="F981">
        <v>2</v>
      </c>
      <c r="G981">
        <v>4</v>
      </c>
      <c r="H981" t="s">
        <v>55</v>
      </c>
      <c r="I981">
        <v>1</v>
      </c>
      <c r="J981">
        <v>846</v>
      </c>
      <c r="K981">
        <v>2</v>
      </c>
      <c r="L981" t="s">
        <v>37</v>
      </c>
      <c r="M981">
        <v>81</v>
      </c>
      <c r="N981">
        <v>3</v>
      </c>
      <c r="O981">
        <v>2</v>
      </c>
      <c r="P981" t="s">
        <v>38</v>
      </c>
      <c r="Q981">
        <v>2</v>
      </c>
      <c r="R981" t="s">
        <v>44</v>
      </c>
      <c r="S981">
        <v>4779</v>
      </c>
      <c r="T981">
        <v>1</v>
      </c>
      <c r="U981" t="s">
        <v>33</v>
      </c>
      <c r="V981">
        <v>20</v>
      </c>
      <c r="W981">
        <v>4</v>
      </c>
      <c r="X981">
        <v>1</v>
      </c>
      <c r="Y981">
        <v>80</v>
      </c>
      <c r="Z981">
        <v>0</v>
      </c>
      <c r="AA981">
        <v>8</v>
      </c>
      <c r="AB981">
        <v>2</v>
      </c>
      <c r="AC981">
        <v>3</v>
      </c>
      <c r="AD981">
        <v>8</v>
      </c>
      <c r="AE981">
        <v>7</v>
      </c>
      <c r="AF981">
        <v>7</v>
      </c>
      <c r="AG981">
        <v>5</v>
      </c>
      <c r="AH981" s="1">
        <v>41490</v>
      </c>
      <c r="AI981" s="1" t="s">
        <v>60</v>
      </c>
      <c r="AJ981">
        <f t="shared" si="60"/>
        <v>2013</v>
      </c>
      <c r="AK981">
        <f t="shared" si="61"/>
        <v>8</v>
      </c>
      <c r="AL981" t="str">
        <f t="shared" si="62"/>
        <v/>
      </c>
      <c r="AM981" t="str">
        <f t="shared" si="63"/>
        <v/>
      </c>
      <c r="AQ981" s="1">
        <v>41490</v>
      </c>
      <c r="AR981" s="1" t="s">
        <v>60</v>
      </c>
    </row>
    <row r="982" spans="1:44" x14ac:dyDescent="0.25">
      <c r="A982">
        <v>26</v>
      </c>
      <c r="B982" t="s">
        <v>33</v>
      </c>
      <c r="C982" t="s">
        <v>41</v>
      </c>
      <c r="D982">
        <v>887</v>
      </c>
      <c r="E982" t="s">
        <v>89</v>
      </c>
      <c r="F982">
        <v>5</v>
      </c>
      <c r="G982">
        <v>2</v>
      </c>
      <c r="H982" t="s">
        <v>47</v>
      </c>
      <c r="I982">
        <v>1</v>
      </c>
      <c r="J982">
        <v>848</v>
      </c>
      <c r="K982">
        <v>3</v>
      </c>
      <c r="L982" t="s">
        <v>37</v>
      </c>
      <c r="M982">
        <v>88</v>
      </c>
      <c r="N982">
        <v>2</v>
      </c>
      <c r="O982">
        <v>1</v>
      </c>
      <c r="P982" t="s">
        <v>43</v>
      </c>
      <c r="Q982">
        <v>3</v>
      </c>
      <c r="R982" t="s">
        <v>44</v>
      </c>
      <c r="S982">
        <v>2366</v>
      </c>
      <c r="T982">
        <v>1</v>
      </c>
      <c r="U982" t="s">
        <v>33</v>
      </c>
      <c r="V982">
        <v>14</v>
      </c>
      <c r="W982">
        <v>3</v>
      </c>
      <c r="X982">
        <v>1</v>
      </c>
      <c r="Y982">
        <v>80</v>
      </c>
      <c r="Z982">
        <v>1</v>
      </c>
      <c r="AA982">
        <v>8</v>
      </c>
      <c r="AB982">
        <v>2</v>
      </c>
      <c r="AC982">
        <v>3</v>
      </c>
      <c r="AD982">
        <v>8</v>
      </c>
      <c r="AE982">
        <v>7</v>
      </c>
      <c r="AF982">
        <v>1</v>
      </c>
      <c r="AG982">
        <v>7</v>
      </c>
      <c r="AH982" s="1">
        <v>39951</v>
      </c>
      <c r="AI982" s="1">
        <v>42880</v>
      </c>
      <c r="AJ982">
        <f t="shared" si="60"/>
        <v>2009</v>
      </c>
      <c r="AK982">
        <f t="shared" si="61"/>
        <v>5</v>
      </c>
      <c r="AL982">
        <f t="shared" si="62"/>
        <v>2017</v>
      </c>
      <c r="AM982">
        <f t="shared" si="63"/>
        <v>5</v>
      </c>
      <c r="AQ982" s="1">
        <v>41442</v>
      </c>
      <c r="AR982" s="1" t="s">
        <v>60</v>
      </c>
    </row>
    <row r="983" spans="1:44" x14ac:dyDescent="0.25">
      <c r="A983">
        <v>44</v>
      </c>
      <c r="B983" t="s">
        <v>40</v>
      </c>
      <c r="C983" t="s">
        <v>34</v>
      </c>
      <c r="D983">
        <v>661</v>
      </c>
      <c r="E983" t="s">
        <v>89</v>
      </c>
      <c r="F983">
        <v>9</v>
      </c>
      <c r="G983">
        <v>2</v>
      </c>
      <c r="H983" t="s">
        <v>36</v>
      </c>
      <c r="I983">
        <v>1</v>
      </c>
      <c r="J983">
        <v>913</v>
      </c>
      <c r="K983">
        <v>2</v>
      </c>
      <c r="L983" t="s">
        <v>42</v>
      </c>
      <c r="M983">
        <v>61</v>
      </c>
      <c r="N983">
        <v>3</v>
      </c>
      <c r="O983">
        <v>1</v>
      </c>
      <c r="P983" t="s">
        <v>43</v>
      </c>
      <c r="Q983">
        <v>1</v>
      </c>
      <c r="R983" t="s">
        <v>44</v>
      </c>
      <c r="S983">
        <v>2559</v>
      </c>
      <c r="T983">
        <v>1</v>
      </c>
      <c r="U983" t="s">
        <v>33</v>
      </c>
      <c r="V983">
        <v>13</v>
      </c>
      <c r="W983">
        <v>3</v>
      </c>
      <c r="X983">
        <v>4</v>
      </c>
      <c r="Y983">
        <v>80</v>
      </c>
      <c r="Z983">
        <v>0</v>
      </c>
      <c r="AA983">
        <v>8</v>
      </c>
      <c r="AB983">
        <v>0</v>
      </c>
      <c r="AC983">
        <v>3</v>
      </c>
      <c r="AD983">
        <v>8</v>
      </c>
      <c r="AE983">
        <v>7</v>
      </c>
      <c r="AF983">
        <v>7</v>
      </c>
      <c r="AG983">
        <v>1</v>
      </c>
      <c r="AH983" s="1">
        <v>41259</v>
      </c>
      <c r="AI983" s="1" t="s">
        <v>60</v>
      </c>
      <c r="AJ983">
        <f t="shared" si="60"/>
        <v>2012</v>
      </c>
      <c r="AK983">
        <f t="shared" si="61"/>
        <v>12</v>
      </c>
      <c r="AL983" t="str">
        <f t="shared" si="62"/>
        <v/>
      </c>
      <c r="AM983" t="str">
        <f t="shared" si="63"/>
        <v/>
      </c>
      <c r="AQ983" s="1">
        <v>41259</v>
      </c>
      <c r="AR983" s="1" t="s">
        <v>60</v>
      </c>
    </row>
    <row r="984" spans="1:44" x14ac:dyDescent="0.25">
      <c r="A984">
        <v>32</v>
      </c>
      <c r="B984" t="s">
        <v>40</v>
      </c>
      <c r="C984" t="s">
        <v>34</v>
      </c>
      <c r="D984">
        <v>498</v>
      </c>
      <c r="E984" t="s">
        <v>89</v>
      </c>
      <c r="F984">
        <v>3</v>
      </c>
      <c r="G984">
        <v>4</v>
      </c>
      <c r="H984" t="s">
        <v>47</v>
      </c>
      <c r="I984">
        <v>1</v>
      </c>
      <c r="J984">
        <v>966</v>
      </c>
      <c r="K984">
        <v>3</v>
      </c>
      <c r="L984" t="s">
        <v>37</v>
      </c>
      <c r="M984">
        <v>93</v>
      </c>
      <c r="N984">
        <v>3</v>
      </c>
      <c r="O984">
        <v>2</v>
      </c>
      <c r="P984" t="s">
        <v>49</v>
      </c>
      <c r="Q984">
        <v>1</v>
      </c>
      <c r="R984" t="s">
        <v>44</v>
      </c>
      <c r="S984">
        <v>6725</v>
      </c>
      <c r="T984">
        <v>1</v>
      </c>
      <c r="U984" t="s">
        <v>40</v>
      </c>
      <c r="V984">
        <v>12</v>
      </c>
      <c r="W984">
        <v>3</v>
      </c>
      <c r="X984">
        <v>3</v>
      </c>
      <c r="Y984">
        <v>80</v>
      </c>
      <c r="Z984">
        <v>1</v>
      </c>
      <c r="AA984">
        <v>8</v>
      </c>
      <c r="AB984">
        <v>2</v>
      </c>
      <c r="AC984">
        <v>4</v>
      </c>
      <c r="AD984">
        <v>8</v>
      </c>
      <c r="AE984">
        <v>7</v>
      </c>
      <c r="AF984">
        <v>6</v>
      </c>
      <c r="AG984">
        <v>3</v>
      </c>
      <c r="AH984" s="1">
        <v>41376</v>
      </c>
      <c r="AI984" s="1" t="s">
        <v>60</v>
      </c>
      <c r="AJ984">
        <f t="shared" si="60"/>
        <v>2013</v>
      </c>
      <c r="AK984">
        <f t="shared" si="61"/>
        <v>4</v>
      </c>
      <c r="AL984" t="str">
        <f t="shared" si="62"/>
        <v/>
      </c>
      <c r="AM984" t="str">
        <f t="shared" si="63"/>
        <v/>
      </c>
      <c r="AQ984" s="1">
        <v>41376</v>
      </c>
      <c r="AR984" s="1" t="s">
        <v>60</v>
      </c>
    </row>
    <row r="985" spans="1:44" x14ac:dyDescent="0.25">
      <c r="A985">
        <v>30</v>
      </c>
      <c r="B985" t="s">
        <v>40</v>
      </c>
      <c r="C985" t="s">
        <v>34</v>
      </c>
      <c r="D985">
        <v>231</v>
      </c>
      <c r="E985" t="s">
        <v>35</v>
      </c>
      <c r="F985">
        <v>8</v>
      </c>
      <c r="G985">
        <v>2</v>
      </c>
      <c r="H985" t="s">
        <v>45</v>
      </c>
      <c r="I985">
        <v>1</v>
      </c>
      <c r="J985">
        <v>982</v>
      </c>
      <c r="K985">
        <v>3</v>
      </c>
      <c r="L985" t="s">
        <v>42</v>
      </c>
      <c r="M985">
        <v>62</v>
      </c>
      <c r="N985">
        <v>3</v>
      </c>
      <c r="O985">
        <v>3</v>
      </c>
      <c r="P985" t="s">
        <v>38</v>
      </c>
      <c r="Q985">
        <v>3</v>
      </c>
      <c r="R985" t="s">
        <v>48</v>
      </c>
      <c r="S985">
        <v>7264</v>
      </c>
      <c r="T985">
        <v>5</v>
      </c>
      <c r="U985" t="s">
        <v>40</v>
      </c>
      <c r="V985">
        <v>11</v>
      </c>
      <c r="W985">
        <v>3</v>
      </c>
      <c r="X985">
        <v>1</v>
      </c>
      <c r="Y985">
        <v>80</v>
      </c>
      <c r="Z985">
        <v>1</v>
      </c>
      <c r="AA985">
        <v>10</v>
      </c>
      <c r="AB985">
        <v>2</v>
      </c>
      <c r="AC985">
        <v>4</v>
      </c>
      <c r="AD985">
        <v>8</v>
      </c>
      <c r="AE985">
        <v>4</v>
      </c>
      <c r="AF985">
        <v>7</v>
      </c>
      <c r="AG985">
        <v>7</v>
      </c>
      <c r="AH985" s="1">
        <v>41267</v>
      </c>
      <c r="AI985" s="1" t="s">
        <v>60</v>
      </c>
      <c r="AJ985">
        <f t="shared" si="60"/>
        <v>2012</v>
      </c>
      <c r="AK985">
        <f t="shared" si="61"/>
        <v>12</v>
      </c>
      <c r="AL985" t="str">
        <f t="shared" si="62"/>
        <v/>
      </c>
      <c r="AM985" t="str">
        <f t="shared" si="63"/>
        <v/>
      </c>
      <c r="AQ985" s="1">
        <v>41267</v>
      </c>
      <c r="AR985" s="1" t="s">
        <v>60</v>
      </c>
    </row>
    <row r="986" spans="1:44" x14ac:dyDescent="0.25">
      <c r="A986">
        <v>39</v>
      </c>
      <c r="B986" t="s">
        <v>40</v>
      </c>
      <c r="C986" t="s">
        <v>34</v>
      </c>
      <c r="D986">
        <v>903</v>
      </c>
      <c r="E986" t="s">
        <v>35</v>
      </c>
      <c r="F986">
        <v>2</v>
      </c>
      <c r="G986">
        <v>5</v>
      </c>
      <c r="H986" t="s">
        <v>36</v>
      </c>
      <c r="I986">
        <v>1</v>
      </c>
      <c r="J986">
        <v>985</v>
      </c>
      <c r="K986">
        <v>1</v>
      </c>
      <c r="L986" t="s">
        <v>42</v>
      </c>
      <c r="M986">
        <v>41</v>
      </c>
      <c r="N986">
        <v>4</v>
      </c>
      <c r="O986">
        <v>3</v>
      </c>
      <c r="P986" t="s">
        <v>38</v>
      </c>
      <c r="Q986">
        <v>3</v>
      </c>
      <c r="R986" t="s">
        <v>39</v>
      </c>
      <c r="S986">
        <v>7880</v>
      </c>
      <c r="T986">
        <v>0</v>
      </c>
      <c r="U986" t="s">
        <v>40</v>
      </c>
      <c r="V986">
        <v>18</v>
      </c>
      <c r="W986">
        <v>3</v>
      </c>
      <c r="X986">
        <v>4</v>
      </c>
      <c r="Y986">
        <v>80</v>
      </c>
      <c r="Z986">
        <v>0</v>
      </c>
      <c r="AA986">
        <v>9</v>
      </c>
      <c r="AB986">
        <v>3</v>
      </c>
      <c r="AC986">
        <v>3</v>
      </c>
      <c r="AD986">
        <v>8</v>
      </c>
      <c r="AE986">
        <v>7</v>
      </c>
      <c r="AF986">
        <v>0</v>
      </c>
      <c r="AG986">
        <v>7</v>
      </c>
      <c r="AH986" s="1">
        <v>41351</v>
      </c>
      <c r="AI986" s="1" t="s">
        <v>60</v>
      </c>
      <c r="AJ986">
        <f t="shared" si="60"/>
        <v>2013</v>
      </c>
      <c r="AK986">
        <f t="shared" si="61"/>
        <v>3</v>
      </c>
      <c r="AL986" t="str">
        <f t="shared" si="62"/>
        <v/>
      </c>
      <c r="AM986" t="str">
        <f t="shared" si="63"/>
        <v/>
      </c>
      <c r="AQ986" s="1">
        <v>41351</v>
      </c>
      <c r="AR986" s="1" t="s">
        <v>60</v>
      </c>
    </row>
    <row r="987" spans="1:44" x14ac:dyDescent="0.25">
      <c r="A987">
        <v>46</v>
      </c>
      <c r="B987" t="s">
        <v>40</v>
      </c>
      <c r="C987" t="s">
        <v>34</v>
      </c>
      <c r="D987">
        <v>566</v>
      </c>
      <c r="E987" t="s">
        <v>89</v>
      </c>
      <c r="F987">
        <v>7</v>
      </c>
      <c r="G987">
        <v>2</v>
      </c>
      <c r="H987" t="s">
        <v>47</v>
      </c>
      <c r="I987">
        <v>1</v>
      </c>
      <c r="J987">
        <v>1007</v>
      </c>
      <c r="K987">
        <v>4</v>
      </c>
      <c r="L987" t="s">
        <v>42</v>
      </c>
      <c r="M987">
        <v>75</v>
      </c>
      <c r="N987">
        <v>3</v>
      </c>
      <c r="O987">
        <v>3</v>
      </c>
      <c r="P987" t="s">
        <v>49</v>
      </c>
      <c r="Q987">
        <v>3</v>
      </c>
      <c r="R987" t="s">
        <v>48</v>
      </c>
      <c r="S987">
        <v>10845</v>
      </c>
      <c r="T987">
        <v>6</v>
      </c>
      <c r="U987" t="s">
        <v>40</v>
      </c>
      <c r="V987">
        <v>13</v>
      </c>
      <c r="W987">
        <v>3</v>
      </c>
      <c r="X987">
        <v>2</v>
      </c>
      <c r="Y987">
        <v>80</v>
      </c>
      <c r="Z987">
        <v>1</v>
      </c>
      <c r="AA987">
        <v>13</v>
      </c>
      <c r="AB987">
        <v>3</v>
      </c>
      <c r="AC987">
        <v>3</v>
      </c>
      <c r="AD987">
        <v>8</v>
      </c>
      <c r="AE987">
        <v>7</v>
      </c>
      <c r="AF987">
        <v>0</v>
      </c>
      <c r="AG987">
        <v>7</v>
      </c>
      <c r="AH987" s="1">
        <v>41475</v>
      </c>
      <c r="AI987" s="1" t="s">
        <v>60</v>
      </c>
      <c r="AJ987">
        <f t="shared" si="60"/>
        <v>2013</v>
      </c>
      <c r="AK987">
        <f t="shared" si="61"/>
        <v>7</v>
      </c>
      <c r="AL987" t="str">
        <f t="shared" si="62"/>
        <v/>
      </c>
      <c r="AM987" t="str">
        <f t="shared" si="63"/>
        <v/>
      </c>
      <c r="AQ987" s="1">
        <v>41475</v>
      </c>
      <c r="AR987" s="1" t="s">
        <v>60</v>
      </c>
    </row>
    <row r="988" spans="1:44" x14ac:dyDescent="0.25">
      <c r="A988">
        <v>30</v>
      </c>
      <c r="B988" t="s">
        <v>40</v>
      </c>
      <c r="C988" t="s">
        <v>34</v>
      </c>
      <c r="D988">
        <v>153</v>
      </c>
      <c r="E988" t="s">
        <v>89</v>
      </c>
      <c r="F988">
        <v>8</v>
      </c>
      <c r="G988">
        <v>2</v>
      </c>
      <c r="H988" t="s">
        <v>36</v>
      </c>
      <c r="I988">
        <v>1</v>
      </c>
      <c r="J988">
        <v>1015</v>
      </c>
      <c r="K988">
        <v>2</v>
      </c>
      <c r="L988" t="s">
        <v>37</v>
      </c>
      <c r="M988">
        <v>73</v>
      </c>
      <c r="N988">
        <v>4</v>
      </c>
      <c r="O988">
        <v>3</v>
      </c>
      <c r="P988" t="s">
        <v>54</v>
      </c>
      <c r="Q988">
        <v>1</v>
      </c>
      <c r="R988" t="s">
        <v>44</v>
      </c>
      <c r="S988">
        <v>11416</v>
      </c>
      <c r="T988">
        <v>0</v>
      </c>
      <c r="U988" t="s">
        <v>33</v>
      </c>
      <c r="V988">
        <v>12</v>
      </c>
      <c r="W988">
        <v>3</v>
      </c>
      <c r="X988">
        <v>3</v>
      </c>
      <c r="Y988">
        <v>80</v>
      </c>
      <c r="Z988">
        <v>3</v>
      </c>
      <c r="AA988">
        <v>9</v>
      </c>
      <c r="AB988">
        <v>4</v>
      </c>
      <c r="AC988">
        <v>2</v>
      </c>
      <c r="AD988">
        <v>8</v>
      </c>
      <c r="AE988">
        <v>7</v>
      </c>
      <c r="AF988">
        <v>1</v>
      </c>
      <c r="AG988">
        <v>7</v>
      </c>
      <c r="AH988" s="1">
        <v>41352</v>
      </c>
      <c r="AI988" s="1" t="s">
        <v>60</v>
      </c>
      <c r="AJ988">
        <f t="shared" si="60"/>
        <v>2013</v>
      </c>
      <c r="AK988">
        <f t="shared" si="61"/>
        <v>3</v>
      </c>
      <c r="AL988" t="str">
        <f t="shared" si="62"/>
        <v/>
      </c>
      <c r="AM988" t="str">
        <f t="shared" si="63"/>
        <v/>
      </c>
      <c r="AQ988" s="1">
        <v>41352</v>
      </c>
      <c r="AR988" s="1" t="s">
        <v>60</v>
      </c>
    </row>
    <row r="989" spans="1:44" x14ac:dyDescent="0.25">
      <c r="A989">
        <v>26</v>
      </c>
      <c r="B989" t="s">
        <v>40</v>
      </c>
      <c r="C989" t="s">
        <v>34</v>
      </c>
      <c r="D989">
        <v>1066</v>
      </c>
      <c r="E989" t="s">
        <v>89</v>
      </c>
      <c r="F989">
        <v>2</v>
      </c>
      <c r="G989">
        <v>2</v>
      </c>
      <c r="H989" t="s">
        <v>47</v>
      </c>
      <c r="I989">
        <v>1</v>
      </c>
      <c r="J989">
        <v>1018</v>
      </c>
      <c r="K989">
        <v>4</v>
      </c>
      <c r="L989" t="s">
        <v>42</v>
      </c>
      <c r="M989">
        <v>32</v>
      </c>
      <c r="N989">
        <v>4</v>
      </c>
      <c r="O989">
        <v>2</v>
      </c>
      <c r="P989" t="s">
        <v>49</v>
      </c>
      <c r="Q989">
        <v>4</v>
      </c>
      <c r="R989" t="s">
        <v>44</v>
      </c>
      <c r="S989">
        <v>5472</v>
      </c>
      <c r="T989">
        <v>1</v>
      </c>
      <c r="U989" t="s">
        <v>40</v>
      </c>
      <c r="V989">
        <v>12</v>
      </c>
      <c r="W989">
        <v>3</v>
      </c>
      <c r="X989">
        <v>2</v>
      </c>
      <c r="Y989">
        <v>80</v>
      </c>
      <c r="Z989">
        <v>0</v>
      </c>
      <c r="AA989">
        <v>8</v>
      </c>
      <c r="AB989">
        <v>2</v>
      </c>
      <c r="AC989">
        <v>3</v>
      </c>
      <c r="AD989">
        <v>8</v>
      </c>
      <c r="AE989">
        <v>7</v>
      </c>
      <c r="AF989">
        <v>1</v>
      </c>
      <c r="AG989">
        <v>3</v>
      </c>
      <c r="AH989" s="1">
        <v>41259</v>
      </c>
      <c r="AI989" s="1" t="s">
        <v>60</v>
      </c>
      <c r="AJ989">
        <f t="shared" si="60"/>
        <v>2012</v>
      </c>
      <c r="AK989">
        <f t="shared" si="61"/>
        <v>12</v>
      </c>
      <c r="AL989" t="str">
        <f t="shared" si="62"/>
        <v/>
      </c>
      <c r="AM989" t="str">
        <f t="shared" si="63"/>
        <v/>
      </c>
      <c r="AQ989" s="1">
        <v>41259</v>
      </c>
      <c r="AR989" s="1" t="s">
        <v>60</v>
      </c>
    </row>
    <row r="990" spans="1:44" x14ac:dyDescent="0.25">
      <c r="A990">
        <v>55</v>
      </c>
      <c r="B990" t="s">
        <v>40</v>
      </c>
      <c r="C990" t="s">
        <v>41</v>
      </c>
      <c r="D990">
        <v>135</v>
      </c>
      <c r="E990" t="s">
        <v>89</v>
      </c>
      <c r="F990">
        <v>18</v>
      </c>
      <c r="G990">
        <v>4</v>
      </c>
      <c r="H990" t="s">
        <v>47</v>
      </c>
      <c r="I990">
        <v>1</v>
      </c>
      <c r="J990">
        <v>1034</v>
      </c>
      <c r="K990">
        <v>3</v>
      </c>
      <c r="L990" t="s">
        <v>42</v>
      </c>
      <c r="M990">
        <v>62</v>
      </c>
      <c r="N990">
        <v>3</v>
      </c>
      <c r="O990">
        <v>2</v>
      </c>
      <c r="P990" t="s">
        <v>50</v>
      </c>
      <c r="Q990">
        <v>2</v>
      </c>
      <c r="R990" t="s">
        <v>44</v>
      </c>
      <c r="S990">
        <v>6385</v>
      </c>
      <c r="T990">
        <v>3</v>
      </c>
      <c r="U990" t="s">
        <v>33</v>
      </c>
      <c r="V990">
        <v>14</v>
      </c>
      <c r="W990">
        <v>3</v>
      </c>
      <c r="X990">
        <v>4</v>
      </c>
      <c r="Y990">
        <v>80</v>
      </c>
      <c r="Z990">
        <v>2</v>
      </c>
      <c r="AA990">
        <v>17</v>
      </c>
      <c r="AB990">
        <v>3</v>
      </c>
      <c r="AC990">
        <v>3</v>
      </c>
      <c r="AD990">
        <v>8</v>
      </c>
      <c r="AE990">
        <v>7</v>
      </c>
      <c r="AF990">
        <v>6</v>
      </c>
      <c r="AG990">
        <v>7</v>
      </c>
      <c r="AH990" s="1">
        <v>41260</v>
      </c>
      <c r="AI990" s="1" t="s">
        <v>60</v>
      </c>
      <c r="AJ990">
        <f t="shared" si="60"/>
        <v>2012</v>
      </c>
      <c r="AK990">
        <f t="shared" si="61"/>
        <v>12</v>
      </c>
      <c r="AL990" t="str">
        <f t="shared" si="62"/>
        <v/>
      </c>
      <c r="AM990" t="str">
        <f t="shared" si="63"/>
        <v/>
      </c>
      <c r="AQ990" s="1">
        <v>41260</v>
      </c>
      <c r="AR990" s="1" t="s">
        <v>60</v>
      </c>
    </row>
    <row r="991" spans="1:44" x14ac:dyDescent="0.25">
      <c r="A991">
        <v>32</v>
      </c>
      <c r="B991" t="s">
        <v>40</v>
      </c>
      <c r="C991" t="s">
        <v>51</v>
      </c>
      <c r="D991">
        <v>1109</v>
      </c>
      <c r="E991" t="s">
        <v>89</v>
      </c>
      <c r="F991">
        <v>29</v>
      </c>
      <c r="G991">
        <v>4</v>
      </c>
      <c r="H991" t="s">
        <v>47</v>
      </c>
      <c r="I991">
        <v>1</v>
      </c>
      <c r="J991">
        <v>1046</v>
      </c>
      <c r="K991">
        <v>4</v>
      </c>
      <c r="L991" t="s">
        <v>37</v>
      </c>
      <c r="M991">
        <v>69</v>
      </c>
      <c r="N991">
        <v>3</v>
      </c>
      <c r="O991">
        <v>1</v>
      </c>
      <c r="P991" t="s">
        <v>46</v>
      </c>
      <c r="Q991">
        <v>3</v>
      </c>
      <c r="R991" t="s">
        <v>39</v>
      </c>
      <c r="S991">
        <v>4025</v>
      </c>
      <c r="T991">
        <v>9</v>
      </c>
      <c r="U991" t="s">
        <v>40</v>
      </c>
      <c r="V991">
        <v>12</v>
      </c>
      <c r="W991">
        <v>3</v>
      </c>
      <c r="X991">
        <v>2</v>
      </c>
      <c r="Y991">
        <v>80</v>
      </c>
      <c r="Z991">
        <v>0</v>
      </c>
      <c r="AA991">
        <v>10</v>
      </c>
      <c r="AB991">
        <v>2</v>
      </c>
      <c r="AC991">
        <v>3</v>
      </c>
      <c r="AD991">
        <v>8</v>
      </c>
      <c r="AE991">
        <v>7</v>
      </c>
      <c r="AF991">
        <v>7</v>
      </c>
      <c r="AG991">
        <v>7</v>
      </c>
      <c r="AH991" s="1">
        <v>40907</v>
      </c>
      <c r="AI991" s="1" t="s">
        <v>60</v>
      </c>
      <c r="AJ991">
        <f t="shared" si="60"/>
        <v>2011</v>
      </c>
      <c r="AK991">
        <f t="shared" si="61"/>
        <v>12</v>
      </c>
      <c r="AL991" t="str">
        <f t="shared" si="62"/>
        <v/>
      </c>
      <c r="AM991" t="str">
        <f t="shared" si="63"/>
        <v/>
      </c>
      <c r="AQ991" s="1">
        <v>40907</v>
      </c>
      <c r="AR991" s="1" t="s">
        <v>60</v>
      </c>
    </row>
    <row r="992" spans="1:44" x14ac:dyDescent="0.25">
      <c r="A992">
        <v>50</v>
      </c>
      <c r="B992" t="s">
        <v>40</v>
      </c>
      <c r="C992" t="s">
        <v>34</v>
      </c>
      <c r="D992">
        <v>1464</v>
      </c>
      <c r="E992" t="s">
        <v>89</v>
      </c>
      <c r="F992">
        <v>2</v>
      </c>
      <c r="G992">
        <v>4</v>
      </c>
      <c r="H992" t="s">
        <v>47</v>
      </c>
      <c r="I992">
        <v>1</v>
      </c>
      <c r="J992">
        <v>1061</v>
      </c>
      <c r="K992">
        <v>2</v>
      </c>
      <c r="L992" t="s">
        <v>42</v>
      </c>
      <c r="M992">
        <v>62</v>
      </c>
      <c r="N992">
        <v>3</v>
      </c>
      <c r="O992">
        <v>5</v>
      </c>
      <c r="P992" t="s">
        <v>54</v>
      </c>
      <c r="Q992">
        <v>3</v>
      </c>
      <c r="R992" t="s">
        <v>44</v>
      </c>
      <c r="S992">
        <v>19237</v>
      </c>
      <c r="T992">
        <v>2</v>
      </c>
      <c r="U992" t="s">
        <v>33</v>
      </c>
      <c r="V992">
        <v>11</v>
      </c>
      <c r="W992">
        <v>3</v>
      </c>
      <c r="X992">
        <v>4</v>
      </c>
      <c r="Y992">
        <v>80</v>
      </c>
      <c r="Z992">
        <v>1</v>
      </c>
      <c r="AA992">
        <v>29</v>
      </c>
      <c r="AB992">
        <v>2</v>
      </c>
      <c r="AC992">
        <v>2</v>
      </c>
      <c r="AD992">
        <v>8</v>
      </c>
      <c r="AE992">
        <v>1</v>
      </c>
      <c r="AF992">
        <v>7</v>
      </c>
      <c r="AG992">
        <v>7</v>
      </c>
      <c r="AH992" s="1">
        <v>41043</v>
      </c>
      <c r="AI992" s="1" t="s">
        <v>60</v>
      </c>
      <c r="AJ992">
        <f t="shared" si="60"/>
        <v>2012</v>
      </c>
      <c r="AK992">
        <f t="shared" si="61"/>
        <v>5</v>
      </c>
      <c r="AL992" t="str">
        <f t="shared" si="62"/>
        <v/>
      </c>
      <c r="AM992" t="str">
        <f t="shared" si="63"/>
        <v/>
      </c>
      <c r="AQ992" s="1">
        <v>41043</v>
      </c>
      <c r="AR992" s="1" t="s">
        <v>60</v>
      </c>
    </row>
    <row r="993" spans="1:44" x14ac:dyDescent="0.25">
      <c r="A993">
        <v>28</v>
      </c>
      <c r="B993" t="s">
        <v>40</v>
      </c>
      <c r="C993" t="s">
        <v>34</v>
      </c>
      <c r="D993">
        <v>857</v>
      </c>
      <c r="E993" t="s">
        <v>89</v>
      </c>
      <c r="F993">
        <v>10</v>
      </c>
      <c r="G993">
        <v>3</v>
      </c>
      <c r="H993" t="s">
        <v>45</v>
      </c>
      <c r="I993">
        <v>1</v>
      </c>
      <c r="J993">
        <v>1097</v>
      </c>
      <c r="K993">
        <v>3</v>
      </c>
      <c r="L993" t="s">
        <v>37</v>
      </c>
      <c r="M993">
        <v>59</v>
      </c>
      <c r="N993">
        <v>3</v>
      </c>
      <c r="O993">
        <v>2</v>
      </c>
      <c r="P993" t="s">
        <v>43</v>
      </c>
      <c r="Q993">
        <v>3</v>
      </c>
      <c r="R993" t="s">
        <v>39</v>
      </c>
      <c r="S993">
        <v>3660</v>
      </c>
      <c r="T993">
        <v>3</v>
      </c>
      <c r="U993" t="s">
        <v>40</v>
      </c>
      <c r="V993">
        <v>13</v>
      </c>
      <c r="W993">
        <v>3</v>
      </c>
      <c r="X993">
        <v>4</v>
      </c>
      <c r="Y993">
        <v>80</v>
      </c>
      <c r="Z993">
        <v>0</v>
      </c>
      <c r="AA993">
        <v>10</v>
      </c>
      <c r="AB993">
        <v>4</v>
      </c>
      <c r="AC993">
        <v>4</v>
      </c>
      <c r="AD993">
        <v>8</v>
      </c>
      <c r="AE993">
        <v>7</v>
      </c>
      <c r="AF993">
        <v>1</v>
      </c>
      <c r="AG993">
        <v>7</v>
      </c>
      <c r="AH993" s="1">
        <v>40833</v>
      </c>
      <c r="AI993" s="1" t="s">
        <v>60</v>
      </c>
      <c r="AJ993">
        <f t="shared" si="60"/>
        <v>2011</v>
      </c>
      <c r="AK993">
        <f t="shared" si="61"/>
        <v>10</v>
      </c>
      <c r="AL993" t="str">
        <f t="shared" si="62"/>
        <v/>
      </c>
      <c r="AM993" t="str">
        <f t="shared" si="63"/>
        <v/>
      </c>
      <c r="AQ993" s="1">
        <v>40833</v>
      </c>
      <c r="AR993" s="1" t="s">
        <v>60</v>
      </c>
    </row>
    <row r="994" spans="1:44" x14ac:dyDescent="0.25">
      <c r="A994">
        <v>35</v>
      </c>
      <c r="B994" t="s">
        <v>33</v>
      </c>
      <c r="C994" t="s">
        <v>34</v>
      </c>
      <c r="D994">
        <v>1204</v>
      </c>
      <c r="E994" t="s">
        <v>35</v>
      </c>
      <c r="F994">
        <v>4</v>
      </c>
      <c r="G994">
        <v>3</v>
      </c>
      <c r="H994" t="s">
        <v>56</v>
      </c>
      <c r="I994">
        <v>1</v>
      </c>
      <c r="J994">
        <v>1100</v>
      </c>
      <c r="K994">
        <v>4</v>
      </c>
      <c r="L994" t="s">
        <v>42</v>
      </c>
      <c r="M994">
        <v>86</v>
      </c>
      <c r="N994">
        <v>3</v>
      </c>
      <c r="O994">
        <v>3</v>
      </c>
      <c r="P994" t="s">
        <v>38</v>
      </c>
      <c r="Q994">
        <v>1</v>
      </c>
      <c r="R994" t="s">
        <v>39</v>
      </c>
      <c r="S994">
        <v>9582</v>
      </c>
      <c r="T994">
        <v>0</v>
      </c>
      <c r="U994" t="s">
        <v>33</v>
      </c>
      <c r="V994">
        <v>22</v>
      </c>
      <c r="W994">
        <v>4</v>
      </c>
      <c r="X994">
        <v>1</v>
      </c>
      <c r="Y994">
        <v>80</v>
      </c>
      <c r="Z994">
        <v>0</v>
      </c>
      <c r="AA994">
        <v>9</v>
      </c>
      <c r="AB994">
        <v>2</v>
      </c>
      <c r="AC994">
        <v>3</v>
      </c>
      <c r="AD994">
        <v>8</v>
      </c>
      <c r="AE994">
        <v>7</v>
      </c>
      <c r="AF994">
        <v>4</v>
      </c>
      <c r="AG994">
        <v>7</v>
      </c>
      <c r="AH994" s="1">
        <v>37200</v>
      </c>
      <c r="AI994" s="1">
        <v>40130</v>
      </c>
      <c r="AJ994">
        <f t="shared" si="60"/>
        <v>2001</v>
      </c>
      <c r="AK994">
        <f t="shared" si="61"/>
        <v>11</v>
      </c>
      <c r="AL994">
        <f t="shared" si="62"/>
        <v>2009</v>
      </c>
      <c r="AM994">
        <f t="shared" si="63"/>
        <v>11</v>
      </c>
      <c r="AQ994" s="1">
        <v>40863</v>
      </c>
      <c r="AR994" s="1" t="s">
        <v>60</v>
      </c>
    </row>
    <row r="995" spans="1:44" x14ac:dyDescent="0.25">
      <c r="A995">
        <v>52</v>
      </c>
      <c r="B995" t="s">
        <v>40</v>
      </c>
      <c r="C995" t="s">
        <v>34</v>
      </c>
      <c r="D995">
        <v>994</v>
      </c>
      <c r="E995" t="s">
        <v>89</v>
      </c>
      <c r="F995">
        <v>7</v>
      </c>
      <c r="G995">
        <v>4</v>
      </c>
      <c r="H995" t="s">
        <v>36</v>
      </c>
      <c r="I995">
        <v>1</v>
      </c>
      <c r="J995">
        <v>1118</v>
      </c>
      <c r="K995">
        <v>2</v>
      </c>
      <c r="L995" t="s">
        <v>42</v>
      </c>
      <c r="M995">
        <v>87</v>
      </c>
      <c r="N995">
        <v>3</v>
      </c>
      <c r="O995">
        <v>3</v>
      </c>
      <c r="P995" t="s">
        <v>50</v>
      </c>
      <c r="Q995">
        <v>2</v>
      </c>
      <c r="R995" t="s">
        <v>39</v>
      </c>
      <c r="S995">
        <v>10445</v>
      </c>
      <c r="T995">
        <v>7</v>
      </c>
      <c r="U995" t="s">
        <v>40</v>
      </c>
      <c r="V995">
        <v>19</v>
      </c>
      <c r="W995">
        <v>3</v>
      </c>
      <c r="X995">
        <v>4</v>
      </c>
      <c r="Y995">
        <v>80</v>
      </c>
      <c r="Z995">
        <v>0</v>
      </c>
      <c r="AA995">
        <v>18</v>
      </c>
      <c r="AB995">
        <v>4</v>
      </c>
      <c r="AC995">
        <v>3</v>
      </c>
      <c r="AD995">
        <v>8</v>
      </c>
      <c r="AE995">
        <v>6</v>
      </c>
      <c r="AF995">
        <v>4</v>
      </c>
      <c r="AG995">
        <v>0</v>
      </c>
      <c r="AH995" s="1">
        <v>41043</v>
      </c>
      <c r="AI995" s="1" t="s">
        <v>60</v>
      </c>
      <c r="AJ995">
        <f t="shared" si="60"/>
        <v>2012</v>
      </c>
      <c r="AK995">
        <f t="shared" si="61"/>
        <v>5</v>
      </c>
      <c r="AL995" t="str">
        <f t="shared" si="62"/>
        <v/>
      </c>
      <c r="AM995" t="str">
        <f t="shared" si="63"/>
        <v/>
      </c>
      <c r="AQ995" s="1">
        <v>41043</v>
      </c>
      <c r="AR995" s="1" t="s">
        <v>60</v>
      </c>
    </row>
    <row r="996" spans="1:44" x14ac:dyDescent="0.25">
      <c r="A996">
        <v>38</v>
      </c>
      <c r="B996" t="s">
        <v>40</v>
      </c>
      <c r="C996" t="s">
        <v>34</v>
      </c>
      <c r="D996">
        <v>770</v>
      </c>
      <c r="E996" t="s">
        <v>35</v>
      </c>
      <c r="F996">
        <v>10</v>
      </c>
      <c r="G996">
        <v>4</v>
      </c>
      <c r="H996" t="s">
        <v>55</v>
      </c>
      <c r="I996">
        <v>1</v>
      </c>
      <c r="J996">
        <v>1119</v>
      </c>
      <c r="K996">
        <v>3</v>
      </c>
      <c r="L996" t="s">
        <v>42</v>
      </c>
      <c r="M996">
        <v>73</v>
      </c>
      <c r="N996">
        <v>2</v>
      </c>
      <c r="O996">
        <v>3</v>
      </c>
      <c r="P996" t="s">
        <v>38</v>
      </c>
      <c r="Q996">
        <v>3</v>
      </c>
      <c r="R996" t="s">
        <v>48</v>
      </c>
      <c r="S996">
        <v>8740</v>
      </c>
      <c r="T996">
        <v>0</v>
      </c>
      <c r="U996" t="s">
        <v>33</v>
      </c>
      <c r="V996">
        <v>14</v>
      </c>
      <c r="W996">
        <v>3</v>
      </c>
      <c r="X996">
        <v>2</v>
      </c>
      <c r="Y996">
        <v>80</v>
      </c>
      <c r="Z996">
        <v>2</v>
      </c>
      <c r="AA996">
        <v>9</v>
      </c>
      <c r="AB996">
        <v>2</v>
      </c>
      <c r="AC996">
        <v>3</v>
      </c>
      <c r="AD996">
        <v>8</v>
      </c>
      <c r="AE996">
        <v>7</v>
      </c>
      <c r="AF996">
        <v>2</v>
      </c>
      <c r="AG996">
        <v>7</v>
      </c>
      <c r="AH996" s="1">
        <v>40969</v>
      </c>
      <c r="AI996" s="1" t="s">
        <v>60</v>
      </c>
      <c r="AJ996">
        <f t="shared" si="60"/>
        <v>2012</v>
      </c>
      <c r="AK996">
        <f t="shared" si="61"/>
        <v>3</v>
      </c>
      <c r="AL996" t="str">
        <f t="shared" si="62"/>
        <v/>
      </c>
      <c r="AM996" t="str">
        <f t="shared" si="63"/>
        <v/>
      </c>
      <c r="AQ996" s="1">
        <v>40969</v>
      </c>
      <c r="AR996" s="1" t="s">
        <v>60</v>
      </c>
    </row>
    <row r="997" spans="1:44" x14ac:dyDescent="0.25">
      <c r="A997">
        <v>43</v>
      </c>
      <c r="B997" t="s">
        <v>40</v>
      </c>
      <c r="C997" t="s">
        <v>41</v>
      </c>
      <c r="D997">
        <v>1082</v>
      </c>
      <c r="E997" t="s">
        <v>89</v>
      </c>
      <c r="F997">
        <v>27</v>
      </c>
      <c r="G997">
        <v>3</v>
      </c>
      <c r="H997" t="s">
        <v>36</v>
      </c>
      <c r="I997">
        <v>1</v>
      </c>
      <c r="J997">
        <v>1126</v>
      </c>
      <c r="K997">
        <v>3</v>
      </c>
      <c r="L997" t="s">
        <v>37</v>
      </c>
      <c r="M997">
        <v>83</v>
      </c>
      <c r="N997">
        <v>3</v>
      </c>
      <c r="O997">
        <v>3</v>
      </c>
      <c r="P997" t="s">
        <v>49</v>
      </c>
      <c r="Q997">
        <v>1</v>
      </c>
      <c r="R997" t="s">
        <v>44</v>
      </c>
      <c r="S997">
        <v>10820</v>
      </c>
      <c r="T997">
        <v>8</v>
      </c>
      <c r="U997" t="s">
        <v>40</v>
      </c>
      <c r="V997">
        <v>11</v>
      </c>
      <c r="W997">
        <v>3</v>
      </c>
      <c r="X997">
        <v>3</v>
      </c>
      <c r="Y997">
        <v>80</v>
      </c>
      <c r="Z997">
        <v>1</v>
      </c>
      <c r="AA997">
        <v>18</v>
      </c>
      <c r="AB997">
        <v>1</v>
      </c>
      <c r="AC997">
        <v>3</v>
      </c>
      <c r="AD997">
        <v>8</v>
      </c>
      <c r="AE997">
        <v>7</v>
      </c>
      <c r="AF997">
        <v>0</v>
      </c>
      <c r="AG997">
        <v>1</v>
      </c>
      <c r="AH997" s="1">
        <v>40846</v>
      </c>
      <c r="AI997" s="1" t="s">
        <v>60</v>
      </c>
      <c r="AJ997">
        <f t="shared" si="60"/>
        <v>2011</v>
      </c>
      <c r="AK997">
        <f t="shared" si="61"/>
        <v>10</v>
      </c>
      <c r="AL997" t="str">
        <f t="shared" si="62"/>
        <v/>
      </c>
      <c r="AM997" t="str">
        <f t="shared" si="63"/>
        <v/>
      </c>
      <c r="AQ997" s="1">
        <v>40846</v>
      </c>
      <c r="AR997" s="1" t="s">
        <v>60</v>
      </c>
    </row>
    <row r="998" spans="1:44" x14ac:dyDescent="0.25">
      <c r="A998">
        <v>35</v>
      </c>
      <c r="B998" t="s">
        <v>40</v>
      </c>
      <c r="C998" t="s">
        <v>34</v>
      </c>
      <c r="D998">
        <v>982</v>
      </c>
      <c r="E998" t="s">
        <v>89</v>
      </c>
      <c r="F998">
        <v>1</v>
      </c>
      <c r="G998">
        <v>4</v>
      </c>
      <c r="H998" t="s">
        <v>47</v>
      </c>
      <c r="I998">
        <v>1</v>
      </c>
      <c r="J998">
        <v>1172</v>
      </c>
      <c r="K998">
        <v>4</v>
      </c>
      <c r="L998" t="s">
        <v>42</v>
      </c>
      <c r="M998">
        <v>58</v>
      </c>
      <c r="N998">
        <v>2</v>
      </c>
      <c r="O998">
        <v>1</v>
      </c>
      <c r="P998" t="s">
        <v>46</v>
      </c>
      <c r="Q998">
        <v>3</v>
      </c>
      <c r="R998" t="s">
        <v>44</v>
      </c>
      <c r="S998">
        <v>2258</v>
      </c>
      <c r="T998">
        <v>6</v>
      </c>
      <c r="U998" t="s">
        <v>40</v>
      </c>
      <c r="V998">
        <v>12</v>
      </c>
      <c r="W998">
        <v>3</v>
      </c>
      <c r="X998">
        <v>2</v>
      </c>
      <c r="Y998">
        <v>80</v>
      </c>
      <c r="Z998">
        <v>1</v>
      </c>
      <c r="AA998">
        <v>10</v>
      </c>
      <c r="AB998">
        <v>2</v>
      </c>
      <c r="AC998">
        <v>3</v>
      </c>
      <c r="AD998">
        <v>8</v>
      </c>
      <c r="AE998">
        <v>0</v>
      </c>
      <c r="AF998">
        <v>1</v>
      </c>
      <c r="AG998">
        <v>7</v>
      </c>
      <c r="AH998" s="1">
        <v>40925</v>
      </c>
      <c r="AI998" s="1" t="s">
        <v>60</v>
      </c>
      <c r="AJ998">
        <f t="shared" si="60"/>
        <v>2012</v>
      </c>
      <c r="AK998">
        <f t="shared" si="61"/>
        <v>1</v>
      </c>
      <c r="AL998" t="str">
        <f t="shared" si="62"/>
        <v/>
      </c>
      <c r="AM998" t="str">
        <f t="shared" si="63"/>
        <v/>
      </c>
      <c r="AQ998" s="1">
        <v>40925</v>
      </c>
      <c r="AR998" s="1" t="s">
        <v>60</v>
      </c>
    </row>
    <row r="999" spans="1:44" x14ac:dyDescent="0.25">
      <c r="A999">
        <v>26</v>
      </c>
      <c r="B999" t="s">
        <v>40</v>
      </c>
      <c r="C999" t="s">
        <v>34</v>
      </c>
      <c r="D999">
        <v>1384</v>
      </c>
      <c r="E999" t="s">
        <v>89</v>
      </c>
      <c r="F999">
        <v>3</v>
      </c>
      <c r="G999">
        <v>4</v>
      </c>
      <c r="H999" t="s">
        <v>47</v>
      </c>
      <c r="I999">
        <v>1</v>
      </c>
      <c r="J999">
        <v>1177</v>
      </c>
      <c r="K999">
        <v>1</v>
      </c>
      <c r="L999" t="s">
        <v>42</v>
      </c>
      <c r="M999">
        <v>82</v>
      </c>
      <c r="N999">
        <v>4</v>
      </c>
      <c r="O999">
        <v>1</v>
      </c>
      <c r="P999" t="s">
        <v>46</v>
      </c>
      <c r="Q999">
        <v>4</v>
      </c>
      <c r="R999" t="s">
        <v>44</v>
      </c>
      <c r="S999">
        <v>4420</v>
      </c>
      <c r="T999">
        <v>1</v>
      </c>
      <c r="U999" t="s">
        <v>40</v>
      </c>
      <c r="V999">
        <v>22</v>
      </c>
      <c r="W999">
        <v>4</v>
      </c>
      <c r="X999">
        <v>2</v>
      </c>
      <c r="Y999">
        <v>80</v>
      </c>
      <c r="Z999">
        <v>1</v>
      </c>
      <c r="AA999">
        <v>8</v>
      </c>
      <c r="AB999">
        <v>2</v>
      </c>
      <c r="AC999">
        <v>3</v>
      </c>
      <c r="AD999">
        <v>8</v>
      </c>
      <c r="AE999">
        <v>7</v>
      </c>
      <c r="AF999">
        <v>0</v>
      </c>
      <c r="AG999">
        <v>7</v>
      </c>
      <c r="AH999" s="1">
        <v>41004</v>
      </c>
      <c r="AI999" s="1" t="s">
        <v>60</v>
      </c>
      <c r="AJ999">
        <f t="shared" si="60"/>
        <v>2012</v>
      </c>
      <c r="AK999">
        <f t="shared" si="61"/>
        <v>4</v>
      </c>
      <c r="AL999" t="str">
        <f t="shared" si="62"/>
        <v/>
      </c>
      <c r="AM999" t="str">
        <f t="shared" si="63"/>
        <v/>
      </c>
      <c r="AQ999" s="1">
        <v>41004</v>
      </c>
      <c r="AR999" s="1" t="s">
        <v>60</v>
      </c>
    </row>
    <row r="1000" spans="1:44" x14ac:dyDescent="0.25">
      <c r="A1000">
        <v>32</v>
      </c>
      <c r="B1000" t="s">
        <v>40</v>
      </c>
      <c r="C1000" t="s">
        <v>41</v>
      </c>
      <c r="D1000">
        <v>1316</v>
      </c>
      <c r="E1000" t="s">
        <v>89</v>
      </c>
      <c r="F1000">
        <v>2</v>
      </c>
      <c r="G1000">
        <v>2</v>
      </c>
      <c r="H1000" t="s">
        <v>36</v>
      </c>
      <c r="I1000">
        <v>1</v>
      </c>
      <c r="J1000">
        <v>1235</v>
      </c>
      <c r="K1000">
        <v>4</v>
      </c>
      <c r="L1000" t="s">
        <v>37</v>
      </c>
      <c r="M1000">
        <v>38</v>
      </c>
      <c r="N1000">
        <v>3</v>
      </c>
      <c r="O1000">
        <v>2</v>
      </c>
      <c r="P1000" t="s">
        <v>43</v>
      </c>
      <c r="Q1000">
        <v>3</v>
      </c>
      <c r="R1000" t="s">
        <v>39</v>
      </c>
      <c r="S1000">
        <v>4998</v>
      </c>
      <c r="T1000">
        <v>4</v>
      </c>
      <c r="U1000" t="s">
        <v>33</v>
      </c>
      <c r="V1000">
        <v>14</v>
      </c>
      <c r="W1000">
        <v>3</v>
      </c>
      <c r="X1000">
        <v>4</v>
      </c>
      <c r="Y1000">
        <v>80</v>
      </c>
      <c r="Z1000">
        <v>0</v>
      </c>
      <c r="AA1000">
        <v>10</v>
      </c>
      <c r="AB1000">
        <v>2</v>
      </c>
      <c r="AC1000">
        <v>3</v>
      </c>
      <c r="AD1000">
        <v>8</v>
      </c>
      <c r="AE1000">
        <v>7</v>
      </c>
      <c r="AF1000">
        <v>0</v>
      </c>
      <c r="AG1000">
        <v>7</v>
      </c>
      <c r="AH1000" s="1">
        <v>40839</v>
      </c>
      <c r="AI1000" s="1" t="s">
        <v>60</v>
      </c>
      <c r="AJ1000">
        <f t="shared" si="60"/>
        <v>2011</v>
      </c>
      <c r="AK1000">
        <f t="shared" si="61"/>
        <v>10</v>
      </c>
      <c r="AL1000" t="str">
        <f t="shared" si="62"/>
        <v/>
      </c>
      <c r="AM1000" t="str">
        <f t="shared" si="63"/>
        <v/>
      </c>
      <c r="AQ1000" s="1">
        <v>40839</v>
      </c>
      <c r="AR1000" s="1" t="s">
        <v>60</v>
      </c>
    </row>
    <row r="1001" spans="1:44" x14ac:dyDescent="0.25">
      <c r="A1001">
        <v>43</v>
      </c>
      <c r="B1001" t="s">
        <v>40</v>
      </c>
      <c r="C1001" t="s">
        <v>34</v>
      </c>
      <c r="D1001">
        <v>920</v>
      </c>
      <c r="E1001" t="s">
        <v>89</v>
      </c>
      <c r="F1001">
        <v>3</v>
      </c>
      <c r="G1001">
        <v>3</v>
      </c>
      <c r="H1001" t="s">
        <v>36</v>
      </c>
      <c r="I1001">
        <v>1</v>
      </c>
      <c r="J1001">
        <v>1255</v>
      </c>
      <c r="K1001">
        <v>3</v>
      </c>
      <c r="L1001" t="s">
        <v>42</v>
      </c>
      <c r="M1001">
        <v>96</v>
      </c>
      <c r="N1001">
        <v>1</v>
      </c>
      <c r="O1001">
        <v>5</v>
      </c>
      <c r="P1001" t="s">
        <v>54</v>
      </c>
      <c r="Q1001">
        <v>4</v>
      </c>
      <c r="R1001" t="s">
        <v>44</v>
      </c>
      <c r="S1001">
        <v>19740</v>
      </c>
      <c r="T1001">
        <v>3</v>
      </c>
      <c r="U1001" t="s">
        <v>40</v>
      </c>
      <c r="V1001">
        <v>14</v>
      </c>
      <c r="W1001">
        <v>3</v>
      </c>
      <c r="X1001">
        <v>2</v>
      </c>
      <c r="Y1001">
        <v>80</v>
      </c>
      <c r="Z1001">
        <v>1</v>
      </c>
      <c r="AA1001">
        <v>25</v>
      </c>
      <c r="AB1001">
        <v>2</v>
      </c>
      <c r="AC1001">
        <v>3</v>
      </c>
      <c r="AD1001">
        <v>8</v>
      </c>
      <c r="AE1001">
        <v>7</v>
      </c>
      <c r="AF1001">
        <v>0</v>
      </c>
      <c r="AG1001">
        <v>7</v>
      </c>
      <c r="AH1001" s="1">
        <v>41089</v>
      </c>
      <c r="AI1001" s="1" t="s">
        <v>60</v>
      </c>
      <c r="AJ1001">
        <f t="shared" si="60"/>
        <v>2012</v>
      </c>
      <c r="AK1001">
        <f t="shared" si="61"/>
        <v>6</v>
      </c>
      <c r="AL1001" t="str">
        <f t="shared" si="62"/>
        <v/>
      </c>
      <c r="AM1001" t="str">
        <f t="shared" si="63"/>
        <v/>
      </c>
      <c r="AQ1001" s="1">
        <v>41089</v>
      </c>
      <c r="AR1001" s="1" t="s">
        <v>60</v>
      </c>
    </row>
    <row r="1002" spans="1:44" x14ac:dyDescent="0.25">
      <c r="A1002">
        <v>26</v>
      </c>
      <c r="B1002" t="s">
        <v>40</v>
      </c>
      <c r="C1002" t="s">
        <v>34</v>
      </c>
      <c r="D1002">
        <v>583</v>
      </c>
      <c r="E1002" t="s">
        <v>89</v>
      </c>
      <c r="F1002">
        <v>4</v>
      </c>
      <c r="G1002">
        <v>2</v>
      </c>
      <c r="H1002" t="s">
        <v>36</v>
      </c>
      <c r="I1002">
        <v>1</v>
      </c>
      <c r="J1002">
        <v>1275</v>
      </c>
      <c r="K1002">
        <v>3</v>
      </c>
      <c r="L1002" t="s">
        <v>42</v>
      </c>
      <c r="M1002">
        <v>53</v>
      </c>
      <c r="N1002">
        <v>3</v>
      </c>
      <c r="O1002">
        <v>1</v>
      </c>
      <c r="P1002" t="s">
        <v>43</v>
      </c>
      <c r="Q1002">
        <v>4</v>
      </c>
      <c r="R1002" t="s">
        <v>39</v>
      </c>
      <c r="S1002">
        <v>2875</v>
      </c>
      <c r="T1002">
        <v>1</v>
      </c>
      <c r="U1002" t="s">
        <v>33</v>
      </c>
      <c r="V1002">
        <v>20</v>
      </c>
      <c r="W1002">
        <v>4</v>
      </c>
      <c r="X1002">
        <v>2</v>
      </c>
      <c r="Y1002">
        <v>80</v>
      </c>
      <c r="Z1002">
        <v>0</v>
      </c>
      <c r="AA1002">
        <v>8</v>
      </c>
      <c r="AB1002">
        <v>2</v>
      </c>
      <c r="AC1002">
        <v>2</v>
      </c>
      <c r="AD1002">
        <v>8</v>
      </c>
      <c r="AE1002">
        <v>5</v>
      </c>
      <c r="AF1002">
        <v>2</v>
      </c>
      <c r="AG1002">
        <v>2</v>
      </c>
      <c r="AH1002" s="1">
        <v>41056</v>
      </c>
      <c r="AI1002" s="1" t="s">
        <v>60</v>
      </c>
      <c r="AJ1002">
        <f t="shared" si="60"/>
        <v>2012</v>
      </c>
      <c r="AK1002">
        <f t="shared" si="61"/>
        <v>5</v>
      </c>
      <c r="AL1002" t="str">
        <f t="shared" si="62"/>
        <v/>
      </c>
      <c r="AM1002" t="str">
        <f t="shared" si="63"/>
        <v/>
      </c>
      <c r="AQ1002" s="1">
        <v>41056</v>
      </c>
      <c r="AR1002" s="1" t="s">
        <v>60</v>
      </c>
    </row>
    <row r="1003" spans="1:44" x14ac:dyDescent="0.25">
      <c r="A1003">
        <v>30</v>
      </c>
      <c r="B1003" t="s">
        <v>40</v>
      </c>
      <c r="C1003" t="s">
        <v>51</v>
      </c>
      <c r="D1003">
        <v>879</v>
      </c>
      <c r="E1003" t="s">
        <v>89</v>
      </c>
      <c r="F1003">
        <v>9</v>
      </c>
      <c r="G1003">
        <v>2</v>
      </c>
      <c r="H1003" t="s">
        <v>47</v>
      </c>
      <c r="I1003">
        <v>1</v>
      </c>
      <c r="J1003">
        <v>1298</v>
      </c>
      <c r="K1003">
        <v>3</v>
      </c>
      <c r="L1003" t="s">
        <v>37</v>
      </c>
      <c r="M1003">
        <v>72</v>
      </c>
      <c r="N1003">
        <v>3</v>
      </c>
      <c r="O1003">
        <v>2</v>
      </c>
      <c r="P1003" t="s">
        <v>49</v>
      </c>
      <c r="Q1003">
        <v>3</v>
      </c>
      <c r="R1003" t="s">
        <v>39</v>
      </c>
      <c r="S1003">
        <v>4695</v>
      </c>
      <c r="T1003">
        <v>7</v>
      </c>
      <c r="U1003" t="s">
        <v>33</v>
      </c>
      <c r="V1003">
        <v>18</v>
      </c>
      <c r="W1003">
        <v>3</v>
      </c>
      <c r="X1003">
        <v>3</v>
      </c>
      <c r="Y1003">
        <v>80</v>
      </c>
      <c r="Z1003">
        <v>0</v>
      </c>
      <c r="AA1003">
        <v>10</v>
      </c>
      <c r="AB1003">
        <v>3</v>
      </c>
      <c r="AC1003">
        <v>3</v>
      </c>
      <c r="AD1003">
        <v>8</v>
      </c>
      <c r="AE1003">
        <v>4</v>
      </c>
      <c r="AF1003">
        <v>1</v>
      </c>
      <c r="AG1003">
        <v>7</v>
      </c>
      <c r="AH1003" s="1">
        <v>40899</v>
      </c>
      <c r="AI1003" s="1" t="s">
        <v>60</v>
      </c>
      <c r="AJ1003">
        <f t="shared" si="60"/>
        <v>2011</v>
      </c>
      <c r="AK1003">
        <f t="shared" si="61"/>
        <v>12</v>
      </c>
      <c r="AL1003" t="str">
        <f t="shared" si="62"/>
        <v/>
      </c>
      <c r="AM1003" t="str">
        <f t="shared" si="63"/>
        <v/>
      </c>
      <c r="AQ1003" s="1">
        <v>40899</v>
      </c>
      <c r="AR1003" s="1" t="s">
        <v>60</v>
      </c>
    </row>
    <row r="1004" spans="1:44" x14ac:dyDescent="0.25">
      <c r="A1004">
        <v>52</v>
      </c>
      <c r="B1004" t="s">
        <v>33</v>
      </c>
      <c r="C1004" t="s">
        <v>34</v>
      </c>
      <c r="D1004">
        <v>1030</v>
      </c>
      <c r="E1004" t="s">
        <v>35</v>
      </c>
      <c r="F1004">
        <v>5</v>
      </c>
      <c r="G1004">
        <v>3</v>
      </c>
      <c r="H1004" t="s">
        <v>36</v>
      </c>
      <c r="I1004">
        <v>1</v>
      </c>
      <c r="J1004">
        <v>1319</v>
      </c>
      <c r="K1004">
        <v>2</v>
      </c>
      <c r="L1004" t="s">
        <v>42</v>
      </c>
      <c r="M1004">
        <v>64</v>
      </c>
      <c r="N1004">
        <v>3</v>
      </c>
      <c r="O1004">
        <v>3</v>
      </c>
      <c r="P1004" t="s">
        <v>38</v>
      </c>
      <c r="Q1004">
        <v>2</v>
      </c>
      <c r="R1004" t="s">
        <v>39</v>
      </c>
      <c r="S1004">
        <v>8446</v>
      </c>
      <c r="T1004">
        <v>9</v>
      </c>
      <c r="U1004" t="s">
        <v>33</v>
      </c>
      <c r="V1004">
        <v>19</v>
      </c>
      <c r="W1004">
        <v>3</v>
      </c>
      <c r="X1004">
        <v>3</v>
      </c>
      <c r="Y1004">
        <v>80</v>
      </c>
      <c r="Z1004">
        <v>0</v>
      </c>
      <c r="AA1004">
        <v>10</v>
      </c>
      <c r="AB1004">
        <v>2</v>
      </c>
      <c r="AC1004">
        <v>2</v>
      </c>
      <c r="AD1004">
        <v>8</v>
      </c>
      <c r="AE1004">
        <v>7</v>
      </c>
      <c r="AF1004">
        <v>7</v>
      </c>
      <c r="AG1004">
        <v>7</v>
      </c>
      <c r="AH1004" s="1">
        <v>34211</v>
      </c>
      <c r="AI1004" s="1">
        <v>37150</v>
      </c>
      <c r="AJ1004">
        <f t="shared" si="60"/>
        <v>1993</v>
      </c>
      <c r="AK1004">
        <f t="shared" si="61"/>
        <v>8</v>
      </c>
      <c r="AL1004">
        <f t="shared" si="62"/>
        <v>2001</v>
      </c>
      <c r="AM1004">
        <f t="shared" si="63"/>
        <v>9</v>
      </c>
      <c r="AQ1004" s="1">
        <v>40909</v>
      </c>
      <c r="AR1004" s="1" t="s">
        <v>60</v>
      </c>
    </row>
    <row r="1005" spans="1:44" x14ac:dyDescent="0.25">
      <c r="A1005">
        <v>39</v>
      </c>
      <c r="B1005" t="s">
        <v>40</v>
      </c>
      <c r="C1005" t="s">
        <v>34</v>
      </c>
      <c r="D1005">
        <v>524</v>
      </c>
      <c r="E1005" t="s">
        <v>89</v>
      </c>
      <c r="F1005">
        <v>18</v>
      </c>
      <c r="G1005">
        <v>2</v>
      </c>
      <c r="H1005" t="s">
        <v>36</v>
      </c>
      <c r="I1005">
        <v>1</v>
      </c>
      <c r="J1005">
        <v>1322</v>
      </c>
      <c r="K1005">
        <v>1</v>
      </c>
      <c r="L1005" t="s">
        <v>42</v>
      </c>
      <c r="M1005">
        <v>32</v>
      </c>
      <c r="N1005">
        <v>3</v>
      </c>
      <c r="O1005">
        <v>2</v>
      </c>
      <c r="P1005" t="s">
        <v>49</v>
      </c>
      <c r="Q1005">
        <v>3</v>
      </c>
      <c r="R1005" t="s">
        <v>39</v>
      </c>
      <c r="S1005">
        <v>4534</v>
      </c>
      <c r="T1005">
        <v>0</v>
      </c>
      <c r="U1005" t="s">
        <v>40</v>
      </c>
      <c r="V1005">
        <v>11</v>
      </c>
      <c r="W1005">
        <v>3</v>
      </c>
      <c r="X1005">
        <v>1</v>
      </c>
      <c r="Y1005">
        <v>80</v>
      </c>
      <c r="Z1005">
        <v>0</v>
      </c>
      <c r="AA1005">
        <v>9</v>
      </c>
      <c r="AB1005">
        <v>6</v>
      </c>
      <c r="AC1005">
        <v>3</v>
      </c>
      <c r="AD1005">
        <v>8</v>
      </c>
      <c r="AE1005">
        <v>7</v>
      </c>
      <c r="AF1005">
        <v>1</v>
      </c>
      <c r="AG1005">
        <v>7</v>
      </c>
      <c r="AH1005" s="1">
        <v>41141</v>
      </c>
      <c r="AI1005" s="1" t="s">
        <v>60</v>
      </c>
      <c r="AJ1005">
        <f t="shared" si="60"/>
        <v>2012</v>
      </c>
      <c r="AK1005">
        <f t="shared" si="61"/>
        <v>8</v>
      </c>
      <c r="AL1005" t="str">
        <f t="shared" si="62"/>
        <v/>
      </c>
      <c r="AM1005" t="str">
        <f t="shared" si="63"/>
        <v/>
      </c>
      <c r="AQ1005" s="1">
        <v>41141</v>
      </c>
      <c r="AR1005" s="1" t="s">
        <v>60</v>
      </c>
    </row>
    <row r="1006" spans="1:44" x14ac:dyDescent="0.25">
      <c r="A1006">
        <v>34</v>
      </c>
      <c r="B1006" t="s">
        <v>40</v>
      </c>
      <c r="C1006" t="s">
        <v>34</v>
      </c>
      <c r="D1006">
        <v>285</v>
      </c>
      <c r="E1006" t="s">
        <v>89</v>
      </c>
      <c r="F1006">
        <v>29</v>
      </c>
      <c r="G1006">
        <v>3</v>
      </c>
      <c r="H1006" t="s">
        <v>47</v>
      </c>
      <c r="I1006">
        <v>1</v>
      </c>
      <c r="J1006">
        <v>1377</v>
      </c>
      <c r="K1006">
        <v>2</v>
      </c>
      <c r="L1006" t="s">
        <v>42</v>
      </c>
      <c r="M1006">
        <v>86</v>
      </c>
      <c r="N1006">
        <v>3</v>
      </c>
      <c r="O1006">
        <v>2</v>
      </c>
      <c r="P1006" t="s">
        <v>46</v>
      </c>
      <c r="Q1006">
        <v>3</v>
      </c>
      <c r="R1006" t="s">
        <v>44</v>
      </c>
      <c r="S1006">
        <v>5429</v>
      </c>
      <c r="T1006">
        <v>4</v>
      </c>
      <c r="U1006" t="s">
        <v>40</v>
      </c>
      <c r="V1006">
        <v>13</v>
      </c>
      <c r="W1006">
        <v>3</v>
      </c>
      <c r="X1006">
        <v>1</v>
      </c>
      <c r="Y1006">
        <v>80</v>
      </c>
      <c r="Z1006">
        <v>2</v>
      </c>
      <c r="AA1006">
        <v>10</v>
      </c>
      <c r="AB1006">
        <v>1</v>
      </c>
      <c r="AC1006">
        <v>3</v>
      </c>
      <c r="AD1006">
        <v>8</v>
      </c>
      <c r="AE1006">
        <v>7</v>
      </c>
      <c r="AF1006">
        <v>7</v>
      </c>
      <c r="AG1006">
        <v>7</v>
      </c>
      <c r="AH1006" s="1">
        <v>41142</v>
      </c>
      <c r="AI1006" s="1" t="s">
        <v>60</v>
      </c>
      <c r="AJ1006">
        <f t="shared" si="60"/>
        <v>2012</v>
      </c>
      <c r="AK1006">
        <f t="shared" si="61"/>
        <v>8</v>
      </c>
      <c r="AL1006" t="str">
        <f t="shared" si="62"/>
        <v/>
      </c>
      <c r="AM1006" t="str">
        <f t="shared" si="63"/>
        <v/>
      </c>
      <c r="AQ1006" s="1">
        <v>41142</v>
      </c>
      <c r="AR1006" s="1" t="s">
        <v>60</v>
      </c>
    </row>
    <row r="1007" spans="1:44" x14ac:dyDescent="0.25">
      <c r="A1007">
        <v>27</v>
      </c>
      <c r="B1007" t="s">
        <v>33</v>
      </c>
      <c r="C1007" t="s">
        <v>34</v>
      </c>
      <c r="D1007">
        <v>135</v>
      </c>
      <c r="E1007" t="s">
        <v>89</v>
      </c>
      <c r="F1007">
        <v>17</v>
      </c>
      <c r="G1007">
        <v>4</v>
      </c>
      <c r="H1007" t="s">
        <v>36</v>
      </c>
      <c r="I1007">
        <v>1</v>
      </c>
      <c r="J1007">
        <v>1405</v>
      </c>
      <c r="K1007">
        <v>4</v>
      </c>
      <c r="L1007" t="s">
        <v>37</v>
      </c>
      <c r="M1007">
        <v>51</v>
      </c>
      <c r="N1007">
        <v>3</v>
      </c>
      <c r="O1007">
        <v>1</v>
      </c>
      <c r="P1007" t="s">
        <v>43</v>
      </c>
      <c r="Q1007">
        <v>3</v>
      </c>
      <c r="R1007" t="s">
        <v>39</v>
      </c>
      <c r="S1007">
        <v>2394</v>
      </c>
      <c r="T1007">
        <v>1</v>
      </c>
      <c r="U1007" t="s">
        <v>33</v>
      </c>
      <c r="V1007">
        <v>13</v>
      </c>
      <c r="W1007">
        <v>3</v>
      </c>
      <c r="X1007">
        <v>4</v>
      </c>
      <c r="Y1007">
        <v>80</v>
      </c>
      <c r="Z1007">
        <v>0</v>
      </c>
      <c r="AA1007">
        <v>8</v>
      </c>
      <c r="AB1007">
        <v>2</v>
      </c>
      <c r="AC1007">
        <v>3</v>
      </c>
      <c r="AD1007">
        <v>8</v>
      </c>
      <c r="AE1007">
        <v>2</v>
      </c>
      <c r="AF1007">
        <v>7</v>
      </c>
      <c r="AG1007">
        <v>7</v>
      </c>
      <c r="AH1007" s="1">
        <v>39081</v>
      </c>
      <c r="AI1007" s="1">
        <v>42019</v>
      </c>
      <c r="AJ1007">
        <f t="shared" si="60"/>
        <v>2006</v>
      </c>
      <c r="AK1007">
        <f t="shared" si="61"/>
        <v>12</v>
      </c>
      <c r="AL1007">
        <f t="shared" si="62"/>
        <v>2015</v>
      </c>
      <c r="AM1007">
        <f t="shared" si="63"/>
        <v>1</v>
      </c>
      <c r="AQ1007" s="1">
        <v>40961</v>
      </c>
      <c r="AR1007" s="1" t="s">
        <v>60</v>
      </c>
    </row>
    <row r="1008" spans="1:44" x14ac:dyDescent="0.25">
      <c r="A1008">
        <v>29</v>
      </c>
      <c r="B1008" t="s">
        <v>33</v>
      </c>
      <c r="C1008" t="s">
        <v>41</v>
      </c>
      <c r="D1008">
        <v>337</v>
      </c>
      <c r="E1008" t="s">
        <v>89</v>
      </c>
      <c r="F1008">
        <v>14</v>
      </c>
      <c r="G1008">
        <v>1</v>
      </c>
      <c r="H1008" t="s">
        <v>45</v>
      </c>
      <c r="I1008">
        <v>1</v>
      </c>
      <c r="J1008">
        <v>1421</v>
      </c>
      <c r="K1008">
        <v>3</v>
      </c>
      <c r="L1008" t="s">
        <v>37</v>
      </c>
      <c r="M1008">
        <v>84</v>
      </c>
      <c r="N1008">
        <v>3</v>
      </c>
      <c r="O1008">
        <v>3</v>
      </c>
      <c r="P1008" t="s">
        <v>50</v>
      </c>
      <c r="Q1008">
        <v>4</v>
      </c>
      <c r="R1008" t="s">
        <v>39</v>
      </c>
      <c r="S1008">
        <v>7553</v>
      </c>
      <c r="T1008">
        <v>0</v>
      </c>
      <c r="U1008" t="s">
        <v>33</v>
      </c>
      <c r="V1008">
        <v>12</v>
      </c>
      <c r="W1008">
        <v>3</v>
      </c>
      <c r="X1008">
        <v>1</v>
      </c>
      <c r="Y1008">
        <v>80</v>
      </c>
      <c r="Z1008">
        <v>0</v>
      </c>
      <c r="AA1008">
        <v>9</v>
      </c>
      <c r="AB1008">
        <v>1</v>
      </c>
      <c r="AC1008">
        <v>3</v>
      </c>
      <c r="AD1008">
        <v>8</v>
      </c>
      <c r="AE1008">
        <v>7</v>
      </c>
      <c r="AF1008">
        <v>7</v>
      </c>
      <c r="AG1008">
        <v>7</v>
      </c>
      <c r="AH1008" s="1">
        <v>35919</v>
      </c>
      <c r="AI1008" s="1">
        <v>38857</v>
      </c>
      <c r="AJ1008">
        <f t="shared" si="60"/>
        <v>1998</v>
      </c>
      <c r="AK1008">
        <f t="shared" si="61"/>
        <v>5</v>
      </c>
      <c r="AL1008">
        <f t="shared" si="62"/>
        <v>2006</v>
      </c>
      <c r="AM1008">
        <f t="shared" si="63"/>
        <v>5</v>
      </c>
      <c r="AQ1008" s="1">
        <v>41059</v>
      </c>
      <c r="AR1008" s="1" t="s">
        <v>60</v>
      </c>
    </row>
    <row r="1009" spans="1:44" x14ac:dyDescent="0.25">
      <c r="A1009">
        <v>40</v>
      </c>
      <c r="B1009" t="s">
        <v>40</v>
      </c>
      <c r="C1009" t="s">
        <v>51</v>
      </c>
      <c r="D1009">
        <v>663</v>
      </c>
      <c r="E1009" t="s">
        <v>89</v>
      </c>
      <c r="F1009">
        <v>9</v>
      </c>
      <c r="G1009">
        <v>4</v>
      </c>
      <c r="H1009" t="s">
        <v>45</v>
      </c>
      <c r="I1009">
        <v>1</v>
      </c>
      <c r="J1009">
        <v>1449</v>
      </c>
      <c r="K1009">
        <v>3</v>
      </c>
      <c r="L1009" t="s">
        <v>42</v>
      </c>
      <c r="M1009">
        <v>81</v>
      </c>
      <c r="N1009">
        <v>3</v>
      </c>
      <c r="O1009">
        <v>2</v>
      </c>
      <c r="P1009" t="s">
        <v>46</v>
      </c>
      <c r="Q1009">
        <v>3</v>
      </c>
      <c r="R1009" t="s">
        <v>48</v>
      </c>
      <c r="S1009">
        <v>3975</v>
      </c>
      <c r="T1009">
        <v>3</v>
      </c>
      <c r="U1009" t="s">
        <v>40</v>
      </c>
      <c r="V1009">
        <v>11</v>
      </c>
      <c r="W1009">
        <v>3</v>
      </c>
      <c r="X1009">
        <v>3</v>
      </c>
      <c r="Y1009">
        <v>80</v>
      </c>
      <c r="Z1009">
        <v>2</v>
      </c>
      <c r="AA1009">
        <v>11</v>
      </c>
      <c r="AB1009">
        <v>2</v>
      </c>
      <c r="AC1009">
        <v>4</v>
      </c>
      <c r="AD1009">
        <v>8</v>
      </c>
      <c r="AE1009">
        <v>7</v>
      </c>
      <c r="AF1009">
        <v>0</v>
      </c>
      <c r="AG1009">
        <v>7</v>
      </c>
      <c r="AH1009" s="1">
        <v>41094</v>
      </c>
      <c r="AI1009" s="1" t="s">
        <v>60</v>
      </c>
      <c r="AJ1009">
        <f t="shared" si="60"/>
        <v>2012</v>
      </c>
      <c r="AK1009">
        <f t="shared" si="61"/>
        <v>7</v>
      </c>
      <c r="AL1009" t="str">
        <f t="shared" si="62"/>
        <v/>
      </c>
      <c r="AM1009" t="str">
        <f t="shared" si="63"/>
        <v/>
      </c>
      <c r="AQ1009" s="1">
        <v>41094</v>
      </c>
      <c r="AR1009" s="1" t="s">
        <v>60</v>
      </c>
    </row>
    <row r="1010" spans="1:44" x14ac:dyDescent="0.25">
      <c r="A1010">
        <v>49</v>
      </c>
      <c r="B1010" t="s">
        <v>40</v>
      </c>
      <c r="C1010" t="s">
        <v>34</v>
      </c>
      <c r="D1010">
        <v>1490</v>
      </c>
      <c r="E1010" t="s">
        <v>89</v>
      </c>
      <c r="F1010">
        <v>7</v>
      </c>
      <c r="G1010">
        <v>4</v>
      </c>
      <c r="H1010" t="s">
        <v>36</v>
      </c>
      <c r="I1010">
        <v>1</v>
      </c>
      <c r="J1010">
        <v>1484</v>
      </c>
      <c r="K1010">
        <v>3</v>
      </c>
      <c r="L1010" t="s">
        <v>42</v>
      </c>
      <c r="M1010">
        <v>35</v>
      </c>
      <c r="N1010">
        <v>3</v>
      </c>
      <c r="O1010">
        <v>3</v>
      </c>
      <c r="P1010" t="s">
        <v>50</v>
      </c>
      <c r="Q1010">
        <v>2</v>
      </c>
      <c r="R1010" t="s">
        <v>48</v>
      </c>
      <c r="S1010">
        <v>10466</v>
      </c>
      <c r="T1010">
        <v>3</v>
      </c>
      <c r="U1010" t="s">
        <v>40</v>
      </c>
      <c r="V1010">
        <v>14</v>
      </c>
      <c r="W1010">
        <v>3</v>
      </c>
      <c r="X1010">
        <v>2</v>
      </c>
      <c r="Y1010">
        <v>80</v>
      </c>
      <c r="Z1010">
        <v>2</v>
      </c>
      <c r="AA1010">
        <v>29</v>
      </c>
      <c r="AB1010">
        <v>3</v>
      </c>
      <c r="AC1010">
        <v>3</v>
      </c>
      <c r="AD1010">
        <v>8</v>
      </c>
      <c r="AE1010">
        <v>7</v>
      </c>
      <c r="AF1010">
        <v>0</v>
      </c>
      <c r="AG1010">
        <v>7</v>
      </c>
      <c r="AH1010" s="1">
        <v>40840</v>
      </c>
      <c r="AI1010" s="1" t="s">
        <v>60</v>
      </c>
      <c r="AJ1010">
        <f t="shared" si="60"/>
        <v>2011</v>
      </c>
      <c r="AK1010">
        <f t="shared" si="61"/>
        <v>10</v>
      </c>
      <c r="AL1010" t="str">
        <f t="shared" si="62"/>
        <v/>
      </c>
      <c r="AM1010" t="str">
        <f t="shared" si="63"/>
        <v/>
      </c>
      <c r="AQ1010" s="1">
        <v>40840</v>
      </c>
      <c r="AR1010" s="1" t="s">
        <v>60</v>
      </c>
    </row>
    <row r="1011" spans="1:44" x14ac:dyDescent="0.25">
      <c r="A1011">
        <v>28</v>
      </c>
      <c r="B1011" t="s">
        <v>40</v>
      </c>
      <c r="C1011" t="s">
        <v>34</v>
      </c>
      <c r="D1011">
        <v>1083</v>
      </c>
      <c r="E1011" t="s">
        <v>89</v>
      </c>
      <c r="F1011">
        <v>29</v>
      </c>
      <c r="G1011">
        <v>1</v>
      </c>
      <c r="H1011" t="s">
        <v>36</v>
      </c>
      <c r="I1011">
        <v>1</v>
      </c>
      <c r="J1011">
        <v>1514</v>
      </c>
      <c r="K1011">
        <v>3</v>
      </c>
      <c r="L1011" t="s">
        <v>42</v>
      </c>
      <c r="M1011">
        <v>96</v>
      </c>
      <c r="N1011">
        <v>1</v>
      </c>
      <c r="O1011">
        <v>2</v>
      </c>
      <c r="P1011" t="s">
        <v>49</v>
      </c>
      <c r="Q1011">
        <v>2</v>
      </c>
      <c r="R1011" t="s">
        <v>44</v>
      </c>
      <c r="S1011">
        <v>6549</v>
      </c>
      <c r="T1011">
        <v>1</v>
      </c>
      <c r="U1011" t="s">
        <v>40</v>
      </c>
      <c r="V1011">
        <v>14</v>
      </c>
      <c r="W1011">
        <v>3</v>
      </c>
      <c r="X1011">
        <v>2</v>
      </c>
      <c r="Y1011">
        <v>80</v>
      </c>
      <c r="Z1011">
        <v>2</v>
      </c>
      <c r="AA1011">
        <v>8</v>
      </c>
      <c r="AB1011">
        <v>2</v>
      </c>
      <c r="AC1011">
        <v>2</v>
      </c>
      <c r="AD1011">
        <v>8</v>
      </c>
      <c r="AE1011">
        <v>6</v>
      </c>
      <c r="AF1011">
        <v>1</v>
      </c>
      <c r="AG1011">
        <v>7</v>
      </c>
      <c r="AH1011" s="1">
        <v>40864</v>
      </c>
      <c r="AI1011" s="1" t="s">
        <v>60</v>
      </c>
      <c r="AJ1011">
        <f t="shared" si="60"/>
        <v>2011</v>
      </c>
      <c r="AK1011">
        <f t="shared" si="61"/>
        <v>11</v>
      </c>
      <c r="AL1011" t="str">
        <f t="shared" si="62"/>
        <v/>
      </c>
      <c r="AM1011" t="str">
        <f t="shared" si="63"/>
        <v/>
      </c>
      <c r="AQ1011" s="1">
        <v>40864</v>
      </c>
      <c r="AR1011" s="1" t="s">
        <v>60</v>
      </c>
    </row>
    <row r="1012" spans="1:44" x14ac:dyDescent="0.25">
      <c r="A1012">
        <v>40</v>
      </c>
      <c r="B1012" t="s">
        <v>40</v>
      </c>
      <c r="C1012" t="s">
        <v>34</v>
      </c>
      <c r="D1012">
        <v>1342</v>
      </c>
      <c r="E1012" t="s">
        <v>35</v>
      </c>
      <c r="F1012">
        <v>9</v>
      </c>
      <c r="G1012">
        <v>2</v>
      </c>
      <c r="H1012" t="s">
        <v>47</v>
      </c>
      <c r="I1012">
        <v>1</v>
      </c>
      <c r="J1012">
        <v>1548</v>
      </c>
      <c r="K1012">
        <v>1</v>
      </c>
      <c r="L1012" t="s">
        <v>42</v>
      </c>
      <c r="M1012">
        <v>47</v>
      </c>
      <c r="N1012">
        <v>3</v>
      </c>
      <c r="O1012">
        <v>2</v>
      </c>
      <c r="P1012" t="s">
        <v>38</v>
      </c>
      <c r="Q1012">
        <v>1</v>
      </c>
      <c r="R1012" t="s">
        <v>44</v>
      </c>
      <c r="S1012">
        <v>5473</v>
      </c>
      <c r="T1012">
        <v>0</v>
      </c>
      <c r="U1012" t="s">
        <v>40</v>
      </c>
      <c r="V1012">
        <v>12</v>
      </c>
      <c r="W1012">
        <v>3</v>
      </c>
      <c r="X1012">
        <v>4</v>
      </c>
      <c r="Y1012">
        <v>80</v>
      </c>
      <c r="Z1012">
        <v>0</v>
      </c>
      <c r="AA1012">
        <v>9</v>
      </c>
      <c r="AB1012">
        <v>5</v>
      </c>
      <c r="AC1012">
        <v>4</v>
      </c>
      <c r="AD1012">
        <v>8</v>
      </c>
      <c r="AE1012">
        <v>4</v>
      </c>
      <c r="AF1012">
        <v>7</v>
      </c>
      <c r="AG1012">
        <v>1</v>
      </c>
      <c r="AH1012" s="1">
        <v>40927</v>
      </c>
      <c r="AI1012" s="1" t="s">
        <v>60</v>
      </c>
      <c r="AJ1012">
        <f t="shared" si="60"/>
        <v>2012</v>
      </c>
      <c r="AK1012">
        <f t="shared" si="61"/>
        <v>1</v>
      </c>
      <c r="AL1012" t="str">
        <f t="shared" si="62"/>
        <v/>
      </c>
      <c r="AM1012" t="str">
        <f t="shared" si="63"/>
        <v/>
      </c>
      <c r="AQ1012" s="1">
        <v>40927</v>
      </c>
      <c r="AR1012" s="1" t="s">
        <v>60</v>
      </c>
    </row>
    <row r="1013" spans="1:44" x14ac:dyDescent="0.25">
      <c r="A1013">
        <v>48</v>
      </c>
      <c r="B1013" t="s">
        <v>40</v>
      </c>
      <c r="C1013" t="s">
        <v>34</v>
      </c>
      <c r="D1013">
        <v>492</v>
      </c>
      <c r="E1013" t="s">
        <v>35</v>
      </c>
      <c r="F1013">
        <v>16</v>
      </c>
      <c r="G1013">
        <v>4</v>
      </c>
      <c r="H1013" t="s">
        <v>36</v>
      </c>
      <c r="I1013">
        <v>1</v>
      </c>
      <c r="J1013">
        <v>1557</v>
      </c>
      <c r="K1013">
        <v>3</v>
      </c>
      <c r="L1013" t="s">
        <v>37</v>
      </c>
      <c r="M1013">
        <v>96</v>
      </c>
      <c r="N1013">
        <v>3</v>
      </c>
      <c r="O1013">
        <v>2</v>
      </c>
      <c r="P1013" t="s">
        <v>38</v>
      </c>
      <c r="Q1013">
        <v>3</v>
      </c>
      <c r="R1013" t="s">
        <v>48</v>
      </c>
      <c r="S1013">
        <v>6439</v>
      </c>
      <c r="T1013">
        <v>8</v>
      </c>
      <c r="U1013" t="s">
        <v>40</v>
      </c>
      <c r="V1013">
        <v>14</v>
      </c>
      <c r="W1013">
        <v>3</v>
      </c>
      <c r="X1013">
        <v>3</v>
      </c>
      <c r="Y1013">
        <v>80</v>
      </c>
      <c r="Z1013">
        <v>1</v>
      </c>
      <c r="AA1013">
        <v>18</v>
      </c>
      <c r="AB1013">
        <v>2</v>
      </c>
      <c r="AC1013">
        <v>3</v>
      </c>
      <c r="AD1013">
        <v>8</v>
      </c>
      <c r="AE1013">
        <v>7</v>
      </c>
      <c r="AF1013">
        <v>7</v>
      </c>
      <c r="AG1013">
        <v>7</v>
      </c>
      <c r="AH1013" s="1">
        <v>41074</v>
      </c>
      <c r="AI1013" s="1" t="s">
        <v>60</v>
      </c>
      <c r="AJ1013">
        <f t="shared" si="60"/>
        <v>2012</v>
      </c>
      <c r="AK1013">
        <f t="shared" si="61"/>
        <v>6</v>
      </c>
      <c r="AL1013" t="str">
        <f t="shared" si="62"/>
        <v/>
      </c>
      <c r="AM1013" t="str">
        <f t="shared" si="63"/>
        <v/>
      </c>
      <c r="AQ1013" s="1">
        <v>41074</v>
      </c>
      <c r="AR1013" s="1" t="s">
        <v>60</v>
      </c>
    </row>
    <row r="1014" spans="1:44" x14ac:dyDescent="0.25">
      <c r="A1014">
        <v>48</v>
      </c>
      <c r="B1014" t="s">
        <v>40</v>
      </c>
      <c r="C1014" t="s">
        <v>34</v>
      </c>
      <c r="D1014">
        <v>1108</v>
      </c>
      <c r="E1014" t="s">
        <v>89</v>
      </c>
      <c r="F1014">
        <v>15</v>
      </c>
      <c r="G1014">
        <v>4</v>
      </c>
      <c r="H1014" t="s">
        <v>45</v>
      </c>
      <c r="I1014">
        <v>1</v>
      </c>
      <c r="J1014">
        <v>1576</v>
      </c>
      <c r="K1014">
        <v>3</v>
      </c>
      <c r="L1014" t="s">
        <v>37</v>
      </c>
      <c r="M1014">
        <v>65</v>
      </c>
      <c r="N1014">
        <v>3</v>
      </c>
      <c r="O1014">
        <v>1</v>
      </c>
      <c r="P1014" t="s">
        <v>43</v>
      </c>
      <c r="Q1014">
        <v>1</v>
      </c>
      <c r="R1014" t="s">
        <v>44</v>
      </c>
      <c r="S1014">
        <v>2367</v>
      </c>
      <c r="T1014">
        <v>8</v>
      </c>
      <c r="U1014" t="s">
        <v>40</v>
      </c>
      <c r="V1014">
        <v>12</v>
      </c>
      <c r="W1014">
        <v>3</v>
      </c>
      <c r="X1014">
        <v>4</v>
      </c>
      <c r="Y1014">
        <v>80</v>
      </c>
      <c r="Z1014">
        <v>1</v>
      </c>
      <c r="AA1014">
        <v>10</v>
      </c>
      <c r="AB1014">
        <v>3</v>
      </c>
      <c r="AC1014">
        <v>2</v>
      </c>
      <c r="AD1014">
        <v>8</v>
      </c>
      <c r="AE1014">
        <v>2</v>
      </c>
      <c r="AF1014">
        <v>7</v>
      </c>
      <c r="AG1014">
        <v>6</v>
      </c>
      <c r="AH1014" s="1">
        <v>41077</v>
      </c>
      <c r="AI1014" s="1" t="s">
        <v>60</v>
      </c>
      <c r="AJ1014">
        <f t="shared" si="60"/>
        <v>2012</v>
      </c>
      <c r="AK1014">
        <f t="shared" si="61"/>
        <v>6</v>
      </c>
      <c r="AL1014" t="str">
        <f t="shared" si="62"/>
        <v/>
      </c>
      <c r="AM1014" t="str">
        <f t="shared" si="63"/>
        <v/>
      </c>
      <c r="AQ1014" s="1">
        <v>41077</v>
      </c>
      <c r="AR1014" s="1" t="s">
        <v>60</v>
      </c>
    </row>
    <row r="1015" spans="1:44" x14ac:dyDescent="0.25">
      <c r="A1015">
        <v>34</v>
      </c>
      <c r="B1015" t="s">
        <v>40</v>
      </c>
      <c r="C1015" t="s">
        <v>41</v>
      </c>
      <c r="D1015">
        <v>653</v>
      </c>
      <c r="E1015" t="s">
        <v>89</v>
      </c>
      <c r="F1015">
        <v>10</v>
      </c>
      <c r="G1015">
        <v>4</v>
      </c>
      <c r="H1015" t="s">
        <v>56</v>
      </c>
      <c r="I1015">
        <v>1</v>
      </c>
      <c r="J1015">
        <v>1597</v>
      </c>
      <c r="K1015">
        <v>4</v>
      </c>
      <c r="L1015" t="s">
        <v>42</v>
      </c>
      <c r="M1015">
        <v>92</v>
      </c>
      <c r="N1015">
        <v>2</v>
      </c>
      <c r="O1015">
        <v>2</v>
      </c>
      <c r="P1015" t="s">
        <v>50</v>
      </c>
      <c r="Q1015">
        <v>3</v>
      </c>
      <c r="R1015" t="s">
        <v>44</v>
      </c>
      <c r="S1015">
        <v>5063</v>
      </c>
      <c r="T1015">
        <v>1</v>
      </c>
      <c r="U1015" t="s">
        <v>40</v>
      </c>
      <c r="V1015">
        <v>14</v>
      </c>
      <c r="W1015">
        <v>3</v>
      </c>
      <c r="X1015">
        <v>2</v>
      </c>
      <c r="Y1015">
        <v>80</v>
      </c>
      <c r="Z1015">
        <v>1</v>
      </c>
      <c r="AA1015">
        <v>8</v>
      </c>
      <c r="AB1015">
        <v>3</v>
      </c>
      <c r="AC1015">
        <v>2</v>
      </c>
      <c r="AD1015">
        <v>8</v>
      </c>
      <c r="AE1015">
        <v>2</v>
      </c>
      <c r="AF1015">
        <v>7</v>
      </c>
      <c r="AG1015">
        <v>7</v>
      </c>
      <c r="AH1015" s="1">
        <v>41102</v>
      </c>
      <c r="AI1015" s="1" t="s">
        <v>60</v>
      </c>
      <c r="AJ1015">
        <f t="shared" si="60"/>
        <v>2012</v>
      </c>
      <c r="AK1015">
        <f t="shared" si="61"/>
        <v>7</v>
      </c>
      <c r="AL1015" t="str">
        <f t="shared" si="62"/>
        <v/>
      </c>
      <c r="AM1015" t="str">
        <f t="shared" si="63"/>
        <v/>
      </c>
      <c r="AQ1015" s="1">
        <v>41102</v>
      </c>
      <c r="AR1015" s="1" t="s">
        <v>60</v>
      </c>
    </row>
    <row r="1016" spans="1:44" x14ac:dyDescent="0.25">
      <c r="A1016">
        <v>37</v>
      </c>
      <c r="B1016" t="s">
        <v>40</v>
      </c>
      <c r="C1016" t="s">
        <v>34</v>
      </c>
      <c r="D1016">
        <v>1470</v>
      </c>
      <c r="E1016" t="s">
        <v>89</v>
      </c>
      <c r="F1016">
        <v>10</v>
      </c>
      <c r="G1016">
        <v>3</v>
      </c>
      <c r="H1016" t="s">
        <v>47</v>
      </c>
      <c r="I1016">
        <v>1</v>
      </c>
      <c r="J1016">
        <v>1640</v>
      </c>
      <c r="K1016">
        <v>2</v>
      </c>
      <c r="L1016" t="s">
        <v>37</v>
      </c>
      <c r="M1016">
        <v>71</v>
      </c>
      <c r="N1016">
        <v>3</v>
      </c>
      <c r="O1016">
        <v>1</v>
      </c>
      <c r="P1016" t="s">
        <v>43</v>
      </c>
      <c r="Q1016">
        <v>2</v>
      </c>
      <c r="R1016" t="s">
        <v>44</v>
      </c>
      <c r="S1016">
        <v>3936</v>
      </c>
      <c r="T1016">
        <v>1</v>
      </c>
      <c r="U1016" t="s">
        <v>40</v>
      </c>
      <c r="V1016">
        <v>11</v>
      </c>
      <c r="W1016">
        <v>3</v>
      </c>
      <c r="X1016">
        <v>1</v>
      </c>
      <c r="Y1016">
        <v>80</v>
      </c>
      <c r="Z1016">
        <v>1</v>
      </c>
      <c r="AA1016">
        <v>8</v>
      </c>
      <c r="AB1016">
        <v>2</v>
      </c>
      <c r="AC1016">
        <v>1</v>
      </c>
      <c r="AD1016">
        <v>8</v>
      </c>
      <c r="AE1016">
        <v>4</v>
      </c>
      <c r="AF1016">
        <v>7</v>
      </c>
      <c r="AG1016">
        <v>7</v>
      </c>
      <c r="AH1016" s="1">
        <v>40922</v>
      </c>
      <c r="AI1016" s="1" t="s">
        <v>60</v>
      </c>
      <c r="AJ1016">
        <f t="shared" si="60"/>
        <v>2012</v>
      </c>
      <c r="AK1016">
        <f t="shared" si="61"/>
        <v>1</v>
      </c>
      <c r="AL1016" t="str">
        <f t="shared" si="62"/>
        <v/>
      </c>
      <c r="AM1016" t="str">
        <f t="shared" si="63"/>
        <v/>
      </c>
      <c r="AQ1016" s="1">
        <v>40922</v>
      </c>
      <c r="AR1016" s="1" t="s">
        <v>60</v>
      </c>
    </row>
    <row r="1017" spans="1:44" x14ac:dyDescent="0.25">
      <c r="A1017">
        <v>49</v>
      </c>
      <c r="B1017" t="s">
        <v>40</v>
      </c>
      <c r="C1017" t="s">
        <v>34</v>
      </c>
      <c r="D1017">
        <v>809</v>
      </c>
      <c r="E1017" t="s">
        <v>89</v>
      </c>
      <c r="F1017">
        <v>1</v>
      </c>
      <c r="G1017">
        <v>3</v>
      </c>
      <c r="H1017" t="s">
        <v>36</v>
      </c>
      <c r="I1017">
        <v>1</v>
      </c>
      <c r="J1017">
        <v>1677</v>
      </c>
      <c r="K1017">
        <v>3</v>
      </c>
      <c r="L1017" t="s">
        <v>42</v>
      </c>
      <c r="M1017">
        <v>36</v>
      </c>
      <c r="N1017">
        <v>3</v>
      </c>
      <c r="O1017">
        <v>4</v>
      </c>
      <c r="P1017" t="s">
        <v>52</v>
      </c>
      <c r="Q1017">
        <v>3</v>
      </c>
      <c r="R1017" t="s">
        <v>39</v>
      </c>
      <c r="S1017">
        <v>15379</v>
      </c>
      <c r="T1017">
        <v>4</v>
      </c>
      <c r="U1017" t="s">
        <v>40</v>
      </c>
      <c r="V1017">
        <v>14</v>
      </c>
      <c r="W1017">
        <v>3</v>
      </c>
      <c r="X1017">
        <v>1</v>
      </c>
      <c r="Y1017">
        <v>80</v>
      </c>
      <c r="Z1017">
        <v>0</v>
      </c>
      <c r="AA1017">
        <v>23</v>
      </c>
      <c r="AB1017">
        <v>2</v>
      </c>
      <c r="AC1017">
        <v>3</v>
      </c>
      <c r="AD1017">
        <v>8</v>
      </c>
      <c r="AE1017">
        <v>7</v>
      </c>
      <c r="AF1017">
        <v>0</v>
      </c>
      <c r="AG1017">
        <v>0</v>
      </c>
      <c r="AH1017" s="1">
        <v>40882</v>
      </c>
      <c r="AI1017" s="1" t="s">
        <v>60</v>
      </c>
      <c r="AJ1017">
        <f t="shared" si="60"/>
        <v>2011</v>
      </c>
      <c r="AK1017">
        <f t="shared" si="61"/>
        <v>12</v>
      </c>
      <c r="AL1017" t="str">
        <f t="shared" si="62"/>
        <v/>
      </c>
      <c r="AM1017" t="str">
        <f t="shared" si="63"/>
        <v/>
      </c>
      <c r="AQ1017" s="1">
        <v>40882</v>
      </c>
      <c r="AR1017" s="1" t="s">
        <v>60</v>
      </c>
    </row>
    <row r="1018" spans="1:44" x14ac:dyDescent="0.25">
      <c r="A1018">
        <v>44</v>
      </c>
      <c r="B1018" t="s">
        <v>40</v>
      </c>
      <c r="C1018" t="s">
        <v>34</v>
      </c>
      <c r="D1018">
        <v>921</v>
      </c>
      <c r="E1018" t="s">
        <v>89</v>
      </c>
      <c r="F1018">
        <v>2</v>
      </c>
      <c r="G1018">
        <v>3</v>
      </c>
      <c r="H1018" t="s">
        <v>36</v>
      </c>
      <c r="I1018">
        <v>1</v>
      </c>
      <c r="J1018">
        <v>1703</v>
      </c>
      <c r="K1018">
        <v>3</v>
      </c>
      <c r="L1018" t="s">
        <v>37</v>
      </c>
      <c r="M1018">
        <v>96</v>
      </c>
      <c r="N1018">
        <v>4</v>
      </c>
      <c r="O1018">
        <v>3</v>
      </c>
      <c r="P1018" t="s">
        <v>50</v>
      </c>
      <c r="Q1018">
        <v>4</v>
      </c>
      <c r="R1018" t="s">
        <v>44</v>
      </c>
      <c r="S1018">
        <v>7879</v>
      </c>
      <c r="T1018">
        <v>1</v>
      </c>
      <c r="U1018" t="s">
        <v>33</v>
      </c>
      <c r="V1018">
        <v>19</v>
      </c>
      <c r="W1018">
        <v>3</v>
      </c>
      <c r="X1018">
        <v>2</v>
      </c>
      <c r="Y1018">
        <v>80</v>
      </c>
      <c r="Z1018">
        <v>1</v>
      </c>
      <c r="AA1018">
        <v>9</v>
      </c>
      <c r="AB1018">
        <v>2</v>
      </c>
      <c r="AC1018">
        <v>3</v>
      </c>
      <c r="AD1018">
        <v>8</v>
      </c>
      <c r="AE1018">
        <v>7</v>
      </c>
      <c r="AF1018">
        <v>6</v>
      </c>
      <c r="AG1018">
        <v>7</v>
      </c>
      <c r="AH1018" s="1">
        <v>41054</v>
      </c>
      <c r="AI1018" s="1" t="s">
        <v>60</v>
      </c>
      <c r="AJ1018">
        <f t="shared" si="60"/>
        <v>2012</v>
      </c>
      <c r="AK1018">
        <f t="shared" si="61"/>
        <v>5</v>
      </c>
      <c r="AL1018" t="str">
        <f t="shared" si="62"/>
        <v/>
      </c>
      <c r="AM1018" t="str">
        <f t="shared" si="63"/>
        <v/>
      </c>
      <c r="AQ1018" s="1">
        <v>41054</v>
      </c>
      <c r="AR1018" s="1" t="s">
        <v>60</v>
      </c>
    </row>
    <row r="1019" spans="1:44" x14ac:dyDescent="0.25">
      <c r="A1019">
        <v>45</v>
      </c>
      <c r="B1019" t="s">
        <v>40</v>
      </c>
      <c r="C1019" t="s">
        <v>51</v>
      </c>
      <c r="D1019">
        <v>589</v>
      </c>
      <c r="E1019" t="s">
        <v>35</v>
      </c>
      <c r="F1019">
        <v>2</v>
      </c>
      <c r="G1019">
        <v>4</v>
      </c>
      <c r="H1019" t="s">
        <v>36</v>
      </c>
      <c r="I1019">
        <v>1</v>
      </c>
      <c r="J1019">
        <v>1845</v>
      </c>
      <c r="K1019">
        <v>3</v>
      </c>
      <c r="L1019" t="s">
        <v>37</v>
      </c>
      <c r="M1019">
        <v>67</v>
      </c>
      <c r="N1019">
        <v>3</v>
      </c>
      <c r="O1019">
        <v>2</v>
      </c>
      <c r="P1019" t="s">
        <v>38</v>
      </c>
      <c r="Q1019">
        <v>3</v>
      </c>
      <c r="R1019" t="s">
        <v>44</v>
      </c>
      <c r="S1019">
        <v>5154</v>
      </c>
      <c r="T1019">
        <v>4</v>
      </c>
      <c r="U1019" t="s">
        <v>40</v>
      </c>
      <c r="V1019">
        <v>22</v>
      </c>
      <c r="W1019">
        <v>4</v>
      </c>
      <c r="X1019">
        <v>2</v>
      </c>
      <c r="Y1019">
        <v>80</v>
      </c>
      <c r="Z1019">
        <v>2</v>
      </c>
      <c r="AA1019">
        <v>10</v>
      </c>
      <c r="AB1019">
        <v>3</v>
      </c>
      <c r="AC1019">
        <v>4</v>
      </c>
      <c r="AD1019">
        <v>8</v>
      </c>
      <c r="AE1019">
        <v>7</v>
      </c>
      <c r="AF1019">
        <v>5</v>
      </c>
      <c r="AG1019">
        <v>7</v>
      </c>
      <c r="AH1019" s="1">
        <v>40940</v>
      </c>
      <c r="AI1019" s="1" t="s">
        <v>60</v>
      </c>
      <c r="AJ1019">
        <f t="shared" si="60"/>
        <v>2012</v>
      </c>
      <c r="AK1019">
        <f t="shared" si="61"/>
        <v>2</v>
      </c>
      <c r="AL1019" t="str">
        <f t="shared" si="62"/>
        <v/>
      </c>
      <c r="AM1019" t="str">
        <f t="shared" si="63"/>
        <v/>
      </c>
      <c r="AQ1019" s="1">
        <v>40940</v>
      </c>
      <c r="AR1019" s="1" t="s">
        <v>60</v>
      </c>
    </row>
    <row r="1020" spans="1:44" x14ac:dyDescent="0.25">
      <c r="A1020">
        <v>46</v>
      </c>
      <c r="B1020" t="s">
        <v>33</v>
      </c>
      <c r="C1020" t="s">
        <v>34</v>
      </c>
      <c r="D1020">
        <v>1254</v>
      </c>
      <c r="E1020" t="s">
        <v>35</v>
      </c>
      <c r="F1020">
        <v>10</v>
      </c>
      <c r="G1020">
        <v>3</v>
      </c>
      <c r="H1020" t="s">
        <v>36</v>
      </c>
      <c r="I1020">
        <v>1</v>
      </c>
      <c r="J1020">
        <v>1869</v>
      </c>
      <c r="K1020">
        <v>3</v>
      </c>
      <c r="L1020" t="s">
        <v>37</v>
      </c>
      <c r="M1020">
        <v>64</v>
      </c>
      <c r="N1020">
        <v>3</v>
      </c>
      <c r="O1020">
        <v>3</v>
      </c>
      <c r="P1020" t="s">
        <v>38</v>
      </c>
      <c r="Q1020">
        <v>2</v>
      </c>
      <c r="R1020" t="s">
        <v>44</v>
      </c>
      <c r="S1020">
        <v>7314</v>
      </c>
      <c r="T1020">
        <v>5</v>
      </c>
      <c r="U1020" t="s">
        <v>40</v>
      </c>
      <c r="V1020">
        <v>21</v>
      </c>
      <c r="W1020">
        <v>4</v>
      </c>
      <c r="X1020">
        <v>3</v>
      </c>
      <c r="Y1020">
        <v>80</v>
      </c>
      <c r="Z1020">
        <v>3</v>
      </c>
      <c r="AA1020">
        <v>14</v>
      </c>
      <c r="AB1020">
        <v>2</v>
      </c>
      <c r="AC1020">
        <v>3</v>
      </c>
      <c r="AD1020">
        <v>8</v>
      </c>
      <c r="AE1020">
        <v>7</v>
      </c>
      <c r="AF1020">
        <v>0</v>
      </c>
      <c r="AG1020">
        <v>7</v>
      </c>
      <c r="AH1020" s="1">
        <v>34231</v>
      </c>
      <c r="AI1020" s="1">
        <v>37154</v>
      </c>
      <c r="AJ1020">
        <f t="shared" si="60"/>
        <v>1993</v>
      </c>
      <c r="AK1020">
        <f t="shared" si="61"/>
        <v>9</v>
      </c>
      <c r="AL1020">
        <f t="shared" si="62"/>
        <v>2001</v>
      </c>
      <c r="AM1020">
        <f t="shared" si="63"/>
        <v>9</v>
      </c>
      <c r="AQ1020" s="1">
        <v>40978</v>
      </c>
      <c r="AR1020" s="1" t="s">
        <v>60</v>
      </c>
    </row>
    <row r="1021" spans="1:44" x14ac:dyDescent="0.25">
      <c r="A1021">
        <v>27</v>
      </c>
      <c r="B1021" t="s">
        <v>40</v>
      </c>
      <c r="C1021" t="s">
        <v>34</v>
      </c>
      <c r="D1021">
        <v>511</v>
      </c>
      <c r="E1021" t="s">
        <v>35</v>
      </c>
      <c r="F1021">
        <v>2</v>
      </c>
      <c r="G1021">
        <v>2</v>
      </c>
      <c r="H1021" t="s">
        <v>47</v>
      </c>
      <c r="I1021">
        <v>1</v>
      </c>
      <c r="J1021">
        <v>1898</v>
      </c>
      <c r="K1021">
        <v>1</v>
      </c>
      <c r="L1021" t="s">
        <v>37</v>
      </c>
      <c r="M1021">
        <v>89</v>
      </c>
      <c r="N1021">
        <v>4</v>
      </c>
      <c r="O1021">
        <v>2</v>
      </c>
      <c r="P1021" t="s">
        <v>38</v>
      </c>
      <c r="Q1021">
        <v>3</v>
      </c>
      <c r="R1021" t="s">
        <v>39</v>
      </c>
      <c r="S1021">
        <v>6500</v>
      </c>
      <c r="T1021">
        <v>0</v>
      </c>
      <c r="U1021" t="s">
        <v>40</v>
      </c>
      <c r="V1021">
        <v>14</v>
      </c>
      <c r="W1021">
        <v>3</v>
      </c>
      <c r="X1021">
        <v>2</v>
      </c>
      <c r="Y1021">
        <v>80</v>
      </c>
      <c r="Z1021">
        <v>0</v>
      </c>
      <c r="AA1021">
        <v>9</v>
      </c>
      <c r="AB1021">
        <v>5</v>
      </c>
      <c r="AC1021">
        <v>2</v>
      </c>
      <c r="AD1021">
        <v>8</v>
      </c>
      <c r="AE1021">
        <v>7</v>
      </c>
      <c r="AF1021">
        <v>0</v>
      </c>
      <c r="AG1021">
        <v>7</v>
      </c>
      <c r="AH1021" s="1">
        <v>40948</v>
      </c>
      <c r="AI1021" s="1" t="s">
        <v>60</v>
      </c>
      <c r="AJ1021">
        <f t="shared" si="60"/>
        <v>2012</v>
      </c>
      <c r="AK1021">
        <f t="shared" si="61"/>
        <v>2</v>
      </c>
      <c r="AL1021" t="str">
        <f t="shared" si="62"/>
        <v/>
      </c>
      <c r="AM1021" t="str">
        <f t="shared" si="63"/>
        <v/>
      </c>
      <c r="AQ1021" s="1">
        <v>40948</v>
      </c>
      <c r="AR1021" s="1" t="s">
        <v>60</v>
      </c>
    </row>
    <row r="1022" spans="1:44" x14ac:dyDescent="0.25">
      <c r="A1022">
        <v>47</v>
      </c>
      <c r="B1022" t="s">
        <v>40</v>
      </c>
      <c r="C1022" t="s">
        <v>51</v>
      </c>
      <c r="D1022">
        <v>1169</v>
      </c>
      <c r="E1022" t="s">
        <v>89</v>
      </c>
      <c r="F1022">
        <v>14</v>
      </c>
      <c r="G1022">
        <v>4</v>
      </c>
      <c r="H1022" t="s">
        <v>56</v>
      </c>
      <c r="I1022">
        <v>1</v>
      </c>
      <c r="J1022">
        <v>1934</v>
      </c>
      <c r="K1022">
        <v>3</v>
      </c>
      <c r="L1022" t="s">
        <v>42</v>
      </c>
      <c r="M1022">
        <v>64</v>
      </c>
      <c r="N1022">
        <v>3</v>
      </c>
      <c r="O1022">
        <v>2</v>
      </c>
      <c r="P1022" t="s">
        <v>43</v>
      </c>
      <c r="Q1022">
        <v>2</v>
      </c>
      <c r="R1022" t="s">
        <v>44</v>
      </c>
      <c r="S1022">
        <v>5467</v>
      </c>
      <c r="T1022">
        <v>8</v>
      </c>
      <c r="U1022" t="s">
        <v>40</v>
      </c>
      <c r="V1022">
        <v>18</v>
      </c>
      <c r="W1022">
        <v>3</v>
      </c>
      <c r="X1022">
        <v>3</v>
      </c>
      <c r="Y1022">
        <v>80</v>
      </c>
      <c r="Z1022">
        <v>1</v>
      </c>
      <c r="AA1022">
        <v>16</v>
      </c>
      <c r="AB1022">
        <v>4</v>
      </c>
      <c r="AC1022">
        <v>4</v>
      </c>
      <c r="AD1022">
        <v>8</v>
      </c>
      <c r="AE1022">
        <v>7</v>
      </c>
      <c r="AF1022">
        <v>1</v>
      </c>
      <c r="AG1022">
        <v>7</v>
      </c>
      <c r="AH1022" s="1">
        <v>40967</v>
      </c>
      <c r="AI1022" s="1" t="s">
        <v>60</v>
      </c>
      <c r="AJ1022">
        <f t="shared" si="60"/>
        <v>2012</v>
      </c>
      <c r="AK1022">
        <f t="shared" si="61"/>
        <v>2</v>
      </c>
      <c r="AL1022" t="str">
        <f t="shared" si="62"/>
        <v/>
      </c>
      <c r="AM1022" t="str">
        <f t="shared" si="63"/>
        <v/>
      </c>
      <c r="AQ1022" s="1">
        <v>40967</v>
      </c>
      <c r="AR1022" s="1" t="s">
        <v>60</v>
      </c>
    </row>
    <row r="1023" spans="1:44" x14ac:dyDescent="0.25">
      <c r="A1023">
        <v>34</v>
      </c>
      <c r="B1023" t="s">
        <v>40</v>
      </c>
      <c r="C1023" t="s">
        <v>34</v>
      </c>
      <c r="D1023">
        <v>1239</v>
      </c>
      <c r="E1023" t="s">
        <v>35</v>
      </c>
      <c r="F1023">
        <v>13</v>
      </c>
      <c r="G1023">
        <v>4</v>
      </c>
      <c r="H1023" t="s">
        <v>47</v>
      </c>
      <c r="I1023">
        <v>1</v>
      </c>
      <c r="J1023">
        <v>1951</v>
      </c>
      <c r="K1023">
        <v>4</v>
      </c>
      <c r="L1023" t="s">
        <v>42</v>
      </c>
      <c r="M1023">
        <v>39</v>
      </c>
      <c r="N1023">
        <v>3</v>
      </c>
      <c r="O1023">
        <v>3</v>
      </c>
      <c r="P1023" t="s">
        <v>38</v>
      </c>
      <c r="Q1023">
        <v>3</v>
      </c>
      <c r="R1023" t="s">
        <v>48</v>
      </c>
      <c r="S1023">
        <v>8628</v>
      </c>
      <c r="T1023">
        <v>1</v>
      </c>
      <c r="U1023" t="s">
        <v>40</v>
      </c>
      <c r="V1023">
        <v>18</v>
      </c>
      <c r="W1023">
        <v>3</v>
      </c>
      <c r="X1023">
        <v>3</v>
      </c>
      <c r="Y1023">
        <v>80</v>
      </c>
      <c r="Z1023">
        <v>1</v>
      </c>
      <c r="AA1023">
        <v>9</v>
      </c>
      <c r="AB1023">
        <v>2</v>
      </c>
      <c r="AC1023">
        <v>2</v>
      </c>
      <c r="AD1023">
        <v>8</v>
      </c>
      <c r="AE1023">
        <v>7</v>
      </c>
      <c r="AF1023">
        <v>1</v>
      </c>
      <c r="AG1023">
        <v>1</v>
      </c>
      <c r="AH1023" s="1">
        <v>40966</v>
      </c>
      <c r="AI1023" s="1" t="s">
        <v>60</v>
      </c>
      <c r="AJ1023">
        <f t="shared" si="60"/>
        <v>2012</v>
      </c>
      <c r="AK1023">
        <f t="shared" si="61"/>
        <v>2</v>
      </c>
      <c r="AL1023" t="str">
        <f t="shared" si="62"/>
        <v/>
      </c>
      <c r="AM1023" t="str">
        <f t="shared" si="63"/>
        <v/>
      </c>
      <c r="AQ1023" s="1">
        <v>40966</v>
      </c>
      <c r="AR1023" s="1" t="s">
        <v>60</v>
      </c>
    </row>
    <row r="1024" spans="1:44" x14ac:dyDescent="0.25">
      <c r="A1024">
        <v>38</v>
      </c>
      <c r="B1024" t="s">
        <v>40</v>
      </c>
      <c r="C1024" t="s">
        <v>41</v>
      </c>
      <c r="D1024">
        <v>508</v>
      </c>
      <c r="E1024" t="s">
        <v>89</v>
      </c>
      <c r="F1024">
        <v>6</v>
      </c>
      <c r="G1024">
        <v>4</v>
      </c>
      <c r="H1024" t="s">
        <v>36</v>
      </c>
      <c r="I1024">
        <v>1</v>
      </c>
      <c r="J1024">
        <v>1997</v>
      </c>
      <c r="K1024">
        <v>1</v>
      </c>
      <c r="L1024" t="s">
        <v>42</v>
      </c>
      <c r="M1024">
        <v>72</v>
      </c>
      <c r="N1024">
        <v>2</v>
      </c>
      <c r="O1024">
        <v>2</v>
      </c>
      <c r="P1024" t="s">
        <v>49</v>
      </c>
      <c r="Q1024">
        <v>3</v>
      </c>
      <c r="R1024" t="s">
        <v>44</v>
      </c>
      <c r="S1024">
        <v>5321</v>
      </c>
      <c r="T1024">
        <v>2</v>
      </c>
      <c r="U1024" t="s">
        <v>40</v>
      </c>
      <c r="V1024">
        <v>11</v>
      </c>
      <c r="W1024">
        <v>3</v>
      </c>
      <c r="X1024">
        <v>4</v>
      </c>
      <c r="Y1024">
        <v>80</v>
      </c>
      <c r="Z1024">
        <v>1</v>
      </c>
      <c r="AA1024">
        <v>10</v>
      </c>
      <c r="AB1024">
        <v>1</v>
      </c>
      <c r="AC1024">
        <v>3</v>
      </c>
      <c r="AD1024">
        <v>8</v>
      </c>
      <c r="AE1024">
        <v>3</v>
      </c>
      <c r="AF1024">
        <v>7</v>
      </c>
      <c r="AG1024">
        <v>7</v>
      </c>
      <c r="AH1024" s="1">
        <v>40975</v>
      </c>
      <c r="AI1024" s="1" t="s">
        <v>60</v>
      </c>
      <c r="AJ1024">
        <f t="shared" si="60"/>
        <v>2012</v>
      </c>
      <c r="AK1024">
        <f t="shared" si="61"/>
        <v>3</v>
      </c>
      <c r="AL1024" t="str">
        <f t="shared" si="62"/>
        <v/>
      </c>
      <c r="AM1024" t="str">
        <f t="shared" si="63"/>
        <v/>
      </c>
      <c r="AQ1024" s="1">
        <v>40975</v>
      </c>
      <c r="AR1024" s="1" t="s">
        <v>60</v>
      </c>
    </row>
    <row r="1025" spans="1:44" x14ac:dyDescent="0.25">
      <c r="A1025">
        <v>34</v>
      </c>
      <c r="B1025" t="s">
        <v>40</v>
      </c>
      <c r="C1025" t="s">
        <v>34</v>
      </c>
      <c r="D1025">
        <v>704</v>
      </c>
      <c r="E1025" t="s">
        <v>35</v>
      </c>
      <c r="F1025">
        <v>28</v>
      </c>
      <c r="G1025">
        <v>3</v>
      </c>
      <c r="H1025" t="s">
        <v>55</v>
      </c>
      <c r="I1025">
        <v>1</v>
      </c>
      <c r="J1025">
        <v>2035</v>
      </c>
      <c r="K1025">
        <v>4</v>
      </c>
      <c r="L1025" t="s">
        <v>37</v>
      </c>
      <c r="M1025">
        <v>95</v>
      </c>
      <c r="N1025">
        <v>2</v>
      </c>
      <c r="O1025">
        <v>2</v>
      </c>
      <c r="P1025" t="s">
        <v>38</v>
      </c>
      <c r="Q1025">
        <v>3</v>
      </c>
      <c r="R1025" t="s">
        <v>44</v>
      </c>
      <c r="S1025">
        <v>6712</v>
      </c>
      <c r="T1025">
        <v>1</v>
      </c>
      <c r="U1025" t="s">
        <v>40</v>
      </c>
      <c r="V1025">
        <v>21</v>
      </c>
      <c r="W1025">
        <v>4</v>
      </c>
      <c r="X1025">
        <v>4</v>
      </c>
      <c r="Y1025">
        <v>80</v>
      </c>
      <c r="Z1025">
        <v>2</v>
      </c>
      <c r="AA1025">
        <v>8</v>
      </c>
      <c r="AB1025">
        <v>2</v>
      </c>
      <c r="AC1025">
        <v>3</v>
      </c>
      <c r="AD1025">
        <v>8</v>
      </c>
      <c r="AE1025">
        <v>7</v>
      </c>
      <c r="AF1025">
        <v>1</v>
      </c>
      <c r="AG1025">
        <v>7</v>
      </c>
      <c r="AH1025" s="1">
        <v>40869</v>
      </c>
      <c r="AI1025" s="1" t="s">
        <v>60</v>
      </c>
      <c r="AJ1025">
        <f t="shared" si="60"/>
        <v>2011</v>
      </c>
      <c r="AK1025">
        <f t="shared" si="61"/>
        <v>11</v>
      </c>
      <c r="AL1025" t="str">
        <f t="shared" si="62"/>
        <v/>
      </c>
      <c r="AM1025" t="str">
        <f t="shared" si="63"/>
        <v/>
      </c>
      <c r="AQ1025" s="1">
        <v>40869</v>
      </c>
      <c r="AR1025" s="1" t="s">
        <v>60</v>
      </c>
    </row>
    <row r="1026" spans="1:44" x14ac:dyDescent="0.25">
      <c r="A1026">
        <v>38</v>
      </c>
      <c r="B1026" t="s">
        <v>40</v>
      </c>
      <c r="C1026" t="s">
        <v>41</v>
      </c>
      <c r="D1026">
        <v>216</v>
      </c>
      <c r="E1026" t="s">
        <v>89</v>
      </c>
      <c r="F1026">
        <v>23</v>
      </c>
      <c r="G1026">
        <v>3</v>
      </c>
      <c r="H1026" t="s">
        <v>36</v>
      </c>
      <c r="I1026">
        <v>1</v>
      </c>
      <c r="J1026">
        <v>12</v>
      </c>
      <c r="K1026">
        <v>4</v>
      </c>
      <c r="L1026" t="s">
        <v>42</v>
      </c>
      <c r="M1026">
        <v>44</v>
      </c>
      <c r="N1026">
        <v>2</v>
      </c>
      <c r="O1026">
        <v>3</v>
      </c>
      <c r="P1026" t="s">
        <v>49</v>
      </c>
      <c r="Q1026">
        <v>3</v>
      </c>
      <c r="R1026" t="s">
        <v>39</v>
      </c>
      <c r="S1026">
        <v>9526</v>
      </c>
      <c r="T1026">
        <v>0</v>
      </c>
      <c r="U1026" t="s">
        <v>40</v>
      </c>
      <c r="V1026">
        <v>21</v>
      </c>
      <c r="W1026">
        <v>4</v>
      </c>
      <c r="X1026">
        <v>2</v>
      </c>
      <c r="Y1026">
        <v>80</v>
      </c>
      <c r="Z1026">
        <v>0</v>
      </c>
      <c r="AA1026">
        <v>10</v>
      </c>
      <c r="AB1026">
        <v>2</v>
      </c>
      <c r="AC1026">
        <v>3</v>
      </c>
      <c r="AD1026">
        <v>9</v>
      </c>
      <c r="AE1026">
        <v>7</v>
      </c>
      <c r="AF1026">
        <v>1</v>
      </c>
      <c r="AG1026">
        <v>8</v>
      </c>
      <c r="AH1026" s="1">
        <v>40853</v>
      </c>
      <c r="AI1026" s="1" t="s">
        <v>60</v>
      </c>
      <c r="AJ1026">
        <f t="shared" si="60"/>
        <v>2011</v>
      </c>
      <c r="AK1026">
        <f t="shared" si="61"/>
        <v>11</v>
      </c>
      <c r="AL1026" t="str">
        <f t="shared" si="62"/>
        <v/>
      </c>
      <c r="AM1026" t="str">
        <f t="shared" si="63"/>
        <v/>
      </c>
      <c r="AQ1026" s="1">
        <v>40853</v>
      </c>
      <c r="AR1026" s="1" t="s">
        <v>60</v>
      </c>
    </row>
    <row r="1027" spans="1:44" x14ac:dyDescent="0.25">
      <c r="A1027">
        <v>29</v>
      </c>
      <c r="B1027" t="s">
        <v>40</v>
      </c>
      <c r="C1027" t="s">
        <v>34</v>
      </c>
      <c r="D1027">
        <v>153</v>
      </c>
      <c r="E1027" t="s">
        <v>89</v>
      </c>
      <c r="F1027">
        <v>15</v>
      </c>
      <c r="G1027">
        <v>2</v>
      </c>
      <c r="H1027" t="s">
        <v>36</v>
      </c>
      <c r="I1027">
        <v>1</v>
      </c>
      <c r="J1027">
        <v>15</v>
      </c>
      <c r="K1027">
        <v>4</v>
      </c>
      <c r="L1027" t="s">
        <v>37</v>
      </c>
      <c r="M1027">
        <v>49</v>
      </c>
      <c r="N1027">
        <v>2</v>
      </c>
      <c r="O1027">
        <v>2</v>
      </c>
      <c r="P1027" t="s">
        <v>46</v>
      </c>
      <c r="Q1027">
        <v>3</v>
      </c>
      <c r="R1027" t="s">
        <v>39</v>
      </c>
      <c r="S1027">
        <v>4193</v>
      </c>
      <c r="T1027">
        <v>0</v>
      </c>
      <c r="U1027" t="s">
        <v>33</v>
      </c>
      <c r="V1027">
        <v>12</v>
      </c>
      <c r="W1027">
        <v>3</v>
      </c>
      <c r="X1027">
        <v>4</v>
      </c>
      <c r="Y1027">
        <v>80</v>
      </c>
      <c r="Z1027">
        <v>0</v>
      </c>
      <c r="AA1027">
        <v>10</v>
      </c>
      <c r="AB1027">
        <v>3</v>
      </c>
      <c r="AC1027">
        <v>3</v>
      </c>
      <c r="AD1027">
        <v>9</v>
      </c>
      <c r="AE1027">
        <v>5</v>
      </c>
      <c r="AF1027">
        <v>0</v>
      </c>
      <c r="AG1027">
        <v>8</v>
      </c>
      <c r="AH1027" s="1">
        <v>40953</v>
      </c>
      <c r="AI1027" s="1" t="s">
        <v>60</v>
      </c>
      <c r="AJ1027">
        <f t="shared" si="60"/>
        <v>2012</v>
      </c>
      <c r="AK1027">
        <f t="shared" si="61"/>
        <v>2</v>
      </c>
      <c r="AL1027" t="str">
        <f t="shared" si="62"/>
        <v/>
      </c>
      <c r="AM1027" t="str">
        <f t="shared" si="63"/>
        <v/>
      </c>
      <c r="AQ1027" s="1">
        <v>40953</v>
      </c>
      <c r="AR1027" s="1" t="s">
        <v>60</v>
      </c>
    </row>
    <row r="1028" spans="1:44" x14ac:dyDescent="0.25">
      <c r="A1028">
        <v>42</v>
      </c>
      <c r="B1028" t="s">
        <v>40</v>
      </c>
      <c r="C1028" t="s">
        <v>34</v>
      </c>
      <c r="D1028">
        <v>691</v>
      </c>
      <c r="E1028" t="s">
        <v>35</v>
      </c>
      <c r="F1028">
        <v>8</v>
      </c>
      <c r="G1028">
        <v>4</v>
      </c>
      <c r="H1028" t="s">
        <v>55</v>
      </c>
      <c r="I1028">
        <v>1</v>
      </c>
      <c r="J1028">
        <v>35</v>
      </c>
      <c r="K1028">
        <v>3</v>
      </c>
      <c r="L1028" t="s">
        <v>42</v>
      </c>
      <c r="M1028">
        <v>48</v>
      </c>
      <c r="N1028">
        <v>3</v>
      </c>
      <c r="O1028">
        <v>2</v>
      </c>
      <c r="P1028" t="s">
        <v>38</v>
      </c>
      <c r="Q1028">
        <v>2</v>
      </c>
      <c r="R1028" t="s">
        <v>44</v>
      </c>
      <c r="S1028">
        <v>6825</v>
      </c>
      <c r="T1028">
        <v>0</v>
      </c>
      <c r="U1028" t="s">
        <v>40</v>
      </c>
      <c r="V1028">
        <v>11</v>
      </c>
      <c r="W1028">
        <v>3</v>
      </c>
      <c r="X1028">
        <v>4</v>
      </c>
      <c r="Y1028">
        <v>80</v>
      </c>
      <c r="Z1028">
        <v>1</v>
      </c>
      <c r="AA1028">
        <v>10</v>
      </c>
      <c r="AB1028">
        <v>2</v>
      </c>
      <c r="AC1028">
        <v>3</v>
      </c>
      <c r="AD1028">
        <v>9</v>
      </c>
      <c r="AE1028">
        <v>7</v>
      </c>
      <c r="AF1028">
        <v>4</v>
      </c>
      <c r="AG1028">
        <v>2</v>
      </c>
      <c r="AH1028" s="1">
        <v>40827</v>
      </c>
      <c r="AI1028" s="1" t="s">
        <v>60</v>
      </c>
      <c r="AJ1028">
        <f t="shared" ref="AJ1028:AJ1091" si="64">IFERROR(YEAR(AH1028),"")</f>
        <v>2011</v>
      </c>
      <c r="AK1028">
        <f t="shared" ref="AK1028:AK1091" si="65">IFERROR(MONTH(AH1028),"")</f>
        <v>10</v>
      </c>
      <c r="AL1028" t="str">
        <f t="shared" ref="AL1028:AL1091" si="66">IFERROR(YEAR(AI1028),"")</f>
        <v/>
      </c>
      <c r="AM1028" t="str">
        <f t="shared" ref="AM1028:AM1091" si="67">IFERROR(MONTH(AI1028),"")</f>
        <v/>
      </c>
      <c r="AQ1028" s="1">
        <v>40827</v>
      </c>
      <c r="AR1028" s="1" t="s">
        <v>60</v>
      </c>
    </row>
    <row r="1029" spans="1:44" x14ac:dyDescent="0.25">
      <c r="A1029">
        <v>27</v>
      </c>
      <c r="B1029" t="s">
        <v>40</v>
      </c>
      <c r="C1029" t="s">
        <v>41</v>
      </c>
      <c r="D1029">
        <v>994</v>
      </c>
      <c r="E1029" t="s">
        <v>35</v>
      </c>
      <c r="F1029">
        <v>8</v>
      </c>
      <c r="G1029">
        <v>3</v>
      </c>
      <c r="H1029" t="s">
        <v>36</v>
      </c>
      <c r="I1029">
        <v>1</v>
      </c>
      <c r="J1029">
        <v>56</v>
      </c>
      <c r="K1029">
        <v>4</v>
      </c>
      <c r="L1029" t="s">
        <v>42</v>
      </c>
      <c r="M1029">
        <v>37</v>
      </c>
      <c r="N1029">
        <v>3</v>
      </c>
      <c r="O1029">
        <v>3</v>
      </c>
      <c r="P1029" t="s">
        <v>38</v>
      </c>
      <c r="Q1029">
        <v>3</v>
      </c>
      <c r="R1029" t="s">
        <v>39</v>
      </c>
      <c r="S1029">
        <v>8726</v>
      </c>
      <c r="T1029">
        <v>1</v>
      </c>
      <c r="U1029" t="s">
        <v>40</v>
      </c>
      <c r="V1029">
        <v>15</v>
      </c>
      <c r="W1029">
        <v>3</v>
      </c>
      <c r="X1029">
        <v>4</v>
      </c>
      <c r="Y1029">
        <v>80</v>
      </c>
      <c r="Z1029">
        <v>0</v>
      </c>
      <c r="AA1029">
        <v>9</v>
      </c>
      <c r="AB1029">
        <v>0</v>
      </c>
      <c r="AC1029">
        <v>3</v>
      </c>
      <c r="AD1029">
        <v>9</v>
      </c>
      <c r="AE1029">
        <v>8</v>
      </c>
      <c r="AF1029">
        <v>1</v>
      </c>
      <c r="AG1029">
        <v>7</v>
      </c>
      <c r="AH1029" s="1">
        <v>41049</v>
      </c>
      <c r="AI1029" s="1" t="s">
        <v>60</v>
      </c>
      <c r="AJ1029">
        <f t="shared" si="64"/>
        <v>2012</v>
      </c>
      <c r="AK1029">
        <f t="shared" si="65"/>
        <v>5</v>
      </c>
      <c r="AL1029" t="str">
        <f t="shared" si="66"/>
        <v/>
      </c>
      <c r="AM1029" t="str">
        <f t="shared" si="67"/>
        <v/>
      </c>
      <c r="AQ1029" s="1">
        <v>41049</v>
      </c>
      <c r="AR1029" s="1" t="s">
        <v>60</v>
      </c>
    </row>
    <row r="1030" spans="1:44" x14ac:dyDescent="0.25">
      <c r="A1030">
        <v>34</v>
      </c>
      <c r="B1030" t="s">
        <v>40</v>
      </c>
      <c r="C1030" t="s">
        <v>51</v>
      </c>
      <c r="D1030">
        <v>1065</v>
      </c>
      <c r="E1030" t="s">
        <v>35</v>
      </c>
      <c r="F1030">
        <v>23</v>
      </c>
      <c r="G1030">
        <v>4</v>
      </c>
      <c r="H1030" t="s">
        <v>55</v>
      </c>
      <c r="I1030">
        <v>1</v>
      </c>
      <c r="J1030">
        <v>60</v>
      </c>
      <c r="K1030">
        <v>2</v>
      </c>
      <c r="L1030" t="s">
        <v>42</v>
      </c>
      <c r="M1030">
        <v>72</v>
      </c>
      <c r="N1030">
        <v>3</v>
      </c>
      <c r="O1030">
        <v>2</v>
      </c>
      <c r="P1030" t="s">
        <v>38</v>
      </c>
      <c r="Q1030">
        <v>3</v>
      </c>
      <c r="R1030" t="s">
        <v>39</v>
      </c>
      <c r="S1030">
        <v>4568</v>
      </c>
      <c r="T1030">
        <v>0</v>
      </c>
      <c r="U1030" t="s">
        <v>40</v>
      </c>
      <c r="V1030">
        <v>20</v>
      </c>
      <c r="W1030">
        <v>4</v>
      </c>
      <c r="X1030">
        <v>3</v>
      </c>
      <c r="Y1030">
        <v>80</v>
      </c>
      <c r="Z1030">
        <v>0</v>
      </c>
      <c r="AA1030">
        <v>10</v>
      </c>
      <c r="AB1030">
        <v>2</v>
      </c>
      <c r="AC1030">
        <v>3</v>
      </c>
      <c r="AD1030">
        <v>9</v>
      </c>
      <c r="AE1030">
        <v>5</v>
      </c>
      <c r="AF1030">
        <v>8</v>
      </c>
      <c r="AG1030">
        <v>7</v>
      </c>
      <c r="AH1030" s="1">
        <v>40929</v>
      </c>
      <c r="AI1030" s="1" t="s">
        <v>60</v>
      </c>
      <c r="AJ1030">
        <f t="shared" si="64"/>
        <v>2012</v>
      </c>
      <c r="AK1030">
        <f t="shared" si="65"/>
        <v>1</v>
      </c>
      <c r="AL1030" t="str">
        <f t="shared" si="66"/>
        <v/>
      </c>
      <c r="AM1030" t="str">
        <f t="shared" si="67"/>
        <v/>
      </c>
      <c r="AQ1030" s="1">
        <v>40929</v>
      </c>
      <c r="AR1030" s="1" t="s">
        <v>60</v>
      </c>
    </row>
    <row r="1031" spans="1:44" x14ac:dyDescent="0.25">
      <c r="A1031">
        <v>46</v>
      </c>
      <c r="B1031" t="s">
        <v>40</v>
      </c>
      <c r="C1031" t="s">
        <v>41</v>
      </c>
      <c r="D1031">
        <v>1211</v>
      </c>
      <c r="E1031" t="s">
        <v>35</v>
      </c>
      <c r="F1031">
        <v>5</v>
      </c>
      <c r="G1031">
        <v>4</v>
      </c>
      <c r="H1031" t="s">
        <v>55</v>
      </c>
      <c r="I1031">
        <v>1</v>
      </c>
      <c r="J1031">
        <v>62</v>
      </c>
      <c r="K1031">
        <v>1</v>
      </c>
      <c r="L1031" t="s">
        <v>42</v>
      </c>
      <c r="M1031">
        <v>98</v>
      </c>
      <c r="N1031">
        <v>3</v>
      </c>
      <c r="O1031">
        <v>2</v>
      </c>
      <c r="P1031" t="s">
        <v>38</v>
      </c>
      <c r="Q1031">
        <v>4</v>
      </c>
      <c r="R1031" t="s">
        <v>39</v>
      </c>
      <c r="S1031">
        <v>5772</v>
      </c>
      <c r="T1031">
        <v>4</v>
      </c>
      <c r="U1031" t="s">
        <v>33</v>
      </c>
      <c r="V1031">
        <v>21</v>
      </c>
      <c r="W1031">
        <v>4</v>
      </c>
      <c r="X1031">
        <v>3</v>
      </c>
      <c r="Y1031">
        <v>80</v>
      </c>
      <c r="Z1031">
        <v>0</v>
      </c>
      <c r="AA1031">
        <v>14</v>
      </c>
      <c r="AB1031">
        <v>4</v>
      </c>
      <c r="AC1031">
        <v>3</v>
      </c>
      <c r="AD1031">
        <v>9</v>
      </c>
      <c r="AE1031">
        <v>6</v>
      </c>
      <c r="AF1031">
        <v>0</v>
      </c>
      <c r="AG1031">
        <v>8</v>
      </c>
      <c r="AH1031" s="1">
        <v>40901</v>
      </c>
      <c r="AI1031" s="1" t="s">
        <v>60</v>
      </c>
      <c r="AJ1031">
        <f t="shared" si="64"/>
        <v>2011</v>
      </c>
      <c r="AK1031">
        <f t="shared" si="65"/>
        <v>12</v>
      </c>
      <c r="AL1031" t="str">
        <f t="shared" si="66"/>
        <v/>
      </c>
      <c r="AM1031" t="str">
        <f t="shared" si="67"/>
        <v/>
      </c>
      <c r="AQ1031" s="1">
        <v>40901</v>
      </c>
      <c r="AR1031" s="1" t="s">
        <v>60</v>
      </c>
    </row>
    <row r="1032" spans="1:44" x14ac:dyDescent="0.25">
      <c r="A1032">
        <v>35</v>
      </c>
      <c r="B1032" t="s">
        <v>40</v>
      </c>
      <c r="C1032" t="s">
        <v>41</v>
      </c>
      <c r="D1032">
        <v>853</v>
      </c>
      <c r="E1032" t="s">
        <v>35</v>
      </c>
      <c r="F1032">
        <v>18</v>
      </c>
      <c r="G1032">
        <v>5</v>
      </c>
      <c r="H1032" t="s">
        <v>36</v>
      </c>
      <c r="I1032">
        <v>1</v>
      </c>
      <c r="J1032">
        <v>74</v>
      </c>
      <c r="K1032">
        <v>2</v>
      </c>
      <c r="L1032" t="s">
        <v>42</v>
      </c>
      <c r="M1032">
        <v>71</v>
      </c>
      <c r="N1032">
        <v>3</v>
      </c>
      <c r="O1032">
        <v>3</v>
      </c>
      <c r="P1032" t="s">
        <v>38</v>
      </c>
      <c r="Q1032">
        <v>1</v>
      </c>
      <c r="R1032" t="s">
        <v>44</v>
      </c>
      <c r="S1032">
        <v>9069</v>
      </c>
      <c r="T1032">
        <v>1</v>
      </c>
      <c r="U1032" t="s">
        <v>40</v>
      </c>
      <c r="V1032">
        <v>22</v>
      </c>
      <c r="W1032">
        <v>4</v>
      </c>
      <c r="X1032">
        <v>4</v>
      </c>
      <c r="Y1032">
        <v>80</v>
      </c>
      <c r="Z1032">
        <v>1</v>
      </c>
      <c r="AA1032">
        <v>9</v>
      </c>
      <c r="AB1032">
        <v>3</v>
      </c>
      <c r="AC1032">
        <v>2</v>
      </c>
      <c r="AD1032">
        <v>9</v>
      </c>
      <c r="AE1032">
        <v>8</v>
      </c>
      <c r="AF1032">
        <v>1</v>
      </c>
      <c r="AG1032">
        <v>8</v>
      </c>
      <c r="AH1032" s="1">
        <v>41018</v>
      </c>
      <c r="AI1032" s="1" t="s">
        <v>60</v>
      </c>
      <c r="AJ1032">
        <f t="shared" si="64"/>
        <v>2012</v>
      </c>
      <c r="AK1032">
        <f t="shared" si="65"/>
        <v>4</v>
      </c>
      <c r="AL1032" t="str">
        <f t="shared" si="66"/>
        <v/>
      </c>
      <c r="AM1032" t="str">
        <f t="shared" si="67"/>
        <v/>
      </c>
      <c r="AQ1032" s="1">
        <v>41018</v>
      </c>
      <c r="AR1032" s="1" t="s">
        <v>60</v>
      </c>
    </row>
    <row r="1033" spans="1:44" x14ac:dyDescent="0.25">
      <c r="A1033">
        <v>32</v>
      </c>
      <c r="B1033" t="s">
        <v>40</v>
      </c>
      <c r="C1033" t="s">
        <v>34</v>
      </c>
      <c r="D1033">
        <v>427</v>
      </c>
      <c r="E1033" t="s">
        <v>89</v>
      </c>
      <c r="F1033">
        <v>1</v>
      </c>
      <c r="G1033">
        <v>3</v>
      </c>
      <c r="H1033" t="s">
        <v>47</v>
      </c>
      <c r="I1033">
        <v>1</v>
      </c>
      <c r="J1033">
        <v>78</v>
      </c>
      <c r="K1033">
        <v>1</v>
      </c>
      <c r="L1033" t="s">
        <v>42</v>
      </c>
      <c r="M1033">
        <v>33</v>
      </c>
      <c r="N1033">
        <v>3</v>
      </c>
      <c r="O1033">
        <v>2</v>
      </c>
      <c r="P1033" t="s">
        <v>49</v>
      </c>
      <c r="Q1033">
        <v>4</v>
      </c>
      <c r="R1033" t="s">
        <v>44</v>
      </c>
      <c r="S1033">
        <v>6162</v>
      </c>
      <c r="T1033">
        <v>1</v>
      </c>
      <c r="U1033" t="s">
        <v>33</v>
      </c>
      <c r="V1033">
        <v>22</v>
      </c>
      <c r="W1033">
        <v>4</v>
      </c>
      <c r="X1033">
        <v>2</v>
      </c>
      <c r="Y1033">
        <v>80</v>
      </c>
      <c r="Z1033">
        <v>1</v>
      </c>
      <c r="AA1033">
        <v>9</v>
      </c>
      <c r="AB1033">
        <v>3</v>
      </c>
      <c r="AC1033">
        <v>3</v>
      </c>
      <c r="AD1033">
        <v>9</v>
      </c>
      <c r="AE1033">
        <v>8</v>
      </c>
      <c r="AF1033">
        <v>7</v>
      </c>
      <c r="AG1033">
        <v>8</v>
      </c>
      <c r="AH1033" s="1">
        <v>40978</v>
      </c>
      <c r="AI1033" s="1" t="s">
        <v>60</v>
      </c>
      <c r="AJ1033">
        <f t="shared" si="64"/>
        <v>2012</v>
      </c>
      <c r="AK1033">
        <f t="shared" si="65"/>
        <v>3</v>
      </c>
      <c r="AL1033" t="str">
        <f t="shared" si="66"/>
        <v/>
      </c>
      <c r="AM1033" t="str">
        <f t="shared" si="67"/>
        <v/>
      </c>
      <c r="AQ1033" s="1">
        <v>40978</v>
      </c>
      <c r="AR1033" s="1" t="s">
        <v>60</v>
      </c>
    </row>
    <row r="1034" spans="1:44" x14ac:dyDescent="0.25">
      <c r="A1034">
        <v>46</v>
      </c>
      <c r="B1034" t="s">
        <v>33</v>
      </c>
      <c r="C1034" t="s">
        <v>34</v>
      </c>
      <c r="D1034">
        <v>669</v>
      </c>
      <c r="E1034" t="s">
        <v>35</v>
      </c>
      <c r="F1034">
        <v>9</v>
      </c>
      <c r="G1034">
        <v>2</v>
      </c>
      <c r="H1034" t="s">
        <v>47</v>
      </c>
      <c r="I1034">
        <v>1</v>
      </c>
      <c r="J1034">
        <v>118</v>
      </c>
      <c r="K1034">
        <v>3</v>
      </c>
      <c r="L1034" t="s">
        <v>42</v>
      </c>
      <c r="M1034">
        <v>64</v>
      </c>
      <c r="N1034">
        <v>2</v>
      </c>
      <c r="O1034">
        <v>3</v>
      </c>
      <c r="P1034" t="s">
        <v>38</v>
      </c>
      <c r="Q1034">
        <v>4</v>
      </c>
      <c r="R1034" t="s">
        <v>39</v>
      </c>
      <c r="S1034">
        <v>9619</v>
      </c>
      <c r="T1034">
        <v>1</v>
      </c>
      <c r="U1034" t="s">
        <v>40</v>
      </c>
      <c r="V1034">
        <v>16</v>
      </c>
      <c r="W1034">
        <v>3</v>
      </c>
      <c r="X1034">
        <v>4</v>
      </c>
      <c r="Y1034">
        <v>80</v>
      </c>
      <c r="Z1034">
        <v>0</v>
      </c>
      <c r="AA1034">
        <v>9</v>
      </c>
      <c r="AB1034">
        <v>3</v>
      </c>
      <c r="AC1034">
        <v>3</v>
      </c>
      <c r="AD1034">
        <v>9</v>
      </c>
      <c r="AE1034">
        <v>8</v>
      </c>
      <c r="AF1034">
        <v>4</v>
      </c>
      <c r="AG1034">
        <v>7</v>
      </c>
      <c r="AH1034" s="1">
        <v>33707</v>
      </c>
      <c r="AI1034" s="1">
        <v>37002</v>
      </c>
      <c r="AJ1034">
        <f t="shared" si="64"/>
        <v>1992</v>
      </c>
      <c r="AK1034">
        <f t="shared" si="65"/>
        <v>4</v>
      </c>
      <c r="AL1034">
        <f t="shared" si="66"/>
        <v>2001</v>
      </c>
      <c r="AM1034">
        <f t="shared" si="67"/>
        <v>4</v>
      </c>
      <c r="AQ1034" s="1">
        <v>41154</v>
      </c>
      <c r="AR1034" s="1" t="s">
        <v>60</v>
      </c>
    </row>
    <row r="1035" spans="1:44" x14ac:dyDescent="0.25">
      <c r="A1035">
        <v>34</v>
      </c>
      <c r="B1035" t="s">
        <v>33</v>
      </c>
      <c r="C1035" t="s">
        <v>41</v>
      </c>
      <c r="D1035">
        <v>658</v>
      </c>
      <c r="E1035" t="s">
        <v>89</v>
      </c>
      <c r="F1035">
        <v>7</v>
      </c>
      <c r="G1035">
        <v>3</v>
      </c>
      <c r="H1035" t="s">
        <v>36</v>
      </c>
      <c r="I1035">
        <v>1</v>
      </c>
      <c r="J1035">
        <v>147</v>
      </c>
      <c r="K1035">
        <v>1</v>
      </c>
      <c r="L1035" t="s">
        <v>42</v>
      </c>
      <c r="M1035">
        <v>66</v>
      </c>
      <c r="N1035">
        <v>1</v>
      </c>
      <c r="O1035">
        <v>2</v>
      </c>
      <c r="P1035" t="s">
        <v>46</v>
      </c>
      <c r="Q1035">
        <v>3</v>
      </c>
      <c r="R1035" t="s">
        <v>39</v>
      </c>
      <c r="S1035">
        <v>6074</v>
      </c>
      <c r="T1035">
        <v>1</v>
      </c>
      <c r="U1035" t="s">
        <v>33</v>
      </c>
      <c r="V1035">
        <v>24</v>
      </c>
      <c r="W1035">
        <v>4</v>
      </c>
      <c r="X1035">
        <v>4</v>
      </c>
      <c r="Y1035">
        <v>80</v>
      </c>
      <c r="Z1035">
        <v>0</v>
      </c>
      <c r="AA1035">
        <v>9</v>
      </c>
      <c r="AB1035">
        <v>3</v>
      </c>
      <c r="AC1035">
        <v>3</v>
      </c>
      <c r="AD1035">
        <v>9</v>
      </c>
      <c r="AE1035">
        <v>7</v>
      </c>
      <c r="AF1035">
        <v>0</v>
      </c>
      <c r="AG1035">
        <v>6</v>
      </c>
      <c r="AH1035" s="1">
        <v>34650</v>
      </c>
      <c r="AI1035" s="1">
        <v>37954</v>
      </c>
      <c r="AJ1035">
        <f t="shared" si="64"/>
        <v>1994</v>
      </c>
      <c r="AK1035">
        <f t="shared" si="65"/>
        <v>11</v>
      </c>
      <c r="AL1035">
        <f t="shared" si="66"/>
        <v>2003</v>
      </c>
      <c r="AM1035">
        <f t="shared" si="67"/>
        <v>11</v>
      </c>
      <c r="AQ1035" s="1">
        <v>40874</v>
      </c>
      <c r="AR1035" s="1" t="s">
        <v>60</v>
      </c>
    </row>
    <row r="1036" spans="1:44" x14ac:dyDescent="0.25">
      <c r="A1036">
        <v>36</v>
      </c>
      <c r="B1036" t="s">
        <v>40</v>
      </c>
      <c r="C1036" t="s">
        <v>41</v>
      </c>
      <c r="D1036">
        <v>1467</v>
      </c>
      <c r="E1036" t="s">
        <v>35</v>
      </c>
      <c r="F1036">
        <v>11</v>
      </c>
      <c r="G1036">
        <v>2</v>
      </c>
      <c r="H1036" t="s">
        <v>56</v>
      </c>
      <c r="I1036">
        <v>1</v>
      </c>
      <c r="J1036">
        <v>154</v>
      </c>
      <c r="K1036">
        <v>2</v>
      </c>
      <c r="L1036" t="s">
        <v>37</v>
      </c>
      <c r="M1036">
        <v>92</v>
      </c>
      <c r="N1036">
        <v>3</v>
      </c>
      <c r="O1036">
        <v>3</v>
      </c>
      <c r="P1036" t="s">
        <v>38</v>
      </c>
      <c r="Q1036">
        <v>4</v>
      </c>
      <c r="R1036" t="s">
        <v>44</v>
      </c>
      <c r="S1036">
        <v>9738</v>
      </c>
      <c r="T1036">
        <v>0</v>
      </c>
      <c r="U1036" t="s">
        <v>40</v>
      </c>
      <c r="V1036">
        <v>14</v>
      </c>
      <c r="W1036">
        <v>3</v>
      </c>
      <c r="X1036">
        <v>3</v>
      </c>
      <c r="Y1036">
        <v>80</v>
      </c>
      <c r="Z1036">
        <v>1</v>
      </c>
      <c r="AA1036">
        <v>10</v>
      </c>
      <c r="AB1036">
        <v>6</v>
      </c>
      <c r="AC1036">
        <v>3</v>
      </c>
      <c r="AD1036">
        <v>9</v>
      </c>
      <c r="AE1036">
        <v>7</v>
      </c>
      <c r="AF1036">
        <v>2</v>
      </c>
      <c r="AG1036">
        <v>8</v>
      </c>
      <c r="AH1036" s="1">
        <v>40847</v>
      </c>
      <c r="AI1036" s="1" t="s">
        <v>60</v>
      </c>
      <c r="AJ1036">
        <f t="shared" si="64"/>
        <v>2011</v>
      </c>
      <c r="AK1036">
        <f t="shared" si="65"/>
        <v>10</v>
      </c>
      <c r="AL1036" t="str">
        <f t="shared" si="66"/>
        <v/>
      </c>
      <c r="AM1036" t="str">
        <f t="shared" si="67"/>
        <v/>
      </c>
      <c r="AQ1036" s="1">
        <v>40847</v>
      </c>
      <c r="AR1036" s="1" t="s">
        <v>60</v>
      </c>
    </row>
    <row r="1037" spans="1:44" x14ac:dyDescent="0.25">
      <c r="A1037">
        <v>41</v>
      </c>
      <c r="B1037" t="s">
        <v>40</v>
      </c>
      <c r="C1037" t="s">
        <v>34</v>
      </c>
      <c r="D1037">
        <v>802</v>
      </c>
      <c r="E1037" t="s">
        <v>35</v>
      </c>
      <c r="F1037">
        <v>9</v>
      </c>
      <c r="G1037">
        <v>1</v>
      </c>
      <c r="H1037" t="s">
        <v>36</v>
      </c>
      <c r="I1037">
        <v>1</v>
      </c>
      <c r="J1037">
        <v>176</v>
      </c>
      <c r="K1037">
        <v>3</v>
      </c>
      <c r="L1037" t="s">
        <v>42</v>
      </c>
      <c r="M1037">
        <v>96</v>
      </c>
      <c r="N1037">
        <v>3</v>
      </c>
      <c r="O1037">
        <v>3</v>
      </c>
      <c r="P1037" t="s">
        <v>38</v>
      </c>
      <c r="Q1037">
        <v>3</v>
      </c>
      <c r="R1037" t="s">
        <v>48</v>
      </c>
      <c r="S1037">
        <v>8189</v>
      </c>
      <c r="T1037">
        <v>3</v>
      </c>
      <c r="U1037" t="s">
        <v>33</v>
      </c>
      <c r="V1037">
        <v>13</v>
      </c>
      <c r="W1037">
        <v>3</v>
      </c>
      <c r="X1037">
        <v>3</v>
      </c>
      <c r="Y1037">
        <v>80</v>
      </c>
      <c r="Z1037">
        <v>1</v>
      </c>
      <c r="AA1037">
        <v>12</v>
      </c>
      <c r="AB1037">
        <v>2</v>
      </c>
      <c r="AC1037">
        <v>3</v>
      </c>
      <c r="AD1037">
        <v>9</v>
      </c>
      <c r="AE1037">
        <v>7</v>
      </c>
      <c r="AF1037">
        <v>0</v>
      </c>
      <c r="AG1037">
        <v>7</v>
      </c>
      <c r="AH1037" s="1">
        <v>40965</v>
      </c>
      <c r="AI1037" s="1" t="s">
        <v>60</v>
      </c>
      <c r="AJ1037">
        <f t="shared" si="64"/>
        <v>2012</v>
      </c>
      <c r="AK1037">
        <f t="shared" si="65"/>
        <v>2</v>
      </c>
      <c r="AL1037" t="str">
        <f t="shared" si="66"/>
        <v/>
      </c>
      <c r="AM1037" t="str">
        <f t="shared" si="67"/>
        <v/>
      </c>
      <c r="AQ1037" s="1">
        <v>40965</v>
      </c>
      <c r="AR1037" s="1" t="s">
        <v>60</v>
      </c>
    </row>
    <row r="1038" spans="1:44" x14ac:dyDescent="0.25">
      <c r="A1038">
        <v>32</v>
      </c>
      <c r="B1038" t="s">
        <v>40</v>
      </c>
      <c r="C1038" t="s">
        <v>41</v>
      </c>
      <c r="D1038">
        <v>967</v>
      </c>
      <c r="E1038" t="s">
        <v>35</v>
      </c>
      <c r="F1038">
        <v>8</v>
      </c>
      <c r="G1038">
        <v>3</v>
      </c>
      <c r="H1038" t="s">
        <v>55</v>
      </c>
      <c r="I1038">
        <v>1</v>
      </c>
      <c r="J1038">
        <v>207</v>
      </c>
      <c r="K1038">
        <v>2</v>
      </c>
      <c r="L1038" t="s">
        <v>37</v>
      </c>
      <c r="M1038">
        <v>43</v>
      </c>
      <c r="N1038">
        <v>3</v>
      </c>
      <c r="O1038">
        <v>3</v>
      </c>
      <c r="P1038" t="s">
        <v>38</v>
      </c>
      <c r="Q1038">
        <v>4</v>
      </c>
      <c r="R1038" t="s">
        <v>39</v>
      </c>
      <c r="S1038">
        <v>8998</v>
      </c>
      <c r="T1038">
        <v>1</v>
      </c>
      <c r="U1038" t="s">
        <v>40</v>
      </c>
      <c r="V1038">
        <v>14</v>
      </c>
      <c r="W1038">
        <v>3</v>
      </c>
      <c r="X1038">
        <v>4</v>
      </c>
      <c r="Y1038">
        <v>80</v>
      </c>
      <c r="Z1038">
        <v>0</v>
      </c>
      <c r="AA1038">
        <v>9</v>
      </c>
      <c r="AB1038">
        <v>2</v>
      </c>
      <c r="AC1038">
        <v>3</v>
      </c>
      <c r="AD1038">
        <v>9</v>
      </c>
      <c r="AE1038">
        <v>8</v>
      </c>
      <c r="AF1038">
        <v>3</v>
      </c>
      <c r="AG1038">
        <v>7</v>
      </c>
      <c r="AH1038" s="1">
        <v>40993</v>
      </c>
      <c r="AI1038" s="1" t="s">
        <v>60</v>
      </c>
      <c r="AJ1038">
        <f t="shared" si="64"/>
        <v>2012</v>
      </c>
      <c r="AK1038">
        <f t="shared" si="65"/>
        <v>3</v>
      </c>
      <c r="AL1038" t="str">
        <f t="shared" si="66"/>
        <v/>
      </c>
      <c r="AM1038" t="str">
        <f t="shared" si="67"/>
        <v/>
      </c>
      <c r="AQ1038" s="1">
        <v>40993</v>
      </c>
      <c r="AR1038" s="1" t="s">
        <v>60</v>
      </c>
    </row>
    <row r="1039" spans="1:44" x14ac:dyDescent="0.25">
      <c r="A1039">
        <v>41</v>
      </c>
      <c r="B1039" t="s">
        <v>40</v>
      </c>
      <c r="C1039" t="s">
        <v>34</v>
      </c>
      <c r="D1039">
        <v>465</v>
      </c>
      <c r="E1039" t="s">
        <v>89</v>
      </c>
      <c r="F1039">
        <v>14</v>
      </c>
      <c r="G1039">
        <v>3</v>
      </c>
      <c r="H1039" t="s">
        <v>36</v>
      </c>
      <c r="I1039">
        <v>1</v>
      </c>
      <c r="J1039">
        <v>227</v>
      </c>
      <c r="K1039">
        <v>1</v>
      </c>
      <c r="L1039" t="s">
        <v>42</v>
      </c>
      <c r="M1039">
        <v>56</v>
      </c>
      <c r="N1039">
        <v>3</v>
      </c>
      <c r="O1039">
        <v>1</v>
      </c>
      <c r="P1039" t="s">
        <v>43</v>
      </c>
      <c r="Q1039">
        <v>3</v>
      </c>
      <c r="R1039" t="s">
        <v>48</v>
      </c>
      <c r="S1039">
        <v>2451</v>
      </c>
      <c r="T1039">
        <v>4</v>
      </c>
      <c r="U1039" t="s">
        <v>40</v>
      </c>
      <c r="V1039">
        <v>12</v>
      </c>
      <c r="W1039">
        <v>3</v>
      </c>
      <c r="X1039">
        <v>1</v>
      </c>
      <c r="Y1039">
        <v>80</v>
      </c>
      <c r="Z1039">
        <v>1</v>
      </c>
      <c r="AA1039">
        <v>13</v>
      </c>
      <c r="AB1039">
        <v>2</v>
      </c>
      <c r="AC1039">
        <v>3</v>
      </c>
      <c r="AD1039">
        <v>9</v>
      </c>
      <c r="AE1039">
        <v>8</v>
      </c>
      <c r="AF1039">
        <v>1</v>
      </c>
      <c r="AG1039">
        <v>8</v>
      </c>
      <c r="AH1039" s="1">
        <v>40904</v>
      </c>
      <c r="AI1039" s="1" t="s">
        <v>60</v>
      </c>
      <c r="AJ1039">
        <f t="shared" si="64"/>
        <v>2011</v>
      </c>
      <c r="AK1039">
        <f t="shared" si="65"/>
        <v>12</v>
      </c>
      <c r="AL1039" t="str">
        <f t="shared" si="66"/>
        <v/>
      </c>
      <c r="AM1039" t="str">
        <f t="shared" si="67"/>
        <v/>
      </c>
      <c r="AQ1039" s="1">
        <v>40904</v>
      </c>
      <c r="AR1039" s="1" t="s">
        <v>60</v>
      </c>
    </row>
    <row r="1040" spans="1:44" x14ac:dyDescent="0.25">
      <c r="A1040">
        <v>37</v>
      </c>
      <c r="B1040" t="s">
        <v>40</v>
      </c>
      <c r="C1040" t="s">
        <v>41</v>
      </c>
      <c r="D1040">
        <v>319</v>
      </c>
      <c r="E1040" t="s">
        <v>35</v>
      </c>
      <c r="F1040">
        <v>4</v>
      </c>
      <c r="G1040">
        <v>4</v>
      </c>
      <c r="H1040" t="s">
        <v>55</v>
      </c>
      <c r="I1040">
        <v>1</v>
      </c>
      <c r="J1040">
        <v>311</v>
      </c>
      <c r="K1040">
        <v>1</v>
      </c>
      <c r="L1040" t="s">
        <v>42</v>
      </c>
      <c r="M1040">
        <v>41</v>
      </c>
      <c r="N1040">
        <v>3</v>
      </c>
      <c r="O1040">
        <v>1</v>
      </c>
      <c r="P1040" t="s">
        <v>53</v>
      </c>
      <c r="Q1040">
        <v>4</v>
      </c>
      <c r="R1040" t="s">
        <v>48</v>
      </c>
      <c r="S1040">
        <v>2793</v>
      </c>
      <c r="T1040">
        <v>4</v>
      </c>
      <c r="U1040" t="s">
        <v>40</v>
      </c>
      <c r="V1040">
        <v>17</v>
      </c>
      <c r="W1040">
        <v>3</v>
      </c>
      <c r="X1040">
        <v>3</v>
      </c>
      <c r="Y1040">
        <v>80</v>
      </c>
      <c r="Z1040">
        <v>1</v>
      </c>
      <c r="AA1040">
        <v>13</v>
      </c>
      <c r="AB1040">
        <v>2</v>
      </c>
      <c r="AC1040">
        <v>3</v>
      </c>
      <c r="AD1040">
        <v>9</v>
      </c>
      <c r="AE1040">
        <v>8</v>
      </c>
      <c r="AF1040">
        <v>5</v>
      </c>
      <c r="AG1040">
        <v>8</v>
      </c>
      <c r="AH1040" s="1">
        <v>41056</v>
      </c>
      <c r="AI1040" s="1" t="s">
        <v>60</v>
      </c>
      <c r="AJ1040">
        <f t="shared" si="64"/>
        <v>2012</v>
      </c>
      <c r="AK1040">
        <f t="shared" si="65"/>
        <v>5</v>
      </c>
      <c r="AL1040" t="str">
        <f t="shared" si="66"/>
        <v/>
      </c>
      <c r="AM1040" t="str">
        <f t="shared" si="67"/>
        <v/>
      </c>
      <c r="AQ1040" s="1">
        <v>41056</v>
      </c>
      <c r="AR1040" s="1" t="s">
        <v>60</v>
      </c>
    </row>
    <row r="1041" spans="1:44" x14ac:dyDescent="0.25">
      <c r="A1041">
        <v>33</v>
      </c>
      <c r="B1041" t="s">
        <v>33</v>
      </c>
      <c r="C1041" t="s">
        <v>34</v>
      </c>
      <c r="D1041">
        <v>465</v>
      </c>
      <c r="E1041" t="s">
        <v>89</v>
      </c>
      <c r="F1041">
        <v>2</v>
      </c>
      <c r="G1041">
        <v>2</v>
      </c>
      <c r="H1041" t="s">
        <v>36</v>
      </c>
      <c r="I1041">
        <v>1</v>
      </c>
      <c r="J1041">
        <v>328</v>
      </c>
      <c r="K1041">
        <v>1</v>
      </c>
      <c r="L1041" t="s">
        <v>37</v>
      </c>
      <c r="M1041">
        <v>39</v>
      </c>
      <c r="N1041">
        <v>3</v>
      </c>
      <c r="O1041">
        <v>1</v>
      </c>
      <c r="P1041" t="s">
        <v>46</v>
      </c>
      <c r="Q1041">
        <v>1</v>
      </c>
      <c r="R1041" t="s">
        <v>44</v>
      </c>
      <c r="S1041">
        <v>2707</v>
      </c>
      <c r="T1041">
        <v>7</v>
      </c>
      <c r="U1041" t="s">
        <v>40</v>
      </c>
      <c r="V1041">
        <v>20</v>
      </c>
      <c r="W1041">
        <v>4</v>
      </c>
      <c r="X1041">
        <v>1</v>
      </c>
      <c r="Y1041">
        <v>80</v>
      </c>
      <c r="Z1041">
        <v>0</v>
      </c>
      <c r="AA1041">
        <v>13</v>
      </c>
      <c r="AB1041">
        <v>3</v>
      </c>
      <c r="AC1041">
        <v>4</v>
      </c>
      <c r="AD1041">
        <v>9</v>
      </c>
      <c r="AE1041">
        <v>7</v>
      </c>
      <c r="AF1041">
        <v>1</v>
      </c>
      <c r="AG1041">
        <v>7</v>
      </c>
      <c r="AH1041" s="1">
        <v>39436</v>
      </c>
      <c r="AI1041" s="1">
        <v>42731</v>
      </c>
      <c r="AJ1041">
        <f t="shared" si="64"/>
        <v>2007</v>
      </c>
      <c r="AK1041">
        <f t="shared" si="65"/>
        <v>12</v>
      </c>
      <c r="AL1041">
        <f t="shared" si="66"/>
        <v>2016</v>
      </c>
      <c r="AM1041">
        <f t="shared" si="67"/>
        <v>12</v>
      </c>
      <c r="AQ1041" s="1">
        <v>41060</v>
      </c>
      <c r="AR1041" s="1" t="s">
        <v>60</v>
      </c>
    </row>
    <row r="1042" spans="1:44" x14ac:dyDescent="0.25">
      <c r="A1042">
        <v>40</v>
      </c>
      <c r="B1042" t="s">
        <v>40</v>
      </c>
      <c r="C1042" t="s">
        <v>34</v>
      </c>
      <c r="D1042">
        <v>1300</v>
      </c>
      <c r="E1042" t="s">
        <v>89</v>
      </c>
      <c r="F1042">
        <v>24</v>
      </c>
      <c r="G1042">
        <v>2</v>
      </c>
      <c r="H1042" t="s">
        <v>56</v>
      </c>
      <c r="I1042">
        <v>1</v>
      </c>
      <c r="J1042">
        <v>335</v>
      </c>
      <c r="K1042">
        <v>1</v>
      </c>
      <c r="L1042" t="s">
        <v>42</v>
      </c>
      <c r="M1042">
        <v>62</v>
      </c>
      <c r="N1042">
        <v>3</v>
      </c>
      <c r="O1042">
        <v>2</v>
      </c>
      <c r="P1042" t="s">
        <v>43</v>
      </c>
      <c r="Q1042">
        <v>4</v>
      </c>
      <c r="R1042" t="s">
        <v>48</v>
      </c>
      <c r="S1042">
        <v>3319</v>
      </c>
      <c r="T1042">
        <v>1</v>
      </c>
      <c r="U1042" t="s">
        <v>40</v>
      </c>
      <c r="V1042">
        <v>17</v>
      </c>
      <c r="W1042">
        <v>3</v>
      </c>
      <c r="X1042">
        <v>1</v>
      </c>
      <c r="Y1042">
        <v>80</v>
      </c>
      <c r="Z1042">
        <v>2</v>
      </c>
      <c r="AA1042">
        <v>9</v>
      </c>
      <c r="AB1042">
        <v>3</v>
      </c>
      <c r="AC1042">
        <v>3</v>
      </c>
      <c r="AD1042">
        <v>9</v>
      </c>
      <c r="AE1042">
        <v>8</v>
      </c>
      <c r="AF1042">
        <v>4</v>
      </c>
      <c r="AG1042">
        <v>7</v>
      </c>
      <c r="AH1042" s="1">
        <v>41076</v>
      </c>
      <c r="AI1042" s="1" t="s">
        <v>60</v>
      </c>
      <c r="AJ1042">
        <f t="shared" si="64"/>
        <v>2012</v>
      </c>
      <c r="AK1042">
        <f t="shared" si="65"/>
        <v>6</v>
      </c>
      <c r="AL1042" t="str">
        <f t="shared" si="66"/>
        <v/>
      </c>
      <c r="AM1042" t="str">
        <f t="shared" si="67"/>
        <v/>
      </c>
      <c r="AQ1042" s="1">
        <v>41076</v>
      </c>
      <c r="AR1042" s="1" t="s">
        <v>60</v>
      </c>
    </row>
    <row r="1043" spans="1:44" x14ac:dyDescent="0.25">
      <c r="A1043">
        <v>42</v>
      </c>
      <c r="B1043" t="s">
        <v>40</v>
      </c>
      <c r="C1043" t="s">
        <v>34</v>
      </c>
      <c r="D1043">
        <v>269</v>
      </c>
      <c r="E1043" t="s">
        <v>89</v>
      </c>
      <c r="F1043">
        <v>2</v>
      </c>
      <c r="G1043">
        <v>3</v>
      </c>
      <c r="H1043" t="s">
        <v>47</v>
      </c>
      <c r="I1043">
        <v>1</v>
      </c>
      <c r="J1043">
        <v>351</v>
      </c>
      <c r="K1043">
        <v>4</v>
      </c>
      <c r="L1043" t="s">
        <v>37</v>
      </c>
      <c r="M1043">
        <v>56</v>
      </c>
      <c r="N1043">
        <v>2</v>
      </c>
      <c r="O1043">
        <v>1</v>
      </c>
      <c r="P1043" t="s">
        <v>46</v>
      </c>
      <c r="Q1043">
        <v>1</v>
      </c>
      <c r="R1043" t="s">
        <v>48</v>
      </c>
      <c r="S1043">
        <v>2593</v>
      </c>
      <c r="T1043">
        <v>0</v>
      </c>
      <c r="U1043" t="s">
        <v>33</v>
      </c>
      <c r="V1043">
        <v>11</v>
      </c>
      <c r="W1043">
        <v>3</v>
      </c>
      <c r="X1043">
        <v>3</v>
      </c>
      <c r="Y1043">
        <v>80</v>
      </c>
      <c r="Z1043">
        <v>1</v>
      </c>
      <c r="AA1043">
        <v>10</v>
      </c>
      <c r="AB1043">
        <v>4</v>
      </c>
      <c r="AC1043">
        <v>3</v>
      </c>
      <c r="AD1043">
        <v>9</v>
      </c>
      <c r="AE1043">
        <v>6</v>
      </c>
      <c r="AF1043">
        <v>7</v>
      </c>
      <c r="AG1043">
        <v>8</v>
      </c>
      <c r="AH1043" s="1">
        <v>41114</v>
      </c>
      <c r="AI1043" s="1" t="s">
        <v>60</v>
      </c>
      <c r="AJ1043">
        <f t="shared" si="64"/>
        <v>2012</v>
      </c>
      <c r="AK1043">
        <f t="shared" si="65"/>
        <v>7</v>
      </c>
      <c r="AL1043" t="str">
        <f t="shared" si="66"/>
        <v/>
      </c>
      <c r="AM1043" t="str">
        <f t="shared" si="67"/>
        <v/>
      </c>
      <c r="AQ1043" s="1">
        <v>41114</v>
      </c>
      <c r="AR1043" s="1" t="s">
        <v>60</v>
      </c>
    </row>
    <row r="1044" spans="1:44" x14ac:dyDescent="0.25">
      <c r="A1044">
        <v>31</v>
      </c>
      <c r="B1044" t="s">
        <v>40</v>
      </c>
      <c r="C1044" t="s">
        <v>34</v>
      </c>
      <c r="D1044">
        <v>1463</v>
      </c>
      <c r="E1044" t="s">
        <v>89</v>
      </c>
      <c r="F1044">
        <v>23</v>
      </c>
      <c r="G1044">
        <v>3</v>
      </c>
      <c r="H1044" t="s">
        <v>47</v>
      </c>
      <c r="I1044">
        <v>1</v>
      </c>
      <c r="J1044">
        <v>367</v>
      </c>
      <c r="K1044">
        <v>2</v>
      </c>
      <c r="L1044" t="s">
        <v>42</v>
      </c>
      <c r="M1044">
        <v>64</v>
      </c>
      <c r="N1044">
        <v>2</v>
      </c>
      <c r="O1044">
        <v>2</v>
      </c>
      <c r="P1044" t="s">
        <v>50</v>
      </c>
      <c r="Q1044">
        <v>4</v>
      </c>
      <c r="R1044" t="s">
        <v>44</v>
      </c>
      <c r="S1044">
        <v>5582</v>
      </c>
      <c r="T1044">
        <v>0</v>
      </c>
      <c r="U1044" t="s">
        <v>40</v>
      </c>
      <c r="V1044">
        <v>21</v>
      </c>
      <c r="W1044">
        <v>4</v>
      </c>
      <c r="X1044">
        <v>2</v>
      </c>
      <c r="Y1044">
        <v>80</v>
      </c>
      <c r="Z1044">
        <v>1</v>
      </c>
      <c r="AA1044">
        <v>10</v>
      </c>
      <c r="AB1044">
        <v>2</v>
      </c>
      <c r="AC1044">
        <v>3</v>
      </c>
      <c r="AD1044">
        <v>9</v>
      </c>
      <c r="AE1044">
        <v>0</v>
      </c>
      <c r="AF1044">
        <v>7</v>
      </c>
      <c r="AG1044">
        <v>8</v>
      </c>
      <c r="AH1044" s="1">
        <v>41088</v>
      </c>
      <c r="AI1044" s="1" t="s">
        <v>60</v>
      </c>
      <c r="AJ1044">
        <f t="shared" si="64"/>
        <v>2012</v>
      </c>
      <c r="AK1044">
        <f t="shared" si="65"/>
        <v>6</v>
      </c>
      <c r="AL1044" t="str">
        <f t="shared" si="66"/>
        <v/>
      </c>
      <c r="AM1044" t="str">
        <f t="shared" si="67"/>
        <v/>
      </c>
      <c r="AQ1044" s="1">
        <v>41088</v>
      </c>
      <c r="AR1044" s="1" t="s">
        <v>60</v>
      </c>
    </row>
    <row r="1045" spans="1:44" x14ac:dyDescent="0.25">
      <c r="A1045">
        <v>36</v>
      </c>
      <c r="B1045" t="s">
        <v>40</v>
      </c>
      <c r="C1045" t="s">
        <v>51</v>
      </c>
      <c r="D1045">
        <v>1105</v>
      </c>
      <c r="E1045" t="s">
        <v>89</v>
      </c>
      <c r="F1045">
        <v>24</v>
      </c>
      <c r="G1045">
        <v>4</v>
      </c>
      <c r="H1045" t="s">
        <v>36</v>
      </c>
      <c r="I1045">
        <v>1</v>
      </c>
      <c r="J1045">
        <v>419</v>
      </c>
      <c r="K1045">
        <v>2</v>
      </c>
      <c r="L1045" t="s">
        <v>37</v>
      </c>
      <c r="M1045">
        <v>47</v>
      </c>
      <c r="N1045">
        <v>3</v>
      </c>
      <c r="O1045">
        <v>2</v>
      </c>
      <c r="P1045" t="s">
        <v>46</v>
      </c>
      <c r="Q1045">
        <v>2</v>
      </c>
      <c r="R1045" t="s">
        <v>44</v>
      </c>
      <c r="S1045">
        <v>5674</v>
      </c>
      <c r="T1045">
        <v>7</v>
      </c>
      <c r="U1045" t="s">
        <v>40</v>
      </c>
      <c r="V1045">
        <v>15</v>
      </c>
      <c r="W1045">
        <v>3</v>
      </c>
      <c r="X1045">
        <v>3</v>
      </c>
      <c r="Y1045">
        <v>80</v>
      </c>
      <c r="Z1045">
        <v>1</v>
      </c>
      <c r="AA1045">
        <v>11</v>
      </c>
      <c r="AB1045">
        <v>3</v>
      </c>
      <c r="AC1045">
        <v>3</v>
      </c>
      <c r="AD1045">
        <v>9</v>
      </c>
      <c r="AE1045">
        <v>8</v>
      </c>
      <c r="AF1045">
        <v>0</v>
      </c>
      <c r="AG1045">
        <v>8</v>
      </c>
      <c r="AH1045" s="1">
        <v>40875</v>
      </c>
      <c r="AI1045" s="1" t="s">
        <v>60</v>
      </c>
      <c r="AJ1045">
        <f t="shared" si="64"/>
        <v>2011</v>
      </c>
      <c r="AK1045">
        <f t="shared" si="65"/>
        <v>11</v>
      </c>
      <c r="AL1045" t="str">
        <f t="shared" si="66"/>
        <v/>
      </c>
      <c r="AM1045" t="str">
        <f t="shared" si="67"/>
        <v/>
      </c>
      <c r="AQ1045" s="1">
        <v>40875</v>
      </c>
      <c r="AR1045" s="1" t="s">
        <v>60</v>
      </c>
    </row>
    <row r="1046" spans="1:44" x14ac:dyDescent="0.25">
      <c r="A1046">
        <v>43</v>
      </c>
      <c r="B1046" t="s">
        <v>40</v>
      </c>
      <c r="C1046" t="s">
        <v>41</v>
      </c>
      <c r="D1046">
        <v>559</v>
      </c>
      <c r="E1046" t="s">
        <v>89</v>
      </c>
      <c r="F1046">
        <v>10</v>
      </c>
      <c r="G1046">
        <v>4</v>
      </c>
      <c r="H1046" t="s">
        <v>36</v>
      </c>
      <c r="I1046">
        <v>1</v>
      </c>
      <c r="J1046">
        <v>448</v>
      </c>
      <c r="K1046">
        <v>3</v>
      </c>
      <c r="L1046" t="s">
        <v>37</v>
      </c>
      <c r="M1046">
        <v>82</v>
      </c>
      <c r="N1046">
        <v>2</v>
      </c>
      <c r="O1046">
        <v>2</v>
      </c>
      <c r="P1046" t="s">
        <v>46</v>
      </c>
      <c r="Q1046">
        <v>3</v>
      </c>
      <c r="R1046" t="s">
        <v>48</v>
      </c>
      <c r="S1046">
        <v>5257</v>
      </c>
      <c r="T1046">
        <v>1</v>
      </c>
      <c r="U1046" t="s">
        <v>40</v>
      </c>
      <c r="V1046">
        <v>11</v>
      </c>
      <c r="W1046">
        <v>3</v>
      </c>
      <c r="X1046">
        <v>2</v>
      </c>
      <c r="Y1046">
        <v>80</v>
      </c>
      <c r="Z1046">
        <v>1</v>
      </c>
      <c r="AA1046">
        <v>9</v>
      </c>
      <c r="AB1046">
        <v>3</v>
      </c>
      <c r="AC1046">
        <v>4</v>
      </c>
      <c r="AD1046">
        <v>9</v>
      </c>
      <c r="AE1046">
        <v>7</v>
      </c>
      <c r="AF1046">
        <v>0</v>
      </c>
      <c r="AG1046">
        <v>0</v>
      </c>
      <c r="AH1046" s="1">
        <v>41090</v>
      </c>
      <c r="AI1046" s="1" t="s">
        <v>60</v>
      </c>
      <c r="AJ1046">
        <f t="shared" si="64"/>
        <v>2012</v>
      </c>
      <c r="AK1046">
        <f t="shared" si="65"/>
        <v>6</v>
      </c>
      <c r="AL1046" t="str">
        <f t="shared" si="66"/>
        <v/>
      </c>
      <c r="AM1046" t="str">
        <f t="shared" si="67"/>
        <v/>
      </c>
      <c r="AQ1046" s="1">
        <v>41090</v>
      </c>
      <c r="AR1046" s="1" t="s">
        <v>60</v>
      </c>
    </row>
    <row r="1047" spans="1:44" x14ac:dyDescent="0.25">
      <c r="A1047">
        <v>30</v>
      </c>
      <c r="B1047" t="s">
        <v>40</v>
      </c>
      <c r="C1047" t="s">
        <v>51</v>
      </c>
      <c r="D1047">
        <v>1398</v>
      </c>
      <c r="E1047" t="s">
        <v>35</v>
      </c>
      <c r="F1047">
        <v>22</v>
      </c>
      <c r="G1047">
        <v>4</v>
      </c>
      <c r="H1047" t="s">
        <v>45</v>
      </c>
      <c r="I1047">
        <v>1</v>
      </c>
      <c r="J1047">
        <v>567</v>
      </c>
      <c r="K1047">
        <v>3</v>
      </c>
      <c r="L1047" t="s">
        <v>37</v>
      </c>
      <c r="M1047">
        <v>69</v>
      </c>
      <c r="N1047">
        <v>3</v>
      </c>
      <c r="O1047">
        <v>3</v>
      </c>
      <c r="P1047" t="s">
        <v>38</v>
      </c>
      <c r="Q1047">
        <v>1</v>
      </c>
      <c r="R1047" t="s">
        <v>44</v>
      </c>
      <c r="S1047">
        <v>8412</v>
      </c>
      <c r="T1047">
        <v>0</v>
      </c>
      <c r="U1047" t="s">
        <v>40</v>
      </c>
      <c r="V1047">
        <v>11</v>
      </c>
      <c r="W1047">
        <v>3</v>
      </c>
      <c r="X1047">
        <v>3</v>
      </c>
      <c r="Y1047">
        <v>80</v>
      </c>
      <c r="Z1047">
        <v>0</v>
      </c>
      <c r="AA1047">
        <v>10</v>
      </c>
      <c r="AB1047">
        <v>3</v>
      </c>
      <c r="AC1047">
        <v>3</v>
      </c>
      <c r="AD1047">
        <v>9</v>
      </c>
      <c r="AE1047">
        <v>8</v>
      </c>
      <c r="AF1047">
        <v>7</v>
      </c>
      <c r="AG1047">
        <v>8</v>
      </c>
      <c r="AH1047" s="1">
        <v>40974</v>
      </c>
      <c r="AI1047" s="1" t="s">
        <v>60</v>
      </c>
      <c r="AJ1047">
        <f t="shared" si="64"/>
        <v>2012</v>
      </c>
      <c r="AK1047">
        <f t="shared" si="65"/>
        <v>3</v>
      </c>
      <c r="AL1047" t="str">
        <f t="shared" si="66"/>
        <v/>
      </c>
      <c r="AM1047" t="str">
        <f t="shared" si="67"/>
        <v/>
      </c>
      <c r="AQ1047" s="1">
        <v>40974</v>
      </c>
      <c r="AR1047" s="1" t="s">
        <v>60</v>
      </c>
    </row>
    <row r="1048" spans="1:44" x14ac:dyDescent="0.25">
      <c r="A1048">
        <v>48</v>
      </c>
      <c r="B1048" t="s">
        <v>40</v>
      </c>
      <c r="C1048" t="s">
        <v>34</v>
      </c>
      <c r="D1048">
        <v>163</v>
      </c>
      <c r="E1048" t="s">
        <v>35</v>
      </c>
      <c r="F1048">
        <v>2</v>
      </c>
      <c r="G1048">
        <v>5</v>
      </c>
      <c r="H1048" t="s">
        <v>55</v>
      </c>
      <c r="I1048">
        <v>1</v>
      </c>
      <c r="J1048">
        <v>595</v>
      </c>
      <c r="K1048">
        <v>2</v>
      </c>
      <c r="L1048" t="s">
        <v>37</v>
      </c>
      <c r="M1048">
        <v>37</v>
      </c>
      <c r="N1048">
        <v>3</v>
      </c>
      <c r="O1048">
        <v>2</v>
      </c>
      <c r="P1048" t="s">
        <v>38</v>
      </c>
      <c r="Q1048">
        <v>4</v>
      </c>
      <c r="R1048" t="s">
        <v>44</v>
      </c>
      <c r="S1048">
        <v>4051</v>
      </c>
      <c r="T1048">
        <v>2</v>
      </c>
      <c r="U1048" t="s">
        <v>40</v>
      </c>
      <c r="V1048">
        <v>14</v>
      </c>
      <c r="W1048">
        <v>3</v>
      </c>
      <c r="X1048">
        <v>1</v>
      </c>
      <c r="Y1048">
        <v>80</v>
      </c>
      <c r="Z1048">
        <v>1</v>
      </c>
      <c r="AA1048">
        <v>14</v>
      </c>
      <c r="AB1048">
        <v>2</v>
      </c>
      <c r="AC1048">
        <v>3</v>
      </c>
      <c r="AD1048">
        <v>9</v>
      </c>
      <c r="AE1048">
        <v>7</v>
      </c>
      <c r="AF1048">
        <v>6</v>
      </c>
      <c r="AG1048">
        <v>7</v>
      </c>
      <c r="AH1048" s="1">
        <v>41112</v>
      </c>
      <c r="AI1048" s="1" t="s">
        <v>60</v>
      </c>
      <c r="AJ1048">
        <f t="shared" si="64"/>
        <v>2012</v>
      </c>
      <c r="AK1048">
        <f t="shared" si="65"/>
        <v>7</v>
      </c>
      <c r="AL1048" t="str">
        <f t="shared" si="66"/>
        <v/>
      </c>
      <c r="AM1048" t="str">
        <f t="shared" si="67"/>
        <v/>
      </c>
      <c r="AQ1048" s="1">
        <v>41112</v>
      </c>
      <c r="AR1048" s="1" t="s">
        <v>60</v>
      </c>
    </row>
    <row r="1049" spans="1:44" x14ac:dyDescent="0.25">
      <c r="A1049">
        <v>37</v>
      </c>
      <c r="B1049" t="s">
        <v>40</v>
      </c>
      <c r="C1049" t="s">
        <v>51</v>
      </c>
      <c r="D1049">
        <v>142</v>
      </c>
      <c r="E1049" t="s">
        <v>35</v>
      </c>
      <c r="F1049">
        <v>9</v>
      </c>
      <c r="G1049">
        <v>4</v>
      </c>
      <c r="H1049" t="s">
        <v>47</v>
      </c>
      <c r="I1049">
        <v>1</v>
      </c>
      <c r="J1049">
        <v>626</v>
      </c>
      <c r="K1049">
        <v>1</v>
      </c>
      <c r="L1049" t="s">
        <v>42</v>
      </c>
      <c r="M1049">
        <v>69</v>
      </c>
      <c r="N1049">
        <v>3</v>
      </c>
      <c r="O1049">
        <v>3</v>
      </c>
      <c r="P1049" t="s">
        <v>38</v>
      </c>
      <c r="Q1049">
        <v>2</v>
      </c>
      <c r="R1049" t="s">
        <v>48</v>
      </c>
      <c r="S1049">
        <v>8834</v>
      </c>
      <c r="T1049">
        <v>1</v>
      </c>
      <c r="U1049" t="s">
        <v>40</v>
      </c>
      <c r="V1049">
        <v>13</v>
      </c>
      <c r="W1049">
        <v>3</v>
      </c>
      <c r="X1049">
        <v>4</v>
      </c>
      <c r="Y1049">
        <v>80</v>
      </c>
      <c r="Z1049">
        <v>1</v>
      </c>
      <c r="AA1049">
        <v>9</v>
      </c>
      <c r="AB1049">
        <v>6</v>
      </c>
      <c r="AC1049">
        <v>3</v>
      </c>
      <c r="AD1049">
        <v>9</v>
      </c>
      <c r="AE1049">
        <v>5</v>
      </c>
      <c r="AF1049">
        <v>7</v>
      </c>
      <c r="AG1049">
        <v>7</v>
      </c>
      <c r="AH1049" s="1">
        <v>41086</v>
      </c>
      <c r="AI1049" s="1" t="s">
        <v>60</v>
      </c>
      <c r="AJ1049">
        <f t="shared" si="64"/>
        <v>2012</v>
      </c>
      <c r="AK1049">
        <f t="shared" si="65"/>
        <v>6</v>
      </c>
      <c r="AL1049" t="str">
        <f t="shared" si="66"/>
        <v/>
      </c>
      <c r="AM1049" t="str">
        <f t="shared" si="67"/>
        <v/>
      </c>
      <c r="AQ1049" s="1">
        <v>41086</v>
      </c>
      <c r="AR1049" s="1" t="s">
        <v>60</v>
      </c>
    </row>
    <row r="1050" spans="1:44" x14ac:dyDescent="0.25">
      <c r="A1050">
        <v>54</v>
      </c>
      <c r="B1050" t="s">
        <v>40</v>
      </c>
      <c r="C1050" t="s">
        <v>34</v>
      </c>
      <c r="D1050">
        <v>397</v>
      </c>
      <c r="E1050" t="s">
        <v>90</v>
      </c>
      <c r="F1050">
        <v>19</v>
      </c>
      <c r="G1050">
        <v>4</v>
      </c>
      <c r="H1050" t="s">
        <v>47</v>
      </c>
      <c r="I1050">
        <v>1</v>
      </c>
      <c r="J1050">
        <v>698</v>
      </c>
      <c r="K1050">
        <v>3</v>
      </c>
      <c r="L1050" t="s">
        <v>42</v>
      </c>
      <c r="M1050">
        <v>88</v>
      </c>
      <c r="N1050">
        <v>3</v>
      </c>
      <c r="O1050">
        <v>3</v>
      </c>
      <c r="P1050" t="s">
        <v>90</v>
      </c>
      <c r="Q1050">
        <v>2</v>
      </c>
      <c r="R1050" t="s">
        <v>44</v>
      </c>
      <c r="S1050">
        <v>10725</v>
      </c>
      <c r="T1050">
        <v>2</v>
      </c>
      <c r="U1050" t="s">
        <v>40</v>
      </c>
      <c r="V1050">
        <v>15</v>
      </c>
      <c r="W1050">
        <v>3</v>
      </c>
      <c r="X1050">
        <v>3</v>
      </c>
      <c r="Y1050">
        <v>80</v>
      </c>
      <c r="Z1050">
        <v>1</v>
      </c>
      <c r="AA1050">
        <v>16</v>
      </c>
      <c r="AB1050">
        <v>1</v>
      </c>
      <c r="AC1050">
        <v>4</v>
      </c>
      <c r="AD1050">
        <v>9</v>
      </c>
      <c r="AE1050">
        <v>7</v>
      </c>
      <c r="AF1050">
        <v>7</v>
      </c>
      <c r="AG1050">
        <v>1</v>
      </c>
      <c r="AH1050" s="1">
        <v>41103</v>
      </c>
      <c r="AI1050" s="1" t="s">
        <v>60</v>
      </c>
      <c r="AJ1050">
        <f t="shared" si="64"/>
        <v>2012</v>
      </c>
      <c r="AK1050">
        <f t="shared" si="65"/>
        <v>7</v>
      </c>
      <c r="AL1050" t="str">
        <f t="shared" si="66"/>
        <v/>
      </c>
      <c r="AM1050" t="str">
        <f t="shared" si="67"/>
        <v/>
      </c>
      <c r="AQ1050" s="1">
        <v>41103</v>
      </c>
      <c r="AR1050" s="1" t="s">
        <v>60</v>
      </c>
    </row>
    <row r="1051" spans="1:44" x14ac:dyDescent="0.25">
      <c r="A1051">
        <v>38</v>
      </c>
      <c r="B1051" t="s">
        <v>40</v>
      </c>
      <c r="C1051" t="s">
        <v>34</v>
      </c>
      <c r="D1051">
        <v>827</v>
      </c>
      <c r="E1051" t="s">
        <v>89</v>
      </c>
      <c r="F1051">
        <v>1</v>
      </c>
      <c r="G1051">
        <v>4</v>
      </c>
      <c r="H1051" t="s">
        <v>36</v>
      </c>
      <c r="I1051">
        <v>1</v>
      </c>
      <c r="J1051">
        <v>724</v>
      </c>
      <c r="K1051">
        <v>2</v>
      </c>
      <c r="L1051" t="s">
        <v>37</v>
      </c>
      <c r="M1051">
        <v>33</v>
      </c>
      <c r="N1051">
        <v>4</v>
      </c>
      <c r="O1051">
        <v>2</v>
      </c>
      <c r="P1051" t="s">
        <v>50</v>
      </c>
      <c r="Q1051">
        <v>4</v>
      </c>
      <c r="R1051" t="s">
        <v>39</v>
      </c>
      <c r="S1051">
        <v>7625</v>
      </c>
      <c r="T1051">
        <v>0</v>
      </c>
      <c r="U1051" t="s">
        <v>40</v>
      </c>
      <c r="V1051">
        <v>13</v>
      </c>
      <c r="W1051">
        <v>3</v>
      </c>
      <c r="X1051">
        <v>3</v>
      </c>
      <c r="Y1051">
        <v>80</v>
      </c>
      <c r="Z1051">
        <v>0</v>
      </c>
      <c r="AA1051">
        <v>10</v>
      </c>
      <c r="AB1051">
        <v>4</v>
      </c>
      <c r="AC1051">
        <v>2</v>
      </c>
      <c r="AD1051">
        <v>9</v>
      </c>
      <c r="AE1051">
        <v>7</v>
      </c>
      <c r="AF1051">
        <v>1</v>
      </c>
      <c r="AG1051">
        <v>8</v>
      </c>
      <c r="AH1051" s="1">
        <v>40886</v>
      </c>
      <c r="AI1051" s="1" t="s">
        <v>60</v>
      </c>
      <c r="AJ1051">
        <f t="shared" si="64"/>
        <v>2011</v>
      </c>
      <c r="AK1051">
        <f t="shared" si="65"/>
        <v>12</v>
      </c>
      <c r="AL1051" t="str">
        <f t="shared" si="66"/>
        <v/>
      </c>
      <c r="AM1051" t="str">
        <f t="shared" si="67"/>
        <v/>
      </c>
      <c r="AQ1051" s="1">
        <v>40886</v>
      </c>
      <c r="AR1051" s="1" t="s">
        <v>60</v>
      </c>
    </row>
    <row r="1052" spans="1:44" x14ac:dyDescent="0.25">
      <c r="A1052">
        <v>27</v>
      </c>
      <c r="B1052" t="s">
        <v>40</v>
      </c>
      <c r="C1052" t="s">
        <v>34</v>
      </c>
      <c r="D1052">
        <v>608</v>
      </c>
      <c r="E1052" t="s">
        <v>89</v>
      </c>
      <c r="F1052">
        <v>1</v>
      </c>
      <c r="G1052">
        <v>2</v>
      </c>
      <c r="H1052" t="s">
        <v>36</v>
      </c>
      <c r="I1052">
        <v>1</v>
      </c>
      <c r="J1052">
        <v>725</v>
      </c>
      <c r="K1052">
        <v>3</v>
      </c>
      <c r="L1052" t="s">
        <v>37</v>
      </c>
      <c r="M1052">
        <v>68</v>
      </c>
      <c r="N1052">
        <v>3</v>
      </c>
      <c r="O1052">
        <v>3</v>
      </c>
      <c r="P1052" t="s">
        <v>49</v>
      </c>
      <c r="Q1052">
        <v>1</v>
      </c>
      <c r="R1052" t="s">
        <v>44</v>
      </c>
      <c r="S1052">
        <v>7412</v>
      </c>
      <c r="T1052">
        <v>1</v>
      </c>
      <c r="U1052" t="s">
        <v>40</v>
      </c>
      <c r="V1052">
        <v>11</v>
      </c>
      <c r="W1052">
        <v>3</v>
      </c>
      <c r="X1052">
        <v>4</v>
      </c>
      <c r="Y1052">
        <v>80</v>
      </c>
      <c r="Z1052">
        <v>0</v>
      </c>
      <c r="AA1052">
        <v>9</v>
      </c>
      <c r="AB1052">
        <v>3</v>
      </c>
      <c r="AC1052">
        <v>3</v>
      </c>
      <c r="AD1052">
        <v>9</v>
      </c>
      <c r="AE1052">
        <v>7</v>
      </c>
      <c r="AF1052">
        <v>0</v>
      </c>
      <c r="AG1052">
        <v>7</v>
      </c>
      <c r="AH1052" s="1">
        <v>40980</v>
      </c>
      <c r="AI1052" s="1" t="s">
        <v>60</v>
      </c>
      <c r="AJ1052">
        <f t="shared" si="64"/>
        <v>2012</v>
      </c>
      <c r="AK1052">
        <f t="shared" si="65"/>
        <v>3</v>
      </c>
      <c r="AL1052" t="str">
        <f t="shared" si="66"/>
        <v/>
      </c>
      <c r="AM1052" t="str">
        <f t="shared" si="67"/>
        <v/>
      </c>
      <c r="AQ1052" s="1">
        <v>40980</v>
      </c>
      <c r="AR1052" s="1" t="s">
        <v>60</v>
      </c>
    </row>
    <row r="1053" spans="1:44" x14ac:dyDescent="0.25">
      <c r="A1053">
        <v>27</v>
      </c>
      <c r="B1053" t="s">
        <v>40</v>
      </c>
      <c r="C1053" t="s">
        <v>41</v>
      </c>
      <c r="D1053">
        <v>294</v>
      </c>
      <c r="E1053" t="s">
        <v>89</v>
      </c>
      <c r="F1053">
        <v>10</v>
      </c>
      <c r="G1053">
        <v>2</v>
      </c>
      <c r="H1053" t="s">
        <v>36</v>
      </c>
      <c r="I1053">
        <v>1</v>
      </c>
      <c r="J1053">
        <v>733</v>
      </c>
      <c r="K1053">
        <v>4</v>
      </c>
      <c r="L1053" t="s">
        <v>42</v>
      </c>
      <c r="M1053">
        <v>32</v>
      </c>
      <c r="N1053">
        <v>3</v>
      </c>
      <c r="O1053">
        <v>3</v>
      </c>
      <c r="P1053" t="s">
        <v>49</v>
      </c>
      <c r="Q1053">
        <v>1</v>
      </c>
      <c r="R1053" t="s">
        <v>48</v>
      </c>
      <c r="S1053">
        <v>8793</v>
      </c>
      <c r="T1053">
        <v>1</v>
      </c>
      <c r="U1053" t="s">
        <v>40</v>
      </c>
      <c r="V1053">
        <v>21</v>
      </c>
      <c r="W1053">
        <v>4</v>
      </c>
      <c r="X1053">
        <v>3</v>
      </c>
      <c r="Y1053">
        <v>80</v>
      </c>
      <c r="Z1053">
        <v>2</v>
      </c>
      <c r="AA1053">
        <v>9</v>
      </c>
      <c r="AB1053">
        <v>4</v>
      </c>
      <c r="AC1053">
        <v>2</v>
      </c>
      <c r="AD1053">
        <v>9</v>
      </c>
      <c r="AE1053">
        <v>7</v>
      </c>
      <c r="AF1053">
        <v>1</v>
      </c>
      <c r="AG1053">
        <v>7</v>
      </c>
      <c r="AH1053" s="1">
        <v>40862</v>
      </c>
      <c r="AI1053" s="1" t="s">
        <v>60</v>
      </c>
      <c r="AJ1053">
        <f t="shared" si="64"/>
        <v>2011</v>
      </c>
      <c r="AK1053">
        <f t="shared" si="65"/>
        <v>11</v>
      </c>
      <c r="AL1053" t="str">
        <f t="shared" si="66"/>
        <v/>
      </c>
      <c r="AM1053" t="str">
        <f t="shared" si="67"/>
        <v/>
      </c>
      <c r="AQ1053" s="1">
        <v>40862</v>
      </c>
      <c r="AR1053" s="1" t="s">
        <v>60</v>
      </c>
    </row>
    <row r="1054" spans="1:44" x14ac:dyDescent="0.25">
      <c r="A1054">
        <v>36</v>
      </c>
      <c r="B1054" t="s">
        <v>40</v>
      </c>
      <c r="C1054" t="s">
        <v>34</v>
      </c>
      <c r="D1054">
        <v>676</v>
      </c>
      <c r="E1054" t="s">
        <v>89</v>
      </c>
      <c r="F1054">
        <v>1</v>
      </c>
      <c r="G1054">
        <v>3</v>
      </c>
      <c r="H1054" t="s">
        <v>45</v>
      </c>
      <c r="I1054">
        <v>1</v>
      </c>
      <c r="J1054">
        <v>823</v>
      </c>
      <c r="K1054">
        <v>3</v>
      </c>
      <c r="L1054" t="s">
        <v>37</v>
      </c>
      <c r="M1054">
        <v>35</v>
      </c>
      <c r="N1054">
        <v>3</v>
      </c>
      <c r="O1054">
        <v>2</v>
      </c>
      <c r="P1054" t="s">
        <v>49</v>
      </c>
      <c r="Q1054">
        <v>2</v>
      </c>
      <c r="R1054" t="s">
        <v>44</v>
      </c>
      <c r="S1054">
        <v>5228</v>
      </c>
      <c r="T1054">
        <v>0</v>
      </c>
      <c r="U1054" t="s">
        <v>40</v>
      </c>
      <c r="V1054">
        <v>15</v>
      </c>
      <c r="W1054">
        <v>3</v>
      </c>
      <c r="X1054">
        <v>1</v>
      </c>
      <c r="Y1054">
        <v>80</v>
      </c>
      <c r="Z1054">
        <v>1</v>
      </c>
      <c r="AA1054">
        <v>10</v>
      </c>
      <c r="AB1054">
        <v>2</v>
      </c>
      <c r="AC1054">
        <v>3</v>
      </c>
      <c r="AD1054">
        <v>9</v>
      </c>
      <c r="AE1054">
        <v>7</v>
      </c>
      <c r="AF1054">
        <v>0</v>
      </c>
      <c r="AG1054">
        <v>5</v>
      </c>
      <c r="AH1054" s="1">
        <v>40963</v>
      </c>
      <c r="AI1054" s="1" t="s">
        <v>60</v>
      </c>
      <c r="AJ1054">
        <f t="shared" si="64"/>
        <v>2012</v>
      </c>
      <c r="AK1054">
        <f t="shared" si="65"/>
        <v>2</v>
      </c>
      <c r="AL1054" t="str">
        <f t="shared" si="66"/>
        <v/>
      </c>
      <c r="AM1054" t="str">
        <f t="shared" si="67"/>
        <v/>
      </c>
      <c r="AQ1054" s="1">
        <v>40963</v>
      </c>
      <c r="AR1054" s="1" t="s">
        <v>60</v>
      </c>
    </row>
    <row r="1055" spans="1:44" x14ac:dyDescent="0.25">
      <c r="A1055">
        <v>42</v>
      </c>
      <c r="B1055" t="s">
        <v>40</v>
      </c>
      <c r="C1055" t="s">
        <v>34</v>
      </c>
      <c r="D1055">
        <v>933</v>
      </c>
      <c r="E1055" t="s">
        <v>89</v>
      </c>
      <c r="F1055">
        <v>29</v>
      </c>
      <c r="G1055">
        <v>3</v>
      </c>
      <c r="H1055" t="s">
        <v>36</v>
      </c>
      <c r="I1055">
        <v>1</v>
      </c>
      <c r="J1055">
        <v>836</v>
      </c>
      <c r="K1055">
        <v>2</v>
      </c>
      <c r="L1055" t="s">
        <v>42</v>
      </c>
      <c r="M1055">
        <v>98</v>
      </c>
      <c r="N1055">
        <v>3</v>
      </c>
      <c r="O1055">
        <v>2</v>
      </c>
      <c r="P1055" t="s">
        <v>49</v>
      </c>
      <c r="Q1055">
        <v>2</v>
      </c>
      <c r="R1055" t="s">
        <v>44</v>
      </c>
      <c r="S1055">
        <v>4434</v>
      </c>
      <c r="T1055">
        <v>1</v>
      </c>
      <c r="U1055" t="s">
        <v>40</v>
      </c>
      <c r="V1055">
        <v>13</v>
      </c>
      <c r="W1055">
        <v>3</v>
      </c>
      <c r="X1055">
        <v>4</v>
      </c>
      <c r="Y1055">
        <v>80</v>
      </c>
      <c r="Z1055">
        <v>1</v>
      </c>
      <c r="AA1055">
        <v>10</v>
      </c>
      <c r="AB1055">
        <v>3</v>
      </c>
      <c r="AC1055">
        <v>2</v>
      </c>
      <c r="AD1055">
        <v>9</v>
      </c>
      <c r="AE1055">
        <v>8</v>
      </c>
      <c r="AF1055">
        <v>7</v>
      </c>
      <c r="AG1055">
        <v>8</v>
      </c>
      <c r="AH1055" s="1">
        <v>40863</v>
      </c>
      <c r="AI1055" s="1" t="s">
        <v>60</v>
      </c>
      <c r="AJ1055">
        <f t="shared" si="64"/>
        <v>2011</v>
      </c>
      <c r="AK1055">
        <f t="shared" si="65"/>
        <v>11</v>
      </c>
      <c r="AL1055" t="str">
        <f t="shared" si="66"/>
        <v/>
      </c>
      <c r="AM1055" t="str">
        <f t="shared" si="67"/>
        <v/>
      </c>
      <c r="AQ1055" s="1">
        <v>40863</v>
      </c>
      <c r="AR1055" s="1" t="s">
        <v>60</v>
      </c>
    </row>
    <row r="1056" spans="1:44" x14ac:dyDescent="0.25">
      <c r="A1056">
        <v>49</v>
      </c>
      <c r="B1056" t="s">
        <v>33</v>
      </c>
      <c r="C1056" t="s">
        <v>34</v>
      </c>
      <c r="D1056">
        <v>1184</v>
      </c>
      <c r="E1056" t="s">
        <v>35</v>
      </c>
      <c r="F1056">
        <v>11</v>
      </c>
      <c r="G1056">
        <v>3</v>
      </c>
      <c r="H1056" t="s">
        <v>55</v>
      </c>
      <c r="I1056">
        <v>1</v>
      </c>
      <c r="J1056">
        <v>840</v>
      </c>
      <c r="K1056">
        <v>3</v>
      </c>
      <c r="L1056" t="s">
        <v>37</v>
      </c>
      <c r="M1056">
        <v>43</v>
      </c>
      <c r="N1056">
        <v>3</v>
      </c>
      <c r="O1056">
        <v>3</v>
      </c>
      <c r="P1056" t="s">
        <v>38</v>
      </c>
      <c r="Q1056">
        <v>4</v>
      </c>
      <c r="R1056" t="s">
        <v>44</v>
      </c>
      <c r="S1056">
        <v>7654</v>
      </c>
      <c r="T1056">
        <v>1</v>
      </c>
      <c r="U1056" t="s">
        <v>40</v>
      </c>
      <c r="V1056">
        <v>18</v>
      </c>
      <c r="W1056">
        <v>3</v>
      </c>
      <c r="X1056">
        <v>1</v>
      </c>
      <c r="Y1056">
        <v>80</v>
      </c>
      <c r="Z1056">
        <v>2</v>
      </c>
      <c r="AA1056">
        <v>9</v>
      </c>
      <c r="AB1056">
        <v>3</v>
      </c>
      <c r="AC1056">
        <v>4</v>
      </c>
      <c r="AD1056">
        <v>9</v>
      </c>
      <c r="AE1056">
        <v>8</v>
      </c>
      <c r="AF1056">
        <v>7</v>
      </c>
      <c r="AG1056">
        <v>7</v>
      </c>
      <c r="AH1056" s="1">
        <v>33683</v>
      </c>
      <c r="AI1056" s="1">
        <v>36988</v>
      </c>
      <c r="AJ1056">
        <f t="shared" si="64"/>
        <v>1992</v>
      </c>
      <c r="AK1056">
        <f t="shared" si="65"/>
        <v>3</v>
      </c>
      <c r="AL1056">
        <f t="shared" si="66"/>
        <v>2001</v>
      </c>
      <c r="AM1056">
        <f t="shared" si="67"/>
        <v>4</v>
      </c>
      <c r="AQ1056" s="1">
        <v>40980</v>
      </c>
      <c r="AR1056" s="1" t="s">
        <v>60</v>
      </c>
    </row>
    <row r="1057" spans="1:44" x14ac:dyDescent="0.25">
      <c r="A1057">
        <v>55</v>
      </c>
      <c r="B1057" t="s">
        <v>33</v>
      </c>
      <c r="C1057" t="s">
        <v>34</v>
      </c>
      <c r="D1057">
        <v>436</v>
      </c>
      <c r="E1057" t="s">
        <v>35</v>
      </c>
      <c r="F1057">
        <v>2</v>
      </c>
      <c r="G1057">
        <v>1</v>
      </c>
      <c r="H1057" t="s">
        <v>47</v>
      </c>
      <c r="I1057">
        <v>1</v>
      </c>
      <c r="J1057">
        <v>842</v>
      </c>
      <c r="K1057">
        <v>3</v>
      </c>
      <c r="L1057" t="s">
        <v>42</v>
      </c>
      <c r="M1057">
        <v>37</v>
      </c>
      <c r="N1057">
        <v>3</v>
      </c>
      <c r="O1057">
        <v>2</v>
      </c>
      <c r="P1057" t="s">
        <v>38</v>
      </c>
      <c r="Q1057">
        <v>4</v>
      </c>
      <c r="R1057" t="s">
        <v>39</v>
      </c>
      <c r="S1057">
        <v>5160</v>
      </c>
      <c r="T1057">
        <v>4</v>
      </c>
      <c r="U1057" t="s">
        <v>40</v>
      </c>
      <c r="V1057">
        <v>16</v>
      </c>
      <c r="W1057">
        <v>3</v>
      </c>
      <c r="X1057">
        <v>3</v>
      </c>
      <c r="Y1057">
        <v>80</v>
      </c>
      <c r="Z1057">
        <v>0</v>
      </c>
      <c r="AA1057">
        <v>12</v>
      </c>
      <c r="AB1057">
        <v>3</v>
      </c>
      <c r="AC1057">
        <v>2</v>
      </c>
      <c r="AD1057">
        <v>9</v>
      </c>
      <c r="AE1057">
        <v>7</v>
      </c>
      <c r="AF1057">
        <v>7</v>
      </c>
      <c r="AG1057">
        <v>3</v>
      </c>
      <c r="AH1057" s="1">
        <v>37334</v>
      </c>
      <c r="AI1057" s="1">
        <v>40634</v>
      </c>
      <c r="AJ1057">
        <f t="shared" si="64"/>
        <v>2002</v>
      </c>
      <c r="AK1057">
        <f t="shared" si="65"/>
        <v>3</v>
      </c>
      <c r="AL1057">
        <f t="shared" si="66"/>
        <v>2011</v>
      </c>
      <c r="AM1057">
        <f t="shared" si="67"/>
        <v>4</v>
      </c>
      <c r="AQ1057" s="1">
        <v>41001</v>
      </c>
      <c r="AR1057" s="1" t="s">
        <v>60</v>
      </c>
    </row>
    <row r="1058" spans="1:44" x14ac:dyDescent="0.25">
      <c r="A1058">
        <v>27</v>
      </c>
      <c r="B1058" t="s">
        <v>40</v>
      </c>
      <c r="C1058" t="s">
        <v>34</v>
      </c>
      <c r="D1058">
        <v>269</v>
      </c>
      <c r="E1058" t="s">
        <v>89</v>
      </c>
      <c r="F1058">
        <v>5</v>
      </c>
      <c r="G1058">
        <v>1</v>
      </c>
      <c r="H1058" t="s">
        <v>56</v>
      </c>
      <c r="I1058">
        <v>1</v>
      </c>
      <c r="J1058">
        <v>844</v>
      </c>
      <c r="K1058">
        <v>3</v>
      </c>
      <c r="L1058" t="s">
        <v>42</v>
      </c>
      <c r="M1058">
        <v>42</v>
      </c>
      <c r="N1058">
        <v>2</v>
      </c>
      <c r="O1058">
        <v>3</v>
      </c>
      <c r="P1058" t="s">
        <v>54</v>
      </c>
      <c r="Q1058">
        <v>4</v>
      </c>
      <c r="R1058" t="s">
        <v>48</v>
      </c>
      <c r="S1058">
        <v>12808</v>
      </c>
      <c r="T1058">
        <v>1</v>
      </c>
      <c r="U1058" t="s">
        <v>33</v>
      </c>
      <c r="V1058">
        <v>16</v>
      </c>
      <c r="W1058">
        <v>3</v>
      </c>
      <c r="X1058">
        <v>2</v>
      </c>
      <c r="Y1058">
        <v>80</v>
      </c>
      <c r="Z1058">
        <v>1</v>
      </c>
      <c r="AA1058">
        <v>9</v>
      </c>
      <c r="AB1058">
        <v>3</v>
      </c>
      <c r="AC1058">
        <v>3</v>
      </c>
      <c r="AD1058">
        <v>9</v>
      </c>
      <c r="AE1058">
        <v>8</v>
      </c>
      <c r="AF1058">
        <v>0</v>
      </c>
      <c r="AG1058">
        <v>8</v>
      </c>
      <c r="AH1058" s="1">
        <v>41066</v>
      </c>
      <c r="AI1058" s="1" t="s">
        <v>60</v>
      </c>
      <c r="AJ1058">
        <f t="shared" si="64"/>
        <v>2012</v>
      </c>
      <c r="AK1058">
        <f t="shared" si="65"/>
        <v>6</v>
      </c>
      <c r="AL1058" t="str">
        <f t="shared" si="66"/>
        <v/>
      </c>
      <c r="AM1058" t="str">
        <f t="shared" si="67"/>
        <v/>
      </c>
      <c r="AQ1058" s="1">
        <v>41066</v>
      </c>
      <c r="AR1058" s="1" t="s">
        <v>60</v>
      </c>
    </row>
    <row r="1059" spans="1:44" x14ac:dyDescent="0.25">
      <c r="A1059">
        <v>33</v>
      </c>
      <c r="B1059" t="s">
        <v>40</v>
      </c>
      <c r="C1059" t="s">
        <v>34</v>
      </c>
      <c r="D1059">
        <v>586</v>
      </c>
      <c r="E1059" t="s">
        <v>35</v>
      </c>
      <c r="F1059">
        <v>1</v>
      </c>
      <c r="G1059">
        <v>3</v>
      </c>
      <c r="H1059" t="s">
        <v>47</v>
      </c>
      <c r="I1059">
        <v>1</v>
      </c>
      <c r="J1059">
        <v>855</v>
      </c>
      <c r="K1059">
        <v>1</v>
      </c>
      <c r="L1059" t="s">
        <v>42</v>
      </c>
      <c r="M1059">
        <v>48</v>
      </c>
      <c r="N1059">
        <v>4</v>
      </c>
      <c r="O1059">
        <v>2</v>
      </c>
      <c r="P1059" t="s">
        <v>38</v>
      </c>
      <c r="Q1059">
        <v>1</v>
      </c>
      <c r="R1059" t="s">
        <v>48</v>
      </c>
      <c r="S1059">
        <v>4037</v>
      </c>
      <c r="T1059">
        <v>1</v>
      </c>
      <c r="U1059" t="s">
        <v>40</v>
      </c>
      <c r="V1059">
        <v>22</v>
      </c>
      <c r="W1059">
        <v>4</v>
      </c>
      <c r="X1059">
        <v>1</v>
      </c>
      <c r="Y1059">
        <v>80</v>
      </c>
      <c r="Z1059">
        <v>1</v>
      </c>
      <c r="AA1059">
        <v>9</v>
      </c>
      <c r="AB1059">
        <v>5</v>
      </c>
      <c r="AC1059">
        <v>3</v>
      </c>
      <c r="AD1059">
        <v>9</v>
      </c>
      <c r="AE1059">
        <v>8</v>
      </c>
      <c r="AF1059">
        <v>0</v>
      </c>
      <c r="AG1059">
        <v>8</v>
      </c>
      <c r="AH1059" s="1">
        <v>41132</v>
      </c>
      <c r="AI1059" s="1" t="s">
        <v>60</v>
      </c>
      <c r="AJ1059">
        <f t="shared" si="64"/>
        <v>2012</v>
      </c>
      <c r="AK1059">
        <f t="shared" si="65"/>
        <v>8</v>
      </c>
      <c r="AL1059" t="str">
        <f t="shared" si="66"/>
        <v/>
      </c>
      <c r="AM1059" t="str">
        <f t="shared" si="67"/>
        <v/>
      </c>
      <c r="AQ1059" s="1">
        <v>41132</v>
      </c>
      <c r="AR1059" s="1" t="s">
        <v>60</v>
      </c>
    </row>
    <row r="1060" spans="1:44" x14ac:dyDescent="0.25">
      <c r="A1060">
        <v>52</v>
      </c>
      <c r="B1060" t="s">
        <v>40</v>
      </c>
      <c r="C1060" t="s">
        <v>41</v>
      </c>
      <c r="D1060">
        <v>890</v>
      </c>
      <c r="E1060" t="s">
        <v>89</v>
      </c>
      <c r="F1060">
        <v>25</v>
      </c>
      <c r="G1060">
        <v>4</v>
      </c>
      <c r="H1060" t="s">
        <v>47</v>
      </c>
      <c r="I1060">
        <v>1</v>
      </c>
      <c r="J1060">
        <v>867</v>
      </c>
      <c r="K1060">
        <v>3</v>
      </c>
      <c r="L1060" t="s">
        <v>37</v>
      </c>
      <c r="M1060">
        <v>81</v>
      </c>
      <c r="N1060">
        <v>2</v>
      </c>
      <c r="O1060">
        <v>4</v>
      </c>
      <c r="P1060" t="s">
        <v>49</v>
      </c>
      <c r="Q1060">
        <v>4</v>
      </c>
      <c r="R1060" t="s">
        <v>44</v>
      </c>
      <c r="S1060">
        <v>13826</v>
      </c>
      <c r="T1060">
        <v>3</v>
      </c>
      <c r="U1060" t="s">
        <v>40</v>
      </c>
      <c r="V1060">
        <v>22</v>
      </c>
      <c r="W1060">
        <v>4</v>
      </c>
      <c r="X1060">
        <v>3</v>
      </c>
      <c r="Y1060">
        <v>80</v>
      </c>
      <c r="Z1060">
        <v>0</v>
      </c>
      <c r="AA1060">
        <v>31</v>
      </c>
      <c r="AB1060">
        <v>3</v>
      </c>
      <c r="AC1060">
        <v>3</v>
      </c>
      <c r="AD1060">
        <v>9</v>
      </c>
      <c r="AE1060">
        <v>8</v>
      </c>
      <c r="AF1060">
        <v>0</v>
      </c>
      <c r="AG1060">
        <v>0</v>
      </c>
      <c r="AH1060" s="1">
        <v>40862</v>
      </c>
      <c r="AI1060" s="1" t="s">
        <v>60</v>
      </c>
      <c r="AJ1060">
        <f t="shared" si="64"/>
        <v>2011</v>
      </c>
      <c r="AK1060">
        <f t="shared" si="65"/>
        <v>11</v>
      </c>
      <c r="AL1060" t="str">
        <f t="shared" si="66"/>
        <v/>
      </c>
      <c r="AM1060" t="str">
        <f t="shared" si="67"/>
        <v/>
      </c>
      <c r="AQ1060" s="1">
        <v>40862</v>
      </c>
      <c r="AR1060" s="1" t="s">
        <v>60</v>
      </c>
    </row>
    <row r="1061" spans="1:44" x14ac:dyDescent="0.25">
      <c r="A1061">
        <v>31</v>
      </c>
      <c r="B1061" t="s">
        <v>40</v>
      </c>
      <c r="C1061" t="s">
        <v>51</v>
      </c>
      <c r="D1061">
        <v>1188</v>
      </c>
      <c r="E1061" t="s">
        <v>35</v>
      </c>
      <c r="F1061">
        <v>20</v>
      </c>
      <c r="G1061">
        <v>2</v>
      </c>
      <c r="H1061" t="s">
        <v>55</v>
      </c>
      <c r="I1061">
        <v>1</v>
      </c>
      <c r="J1061">
        <v>947</v>
      </c>
      <c r="K1061">
        <v>4</v>
      </c>
      <c r="L1061" t="s">
        <v>37</v>
      </c>
      <c r="M1061">
        <v>45</v>
      </c>
      <c r="N1061">
        <v>3</v>
      </c>
      <c r="O1061">
        <v>2</v>
      </c>
      <c r="P1061" t="s">
        <v>38</v>
      </c>
      <c r="Q1061">
        <v>3</v>
      </c>
      <c r="R1061" t="s">
        <v>44</v>
      </c>
      <c r="S1061">
        <v>6932</v>
      </c>
      <c r="T1061">
        <v>1</v>
      </c>
      <c r="U1061" t="s">
        <v>40</v>
      </c>
      <c r="V1061">
        <v>13</v>
      </c>
      <c r="W1061">
        <v>3</v>
      </c>
      <c r="X1061">
        <v>4</v>
      </c>
      <c r="Y1061">
        <v>80</v>
      </c>
      <c r="Z1061">
        <v>1</v>
      </c>
      <c r="AA1061">
        <v>9</v>
      </c>
      <c r="AB1061">
        <v>2</v>
      </c>
      <c r="AC1061">
        <v>2</v>
      </c>
      <c r="AD1061">
        <v>9</v>
      </c>
      <c r="AE1061">
        <v>8</v>
      </c>
      <c r="AF1061">
        <v>0</v>
      </c>
      <c r="AG1061">
        <v>0</v>
      </c>
      <c r="AH1061" s="1">
        <v>40904</v>
      </c>
      <c r="AI1061" s="1" t="s">
        <v>60</v>
      </c>
      <c r="AJ1061">
        <f t="shared" si="64"/>
        <v>2011</v>
      </c>
      <c r="AK1061">
        <f t="shared" si="65"/>
        <v>12</v>
      </c>
      <c r="AL1061" t="str">
        <f t="shared" si="66"/>
        <v/>
      </c>
      <c r="AM1061" t="str">
        <f t="shared" si="67"/>
        <v/>
      </c>
      <c r="AQ1061" s="1">
        <v>40904</v>
      </c>
      <c r="AR1061" s="1" t="s">
        <v>60</v>
      </c>
    </row>
    <row r="1062" spans="1:44" x14ac:dyDescent="0.25">
      <c r="A1062">
        <v>31</v>
      </c>
      <c r="B1062" t="s">
        <v>40</v>
      </c>
      <c r="C1062" t="s">
        <v>34</v>
      </c>
      <c r="D1062">
        <v>616</v>
      </c>
      <c r="E1062" t="s">
        <v>89</v>
      </c>
      <c r="F1062">
        <v>12</v>
      </c>
      <c r="G1062">
        <v>3</v>
      </c>
      <c r="H1062" t="s">
        <v>47</v>
      </c>
      <c r="I1062">
        <v>1</v>
      </c>
      <c r="J1062">
        <v>961</v>
      </c>
      <c r="K1062">
        <v>4</v>
      </c>
      <c r="L1062" t="s">
        <v>37</v>
      </c>
      <c r="M1062">
        <v>41</v>
      </c>
      <c r="N1062">
        <v>3</v>
      </c>
      <c r="O1062">
        <v>2</v>
      </c>
      <c r="P1062" t="s">
        <v>50</v>
      </c>
      <c r="Q1062">
        <v>4</v>
      </c>
      <c r="R1062" t="s">
        <v>44</v>
      </c>
      <c r="S1062">
        <v>5855</v>
      </c>
      <c r="T1062">
        <v>0</v>
      </c>
      <c r="U1062" t="s">
        <v>33</v>
      </c>
      <c r="V1062">
        <v>11</v>
      </c>
      <c r="W1062">
        <v>3</v>
      </c>
      <c r="X1062">
        <v>3</v>
      </c>
      <c r="Y1062">
        <v>80</v>
      </c>
      <c r="Z1062">
        <v>2</v>
      </c>
      <c r="AA1062">
        <v>10</v>
      </c>
      <c r="AB1062">
        <v>2</v>
      </c>
      <c r="AC1062">
        <v>1</v>
      </c>
      <c r="AD1062">
        <v>9</v>
      </c>
      <c r="AE1062">
        <v>7</v>
      </c>
      <c r="AF1062">
        <v>8</v>
      </c>
      <c r="AG1062">
        <v>5</v>
      </c>
      <c r="AH1062" s="1">
        <v>40753</v>
      </c>
      <c r="AI1062" s="1" t="s">
        <v>60</v>
      </c>
      <c r="AJ1062">
        <f t="shared" si="64"/>
        <v>2011</v>
      </c>
      <c r="AK1062">
        <f t="shared" si="65"/>
        <v>7</v>
      </c>
      <c r="AL1062" t="str">
        <f t="shared" si="66"/>
        <v/>
      </c>
      <c r="AM1062" t="str">
        <f t="shared" si="67"/>
        <v/>
      </c>
      <c r="AQ1062" s="1">
        <v>40753</v>
      </c>
      <c r="AR1062" s="1" t="s">
        <v>60</v>
      </c>
    </row>
    <row r="1063" spans="1:44" x14ac:dyDescent="0.25">
      <c r="A1063">
        <v>45</v>
      </c>
      <c r="B1063" t="s">
        <v>40</v>
      </c>
      <c r="C1063" t="s">
        <v>51</v>
      </c>
      <c r="D1063">
        <v>805</v>
      </c>
      <c r="E1063" t="s">
        <v>89</v>
      </c>
      <c r="F1063">
        <v>4</v>
      </c>
      <c r="G1063">
        <v>2</v>
      </c>
      <c r="H1063" t="s">
        <v>36</v>
      </c>
      <c r="I1063">
        <v>1</v>
      </c>
      <c r="J1063">
        <v>972</v>
      </c>
      <c r="K1063">
        <v>3</v>
      </c>
      <c r="L1063" t="s">
        <v>42</v>
      </c>
      <c r="M1063">
        <v>57</v>
      </c>
      <c r="N1063">
        <v>3</v>
      </c>
      <c r="O1063">
        <v>2</v>
      </c>
      <c r="P1063" t="s">
        <v>46</v>
      </c>
      <c r="Q1063">
        <v>2</v>
      </c>
      <c r="R1063" t="s">
        <v>44</v>
      </c>
      <c r="S1063">
        <v>4447</v>
      </c>
      <c r="T1063">
        <v>1</v>
      </c>
      <c r="U1063" t="s">
        <v>40</v>
      </c>
      <c r="V1063">
        <v>12</v>
      </c>
      <c r="W1063">
        <v>3</v>
      </c>
      <c r="X1063">
        <v>2</v>
      </c>
      <c r="Y1063">
        <v>80</v>
      </c>
      <c r="Z1063">
        <v>0</v>
      </c>
      <c r="AA1063">
        <v>9</v>
      </c>
      <c r="AB1063">
        <v>5</v>
      </c>
      <c r="AC1063">
        <v>2</v>
      </c>
      <c r="AD1063">
        <v>9</v>
      </c>
      <c r="AE1063">
        <v>7</v>
      </c>
      <c r="AF1063">
        <v>0</v>
      </c>
      <c r="AG1063">
        <v>8</v>
      </c>
      <c r="AH1063" s="1">
        <v>40790</v>
      </c>
      <c r="AI1063" s="1" t="s">
        <v>60</v>
      </c>
      <c r="AJ1063">
        <f t="shared" si="64"/>
        <v>2011</v>
      </c>
      <c r="AK1063">
        <f t="shared" si="65"/>
        <v>9</v>
      </c>
      <c r="AL1063" t="str">
        <f t="shared" si="66"/>
        <v/>
      </c>
      <c r="AM1063" t="str">
        <f t="shared" si="67"/>
        <v/>
      </c>
      <c r="AQ1063" s="1">
        <v>40790</v>
      </c>
      <c r="AR1063" s="1" t="s">
        <v>60</v>
      </c>
    </row>
    <row r="1064" spans="1:44" x14ac:dyDescent="0.25">
      <c r="A1064">
        <v>52</v>
      </c>
      <c r="B1064" t="s">
        <v>40</v>
      </c>
      <c r="C1064" t="s">
        <v>34</v>
      </c>
      <c r="D1064">
        <v>1053</v>
      </c>
      <c r="E1064" t="s">
        <v>89</v>
      </c>
      <c r="F1064">
        <v>1</v>
      </c>
      <c r="G1064">
        <v>2</v>
      </c>
      <c r="H1064" t="s">
        <v>36</v>
      </c>
      <c r="I1064">
        <v>1</v>
      </c>
      <c r="J1064">
        <v>976</v>
      </c>
      <c r="K1064">
        <v>4</v>
      </c>
      <c r="L1064" t="s">
        <v>42</v>
      </c>
      <c r="M1064">
        <v>70</v>
      </c>
      <c r="N1064">
        <v>3</v>
      </c>
      <c r="O1064">
        <v>4</v>
      </c>
      <c r="P1064" t="s">
        <v>52</v>
      </c>
      <c r="Q1064">
        <v>4</v>
      </c>
      <c r="R1064" t="s">
        <v>44</v>
      </c>
      <c r="S1064">
        <v>17099</v>
      </c>
      <c r="T1064">
        <v>2</v>
      </c>
      <c r="U1064" t="s">
        <v>40</v>
      </c>
      <c r="V1064">
        <v>15</v>
      </c>
      <c r="W1064">
        <v>3</v>
      </c>
      <c r="X1064">
        <v>2</v>
      </c>
      <c r="Y1064">
        <v>80</v>
      </c>
      <c r="Z1064">
        <v>1</v>
      </c>
      <c r="AA1064">
        <v>26</v>
      </c>
      <c r="AB1064">
        <v>2</v>
      </c>
      <c r="AC1064">
        <v>2</v>
      </c>
      <c r="AD1064">
        <v>9</v>
      </c>
      <c r="AE1064">
        <v>8</v>
      </c>
      <c r="AF1064">
        <v>7</v>
      </c>
      <c r="AG1064">
        <v>8</v>
      </c>
      <c r="AH1064" s="1">
        <v>40661</v>
      </c>
      <c r="AI1064" s="1" t="s">
        <v>60</v>
      </c>
      <c r="AJ1064">
        <f t="shared" si="64"/>
        <v>2011</v>
      </c>
      <c r="AK1064">
        <f t="shared" si="65"/>
        <v>4</v>
      </c>
      <c r="AL1064" t="str">
        <f t="shared" si="66"/>
        <v/>
      </c>
      <c r="AM1064" t="str">
        <f t="shared" si="67"/>
        <v/>
      </c>
      <c r="AQ1064" s="1">
        <v>40661</v>
      </c>
      <c r="AR1064" s="1" t="s">
        <v>60</v>
      </c>
    </row>
    <row r="1065" spans="1:44" x14ac:dyDescent="0.25">
      <c r="A1065">
        <v>45</v>
      </c>
      <c r="B1065" t="s">
        <v>40</v>
      </c>
      <c r="C1065" t="s">
        <v>51</v>
      </c>
      <c r="D1065">
        <v>248</v>
      </c>
      <c r="E1065" t="s">
        <v>89</v>
      </c>
      <c r="F1065">
        <v>23</v>
      </c>
      <c r="G1065">
        <v>2</v>
      </c>
      <c r="H1065" t="s">
        <v>36</v>
      </c>
      <c r="I1065">
        <v>1</v>
      </c>
      <c r="J1065">
        <v>1002</v>
      </c>
      <c r="K1065">
        <v>4</v>
      </c>
      <c r="L1065" t="s">
        <v>42</v>
      </c>
      <c r="M1065">
        <v>42</v>
      </c>
      <c r="N1065">
        <v>3</v>
      </c>
      <c r="O1065">
        <v>2</v>
      </c>
      <c r="P1065" t="s">
        <v>46</v>
      </c>
      <c r="Q1065">
        <v>1</v>
      </c>
      <c r="R1065" t="s">
        <v>44</v>
      </c>
      <c r="S1065">
        <v>3633</v>
      </c>
      <c r="T1065">
        <v>1</v>
      </c>
      <c r="U1065" t="s">
        <v>33</v>
      </c>
      <c r="V1065">
        <v>15</v>
      </c>
      <c r="W1065">
        <v>3</v>
      </c>
      <c r="X1065">
        <v>3</v>
      </c>
      <c r="Y1065">
        <v>80</v>
      </c>
      <c r="Z1065">
        <v>1</v>
      </c>
      <c r="AA1065">
        <v>9</v>
      </c>
      <c r="AB1065">
        <v>2</v>
      </c>
      <c r="AC1065">
        <v>3</v>
      </c>
      <c r="AD1065">
        <v>9</v>
      </c>
      <c r="AE1065">
        <v>8</v>
      </c>
      <c r="AF1065">
        <v>0</v>
      </c>
      <c r="AG1065">
        <v>8</v>
      </c>
      <c r="AH1065" s="1">
        <v>40472</v>
      </c>
      <c r="AI1065" s="1" t="s">
        <v>60</v>
      </c>
      <c r="AJ1065">
        <f t="shared" si="64"/>
        <v>2010</v>
      </c>
      <c r="AK1065">
        <f t="shared" si="65"/>
        <v>10</v>
      </c>
      <c r="AL1065" t="str">
        <f t="shared" si="66"/>
        <v/>
      </c>
      <c r="AM1065" t="str">
        <f t="shared" si="67"/>
        <v/>
      </c>
      <c r="AQ1065" s="1">
        <v>40472</v>
      </c>
      <c r="AR1065" s="1" t="s">
        <v>60</v>
      </c>
    </row>
    <row r="1066" spans="1:44" x14ac:dyDescent="0.25">
      <c r="A1066">
        <v>47</v>
      </c>
      <c r="B1066" t="s">
        <v>40</v>
      </c>
      <c r="C1066" t="s">
        <v>34</v>
      </c>
      <c r="D1066">
        <v>955</v>
      </c>
      <c r="E1066" t="s">
        <v>35</v>
      </c>
      <c r="F1066">
        <v>4</v>
      </c>
      <c r="G1066">
        <v>2</v>
      </c>
      <c r="H1066" t="s">
        <v>36</v>
      </c>
      <c r="I1066">
        <v>1</v>
      </c>
      <c r="J1066">
        <v>1003</v>
      </c>
      <c r="K1066">
        <v>4</v>
      </c>
      <c r="L1066" t="s">
        <v>37</v>
      </c>
      <c r="M1066">
        <v>83</v>
      </c>
      <c r="N1066">
        <v>3</v>
      </c>
      <c r="O1066">
        <v>2</v>
      </c>
      <c r="P1066" t="s">
        <v>38</v>
      </c>
      <c r="Q1066">
        <v>4</v>
      </c>
      <c r="R1066" t="s">
        <v>39</v>
      </c>
      <c r="S1066">
        <v>4163</v>
      </c>
      <c r="T1066">
        <v>1</v>
      </c>
      <c r="U1066" t="s">
        <v>33</v>
      </c>
      <c r="V1066">
        <v>17</v>
      </c>
      <c r="W1066">
        <v>3</v>
      </c>
      <c r="X1066">
        <v>3</v>
      </c>
      <c r="Y1066">
        <v>80</v>
      </c>
      <c r="Z1066">
        <v>0</v>
      </c>
      <c r="AA1066">
        <v>9</v>
      </c>
      <c r="AB1066">
        <v>0</v>
      </c>
      <c r="AC1066">
        <v>3</v>
      </c>
      <c r="AD1066">
        <v>9</v>
      </c>
      <c r="AE1066">
        <v>0</v>
      </c>
      <c r="AF1066">
        <v>0</v>
      </c>
      <c r="AG1066">
        <v>7</v>
      </c>
      <c r="AH1066" s="1">
        <v>40526</v>
      </c>
      <c r="AI1066" s="1" t="s">
        <v>60</v>
      </c>
      <c r="AJ1066">
        <f t="shared" si="64"/>
        <v>2010</v>
      </c>
      <c r="AK1066">
        <f t="shared" si="65"/>
        <v>12</v>
      </c>
      <c r="AL1066" t="str">
        <f t="shared" si="66"/>
        <v/>
      </c>
      <c r="AM1066" t="str">
        <f t="shared" si="67"/>
        <v/>
      </c>
      <c r="AQ1066" s="1">
        <v>40526</v>
      </c>
      <c r="AR1066" s="1" t="s">
        <v>60</v>
      </c>
    </row>
    <row r="1067" spans="1:44" x14ac:dyDescent="0.25">
      <c r="A1067">
        <v>45</v>
      </c>
      <c r="B1067" t="s">
        <v>40</v>
      </c>
      <c r="C1067" t="s">
        <v>34</v>
      </c>
      <c r="D1067">
        <v>1234</v>
      </c>
      <c r="E1067" t="s">
        <v>35</v>
      </c>
      <c r="F1067">
        <v>11</v>
      </c>
      <c r="G1067">
        <v>2</v>
      </c>
      <c r="H1067" t="s">
        <v>36</v>
      </c>
      <c r="I1067">
        <v>1</v>
      </c>
      <c r="J1067">
        <v>1045</v>
      </c>
      <c r="K1067">
        <v>4</v>
      </c>
      <c r="L1067" t="s">
        <v>37</v>
      </c>
      <c r="M1067">
        <v>90</v>
      </c>
      <c r="N1067">
        <v>3</v>
      </c>
      <c r="O1067">
        <v>4</v>
      </c>
      <c r="P1067" t="s">
        <v>52</v>
      </c>
      <c r="Q1067">
        <v>4</v>
      </c>
      <c r="R1067" t="s">
        <v>44</v>
      </c>
      <c r="S1067">
        <v>17650</v>
      </c>
      <c r="T1067">
        <v>3</v>
      </c>
      <c r="U1067" t="s">
        <v>40</v>
      </c>
      <c r="V1067">
        <v>13</v>
      </c>
      <c r="W1067">
        <v>3</v>
      </c>
      <c r="X1067">
        <v>2</v>
      </c>
      <c r="Y1067">
        <v>80</v>
      </c>
      <c r="Z1067">
        <v>1</v>
      </c>
      <c r="AA1067">
        <v>26</v>
      </c>
      <c r="AB1067">
        <v>4</v>
      </c>
      <c r="AC1067">
        <v>4</v>
      </c>
      <c r="AD1067">
        <v>9</v>
      </c>
      <c r="AE1067">
        <v>3</v>
      </c>
      <c r="AF1067">
        <v>1</v>
      </c>
      <c r="AG1067">
        <v>1</v>
      </c>
      <c r="AH1067" s="1">
        <v>40523</v>
      </c>
      <c r="AI1067" s="1" t="s">
        <v>60</v>
      </c>
      <c r="AJ1067">
        <f t="shared" si="64"/>
        <v>2010</v>
      </c>
      <c r="AK1067">
        <f t="shared" si="65"/>
        <v>12</v>
      </c>
      <c r="AL1067" t="str">
        <f t="shared" si="66"/>
        <v/>
      </c>
      <c r="AM1067" t="str">
        <f t="shared" si="67"/>
        <v/>
      </c>
      <c r="AQ1067" s="1">
        <v>40523</v>
      </c>
      <c r="AR1067" s="1" t="s">
        <v>60</v>
      </c>
    </row>
    <row r="1068" spans="1:44" x14ac:dyDescent="0.25">
      <c r="A1068">
        <v>54</v>
      </c>
      <c r="B1068" t="s">
        <v>40</v>
      </c>
      <c r="C1068" t="s">
        <v>34</v>
      </c>
      <c r="D1068">
        <v>1082</v>
      </c>
      <c r="E1068" t="s">
        <v>35</v>
      </c>
      <c r="F1068">
        <v>2</v>
      </c>
      <c r="G1068">
        <v>4</v>
      </c>
      <c r="H1068" t="s">
        <v>36</v>
      </c>
      <c r="I1068">
        <v>1</v>
      </c>
      <c r="J1068">
        <v>1070</v>
      </c>
      <c r="K1068">
        <v>3</v>
      </c>
      <c r="L1068" t="s">
        <v>37</v>
      </c>
      <c r="M1068">
        <v>41</v>
      </c>
      <c r="N1068">
        <v>2</v>
      </c>
      <c r="O1068">
        <v>3</v>
      </c>
      <c r="P1068" t="s">
        <v>38</v>
      </c>
      <c r="Q1068">
        <v>3</v>
      </c>
      <c r="R1068" t="s">
        <v>44</v>
      </c>
      <c r="S1068">
        <v>10686</v>
      </c>
      <c r="T1068">
        <v>6</v>
      </c>
      <c r="U1068" t="s">
        <v>40</v>
      </c>
      <c r="V1068">
        <v>11</v>
      </c>
      <c r="W1068">
        <v>3</v>
      </c>
      <c r="X1068">
        <v>2</v>
      </c>
      <c r="Y1068">
        <v>80</v>
      </c>
      <c r="Z1068">
        <v>1</v>
      </c>
      <c r="AA1068">
        <v>13</v>
      </c>
      <c r="AB1068">
        <v>4</v>
      </c>
      <c r="AC1068">
        <v>3</v>
      </c>
      <c r="AD1068">
        <v>9</v>
      </c>
      <c r="AE1068">
        <v>4</v>
      </c>
      <c r="AF1068">
        <v>7</v>
      </c>
      <c r="AG1068">
        <v>0</v>
      </c>
      <c r="AH1068" s="1">
        <v>40554</v>
      </c>
      <c r="AI1068" s="1" t="s">
        <v>60</v>
      </c>
      <c r="AJ1068">
        <f t="shared" si="64"/>
        <v>2011</v>
      </c>
      <c r="AK1068">
        <f t="shared" si="65"/>
        <v>1</v>
      </c>
      <c r="AL1068" t="str">
        <f t="shared" si="66"/>
        <v/>
      </c>
      <c r="AM1068" t="str">
        <f t="shared" si="67"/>
        <v/>
      </c>
      <c r="AQ1068" s="1">
        <v>40554</v>
      </c>
      <c r="AR1068" s="1" t="s">
        <v>60</v>
      </c>
    </row>
    <row r="1069" spans="1:44" x14ac:dyDescent="0.25">
      <c r="A1069">
        <v>55</v>
      </c>
      <c r="B1069" t="s">
        <v>40</v>
      </c>
      <c r="C1069" t="s">
        <v>51</v>
      </c>
      <c r="D1069">
        <v>444</v>
      </c>
      <c r="E1069" t="s">
        <v>89</v>
      </c>
      <c r="F1069">
        <v>2</v>
      </c>
      <c r="G1069">
        <v>1</v>
      </c>
      <c r="H1069" t="s">
        <v>47</v>
      </c>
      <c r="I1069">
        <v>1</v>
      </c>
      <c r="J1069">
        <v>1074</v>
      </c>
      <c r="K1069">
        <v>3</v>
      </c>
      <c r="L1069" t="s">
        <v>42</v>
      </c>
      <c r="M1069">
        <v>40</v>
      </c>
      <c r="N1069">
        <v>2</v>
      </c>
      <c r="O1069">
        <v>4</v>
      </c>
      <c r="P1069" t="s">
        <v>52</v>
      </c>
      <c r="Q1069">
        <v>1</v>
      </c>
      <c r="R1069" t="s">
        <v>39</v>
      </c>
      <c r="S1069">
        <v>16756</v>
      </c>
      <c r="T1069">
        <v>7</v>
      </c>
      <c r="U1069" t="s">
        <v>40</v>
      </c>
      <c r="V1069">
        <v>15</v>
      </c>
      <c r="W1069">
        <v>3</v>
      </c>
      <c r="X1069">
        <v>2</v>
      </c>
      <c r="Y1069">
        <v>80</v>
      </c>
      <c r="Z1069">
        <v>0</v>
      </c>
      <c r="AA1069">
        <v>31</v>
      </c>
      <c r="AB1069">
        <v>3</v>
      </c>
      <c r="AC1069">
        <v>4</v>
      </c>
      <c r="AD1069">
        <v>9</v>
      </c>
      <c r="AE1069">
        <v>7</v>
      </c>
      <c r="AF1069">
        <v>6</v>
      </c>
      <c r="AG1069">
        <v>2</v>
      </c>
      <c r="AH1069" s="1">
        <v>40607</v>
      </c>
      <c r="AI1069" s="1" t="s">
        <v>60</v>
      </c>
      <c r="AJ1069">
        <f t="shared" si="64"/>
        <v>2011</v>
      </c>
      <c r="AK1069">
        <f t="shared" si="65"/>
        <v>3</v>
      </c>
      <c r="AL1069" t="str">
        <f t="shared" si="66"/>
        <v/>
      </c>
      <c r="AM1069" t="str">
        <f t="shared" si="67"/>
        <v/>
      </c>
      <c r="AQ1069" s="1">
        <v>40607</v>
      </c>
      <c r="AR1069" s="1" t="s">
        <v>60</v>
      </c>
    </row>
    <row r="1070" spans="1:44" x14ac:dyDescent="0.25">
      <c r="A1070">
        <v>28</v>
      </c>
      <c r="B1070" t="s">
        <v>40</v>
      </c>
      <c r="C1070" t="s">
        <v>34</v>
      </c>
      <c r="D1070">
        <v>950</v>
      </c>
      <c r="E1070" t="s">
        <v>89</v>
      </c>
      <c r="F1070">
        <v>3</v>
      </c>
      <c r="G1070">
        <v>3</v>
      </c>
      <c r="H1070" t="s">
        <v>47</v>
      </c>
      <c r="I1070">
        <v>1</v>
      </c>
      <c r="J1070">
        <v>1121</v>
      </c>
      <c r="K1070">
        <v>4</v>
      </c>
      <c r="L1070" t="s">
        <v>37</v>
      </c>
      <c r="M1070">
        <v>93</v>
      </c>
      <c r="N1070">
        <v>3</v>
      </c>
      <c r="O1070">
        <v>3</v>
      </c>
      <c r="P1070" t="s">
        <v>49</v>
      </c>
      <c r="Q1070">
        <v>2</v>
      </c>
      <c r="R1070" t="s">
        <v>48</v>
      </c>
      <c r="S1070">
        <v>7655</v>
      </c>
      <c r="T1070">
        <v>0</v>
      </c>
      <c r="U1070" t="s">
        <v>40</v>
      </c>
      <c r="V1070">
        <v>17</v>
      </c>
      <c r="W1070">
        <v>3</v>
      </c>
      <c r="X1070">
        <v>2</v>
      </c>
      <c r="Y1070">
        <v>80</v>
      </c>
      <c r="Z1070">
        <v>3</v>
      </c>
      <c r="AA1070">
        <v>10</v>
      </c>
      <c r="AB1070">
        <v>3</v>
      </c>
      <c r="AC1070">
        <v>2</v>
      </c>
      <c r="AD1070">
        <v>9</v>
      </c>
      <c r="AE1070">
        <v>7</v>
      </c>
      <c r="AF1070">
        <v>1</v>
      </c>
      <c r="AG1070">
        <v>7</v>
      </c>
      <c r="AH1070" s="1">
        <v>40695</v>
      </c>
      <c r="AI1070" s="1" t="s">
        <v>60</v>
      </c>
      <c r="AJ1070">
        <f t="shared" si="64"/>
        <v>2011</v>
      </c>
      <c r="AK1070">
        <f t="shared" si="65"/>
        <v>6</v>
      </c>
      <c r="AL1070" t="str">
        <f t="shared" si="66"/>
        <v/>
      </c>
      <c r="AM1070" t="str">
        <f t="shared" si="67"/>
        <v/>
      </c>
      <c r="AQ1070" s="1">
        <v>40695</v>
      </c>
      <c r="AR1070" s="1" t="s">
        <v>60</v>
      </c>
    </row>
    <row r="1071" spans="1:44" x14ac:dyDescent="0.25">
      <c r="A1071">
        <v>49</v>
      </c>
      <c r="B1071" t="s">
        <v>40</v>
      </c>
      <c r="C1071" t="s">
        <v>34</v>
      </c>
      <c r="D1071">
        <v>174</v>
      </c>
      <c r="E1071" t="s">
        <v>35</v>
      </c>
      <c r="F1071">
        <v>8</v>
      </c>
      <c r="G1071">
        <v>4</v>
      </c>
      <c r="H1071" t="s">
        <v>56</v>
      </c>
      <c r="I1071">
        <v>1</v>
      </c>
      <c r="J1071">
        <v>1138</v>
      </c>
      <c r="K1071">
        <v>4</v>
      </c>
      <c r="L1071" t="s">
        <v>42</v>
      </c>
      <c r="M1071">
        <v>56</v>
      </c>
      <c r="N1071">
        <v>2</v>
      </c>
      <c r="O1071">
        <v>4</v>
      </c>
      <c r="P1071" t="s">
        <v>38</v>
      </c>
      <c r="Q1071">
        <v>2</v>
      </c>
      <c r="R1071" t="s">
        <v>44</v>
      </c>
      <c r="S1071">
        <v>13120</v>
      </c>
      <c r="T1071">
        <v>6</v>
      </c>
      <c r="U1071" t="s">
        <v>40</v>
      </c>
      <c r="V1071">
        <v>17</v>
      </c>
      <c r="W1071">
        <v>3</v>
      </c>
      <c r="X1071">
        <v>2</v>
      </c>
      <c r="Y1071">
        <v>80</v>
      </c>
      <c r="Z1071">
        <v>1</v>
      </c>
      <c r="AA1071">
        <v>22</v>
      </c>
      <c r="AB1071">
        <v>3</v>
      </c>
      <c r="AC1071">
        <v>3</v>
      </c>
      <c r="AD1071">
        <v>9</v>
      </c>
      <c r="AE1071">
        <v>8</v>
      </c>
      <c r="AF1071">
        <v>2</v>
      </c>
      <c r="AG1071">
        <v>3</v>
      </c>
      <c r="AH1071" s="1">
        <v>40758</v>
      </c>
      <c r="AI1071" s="1" t="s">
        <v>60</v>
      </c>
      <c r="AJ1071">
        <f t="shared" si="64"/>
        <v>2011</v>
      </c>
      <c r="AK1071">
        <f t="shared" si="65"/>
        <v>8</v>
      </c>
      <c r="AL1071" t="str">
        <f t="shared" si="66"/>
        <v/>
      </c>
      <c r="AM1071" t="str">
        <f t="shared" si="67"/>
        <v/>
      </c>
      <c r="AQ1071" s="1">
        <v>40758</v>
      </c>
      <c r="AR1071" s="1" t="s">
        <v>60</v>
      </c>
    </row>
    <row r="1072" spans="1:44" x14ac:dyDescent="0.25">
      <c r="A1072">
        <v>27</v>
      </c>
      <c r="B1072" t="s">
        <v>40</v>
      </c>
      <c r="C1072" t="s">
        <v>34</v>
      </c>
      <c r="D1072">
        <v>1103</v>
      </c>
      <c r="E1072" t="s">
        <v>89</v>
      </c>
      <c r="F1072">
        <v>14</v>
      </c>
      <c r="G1072">
        <v>3</v>
      </c>
      <c r="H1072" t="s">
        <v>36</v>
      </c>
      <c r="I1072">
        <v>1</v>
      </c>
      <c r="J1072">
        <v>1244</v>
      </c>
      <c r="K1072">
        <v>1</v>
      </c>
      <c r="L1072" t="s">
        <v>42</v>
      </c>
      <c r="M1072">
        <v>42</v>
      </c>
      <c r="N1072">
        <v>3</v>
      </c>
      <c r="O1072">
        <v>1</v>
      </c>
      <c r="P1072" t="s">
        <v>43</v>
      </c>
      <c r="Q1072">
        <v>1</v>
      </c>
      <c r="R1072" t="s">
        <v>44</v>
      </c>
      <c r="S1072">
        <v>2235</v>
      </c>
      <c r="T1072">
        <v>1</v>
      </c>
      <c r="U1072" t="s">
        <v>33</v>
      </c>
      <c r="V1072">
        <v>14</v>
      </c>
      <c r="W1072">
        <v>3</v>
      </c>
      <c r="X1072">
        <v>4</v>
      </c>
      <c r="Y1072">
        <v>80</v>
      </c>
      <c r="Z1072">
        <v>2</v>
      </c>
      <c r="AA1072">
        <v>9</v>
      </c>
      <c r="AB1072">
        <v>3</v>
      </c>
      <c r="AC1072">
        <v>2</v>
      </c>
      <c r="AD1072">
        <v>9</v>
      </c>
      <c r="AE1072">
        <v>7</v>
      </c>
      <c r="AF1072">
        <v>6</v>
      </c>
      <c r="AG1072">
        <v>8</v>
      </c>
      <c r="AH1072" s="1">
        <v>40576</v>
      </c>
      <c r="AI1072" s="1" t="s">
        <v>60</v>
      </c>
      <c r="AJ1072">
        <f t="shared" si="64"/>
        <v>2011</v>
      </c>
      <c r="AK1072">
        <f t="shared" si="65"/>
        <v>2</v>
      </c>
      <c r="AL1072" t="str">
        <f t="shared" si="66"/>
        <v/>
      </c>
      <c r="AM1072" t="str">
        <f t="shared" si="67"/>
        <v/>
      </c>
      <c r="AQ1072" s="1">
        <v>40576</v>
      </c>
      <c r="AR1072" s="1" t="s">
        <v>60</v>
      </c>
    </row>
    <row r="1073" spans="1:44" x14ac:dyDescent="0.25">
      <c r="A1073">
        <v>33</v>
      </c>
      <c r="B1073" t="s">
        <v>40</v>
      </c>
      <c r="C1073" t="s">
        <v>34</v>
      </c>
      <c r="D1073">
        <v>536</v>
      </c>
      <c r="E1073" t="s">
        <v>35</v>
      </c>
      <c r="F1073">
        <v>10</v>
      </c>
      <c r="G1073">
        <v>5</v>
      </c>
      <c r="H1073" t="s">
        <v>55</v>
      </c>
      <c r="I1073">
        <v>1</v>
      </c>
      <c r="J1073">
        <v>1268</v>
      </c>
      <c r="K1073">
        <v>4</v>
      </c>
      <c r="L1073" t="s">
        <v>42</v>
      </c>
      <c r="M1073">
        <v>82</v>
      </c>
      <c r="N1073">
        <v>4</v>
      </c>
      <c r="O1073">
        <v>3</v>
      </c>
      <c r="P1073" t="s">
        <v>38</v>
      </c>
      <c r="Q1073">
        <v>3</v>
      </c>
      <c r="R1073" t="s">
        <v>48</v>
      </c>
      <c r="S1073">
        <v>8380</v>
      </c>
      <c r="T1073">
        <v>0</v>
      </c>
      <c r="U1073" t="s">
        <v>33</v>
      </c>
      <c r="V1073">
        <v>14</v>
      </c>
      <c r="W1073">
        <v>3</v>
      </c>
      <c r="X1073">
        <v>4</v>
      </c>
      <c r="Y1073">
        <v>80</v>
      </c>
      <c r="Z1073">
        <v>2</v>
      </c>
      <c r="AA1073">
        <v>10</v>
      </c>
      <c r="AB1073">
        <v>3</v>
      </c>
      <c r="AC1073">
        <v>3</v>
      </c>
      <c r="AD1073">
        <v>9</v>
      </c>
      <c r="AE1073">
        <v>8</v>
      </c>
      <c r="AF1073">
        <v>0</v>
      </c>
      <c r="AG1073">
        <v>8</v>
      </c>
      <c r="AH1073" s="1">
        <v>40703</v>
      </c>
      <c r="AI1073" s="1" t="s">
        <v>60</v>
      </c>
      <c r="AJ1073">
        <f t="shared" si="64"/>
        <v>2011</v>
      </c>
      <c r="AK1073">
        <f t="shared" si="65"/>
        <v>6</v>
      </c>
      <c r="AL1073" t="str">
        <f t="shared" si="66"/>
        <v/>
      </c>
      <c r="AM1073" t="str">
        <f t="shared" si="67"/>
        <v/>
      </c>
      <c r="AQ1073" s="1">
        <v>40703</v>
      </c>
      <c r="AR1073" s="1" t="s">
        <v>60</v>
      </c>
    </row>
    <row r="1074" spans="1:44" x14ac:dyDescent="0.25">
      <c r="A1074">
        <v>59</v>
      </c>
      <c r="B1074" t="s">
        <v>40</v>
      </c>
      <c r="C1074" t="s">
        <v>34</v>
      </c>
      <c r="D1074">
        <v>1429</v>
      </c>
      <c r="E1074" t="s">
        <v>89</v>
      </c>
      <c r="F1074">
        <v>18</v>
      </c>
      <c r="G1074">
        <v>4</v>
      </c>
      <c r="H1074" t="s">
        <v>47</v>
      </c>
      <c r="I1074">
        <v>1</v>
      </c>
      <c r="J1074">
        <v>1283</v>
      </c>
      <c r="K1074">
        <v>4</v>
      </c>
      <c r="L1074" t="s">
        <v>42</v>
      </c>
      <c r="M1074">
        <v>67</v>
      </c>
      <c r="N1074">
        <v>3</v>
      </c>
      <c r="O1074">
        <v>3</v>
      </c>
      <c r="P1074" t="s">
        <v>49</v>
      </c>
      <c r="Q1074">
        <v>4</v>
      </c>
      <c r="R1074" t="s">
        <v>39</v>
      </c>
      <c r="S1074">
        <v>10512</v>
      </c>
      <c r="T1074">
        <v>6</v>
      </c>
      <c r="U1074" t="s">
        <v>40</v>
      </c>
      <c r="V1074">
        <v>12</v>
      </c>
      <c r="W1074">
        <v>3</v>
      </c>
      <c r="X1074">
        <v>4</v>
      </c>
      <c r="Y1074">
        <v>80</v>
      </c>
      <c r="Z1074">
        <v>0</v>
      </c>
      <c r="AA1074">
        <v>25</v>
      </c>
      <c r="AB1074">
        <v>6</v>
      </c>
      <c r="AC1074">
        <v>2</v>
      </c>
      <c r="AD1074">
        <v>9</v>
      </c>
      <c r="AE1074">
        <v>7</v>
      </c>
      <c r="AF1074">
        <v>5</v>
      </c>
      <c r="AG1074">
        <v>4</v>
      </c>
      <c r="AH1074" s="1">
        <v>40559</v>
      </c>
      <c r="AI1074" s="1" t="s">
        <v>60</v>
      </c>
      <c r="AJ1074">
        <f t="shared" si="64"/>
        <v>2011</v>
      </c>
      <c r="AK1074">
        <f t="shared" si="65"/>
        <v>1</v>
      </c>
      <c r="AL1074" t="str">
        <f t="shared" si="66"/>
        <v/>
      </c>
      <c r="AM1074" t="str">
        <f t="shared" si="67"/>
        <v/>
      </c>
      <c r="AQ1074" s="1">
        <v>40559</v>
      </c>
      <c r="AR1074" s="1" t="s">
        <v>60</v>
      </c>
    </row>
    <row r="1075" spans="1:44" x14ac:dyDescent="0.25">
      <c r="A1075">
        <v>30</v>
      </c>
      <c r="B1075" t="s">
        <v>40</v>
      </c>
      <c r="C1075" t="s">
        <v>34</v>
      </c>
      <c r="D1075">
        <v>1138</v>
      </c>
      <c r="E1075" t="s">
        <v>89</v>
      </c>
      <c r="F1075">
        <v>6</v>
      </c>
      <c r="G1075">
        <v>3</v>
      </c>
      <c r="H1075" t="s">
        <v>56</v>
      </c>
      <c r="I1075">
        <v>1</v>
      </c>
      <c r="J1075">
        <v>1311</v>
      </c>
      <c r="K1075">
        <v>1</v>
      </c>
      <c r="L1075" t="s">
        <v>37</v>
      </c>
      <c r="M1075">
        <v>48</v>
      </c>
      <c r="N1075">
        <v>2</v>
      </c>
      <c r="O1075">
        <v>2</v>
      </c>
      <c r="P1075" t="s">
        <v>46</v>
      </c>
      <c r="Q1075">
        <v>4</v>
      </c>
      <c r="R1075" t="s">
        <v>44</v>
      </c>
      <c r="S1075">
        <v>4627</v>
      </c>
      <c r="T1075">
        <v>0</v>
      </c>
      <c r="U1075" t="s">
        <v>40</v>
      </c>
      <c r="V1075">
        <v>12</v>
      </c>
      <c r="W1075">
        <v>3</v>
      </c>
      <c r="X1075">
        <v>1</v>
      </c>
      <c r="Y1075">
        <v>80</v>
      </c>
      <c r="Z1075">
        <v>1</v>
      </c>
      <c r="AA1075">
        <v>10</v>
      </c>
      <c r="AB1075">
        <v>6</v>
      </c>
      <c r="AC1075">
        <v>3</v>
      </c>
      <c r="AD1075">
        <v>9</v>
      </c>
      <c r="AE1075">
        <v>2</v>
      </c>
      <c r="AF1075">
        <v>6</v>
      </c>
      <c r="AG1075">
        <v>7</v>
      </c>
      <c r="AH1075" s="1">
        <v>40593</v>
      </c>
      <c r="AI1075" s="1" t="s">
        <v>60</v>
      </c>
      <c r="AJ1075">
        <f t="shared" si="64"/>
        <v>2011</v>
      </c>
      <c r="AK1075">
        <f t="shared" si="65"/>
        <v>2</v>
      </c>
      <c r="AL1075" t="str">
        <f t="shared" si="66"/>
        <v/>
      </c>
      <c r="AM1075" t="str">
        <f t="shared" si="67"/>
        <v/>
      </c>
      <c r="AQ1075" s="1">
        <v>40593</v>
      </c>
      <c r="AR1075" s="1" t="s">
        <v>60</v>
      </c>
    </row>
    <row r="1076" spans="1:44" x14ac:dyDescent="0.25">
      <c r="A1076">
        <v>28</v>
      </c>
      <c r="B1076" t="s">
        <v>40</v>
      </c>
      <c r="C1076" t="s">
        <v>51</v>
      </c>
      <c r="D1076">
        <v>1476</v>
      </c>
      <c r="E1076" t="s">
        <v>89</v>
      </c>
      <c r="F1076">
        <v>1</v>
      </c>
      <c r="G1076">
        <v>3</v>
      </c>
      <c r="H1076" t="s">
        <v>36</v>
      </c>
      <c r="I1076">
        <v>1</v>
      </c>
      <c r="J1076">
        <v>1315</v>
      </c>
      <c r="K1076">
        <v>3</v>
      </c>
      <c r="L1076" t="s">
        <v>37</v>
      </c>
      <c r="M1076">
        <v>55</v>
      </c>
      <c r="N1076">
        <v>1</v>
      </c>
      <c r="O1076">
        <v>2</v>
      </c>
      <c r="P1076" t="s">
        <v>46</v>
      </c>
      <c r="Q1076">
        <v>4</v>
      </c>
      <c r="R1076" t="s">
        <v>44</v>
      </c>
      <c r="S1076">
        <v>6674</v>
      </c>
      <c r="T1076">
        <v>0</v>
      </c>
      <c r="U1076" t="s">
        <v>40</v>
      </c>
      <c r="V1076">
        <v>11</v>
      </c>
      <c r="W1076">
        <v>3</v>
      </c>
      <c r="X1076">
        <v>1</v>
      </c>
      <c r="Y1076">
        <v>80</v>
      </c>
      <c r="Z1076">
        <v>3</v>
      </c>
      <c r="AA1076">
        <v>10</v>
      </c>
      <c r="AB1076">
        <v>6</v>
      </c>
      <c r="AC1076">
        <v>3</v>
      </c>
      <c r="AD1076">
        <v>9</v>
      </c>
      <c r="AE1076">
        <v>8</v>
      </c>
      <c r="AF1076">
        <v>7</v>
      </c>
      <c r="AG1076">
        <v>5</v>
      </c>
      <c r="AH1076" s="1">
        <v>40466</v>
      </c>
      <c r="AI1076" s="1" t="s">
        <v>60</v>
      </c>
      <c r="AJ1076">
        <f t="shared" si="64"/>
        <v>2010</v>
      </c>
      <c r="AK1076">
        <f t="shared" si="65"/>
        <v>10</v>
      </c>
      <c r="AL1076" t="str">
        <f t="shared" si="66"/>
        <v/>
      </c>
      <c r="AM1076" t="str">
        <f t="shared" si="67"/>
        <v/>
      </c>
      <c r="AQ1076" s="1">
        <v>40466</v>
      </c>
      <c r="AR1076" s="1" t="s">
        <v>60</v>
      </c>
    </row>
    <row r="1077" spans="1:44" x14ac:dyDescent="0.25">
      <c r="A1077">
        <v>30</v>
      </c>
      <c r="B1077" t="s">
        <v>40</v>
      </c>
      <c r="C1077" t="s">
        <v>34</v>
      </c>
      <c r="D1077">
        <v>634</v>
      </c>
      <c r="E1077" t="s">
        <v>89</v>
      </c>
      <c r="F1077">
        <v>17</v>
      </c>
      <c r="G1077">
        <v>4</v>
      </c>
      <c r="H1077" t="s">
        <v>47</v>
      </c>
      <c r="I1077">
        <v>1</v>
      </c>
      <c r="J1077">
        <v>1321</v>
      </c>
      <c r="K1077">
        <v>2</v>
      </c>
      <c r="L1077" t="s">
        <v>37</v>
      </c>
      <c r="M1077">
        <v>95</v>
      </c>
      <c r="N1077">
        <v>3</v>
      </c>
      <c r="O1077">
        <v>3</v>
      </c>
      <c r="P1077" t="s">
        <v>52</v>
      </c>
      <c r="Q1077">
        <v>1</v>
      </c>
      <c r="R1077" t="s">
        <v>44</v>
      </c>
      <c r="S1077">
        <v>11916</v>
      </c>
      <c r="T1077">
        <v>1</v>
      </c>
      <c r="U1077" t="s">
        <v>33</v>
      </c>
      <c r="V1077">
        <v>23</v>
      </c>
      <c r="W1077">
        <v>4</v>
      </c>
      <c r="X1077">
        <v>4</v>
      </c>
      <c r="Y1077">
        <v>80</v>
      </c>
      <c r="Z1077">
        <v>2</v>
      </c>
      <c r="AA1077">
        <v>9</v>
      </c>
      <c r="AB1077">
        <v>2</v>
      </c>
      <c r="AC1077">
        <v>3</v>
      </c>
      <c r="AD1077">
        <v>9</v>
      </c>
      <c r="AE1077">
        <v>1</v>
      </c>
      <c r="AF1077">
        <v>0</v>
      </c>
      <c r="AG1077">
        <v>8</v>
      </c>
      <c r="AH1077" s="1">
        <v>40658</v>
      </c>
      <c r="AI1077" s="1" t="s">
        <v>60</v>
      </c>
      <c r="AJ1077">
        <f t="shared" si="64"/>
        <v>2011</v>
      </c>
      <c r="AK1077">
        <f t="shared" si="65"/>
        <v>4</v>
      </c>
      <c r="AL1077" t="str">
        <f t="shared" si="66"/>
        <v/>
      </c>
      <c r="AM1077" t="str">
        <f t="shared" si="67"/>
        <v/>
      </c>
      <c r="AQ1077" s="1">
        <v>40658</v>
      </c>
      <c r="AR1077" s="1" t="s">
        <v>60</v>
      </c>
    </row>
    <row r="1078" spans="1:44" x14ac:dyDescent="0.25">
      <c r="A1078">
        <v>34</v>
      </c>
      <c r="B1078" t="s">
        <v>40</v>
      </c>
      <c r="C1078" t="s">
        <v>34</v>
      </c>
      <c r="D1078">
        <v>943</v>
      </c>
      <c r="E1078" t="s">
        <v>89</v>
      </c>
      <c r="F1078">
        <v>9</v>
      </c>
      <c r="G1078">
        <v>3</v>
      </c>
      <c r="H1078" t="s">
        <v>36</v>
      </c>
      <c r="I1078">
        <v>1</v>
      </c>
      <c r="J1078">
        <v>1344</v>
      </c>
      <c r="K1078">
        <v>4</v>
      </c>
      <c r="L1078" t="s">
        <v>42</v>
      </c>
      <c r="M1078">
        <v>86</v>
      </c>
      <c r="N1078">
        <v>3</v>
      </c>
      <c r="O1078">
        <v>3</v>
      </c>
      <c r="P1078" t="s">
        <v>50</v>
      </c>
      <c r="Q1078">
        <v>4</v>
      </c>
      <c r="R1078" t="s">
        <v>48</v>
      </c>
      <c r="S1078">
        <v>8500</v>
      </c>
      <c r="T1078">
        <v>0</v>
      </c>
      <c r="U1078" t="s">
        <v>40</v>
      </c>
      <c r="V1078">
        <v>11</v>
      </c>
      <c r="W1078">
        <v>3</v>
      </c>
      <c r="X1078">
        <v>4</v>
      </c>
      <c r="Y1078">
        <v>80</v>
      </c>
      <c r="Z1078">
        <v>1</v>
      </c>
      <c r="AA1078">
        <v>10</v>
      </c>
      <c r="AB1078">
        <v>0</v>
      </c>
      <c r="AC1078">
        <v>2</v>
      </c>
      <c r="AD1078">
        <v>9</v>
      </c>
      <c r="AE1078">
        <v>7</v>
      </c>
      <c r="AF1078">
        <v>1</v>
      </c>
      <c r="AG1078">
        <v>6</v>
      </c>
      <c r="AH1078" s="1">
        <v>40576</v>
      </c>
      <c r="AI1078" s="1" t="s">
        <v>60</v>
      </c>
      <c r="AJ1078">
        <f t="shared" si="64"/>
        <v>2011</v>
      </c>
      <c r="AK1078">
        <f t="shared" si="65"/>
        <v>2</v>
      </c>
      <c r="AL1078" t="str">
        <f t="shared" si="66"/>
        <v/>
      </c>
      <c r="AM1078" t="str">
        <f t="shared" si="67"/>
        <v/>
      </c>
      <c r="AQ1078" s="1">
        <v>40576</v>
      </c>
      <c r="AR1078" s="1" t="s">
        <v>60</v>
      </c>
    </row>
    <row r="1079" spans="1:44" x14ac:dyDescent="0.25">
      <c r="A1079">
        <v>40</v>
      </c>
      <c r="B1079" t="s">
        <v>40</v>
      </c>
      <c r="C1079" t="s">
        <v>34</v>
      </c>
      <c r="D1079">
        <v>523</v>
      </c>
      <c r="E1079" t="s">
        <v>89</v>
      </c>
      <c r="F1079">
        <v>2</v>
      </c>
      <c r="G1079">
        <v>3</v>
      </c>
      <c r="H1079" t="s">
        <v>36</v>
      </c>
      <c r="I1079">
        <v>1</v>
      </c>
      <c r="J1079">
        <v>1346</v>
      </c>
      <c r="K1079">
        <v>3</v>
      </c>
      <c r="L1079" t="s">
        <v>42</v>
      </c>
      <c r="M1079">
        <v>98</v>
      </c>
      <c r="N1079">
        <v>3</v>
      </c>
      <c r="O1079">
        <v>2</v>
      </c>
      <c r="P1079" t="s">
        <v>43</v>
      </c>
      <c r="Q1079">
        <v>4</v>
      </c>
      <c r="R1079" t="s">
        <v>39</v>
      </c>
      <c r="S1079">
        <v>4661</v>
      </c>
      <c r="T1079">
        <v>1</v>
      </c>
      <c r="U1079" t="s">
        <v>40</v>
      </c>
      <c r="V1079">
        <v>13</v>
      </c>
      <c r="W1079">
        <v>3</v>
      </c>
      <c r="X1079">
        <v>3</v>
      </c>
      <c r="Y1079">
        <v>80</v>
      </c>
      <c r="Z1079">
        <v>0</v>
      </c>
      <c r="AA1079">
        <v>9</v>
      </c>
      <c r="AB1079">
        <v>4</v>
      </c>
      <c r="AC1079">
        <v>3</v>
      </c>
      <c r="AD1079">
        <v>9</v>
      </c>
      <c r="AE1079">
        <v>8</v>
      </c>
      <c r="AF1079">
        <v>8</v>
      </c>
      <c r="AG1079">
        <v>8</v>
      </c>
      <c r="AH1079" s="1">
        <v>40499</v>
      </c>
      <c r="AI1079" s="1" t="s">
        <v>60</v>
      </c>
      <c r="AJ1079">
        <f t="shared" si="64"/>
        <v>2010</v>
      </c>
      <c r="AK1079">
        <f t="shared" si="65"/>
        <v>11</v>
      </c>
      <c r="AL1079" t="str">
        <f t="shared" si="66"/>
        <v/>
      </c>
      <c r="AM1079" t="str">
        <f t="shared" si="67"/>
        <v/>
      </c>
      <c r="AQ1079" s="1">
        <v>40499</v>
      </c>
      <c r="AR1079" s="1" t="s">
        <v>60</v>
      </c>
    </row>
    <row r="1080" spans="1:44" x14ac:dyDescent="0.25">
      <c r="A1080">
        <v>41</v>
      </c>
      <c r="B1080" t="s">
        <v>40</v>
      </c>
      <c r="C1080" t="s">
        <v>41</v>
      </c>
      <c r="D1080">
        <v>1018</v>
      </c>
      <c r="E1080" t="s">
        <v>35</v>
      </c>
      <c r="F1080">
        <v>1</v>
      </c>
      <c r="G1080">
        <v>3</v>
      </c>
      <c r="H1080" t="s">
        <v>55</v>
      </c>
      <c r="I1080">
        <v>1</v>
      </c>
      <c r="J1080">
        <v>1349</v>
      </c>
      <c r="K1080">
        <v>3</v>
      </c>
      <c r="L1080" t="s">
        <v>37</v>
      </c>
      <c r="M1080">
        <v>66</v>
      </c>
      <c r="N1080">
        <v>3</v>
      </c>
      <c r="O1080">
        <v>2</v>
      </c>
      <c r="P1080" t="s">
        <v>38</v>
      </c>
      <c r="Q1080">
        <v>1</v>
      </c>
      <c r="R1080" t="s">
        <v>48</v>
      </c>
      <c r="S1080">
        <v>4103</v>
      </c>
      <c r="T1080">
        <v>0</v>
      </c>
      <c r="U1080" t="s">
        <v>40</v>
      </c>
      <c r="V1080">
        <v>17</v>
      </c>
      <c r="W1080">
        <v>3</v>
      </c>
      <c r="X1080">
        <v>4</v>
      </c>
      <c r="Y1080">
        <v>80</v>
      </c>
      <c r="Z1080">
        <v>1</v>
      </c>
      <c r="AA1080">
        <v>10</v>
      </c>
      <c r="AB1080">
        <v>2</v>
      </c>
      <c r="AC1080">
        <v>3</v>
      </c>
      <c r="AD1080">
        <v>9</v>
      </c>
      <c r="AE1080">
        <v>3</v>
      </c>
      <c r="AF1080">
        <v>1</v>
      </c>
      <c r="AG1080">
        <v>7</v>
      </c>
      <c r="AH1080" s="1">
        <v>40716</v>
      </c>
      <c r="AI1080" s="1" t="s">
        <v>60</v>
      </c>
      <c r="AJ1080">
        <f t="shared" si="64"/>
        <v>2011</v>
      </c>
      <c r="AK1080">
        <f t="shared" si="65"/>
        <v>6</v>
      </c>
      <c r="AL1080" t="str">
        <f t="shared" si="66"/>
        <v/>
      </c>
      <c r="AM1080" t="str">
        <f t="shared" si="67"/>
        <v/>
      </c>
      <c r="AQ1080" s="1">
        <v>40716</v>
      </c>
      <c r="AR1080" s="1" t="s">
        <v>60</v>
      </c>
    </row>
    <row r="1081" spans="1:44" x14ac:dyDescent="0.25">
      <c r="A1081">
        <v>35</v>
      </c>
      <c r="B1081" t="s">
        <v>40</v>
      </c>
      <c r="C1081" t="s">
        <v>41</v>
      </c>
      <c r="D1081">
        <v>482</v>
      </c>
      <c r="E1081" t="s">
        <v>89</v>
      </c>
      <c r="F1081">
        <v>4</v>
      </c>
      <c r="G1081">
        <v>4</v>
      </c>
      <c r="H1081" t="s">
        <v>36</v>
      </c>
      <c r="I1081">
        <v>1</v>
      </c>
      <c r="J1081">
        <v>1350</v>
      </c>
      <c r="K1081">
        <v>3</v>
      </c>
      <c r="L1081" t="s">
        <v>42</v>
      </c>
      <c r="M1081">
        <v>87</v>
      </c>
      <c r="N1081">
        <v>3</v>
      </c>
      <c r="O1081">
        <v>2</v>
      </c>
      <c r="P1081" t="s">
        <v>43</v>
      </c>
      <c r="Q1081">
        <v>3</v>
      </c>
      <c r="R1081" t="s">
        <v>39</v>
      </c>
      <c r="S1081">
        <v>4249</v>
      </c>
      <c r="T1081">
        <v>1</v>
      </c>
      <c r="U1081" t="s">
        <v>33</v>
      </c>
      <c r="V1081">
        <v>11</v>
      </c>
      <c r="W1081">
        <v>3</v>
      </c>
      <c r="X1081">
        <v>2</v>
      </c>
      <c r="Y1081">
        <v>80</v>
      </c>
      <c r="Z1081">
        <v>0</v>
      </c>
      <c r="AA1081">
        <v>9</v>
      </c>
      <c r="AB1081">
        <v>3</v>
      </c>
      <c r="AC1081">
        <v>3</v>
      </c>
      <c r="AD1081">
        <v>9</v>
      </c>
      <c r="AE1081">
        <v>6</v>
      </c>
      <c r="AF1081">
        <v>1</v>
      </c>
      <c r="AG1081">
        <v>1</v>
      </c>
      <c r="AH1081" s="1">
        <v>40602</v>
      </c>
      <c r="AI1081" s="1" t="s">
        <v>60</v>
      </c>
      <c r="AJ1081">
        <f t="shared" si="64"/>
        <v>2011</v>
      </c>
      <c r="AK1081">
        <f t="shared" si="65"/>
        <v>2</v>
      </c>
      <c r="AL1081" t="str">
        <f t="shared" si="66"/>
        <v/>
      </c>
      <c r="AM1081" t="str">
        <f t="shared" si="67"/>
        <v/>
      </c>
      <c r="AQ1081" s="1">
        <v>40602</v>
      </c>
      <c r="AR1081" s="1" t="s">
        <v>60</v>
      </c>
    </row>
    <row r="1082" spans="1:44" x14ac:dyDescent="0.25">
      <c r="A1082">
        <v>35</v>
      </c>
      <c r="B1082" t="s">
        <v>40</v>
      </c>
      <c r="C1082" t="s">
        <v>34</v>
      </c>
      <c r="D1082">
        <v>817</v>
      </c>
      <c r="E1082" t="s">
        <v>89</v>
      </c>
      <c r="F1082">
        <v>1</v>
      </c>
      <c r="G1082">
        <v>3</v>
      </c>
      <c r="H1082" t="s">
        <v>47</v>
      </c>
      <c r="I1082">
        <v>1</v>
      </c>
      <c r="J1082">
        <v>1369</v>
      </c>
      <c r="K1082">
        <v>4</v>
      </c>
      <c r="L1082" t="s">
        <v>37</v>
      </c>
      <c r="M1082">
        <v>60</v>
      </c>
      <c r="N1082">
        <v>2</v>
      </c>
      <c r="O1082">
        <v>2</v>
      </c>
      <c r="P1082" t="s">
        <v>46</v>
      </c>
      <c r="Q1082">
        <v>4</v>
      </c>
      <c r="R1082" t="s">
        <v>44</v>
      </c>
      <c r="S1082">
        <v>5363</v>
      </c>
      <c r="T1082">
        <v>0</v>
      </c>
      <c r="U1082" t="s">
        <v>40</v>
      </c>
      <c r="V1082">
        <v>12</v>
      </c>
      <c r="W1082">
        <v>3</v>
      </c>
      <c r="X1082">
        <v>2</v>
      </c>
      <c r="Y1082">
        <v>80</v>
      </c>
      <c r="Z1082">
        <v>1</v>
      </c>
      <c r="AA1082">
        <v>10</v>
      </c>
      <c r="AB1082">
        <v>0</v>
      </c>
      <c r="AC1082">
        <v>3</v>
      </c>
      <c r="AD1082">
        <v>9</v>
      </c>
      <c r="AE1082">
        <v>7</v>
      </c>
      <c r="AF1082">
        <v>0</v>
      </c>
      <c r="AG1082">
        <v>0</v>
      </c>
      <c r="AH1082" s="1">
        <v>40586</v>
      </c>
      <c r="AI1082" s="1" t="s">
        <v>60</v>
      </c>
      <c r="AJ1082">
        <f t="shared" si="64"/>
        <v>2011</v>
      </c>
      <c r="AK1082">
        <f t="shared" si="65"/>
        <v>2</v>
      </c>
      <c r="AL1082" t="str">
        <f t="shared" si="66"/>
        <v/>
      </c>
      <c r="AM1082" t="str">
        <f t="shared" si="67"/>
        <v/>
      </c>
      <c r="AQ1082" s="1">
        <v>40586</v>
      </c>
      <c r="AR1082" s="1" t="s">
        <v>60</v>
      </c>
    </row>
    <row r="1083" spans="1:44" x14ac:dyDescent="0.25">
      <c r="A1083">
        <v>58</v>
      </c>
      <c r="B1083" t="s">
        <v>40</v>
      </c>
      <c r="C1083" t="s">
        <v>34</v>
      </c>
      <c r="D1083">
        <v>1055</v>
      </c>
      <c r="E1083" t="s">
        <v>89</v>
      </c>
      <c r="F1083">
        <v>1</v>
      </c>
      <c r="G1083">
        <v>3</v>
      </c>
      <c r="H1083" t="s">
        <v>47</v>
      </c>
      <c r="I1083">
        <v>1</v>
      </c>
      <c r="J1083">
        <v>1423</v>
      </c>
      <c r="K1083">
        <v>4</v>
      </c>
      <c r="L1083" t="s">
        <v>37</v>
      </c>
      <c r="M1083">
        <v>76</v>
      </c>
      <c r="N1083">
        <v>3</v>
      </c>
      <c r="O1083">
        <v>5</v>
      </c>
      <c r="P1083" t="s">
        <v>54</v>
      </c>
      <c r="Q1083">
        <v>1</v>
      </c>
      <c r="R1083" t="s">
        <v>44</v>
      </c>
      <c r="S1083">
        <v>19701</v>
      </c>
      <c r="T1083">
        <v>3</v>
      </c>
      <c r="U1083" t="s">
        <v>33</v>
      </c>
      <c r="V1083">
        <v>21</v>
      </c>
      <c r="W1083">
        <v>4</v>
      </c>
      <c r="X1083">
        <v>3</v>
      </c>
      <c r="Y1083">
        <v>80</v>
      </c>
      <c r="Z1083">
        <v>1</v>
      </c>
      <c r="AA1083">
        <v>32</v>
      </c>
      <c r="AB1083">
        <v>3</v>
      </c>
      <c r="AC1083">
        <v>3</v>
      </c>
      <c r="AD1083">
        <v>9</v>
      </c>
      <c r="AE1083">
        <v>8</v>
      </c>
      <c r="AF1083">
        <v>1</v>
      </c>
      <c r="AG1083">
        <v>5</v>
      </c>
      <c r="AH1083" s="1">
        <v>40544</v>
      </c>
      <c r="AI1083" s="1" t="s">
        <v>60</v>
      </c>
      <c r="AJ1083">
        <f t="shared" si="64"/>
        <v>2011</v>
      </c>
      <c r="AK1083">
        <f t="shared" si="65"/>
        <v>1</v>
      </c>
      <c r="AL1083" t="str">
        <f t="shared" si="66"/>
        <v/>
      </c>
      <c r="AM1083" t="str">
        <f t="shared" si="67"/>
        <v/>
      </c>
      <c r="AQ1083" s="1">
        <v>40544</v>
      </c>
      <c r="AR1083" s="1" t="s">
        <v>60</v>
      </c>
    </row>
    <row r="1084" spans="1:44" x14ac:dyDescent="0.25">
      <c r="A1084">
        <v>40</v>
      </c>
      <c r="B1084" t="s">
        <v>40</v>
      </c>
      <c r="C1084" t="s">
        <v>51</v>
      </c>
      <c r="D1084">
        <v>218</v>
      </c>
      <c r="E1084" t="s">
        <v>89</v>
      </c>
      <c r="F1084">
        <v>8</v>
      </c>
      <c r="G1084">
        <v>1</v>
      </c>
      <c r="H1084" t="s">
        <v>47</v>
      </c>
      <c r="I1084">
        <v>1</v>
      </c>
      <c r="J1084">
        <v>1468</v>
      </c>
      <c r="K1084">
        <v>4</v>
      </c>
      <c r="L1084" t="s">
        <v>42</v>
      </c>
      <c r="M1084">
        <v>55</v>
      </c>
      <c r="N1084">
        <v>2</v>
      </c>
      <c r="O1084">
        <v>3</v>
      </c>
      <c r="P1084" t="s">
        <v>54</v>
      </c>
      <c r="Q1084">
        <v>2</v>
      </c>
      <c r="R1084" t="s">
        <v>48</v>
      </c>
      <c r="S1084">
        <v>13757</v>
      </c>
      <c r="T1084">
        <v>2</v>
      </c>
      <c r="U1084" t="s">
        <v>40</v>
      </c>
      <c r="V1084">
        <v>11</v>
      </c>
      <c r="W1084">
        <v>3</v>
      </c>
      <c r="X1084">
        <v>3</v>
      </c>
      <c r="Y1084">
        <v>80</v>
      </c>
      <c r="Z1084">
        <v>1</v>
      </c>
      <c r="AA1084">
        <v>16</v>
      </c>
      <c r="AB1084">
        <v>5</v>
      </c>
      <c r="AC1084">
        <v>3</v>
      </c>
      <c r="AD1084">
        <v>9</v>
      </c>
      <c r="AE1084">
        <v>8</v>
      </c>
      <c r="AF1084">
        <v>4</v>
      </c>
      <c r="AG1084">
        <v>8</v>
      </c>
      <c r="AH1084" s="1">
        <v>40712</v>
      </c>
      <c r="AI1084" s="1" t="s">
        <v>60</v>
      </c>
      <c r="AJ1084">
        <f t="shared" si="64"/>
        <v>2011</v>
      </c>
      <c r="AK1084">
        <f t="shared" si="65"/>
        <v>6</v>
      </c>
      <c r="AL1084" t="str">
        <f t="shared" si="66"/>
        <v/>
      </c>
      <c r="AM1084" t="str">
        <f t="shared" si="67"/>
        <v/>
      </c>
      <c r="AQ1084" s="1">
        <v>40712</v>
      </c>
      <c r="AR1084" s="1" t="s">
        <v>60</v>
      </c>
    </row>
    <row r="1085" spans="1:44" x14ac:dyDescent="0.25">
      <c r="A1085">
        <v>53</v>
      </c>
      <c r="B1085" t="s">
        <v>40</v>
      </c>
      <c r="C1085" t="s">
        <v>34</v>
      </c>
      <c r="D1085">
        <v>447</v>
      </c>
      <c r="E1085" t="s">
        <v>89</v>
      </c>
      <c r="F1085">
        <v>2</v>
      </c>
      <c r="G1085">
        <v>3</v>
      </c>
      <c r="H1085" t="s">
        <v>47</v>
      </c>
      <c r="I1085">
        <v>1</v>
      </c>
      <c r="J1085">
        <v>1472</v>
      </c>
      <c r="K1085">
        <v>4</v>
      </c>
      <c r="L1085" t="s">
        <v>42</v>
      </c>
      <c r="M1085">
        <v>39</v>
      </c>
      <c r="N1085">
        <v>4</v>
      </c>
      <c r="O1085">
        <v>4</v>
      </c>
      <c r="P1085" t="s">
        <v>54</v>
      </c>
      <c r="Q1085">
        <v>2</v>
      </c>
      <c r="R1085" t="s">
        <v>39</v>
      </c>
      <c r="S1085">
        <v>16598</v>
      </c>
      <c r="T1085">
        <v>4</v>
      </c>
      <c r="U1085" t="s">
        <v>40</v>
      </c>
      <c r="V1085">
        <v>12</v>
      </c>
      <c r="W1085">
        <v>3</v>
      </c>
      <c r="X1085">
        <v>2</v>
      </c>
      <c r="Y1085">
        <v>80</v>
      </c>
      <c r="Z1085">
        <v>0</v>
      </c>
      <c r="AA1085">
        <v>35</v>
      </c>
      <c r="AB1085">
        <v>2</v>
      </c>
      <c r="AC1085">
        <v>2</v>
      </c>
      <c r="AD1085">
        <v>9</v>
      </c>
      <c r="AE1085">
        <v>8</v>
      </c>
      <c r="AF1085">
        <v>8</v>
      </c>
      <c r="AG1085">
        <v>8</v>
      </c>
      <c r="AH1085" s="1">
        <v>40620</v>
      </c>
      <c r="AI1085" s="1" t="s">
        <v>60</v>
      </c>
      <c r="AJ1085">
        <f t="shared" si="64"/>
        <v>2011</v>
      </c>
      <c r="AK1085">
        <f t="shared" si="65"/>
        <v>3</v>
      </c>
      <c r="AL1085" t="str">
        <f t="shared" si="66"/>
        <v/>
      </c>
      <c r="AM1085" t="str">
        <f t="shared" si="67"/>
        <v/>
      </c>
      <c r="AQ1085" s="1">
        <v>40620</v>
      </c>
      <c r="AR1085" s="1" t="s">
        <v>60</v>
      </c>
    </row>
    <row r="1086" spans="1:44" x14ac:dyDescent="0.25">
      <c r="A1086">
        <v>29</v>
      </c>
      <c r="B1086" t="s">
        <v>33</v>
      </c>
      <c r="C1086" t="s">
        <v>34</v>
      </c>
      <c r="D1086">
        <v>224</v>
      </c>
      <c r="E1086" t="s">
        <v>89</v>
      </c>
      <c r="F1086">
        <v>1</v>
      </c>
      <c r="G1086">
        <v>4</v>
      </c>
      <c r="H1086" t="s">
        <v>56</v>
      </c>
      <c r="I1086">
        <v>1</v>
      </c>
      <c r="J1086">
        <v>1522</v>
      </c>
      <c r="K1086">
        <v>1</v>
      </c>
      <c r="L1086" t="s">
        <v>42</v>
      </c>
      <c r="M1086">
        <v>100</v>
      </c>
      <c r="N1086">
        <v>2</v>
      </c>
      <c r="O1086">
        <v>1</v>
      </c>
      <c r="P1086" t="s">
        <v>43</v>
      </c>
      <c r="Q1086">
        <v>1</v>
      </c>
      <c r="R1086" t="s">
        <v>39</v>
      </c>
      <c r="S1086">
        <v>2362</v>
      </c>
      <c r="T1086">
        <v>6</v>
      </c>
      <c r="U1086" t="s">
        <v>40</v>
      </c>
      <c r="V1086">
        <v>13</v>
      </c>
      <c r="W1086">
        <v>3</v>
      </c>
      <c r="X1086">
        <v>3</v>
      </c>
      <c r="Y1086">
        <v>80</v>
      </c>
      <c r="Z1086">
        <v>0</v>
      </c>
      <c r="AA1086">
        <v>11</v>
      </c>
      <c r="AB1086">
        <v>2</v>
      </c>
      <c r="AC1086">
        <v>1</v>
      </c>
      <c r="AD1086">
        <v>9</v>
      </c>
      <c r="AE1086">
        <v>7</v>
      </c>
      <c r="AF1086">
        <v>0</v>
      </c>
      <c r="AG1086">
        <v>7</v>
      </c>
      <c r="AH1086" s="1">
        <v>38636</v>
      </c>
      <c r="AI1086" s="1">
        <v>41936</v>
      </c>
      <c r="AJ1086">
        <f t="shared" si="64"/>
        <v>2005</v>
      </c>
      <c r="AK1086">
        <f t="shared" si="65"/>
        <v>10</v>
      </c>
      <c r="AL1086">
        <f t="shared" si="66"/>
        <v>2014</v>
      </c>
      <c r="AM1086">
        <f t="shared" si="67"/>
        <v>10</v>
      </c>
      <c r="AQ1086" s="1">
        <v>40602</v>
      </c>
      <c r="AR1086" s="1" t="s">
        <v>60</v>
      </c>
    </row>
    <row r="1087" spans="1:44" x14ac:dyDescent="0.25">
      <c r="A1087">
        <v>38</v>
      </c>
      <c r="B1087" t="s">
        <v>40</v>
      </c>
      <c r="C1087" t="s">
        <v>34</v>
      </c>
      <c r="D1087">
        <v>1245</v>
      </c>
      <c r="E1087" t="s">
        <v>35</v>
      </c>
      <c r="F1087">
        <v>14</v>
      </c>
      <c r="G1087">
        <v>3</v>
      </c>
      <c r="H1087" t="s">
        <v>36</v>
      </c>
      <c r="I1087">
        <v>1</v>
      </c>
      <c r="J1087">
        <v>1582</v>
      </c>
      <c r="K1087">
        <v>3</v>
      </c>
      <c r="L1087" t="s">
        <v>42</v>
      </c>
      <c r="M1087">
        <v>80</v>
      </c>
      <c r="N1087">
        <v>3</v>
      </c>
      <c r="O1087">
        <v>2</v>
      </c>
      <c r="P1087" t="s">
        <v>38</v>
      </c>
      <c r="Q1087">
        <v>2</v>
      </c>
      <c r="R1087" t="s">
        <v>44</v>
      </c>
      <c r="S1087">
        <v>9924</v>
      </c>
      <c r="T1087">
        <v>0</v>
      </c>
      <c r="U1087" t="s">
        <v>40</v>
      </c>
      <c r="V1087">
        <v>11</v>
      </c>
      <c r="W1087">
        <v>3</v>
      </c>
      <c r="X1087">
        <v>4</v>
      </c>
      <c r="Y1087">
        <v>80</v>
      </c>
      <c r="Z1087">
        <v>1</v>
      </c>
      <c r="AA1087">
        <v>10</v>
      </c>
      <c r="AB1087">
        <v>3</v>
      </c>
      <c r="AC1087">
        <v>3</v>
      </c>
      <c r="AD1087">
        <v>9</v>
      </c>
      <c r="AE1087">
        <v>8</v>
      </c>
      <c r="AF1087">
        <v>7</v>
      </c>
      <c r="AG1087">
        <v>7</v>
      </c>
      <c r="AH1087" s="1">
        <v>40541</v>
      </c>
      <c r="AI1087" s="1" t="s">
        <v>60</v>
      </c>
      <c r="AJ1087">
        <f t="shared" si="64"/>
        <v>2010</v>
      </c>
      <c r="AK1087">
        <f t="shared" si="65"/>
        <v>12</v>
      </c>
      <c r="AL1087" t="str">
        <f t="shared" si="66"/>
        <v/>
      </c>
      <c r="AM1087" t="str">
        <f t="shared" si="67"/>
        <v/>
      </c>
      <c r="AQ1087" s="1">
        <v>40541</v>
      </c>
      <c r="AR1087" s="1" t="s">
        <v>60</v>
      </c>
    </row>
    <row r="1088" spans="1:44" x14ac:dyDescent="0.25">
      <c r="A1088">
        <v>34</v>
      </c>
      <c r="B1088" t="s">
        <v>40</v>
      </c>
      <c r="C1088" t="s">
        <v>41</v>
      </c>
      <c r="D1088">
        <v>426</v>
      </c>
      <c r="E1088" t="s">
        <v>89</v>
      </c>
      <c r="F1088">
        <v>10</v>
      </c>
      <c r="G1088">
        <v>4</v>
      </c>
      <c r="H1088" t="s">
        <v>36</v>
      </c>
      <c r="I1088">
        <v>1</v>
      </c>
      <c r="J1088">
        <v>1615</v>
      </c>
      <c r="K1088">
        <v>3</v>
      </c>
      <c r="L1088" t="s">
        <v>42</v>
      </c>
      <c r="M1088">
        <v>42</v>
      </c>
      <c r="N1088">
        <v>4</v>
      </c>
      <c r="O1088">
        <v>2</v>
      </c>
      <c r="P1088" t="s">
        <v>49</v>
      </c>
      <c r="Q1088">
        <v>4</v>
      </c>
      <c r="R1088" t="s">
        <v>48</v>
      </c>
      <c r="S1088">
        <v>4724</v>
      </c>
      <c r="T1088">
        <v>1</v>
      </c>
      <c r="U1088" t="s">
        <v>40</v>
      </c>
      <c r="V1088">
        <v>13</v>
      </c>
      <c r="W1088">
        <v>3</v>
      </c>
      <c r="X1088">
        <v>1</v>
      </c>
      <c r="Y1088">
        <v>80</v>
      </c>
      <c r="Z1088">
        <v>1</v>
      </c>
      <c r="AA1088">
        <v>9</v>
      </c>
      <c r="AB1088">
        <v>3</v>
      </c>
      <c r="AC1088">
        <v>3</v>
      </c>
      <c r="AD1088">
        <v>9</v>
      </c>
      <c r="AE1088">
        <v>7</v>
      </c>
      <c r="AF1088">
        <v>7</v>
      </c>
      <c r="AG1088">
        <v>2</v>
      </c>
      <c r="AH1088" s="1">
        <v>40505</v>
      </c>
      <c r="AI1088" s="1" t="s">
        <v>60</v>
      </c>
      <c r="AJ1088">
        <f t="shared" si="64"/>
        <v>2010</v>
      </c>
      <c r="AK1088">
        <f t="shared" si="65"/>
        <v>11</v>
      </c>
      <c r="AL1088" t="str">
        <f t="shared" si="66"/>
        <v/>
      </c>
      <c r="AM1088" t="str">
        <f t="shared" si="67"/>
        <v/>
      </c>
      <c r="AQ1088" s="1">
        <v>40505</v>
      </c>
      <c r="AR1088" s="1" t="s">
        <v>60</v>
      </c>
    </row>
    <row r="1089" spans="1:44" x14ac:dyDescent="0.25">
      <c r="A1089">
        <v>49</v>
      </c>
      <c r="B1089" t="s">
        <v>40</v>
      </c>
      <c r="C1089" t="s">
        <v>34</v>
      </c>
      <c r="D1089">
        <v>722</v>
      </c>
      <c r="E1089" t="s">
        <v>89</v>
      </c>
      <c r="F1089">
        <v>25</v>
      </c>
      <c r="G1089">
        <v>4</v>
      </c>
      <c r="H1089" t="s">
        <v>36</v>
      </c>
      <c r="I1089">
        <v>1</v>
      </c>
      <c r="J1089">
        <v>1617</v>
      </c>
      <c r="K1089">
        <v>3</v>
      </c>
      <c r="L1089" t="s">
        <v>37</v>
      </c>
      <c r="M1089">
        <v>84</v>
      </c>
      <c r="N1089">
        <v>3</v>
      </c>
      <c r="O1089">
        <v>1</v>
      </c>
      <c r="P1089" t="s">
        <v>46</v>
      </c>
      <c r="Q1089">
        <v>1</v>
      </c>
      <c r="R1089" t="s">
        <v>44</v>
      </c>
      <c r="S1089">
        <v>3211</v>
      </c>
      <c r="T1089">
        <v>1</v>
      </c>
      <c r="U1089" t="s">
        <v>40</v>
      </c>
      <c r="V1089">
        <v>14</v>
      </c>
      <c r="W1089">
        <v>3</v>
      </c>
      <c r="X1089">
        <v>4</v>
      </c>
      <c r="Y1089">
        <v>80</v>
      </c>
      <c r="Z1089">
        <v>1</v>
      </c>
      <c r="AA1089">
        <v>10</v>
      </c>
      <c r="AB1089">
        <v>3</v>
      </c>
      <c r="AC1089">
        <v>2</v>
      </c>
      <c r="AD1089">
        <v>9</v>
      </c>
      <c r="AE1089">
        <v>6</v>
      </c>
      <c r="AF1089">
        <v>1</v>
      </c>
      <c r="AG1089">
        <v>4</v>
      </c>
      <c r="AH1089" s="1">
        <v>40486</v>
      </c>
      <c r="AI1089" s="1" t="s">
        <v>60</v>
      </c>
      <c r="AJ1089">
        <f t="shared" si="64"/>
        <v>2010</v>
      </c>
      <c r="AK1089">
        <f t="shared" si="65"/>
        <v>11</v>
      </c>
      <c r="AL1089" t="str">
        <f t="shared" si="66"/>
        <v/>
      </c>
      <c r="AM1089" t="str">
        <f t="shared" si="67"/>
        <v/>
      </c>
      <c r="AQ1089" s="1">
        <v>40486</v>
      </c>
      <c r="AR1089" s="1" t="s">
        <v>60</v>
      </c>
    </row>
    <row r="1090" spans="1:44" x14ac:dyDescent="0.25">
      <c r="A1090">
        <v>39</v>
      </c>
      <c r="B1090" t="s">
        <v>40</v>
      </c>
      <c r="C1090" t="s">
        <v>41</v>
      </c>
      <c r="D1090">
        <v>711</v>
      </c>
      <c r="E1090" t="s">
        <v>89</v>
      </c>
      <c r="F1090">
        <v>4</v>
      </c>
      <c r="G1090">
        <v>3</v>
      </c>
      <c r="H1090" t="s">
        <v>47</v>
      </c>
      <c r="I1090">
        <v>1</v>
      </c>
      <c r="J1090">
        <v>1633</v>
      </c>
      <c r="K1090">
        <v>1</v>
      </c>
      <c r="L1090" t="s">
        <v>37</v>
      </c>
      <c r="M1090">
        <v>81</v>
      </c>
      <c r="N1090">
        <v>3</v>
      </c>
      <c r="O1090">
        <v>2</v>
      </c>
      <c r="P1090" t="s">
        <v>49</v>
      </c>
      <c r="Q1090">
        <v>3</v>
      </c>
      <c r="R1090" t="s">
        <v>39</v>
      </c>
      <c r="S1090">
        <v>5042</v>
      </c>
      <c r="T1090">
        <v>0</v>
      </c>
      <c r="U1090" t="s">
        <v>40</v>
      </c>
      <c r="V1090">
        <v>13</v>
      </c>
      <c r="W1090">
        <v>3</v>
      </c>
      <c r="X1090">
        <v>4</v>
      </c>
      <c r="Y1090">
        <v>80</v>
      </c>
      <c r="Z1090">
        <v>0</v>
      </c>
      <c r="AA1090">
        <v>10</v>
      </c>
      <c r="AB1090">
        <v>2</v>
      </c>
      <c r="AC1090">
        <v>1</v>
      </c>
      <c r="AD1090">
        <v>9</v>
      </c>
      <c r="AE1090">
        <v>2</v>
      </c>
      <c r="AF1090">
        <v>3</v>
      </c>
      <c r="AG1090">
        <v>8</v>
      </c>
      <c r="AH1090" s="1">
        <v>40721</v>
      </c>
      <c r="AI1090" s="1" t="s">
        <v>60</v>
      </c>
      <c r="AJ1090">
        <f t="shared" si="64"/>
        <v>2011</v>
      </c>
      <c r="AK1090">
        <f t="shared" si="65"/>
        <v>6</v>
      </c>
      <c r="AL1090" t="str">
        <f t="shared" si="66"/>
        <v/>
      </c>
      <c r="AM1090" t="str">
        <f t="shared" si="67"/>
        <v/>
      </c>
      <c r="AQ1090" s="1">
        <v>40721</v>
      </c>
      <c r="AR1090" s="1" t="s">
        <v>60</v>
      </c>
    </row>
    <row r="1091" spans="1:44" x14ac:dyDescent="0.25">
      <c r="A1091">
        <v>32</v>
      </c>
      <c r="B1091" t="s">
        <v>40</v>
      </c>
      <c r="C1091" t="s">
        <v>34</v>
      </c>
      <c r="D1091">
        <v>977</v>
      </c>
      <c r="E1091" t="s">
        <v>89</v>
      </c>
      <c r="F1091">
        <v>2</v>
      </c>
      <c r="G1091">
        <v>3</v>
      </c>
      <c r="H1091" t="s">
        <v>47</v>
      </c>
      <c r="I1091">
        <v>1</v>
      </c>
      <c r="J1091">
        <v>1671</v>
      </c>
      <c r="K1091">
        <v>4</v>
      </c>
      <c r="L1091" t="s">
        <v>42</v>
      </c>
      <c r="M1091">
        <v>45</v>
      </c>
      <c r="N1091">
        <v>3</v>
      </c>
      <c r="O1091">
        <v>2</v>
      </c>
      <c r="P1091" t="s">
        <v>43</v>
      </c>
      <c r="Q1091">
        <v>2</v>
      </c>
      <c r="R1091" t="s">
        <v>48</v>
      </c>
      <c r="S1091">
        <v>5470</v>
      </c>
      <c r="T1091">
        <v>0</v>
      </c>
      <c r="U1091" t="s">
        <v>40</v>
      </c>
      <c r="V1091">
        <v>13</v>
      </c>
      <c r="W1091">
        <v>3</v>
      </c>
      <c r="X1091">
        <v>3</v>
      </c>
      <c r="Y1091">
        <v>80</v>
      </c>
      <c r="Z1091">
        <v>2</v>
      </c>
      <c r="AA1091">
        <v>10</v>
      </c>
      <c r="AB1091">
        <v>4</v>
      </c>
      <c r="AC1091">
        <v>2</v>
      </c>
      <c r="AD1091">
        <v>9</v>
      </c>
      <c r="AE1091">
        <v>5</v>
      </c>
      <c r="AF1091">
        <v>1</v>
      </c>
      <c r="AG1091">
        <v>6</v>
      </c>
      <c r="AH1091" s="1">
        <v>40784</v>
      </c>
      <c r="AI1091" s="1" t="s">
        <v>60</v>
      </c>
      <c r="AJ1091">
        <f t="shared" si="64"/>
        <v>2011</v>
      </c>
      <c r="AK1091">
        <f t="shared" si="65"/>
        <v>8</v>
      </c>
      <c r="AL1091" t="str">
        <f t="shared" si="66"/>
        <v/>
      </c>
      <c r="AM1091" t="str">
        <f t="shared" si="67"/>
        <v/>
      </c>
      <c r="AQ1091" s="1">
        <v>40784</v>
      </c>
      <c r="AR1091" s="1" t="s">
        <v>60</v>
      </c>
    </row>
    <row r="1092" spans="1:44" x14ac:dyDescent="0.25">
      <c r="A1092">
        <v>48</v>
      </c>
      <c r="B1092" t="s">
        <v>33</v>
      </c>
      <c r="C1092" t="s">
        <v>41</v>
      </c>
      <c r="D1092">
        <v>708</v>
      </c>
      <c r="E1092" t="s">
        <v>35</v>
      </c>
      <c r="F1092">
        <v>7</v>
      </c>
      <c r="G1092">
        <v>2</v>
      </c>
      <c r="H1092" t="s">
        <v>47</v>
      </c>
      <c r="I1092">
        <v>1</v>
      </c>
      <c r="J1092">
        <v>1691</v>
      </c>
      <c r="K1092">
        <v>4</v>
      </c>
      <c r="L1092" t="s">
        <v>37</v>
      </c>
      <c r="M1092">
        <v>95</v>
      </c>
      <c r="N1092">
        <v>3</v>
      </c>
      <c r="O1092">
        <v>1</v>
      </c>
      <c r="P1092" t="s">
        <v>53</v>
      </c>
      <c r="Q1092">
        <v>3</v>
      </c>
      <c r="R1092" t="s">
        <v>44</v>
      </c>
      <c r="S1092">
        <v>2655</v>
      </c>
      <c r="T1092">
        <v>2</v>
      </c>
      <c r="U1092" t="s">
        <v>33</v>
      </c>
      <c r="V1092">
        <v>11</v>
      </c>
      <c r="W1092">
        <v>3</v>
      </c>
      <c r="X1092">
        <v>3</v>
      </c>
      <c r="Y1092">
        <v>80</v>
      </c>
      <c r="Z1092">
        <v>2</v>
      </c>
      <c r="AA1092">
        <v>19</v>
      </c>
      <c r="AB1092">
        <v>3</v>
      </c>
      <c r="AC1092">
        <v>3</v>
      </c>
      <c r="AD1092">
        <v>9</v>
      </c>
      <c r="AE1092">
        <v>7</v>
      </c>
      <c r="AF1092">
        <v>7</v>
      </c>
      <c r="AG1092">
        <v>7</v>
      </c>
      <c r="AH1092" s="1">
        <v>37608</v>
      </c>
      <c r="AI1092" s="1">
        <v>40900</v>
      </c>
      <c r="AJ1092">
        <f t="shared" ref="AJ1092:AJ1155" si="68">IFERROR(YEAR(AH1092),"")</f>
        <v>2002</v>
      </c>
      <c r="AK1092">
        <f t="shared" ref="AK1092:AK1155" si="69">IFERROR(MONTH(AH1092),"")</f>
        <v>12</v>
      </c>
      <c r="AL1092">
        <f t="shared" ref="AL1092:AL1155" si="70">IFERROR(YEAR(AI1092),"")</f>
        <v>2011</v>
      </c>
      <c r="AM1092">
        <f t="shared" ref="AM1092:AM1155" si="71">IFERROR(MONTH(AI1092),"")</f>
        <v>12</v>
      </c>
      <c r="AQ1092" s="1">
        <v>40655</v>
      </c>
      <c r="AR1092" s="1" t="s">
        <v>60</v>
      </c>
    </row>
    <row r="1093" spans="1:44" x14ac:dyDescent="0.25">
      <c r="A1093">
        <v>39</v>
      </c>
      <c r="B1093" t="s">
        <v>40</v>
      </c>
      <c r="C1093" t="s">
        <v>51</v>
      </c>
      <c r="D1093">
        <v>792</v>
      </c>
      <c r="E1093" t="s">
        <v>89</v>
      </c>
      <c r="F1093">
        <v>1</v>
      </c>
      <c r="G1093">
        <v>3</v>
      </c>
      <c r="H1093" t="s">
        <v>36</v>
      </c>
      <c r="I1093">
        <v>1</v>
      </c>
      <c r="J1093">
        <v>1737</v>
      </c>
      <c r="K1093">
        <v>4</v>
      </c>
      <c r="L1093" t="s">
        <v>42</v>
      </c>
      <c r="M1093">
        <v>77</v>
      </c>
      <c r="N1093">
        <v>3</v>
      </c>
      <c r="O1093">
        <v>2</v>
      </c>
      <c r="P1093" t="s">
        <v>46</v>
      </c>
      <c r="Q1093">
        <v>4</v>
      </c>
      <c r="R1093" t="s">
        <v>44</v>
      </c>
      <c r="S1093">
        <v>6472</v>
      </c>
      <c r="T1093">
        <v>1</v>
      </c>
      <c r="U1093" t="s">
        <v>33</v>
      </c>
      <c r="V1093">
        <v>15</v>
      </c>
      <c r="W1093">
        <v>3</v>
      </c>
      <c r="X1093">
        <v>4</v>
      </c>
      <c r="Y1093">
        <v>80</v>
      </c>
      <c r="Z1093">
        <v>1</v>
      </c>
      <c r="AA1093">
        <v>9</v>
      </c>
      <c r="AB1093">
        <v>2</v>
      </c>
      <c r="AC1093">
        <v>3</v>
      </c>
      <c r="AD1093">
        <v>9</v>
      </c>
      <c r="AE1093">
        <v>8</v>
      </c>
      <c r="AF1093">
        <v>5</v>
      </c>
      <c r="AG1093">
        <v>8</v>
      </c>
      <c r="AH1093" s="1">
        <v>40758</v>
      </c>
      <c r="AI1093" s="1" t="s">
        <v>60</v>
      </c>
      <c r="AJ1093">
        <f t="shared" si="68"/>
        <v>2011</v>
      </c>
      <c r="AK1093">
        <f t="shared" si="69"/>
        <v>8</v>
      </c>
      <c r="AL1093" t="str">
        <f t="shared" si="70"/>
        <v/>
      </c>
      <c r="AM1093" t="str">
        <f t="shared" si="71"/>
        <v/>
      </c>
      <c r="AQ1093" s="1">
        <v>40758</v>
      </c>
      <c r="AR1093" s="1" t="s">
        <v>60</v>
      </c>
    </row>
    <row r="1094" spans="1:44" x14ac:dyDescent="0.25">
      <c r="A1094">
        <v>30</v>
      </c>
      <c r="B1094" t="s">
        <v>40</v>
      </c>
      <c r="C1094" t="s">
        <v>41</v>
      </c>
      <c r="D1094">
        <v>1312</v>
      </c>
      <c r="E1094" t="s">
        <v>89</v>
      </c>
      <c r="F1094">
        <v>2</v>
      </c>
      <c r="G1094">
        <v>4</v>
      </c>
      <c r="H1094" t="s">
        <v>56</v>
      </c>
      <c r="I1094">
        <v>1</v>
      </c>
      <c r="J1094">
        <v>1745</v>
      </c>
      <c r="K1094">
        <v>4</v>
      </c>
      <c r="L1094" t="s">
        <v>37</v>
      </c>
      <c r="M1094">
        <v>78</v>
      </c>
      <c r="N1094">
        <v>2</v>
      </c>
      <c r="O1094">
        <v>1</v>
      </c>
      <c r="P1094" t="s">
        <v>43</v>
      </c>
      <c r="Q1094">
        <v>1</v>
      </c>
      <c r="R1094" t="s">
        <v>39</v>
      </c>
      <c r="S1094">
        <v>4968</v>
      </c>
      <c r="T1094">
        <v>0</v>
      </c>
      <c r="U1094" t="s">
        <v>40</v>
      </c>
      <c r="V1094">
        <v>16</v>
      </c>
      <c r="W1094">
        <v>3</v>
      </c>
      <c r="X1094">
        <v>4</v>
      </c>
      <c r="Y1094">
        <v>80</v>
      </c>
      <c r="Z1094">
        <v>0</v>
      </c>
      <c r="AA1094">
        <v>10</v>
      </c>
      <c r="AB1094">
        <v>2</v>
      </c>
      <c r="AC1094">
        <v>3</v>
      </c>
      <c r="AD1094">
        <v>9</v>
      </c>
      <c r="AE1094">
        <v>7</v>
      </c>
      <c r="AF1094">
        <v>0</v>
      </c>
      <c r="AG1094">
        <v>7</v>
      </c>
      <c r="AH1094" s="1">
        <v>40754</v>
      </c>
      <c r="AI1094" s="1" t="s">
        <v>60</v>
      </c>
      <c r="AJ1094">
        <f t="shared" si="68"/>
        <v>2011</v>
      </c>
      <c r="AK1094">
        <f t="shared" si="69"/>
        <v>7</v>
      </c>
      <c r="AL1094" t="str">
        <f t="shared" si="70"/>
        <v/>
      </c>
      <c r="AM1094" t="str">
        <f t="shared" si="71"/>
        <v/>
      </c>
      <c r="AQ1094" s="1">
        <v>40754</v>
      </c>
      <c r="AR1094" s="1" t="s">
        <v>60</v>
      </c>
    </row>
    <row r="1095" spans="1:44" x14ac:dyDescent="0.25">
      <c r="A1095">
        <v>33</v>
      </c>
      <c r="B1095" t="s">
        <v>40</v>
      </c>
      <c r="C1095" t="s">
        <v>51</v>
      </c>
      <c r="D1095">
        <v>775</v>
      </c>
      <c r="E1095" t="s">
        <v>89</v>
      </c>
      <c r="F1095">
        <v>4</v>
      </c>
      <c r="G1095">
        <v>3</v>
      </c>
      <c r="H1095" t="s">
        <v>56</v>
      </c>
      <c r="I1095">
        <v>1</v>
      </c>
      <c r="J1095">
        <v>1771</v>
      </c>
      <c r="K1095">
        <v>4</v>
      </c>
      <c r="L1095" t="s">
        <v>42</v>
      </c>
      <c r="M1095">
        <v>90</v>
      </c>
      <c r="N1095">
        <v>3</v>
      </c>
      <c r="O1095">
        <v>2</v>
      </c>
      <c r="P1095" t="s">
        <v>43</v>
      </c>
      <c r="Q1095">
        <v>2</v>
      </c>
      <c r="R1095" t="s">
        <v>48</v>
      </c>
      <c r="S1095">
        <v>3055</v>
      </c>
      <c r="T1095">
        <v>5</v>
      </c>
      <c r="U1095" t="s">
        <v>40</v>
      </c>
      <c r="V1095">
        <v>15</v>
      </c>
      <c r="W1095">
        <v>3</v>
      </c>
      <c r="X1095">
        <v>4</v>
      </c>
      <c r="Y1095">
        <v>80</v>
      </c>
      <c r="Z1095">
        <v>2</v>
      </c>
      <c r="AA1095">
        <v>11</v>
      </c>
      <c r="AB1095">
        <v>2</v>
      </c>
      <c r="AC1095">
        <v>2</v>
      </c>
      <c r="AD1095">
        <v>9</v>
      </c>
      <c r="AE1095">
        <v>8</v>
      </c>
      <c r="AF1095">
        <v>1</v>
      </c>
      <c r="AG1095">
        <v>7</v>
      </c>
      <c r="AH1095" s="1">
        <v>40774</v>
      </c>
      <c r="AI1095" s="1" t="s">
        <v>60</v>
      </c>
      <c r="AJ1095">
        <f t="shared" si="68"/>
        <v>2011</v>
      </c>
      <c r="AK1095">
        <f t="shared" si="69"/>
        <v>8</v>
      </c>
      <c r="AL1095" t="str">
        <f t="shared" si="70"/>
        <v/>
      </c>
      <c r="AM1095" t="str">
        <f t="shared" si="71"/>
        <v/>
      </c>
      <c r="AQ1095" s="1">
        <v>40774</v>
      </c>
      <c r="AR1095" s="1" t="s">
        <v>60</v>
      </c>
    </row>
    <row r="1096" spans="1:44" x14ac:dyDescent="0.25">
      <c r="A1096">
        <v>43</v>
      </c>
      <c r="B1096" t="s">
        <v>40</v>
      </c>
      <c r="C1096" t="s">
        <v>34</v>
      </c>
      <c r="D1096">
        <v>244</v>
      </c>
      <c r="E1096" t="s">
        <v>90</v>
      </c>
      <c r="F1096">
        <v>2</v>
      </c>
      <c r="G1096">
        <v>3</v>
      </c>
      <c r="H1096" t="s">
        <v>36</v>
      </c>
      <c r="I1096">
        <v>1</v>
      </c>
      <c r="J1096">
        <v>1778</v>
      </c>
      <c r="K1096">
        <v>2</v>
      </c>
      <c r="L1096" t="s">
        <v>42</v>
      </c>
      <c r="M1096">
        <v>97</v>
      </c>
      <c r="N1096">
        <v>3</v>
      </c>
      <c r="O1096">
        <v>1</v>
      </c>
      <c r="P1096" t="s">
        <v>90</v>
      </c>
      <c r="Q1096">
        <v>4</v>
      </c>
      <c r="R1096" t="s">
        <v>39</v>
      </c>
      <c r="S1096">
        <v>3539</v>
      </c>
      <c r="T1096">
        <v>0</v>
      </c>
      <c r="U1096" t="s">
        <v>40</v>
      </c>
      <c r="V1096">
        <v>13</v>
      </c>
      <c r="W1096">
        <v>3</v>
      </c>
      <c r="X1096">
        <v>2</v>
      </c>
      <c r="Y1096">
        <v>80</v>
      </c>
      <c r="Z1096">
        <v>0</v>
      </c>
      <c r="AA1096">
        <v>10</v>
      </c>
      <c r="AB1096">
        <v>5</v>
      </c>
      <c r="AC1096">
        <v>3</v>
      </c>
      <c r="AD1096">
        <v>9</v>
      </c>
      <c r="AE1096">
        <v>7</v>
      </c>
      <c r="AF1096">
        <v>1</v>
      </c>
      <c r="AG1096">
        <v>8</v>
      </c>
      <c r="AH1096" s="1">
        <v>40564</v>
      </c>
      <c r="AI1096" s="1" t="s">
        <v>60</v>
      </c>
      <c r="AJ1096">
        <f t="shared" si="68"/>
        <v>2011</v>
      </c>
      <c r="AK1096">
        <f t="shared" si="69"/>
        <v>1</v>
      </c>
      <c r="AL1096" t="str">
        <f t="shared" si="70"/>
        <v/>
      </c>
      <c r="AM1096" t="str">
        <f t="shared" si="71"/>
        <v/>
      </c>
      <c r="AQ1096" s="1">
        <v>40564</v>
      </c>
      <c r="AR1096" s="1" t="s">
        <v>60</v>
      </c>
    </row>
    <row r="1097" spans="1:44" x14ac:dyDescent="0.25">
      <c r="A1097">
        <v>46</v>
      </c>
      <c r="B1097" t="s">
        <v>33</v>
      </c>
      <c r="C1097" t="s">
        <v>34</v>
      </c>
      <c r="D1097">
        <v>261</v>
      </c>
      <c r="E1097" t="s">
        <v>89</v>
      </c>
      <c r="F1097">
        <v>21</v>
      </c>
      <c r="G1097">
        <v>2</v>
      </c>
      <c r="H1097" t="s">
        <v>47</v>
      </c>
      <c r="I1097">
        <v>1</v>
      </c>
      <c r="J1097">
        <v>1821</v>
      </c>
      <c r="K1097">
        <v>4</v>
      </c>
      <c r="L1097" t="s">
        <v>37</v>
      </c>
      <c r="M1097">
        <v>66</v>
      </c>
      <c r="N1097">
        <v>3</v>
      </c>
      <c r="O1097">
        <v>2</v>
      </c>
      <c r="P1097" t="s">
        <v>50</v>
      </c>
      <c r="Q1097">
        <v>2</v>
      </c>
      <c r="R1097" t="s">
        <v>44</v>
      </c>
      <c r="S1097">
        <v>8926</v>
      </c>
      <c r="T1097">
        <v>4</v>
      </c>
      <c r="U1097" t="s">
        <v>40</v>
      </c>
      <c r="V1097">
        <v>22</v>
      </c>
      <c r="W1097">
        <v>4</v>
      </c>
      <c r="X1097">
        <v>4</v>
      </c>
      <c r="Y1097">
        <v>80</v>
      </c>
      <c r="Z1097">
        <v>1</v>
      </c>
      <c r="AA1097">
        <v>13</v>
      </c>
      <c r="AB1097">
        <v>2</v>
      </c>
      <c r="AC1097">
        <v>4</v>
      </c>
      <c r="AD1097">
        <v>9</v>
      </c>
      <c r="AE1097">
        <v>7</v>
      </c>
      <c r="AF1097">
        <v>3</v>
      </c>
      <c r="AG1097">
        <v>7</v>
      </c>
      <c r="AH1097" s="1">
        <v>38479</v>
      </c>
      <c r="AI1097" s="1">
        <v>41770</v>
      </c>
      <c r="AJ1097">
        <f t="shared" si="68"/>
        <v>2005</v>
      </c>
      <c r="AK1097">
        <f t="shared" si="69"/>
        <v>5</v>
      </c>
      <c r="AL1097">
        <f t="shared" si="70"/>
        <v>2014</v>
      </c>
      <c r="AM1097">
        <f t="shared" si="71"/>
        <v>5</v>
      </c>
      <c r="AQ1097" s="1">
        <v>40679</v>
      </c>
      <c r="AR1097" s="1" t="s">
        <v>60</v>
      </c>
    </row>
    <row r="1098" spans="1:44" x14ac:dyDescent="0.25">
      <c r="A1098">
        <v>46</v>
      </c>
      <c r="B1098" t="s">
        <v>40</v>
      </c>
      <c r="C1098" t="s">
        <v>34</v>
      </c>
      <c r="D1098">
        <v>706</v>
      </c>
      <c r="E1098" t="s">
        <v>89</v>
      </c>
      <c r="F1098">
        <v>2</v>
      </c>
      <c r="G1098">
        <v>2</v>
      </c>
      <c r="H1098" t="s">
        <v>36</v>
      </c>
      <c r="I1098">
        <v>1</v>
      </c>
      <c r="J1098">
        <v>1857</v>
      </c>
      <c r="K1098">
        <v>4</v>
      </c>
      <c r="L1098" t="s">
        <v>42</v>
      </c>
      <c r="M1098">
        <v>82</v>
      </c>
      <c r="N1098">
        <v>3</v>
      </c>
      <c r="O1098">
        <v>3</v>
      </c>
      <c r="P1098" t="s">
        <v>49</v>
      </c>
      <c r="Q1098">
        <v>4</v>
      </c>
      <c r="R1098" t="s">
        <v>48</v>
      </c>
      <c r="S1098">
        <v>8578</v>
      </c>
      <c r="T1098">
        <v>3</v>
      </c>
      <c r="U1098" t="s">
        <v>40</v>
      </c>
      <c r="V1098">
        <v>14</v>
      </c>
      <c r="W1098">
        <v>3</v>
      </c>
      <c r="X1098">
        <v>3</v>
      </c>
      <c r="Y1098">
        <v>80</v>
      </c>
      <c r="Z1098">
        <v>1</v>
      </c>
      <c r="AA1098">
        <v>12</v>
      </c>
      <c r="AB1098">
        <v>4</v>
      </c>
      <c r="AC1098">
        <v>2</v>
      </c>
      <c r="AD1098">
        <v>9</v>
      </c>
      <c r="AE1098">
        <v>8</v>
      </c>
      <c r="AF1098">
        <v>4</v>
      </c>
      <c r="AG1098">
        <v>7</v>
      </c>
      <c r="AH1098" s="1">
        <v>40680</v>
      </c>
      <c r="AI1098" s="1" t="s">
        <v>60</v>
      </c>
      <c r="AJ1098">
        <f t="shared" si="68"/>
        <v>2011</v>
      </c>
      <c r="AK1098">
        <f t="shared" si="69"/>
        <v>5</v>
      </c>
      <c r="AL1098" t="str">
        <f t="shared" si="70"/>
        <v/>
      </c>
      <c r="AM1098" t="str">
        <f t="shared" si="71"/>
        <v/>
      </c>
      <c r="AQ1098" s="1">
        <v>40680</v>
      </c>
      <c r="AR1098" s="1" t="s">
        <v>60</v>
      </c>
    </row>
    <row r="1099" spans="1:44" x14ac:dyDescent="0.25">
      <c r="A1099">
        <v>27</v>
      </c>
      <c r="B1099" t="s">
        <v>40</v>
      </c>
      <c r="C1099" t="s">
        <v>34</v>
      </c>
      <c r="D1099">
        <v>728</v>
      </c>
      <c r="E1099" t="s">
        <v>35</v>
      </c>
      <c r="F1099">
        <v>23</v>
      </c>
      <c r="G1099">
        <v>1</v>
      </c>
      <c r="H1099" t="s">
        <v>47</v>
      </c>
      <c r="I1099">
        <v>1</v>
      </c>
      <c r="J1099">
        <v>1864</v>
      </c>
      <c r="K1099">
        <v>2</v>
      </c>
      <c r="L1099" t="s">
        <v>37</v>
      </c>
      <c r="M1099">
        <v>36</v>
      </c>
      <c r="N1099">
        <v>2</v>
      </c>
      <c r="O1099">
        <v>2</v>
      </c>
      <c r="P1099" t="s">
        <v>53</v>
      </c>
      <c r="Q1099">
        <v>3</v>
      </c>
      <c r="R1099" t="s">
        <v>44</v>
      </c>
      <c r="S1099">
        <v>3540</v>
      </c>
      <c r="T1099">
        <v>1</v>
      </c>
      <c r="U1099" t="s">
        <v>40</v>
      </c>
      <c r="V1099">
        <v>21</v>
      </c>
      <c r="W1099">
        <v>4</v>
      </c>
      <c r="X1099">
        <v>4</v>
      </c>
      <c r="Y1099">
        <v>80</v>
      </c>
      <c r="Z1099">
        <v>1</v>
      </c>
      <c r="AA1099">
        <v>9</v>
      </c>
      <c r="AB1099">
        <v>5</v>
      </c>
      <c r="AC1099">
        <v>3</v>
      </c>
      <c r="AD1099">
        <v>9</v>
      </c>
      <c r="AE1099">
        <v>8</v>
      </c>
      <c r="AF1099">
        <v>5</v>
      </c>
      <c r="AG1099">
        <v>8</v>
      </c>
      <c r="AH1099" s="1">
        <v>40639</v>
      </c>
      <c r="AI1099" s="1" t="s">
        <v>60</v>
      </c>
      <c r="AJ1099">
        <f t="shared" si="68"/>
        <v>2011</v>
      </c>
      <c r="AK1099">
        <f t="shared" si="69"/>
        <v>4</v>
      </c>
      <c r="AL1099" t="str">
        <f t="shared" si="70"/>
        <v/>
      </c>
      <c r="AM1099" t="str">
        <f t="shared" si="71"/>
        <v/>
      </c>
      <c r="AQ1099" s="1">
        <v>40639</v>
      </c>
      <c r="AR1099" s="1" t="s">
        <v>60</v>
      </c>
    </row>
    <row r="1100" spans="1:44" x14ac:dyDescent="0.25">
      <c r="A1100">
        <v>45</v>
      </c>
      <c r="B1100" t="s">
        <v>40</v>
      </c>
      <c r="C1100" t="s">
        <v>34</v>
      </c>
      <c r="D1100">
        <v>556</v>
      </c>
      <c r="E1100" t="s">
        <v>89</v>
      </c>
      <c r="F1100">
        <v>25</v>
      </c>
      <c r="G1100">
        <v>2</v>
      </c>
      <c r="H1100" t="s">
        <v>36</v>
      </c>
      <c r="I1100">
        <v>1</v>
      </c>
      <c r="J1100">
        <v>1888</v>
      </c>
      <c r="K1100">
        <v>2</v>
      </c>
      <c r="L1100" t="s">
        <v>37</v>
      </c>
      <c r="M1100">
        <v>93</v>
      </c>
      <c r="N1100">
        <v>2</v>
      </c>
      <c r="O1100">
        <v>2</v>
      </c>
      <c r="P1100" t="s">
        <v>49</v>
      </c>
      <c r="Q1100">
        <v>4</v>
      </c>
      <c r="R1100" t="s">
        <v>44</v>
      </c>
      <c r="S1100">
        <v>5906</v>
      </c>
      <c r="T1100">
        <v>0</v>
      </c>
      <c r="U1100" t="s">
        <v>40</v>
      </c>
      <c r="V1100">
        <v>13</v>
      </c>
      <c r="W1100">
        <v>3</v>
      </c>
      <c r="X1100">
        <v>4</v>
      </c>
      <c r="Y1100">
        <v>80</v>
      </c>
      <c r="Z1100">
        <v>2</v>
      </c>
      <c r="AA1100">
        <v>10</v>
      </c>
      <c r="AB1100">
        <v>2</v>
      </c>
      <c r="AC1100">
        <v>2</v>
      </c>
      <c r="AD1100">
        <v>9</v>
      </c>
      <c r="AE1100">
        <v>8</v>
      </c>
      <c r="AF1100">
        <v>3</v>
      </c>
      <c r="AG1100">
        <v>8</v>
      </c>
      <c r="AH1100" s="1">
        <v>40724</v>
      </c>
      <c r="AI1100" s="1" t="s">
        <v>60</v>
      </c>
      <c r="AJ1100">
        <f t="shared" si="68"/>
        <v>2011</v>
      </c>
      <c r="AK1100">
        <f t="shared" si="69"/>
        <v>6</v>
      </c>
      <c r="AL1100" t="str">
        <f t="shared" si="70"/>
        <v/>
      </c>
      <c r="AM1100" t="str">
        <f t="shared" si="71"/>
        <v/>
      </c>
      <c r="AQ1100" s="1">
        <v>40724</v>
      </c>
      <c r="AR1100" s="1" t="s">
        <v>60</v>
      </c>
    </row>
    <row r="1101" spans="1:44" x14ac:dyDescent="0.25">
      <c r="A1101">
        <v>33</v>
      </c>
      <c r="B1101" t="s">
        <v>40</v>
      </c>
      <c r="C1101" t="s">
        <v>41</v>
      </c>
      <c r="D1101">
        <v>1303</v>
      </c>
      <c r="E1101" t="s">
        <v>89</v>
      </c>
      <c r="F1101">
        <v>7</v>
      </c>
      <c r="G1101">
        <v>2</v>
      </c>
      <c r="H1101" t="s">
        <v>36</v>
      </c>
      <c r="I1101">
        <v>1</v>
      </c>
      <c r="J1101">
        <v>1970</v>
      </c>
      <c r="K1101">
        <v>4</v>
      </c>
      <c r="L1101" t="s">
        <v>42</v>
      </c>
      <c r="M1101">
        <v>36</v>
      </c>
      <c r="N1101">
        <v>3</v>
      </c>
      <c r="O1101">
        <v>2</v>
      </c>
      <c r="P1101" t="s">
        <v>50</v>
      </c>
      <c r="Q1101">
        <v>3</v>
      </c>
      <c r="R1101" t="s">
        <v>48</v>
      </c>
      <c r="S1101">
        <v>5968</v>
      </c>
      <c r="T1101">
        <v>1</v>
      </c>
      <c r="U1101" t="s">
        <v>40</v>
      </c>
      <c r="V1101">
        <v>20</v>
      </c>
      <c r="W1101">
        <v>4</v>
      </c>
      <c r="X1101">
        <v>3</v>
      </c>
      <c r="Y1101">
        <v>80</v>
      </c>
      <c r="Z1101">
        <v>3</v>
      </c>
      <c r="AA1101">
        <v>9</v>
      </c>
      <c r="AB1101">
        <v>2</v>
      </c>
      <c r="AC1101">
        <v>3</v>
      </c>
      <c r="AD1101">
        <v>9</v>
      </c>
      <c r="AE1101">
        <v>7</v>
      </c>
      <c r="AF1101">
        <v>2</v>
      </c>
      <c r="AG1101">
        <v>8</v>
      </c>
      <c r="AH1101" s="1">
        <v>40502</v>
      </c>
      <c r="AI1101" s="1" t="s">
        <v>60</v>
      </c>
      <c r="AJ1101">
        <f t="shared" si="68"/>
        <v>2010</v>
      </c>
      <c r="AK1101">
        <f t="shared" si="69"/>
        <v>11</v>
      </c>
      <c r="AL1101" t="str">
        <f t="shared" si="70"/>
        <v/>
      </c>
      <c r="AM1101" t="str">
        <f t="shared" si="71"/>
        <v/>
      </c>
      <c r="AQ1101" s="1">
        <v>40502</v>
      </c>
      <c r="AR1101" s="1" t="s">
        <v>60</v>
      </c>
    </row>
    <row r="1102" spans="1:44" x14ac:dyDescent="0.25">
      <c r="A1102">
        <v>33</v>
      </c>
      <c r="B1102" t="s">
        <v>40</v>
      </c>
      <c r="C1102" t="s">
        <v>34</v>
      </c>
      <c r="D1102">
        <v>501</v>
      </c>
      <c r="E1102" t="s">
        <v>89</v>
      </c>
      <c r="F1102">
        <v>15</v>
      </c>
      <c r="G1102">
        <v>2</v>
      </c>
      <c r="H1102" t="s">
        <v>47</v>
      </c>
      <c r="I1102">
        <v>1</v>
      </c>
      <c r="J1102">
        <v>2009</v>
      </c>
      <c r="K1102">
        <v>2</v>
      </c>
      <c r="L1102" t="s">
        <v>37</v>
      </c>
      <c r="M1102">
        <v>95</v>
      </c>
      <c r="N1102">
        <v>3</v>
      </c>
      <c r="O1102">
        <v>2</v>
      </c>
      <c r="P1102" t="s">
        <v>50</v>
      </c>
      <c r="Q1102">
        <v>4</v>
      </c>
      <c r="R1102" t="s">
        <v>44</v>
      </c>
      <c r="S1102">
        <v>4878</v>
      </c>
      <c r="T1102">
        <v>0</v>
      </c>
      <c r="U1102" t="s">
        <v>33</v>
      </c>
      <c r="V1102">
        <v>13</v>
      </c>
      <c r="W1102">
        <v>3</v>
      </c>
      <c r="X1102">
        <v>1</v>
      </c>
      <c r="Y1102">
        <v>80</v>
      </c>
      <c r="Z1102">
        <v>1</v>
      </c>
      <c r="AA1102">
        <v>10</v>
      </c>
      <c r="AB1102">
        <v>6</v>
      </c>
      <c r="AC1102">
        <v>3</v>
      </c>
      <c r="AD1102">
        <v>9</v>
      </c>
      <c r="AE1102">
        <v>7</v>
      </c>
      <c r="AF1102">
        <v>8</v>
      </c>
      <c r="AG1102">
        <v>1</v>
      </c>
      <c r="AH1102" s="1">
        <v>40603</v>
      </c>
      <c r="AI1102" s="1" t="s">
        <v>60</v>
      </c>
      <c r="AJ1102">
        <f t="shared" si="68"/>
        <v>2011</v>
      </c>
      <c r="AK1102">
        <f t="shared" si="69"/>
        <v>3</v>
      </c>
      <c r="AL1102" t="str">
        <f t="shared" si="70"/>
        <v/>
      </c>
      <c r="AM1102" t="str">
        <f t="shared" si="71"/>
        <v/>
      </c>
      <c r="AQ1102" s="1">
        <v>40603</v>
      </c>
      <c r="AR1102" s="1" t="s">
        <v>60</v>
      </c>
    </row>
    <row r="1103" spans="1:44" x14ac:dyDescent="0.25">
      <c r="A1103">
        <v>52</v>
      </c>
      <c r="B1103" t="s">
        <v>40</v>
      </c>
      <c r="C1103" t="s">
        <v>51</v>
      </c>
      <c r="D1103">
        <v>585</v>
      </c>
      <c r="E1103" t="s">
        <v>35</v>
      </c>
      <c r="F1103">
        <v>29</v>
      </c>
      <c r="G1103">
        <v>4</v>
      </c>
      <c r="H1103" t="s">
        <v>36</v>
      </c>
      <c r="I1103">
        <v>1</v>
      </c>
      <c r="J1103">
        <v>2019</v>
      </c>
      <c r="K1103">
        <v>1</v>
      </c>
      <c r="L1103" t="s">
        <v>42</v>
      </c>
      <c r="M1103">
        <v>40</v>
      </c>
      <c r="N1103">
        <v>3</v>
      </c>
      <c r="O1103">
        <v>1</v>
      </c>
      <c r="P1103" t="s">
        <v>53</v>
      </c>
      <c r="Q1103">
        <v>4</v>
      </c>
      <c r="R1103" t="s">
        <v>48</v>
      </c>
      <c r="S1103">
        <v>3482</v>
      </c>
      <c r="T1103">
        <v>2</v>
      </c>
      <c r="U1103" t="s">
        <v>40</v>
      </c>
      <c r="V1103">
        <v>15</v>
      </c>
      <c r="W1103">
        <v>3</v>
      </c>
      <c r="X1103">
        <v>2</v>
      </c>
      <c r="Y1103">
        <v>80</v>
      </c>
      <c r="Z1103">
        <v>2</v>
      </c>
      <c r="AA1103">
        <v>16</v>
      </c>
      <c r="AB1103">
        <v>3</v>
      </c>
      <c r="AC1103">
        <v>2</v>
      </c>
      <c r="AD1103">
        <v>9</v>
      </c>
      <c r="AE1103">
        <v>8</v>
      </c>
      <c r="AF1103">
        <v>0</v>
      </c>
      <c r="AG1103">
        <v>0</v>
      </c>
      <c r="AH1103" s="1">
        <v>40524</v>
      </c>
      <c r="AI1103" s="1" t="s">
        <v>60</v>
      </c>
      <c r="AJ1103">
        <f t="shared" si="68"/>
        <v>2010</v>
      </c>
      <c r="AK1103">
        <f t="shared" si="69"/>
        <v>12</v>
      </c>
      <c r="AL1103" t="str">
        <f t="shared" si="70"/>
        <v/>
      </c>
      <c r="AM1103" t="str">
        <f t="shared" si="71"/>
        <v/>
      </c>
      <c r="AQ1103" s="1">
        <v>40524</v>
      </c>
      <c r="AR1103" s="1" t="s">
        <v>60</v>
      </c>
    </row>
    <row r="1104" spans="1:44" x14ac:dyDescent="0.25">
      <c r="A1104">
        <v>36</v>
      </c>
      <c r="B1104" t="s">
        <v>40</v>
      </c>
      <c r="C1104" t="s">
        <v>34</v>
      </c>
      <c r="D1104">
        <v>557</v>
      </c>
      <c r="E1104" t="s">
        <v>35</v>
      </c>
      <c r="F1104">
        <v>3</v>
      </c>
      <c r="G1104">
        <v>3</v>
      </c>
      <c r="H1104" t="s">
        <v>47</v>
      </c>
      <c r="I1104">
        <v>1</v>
      </c>
      <c r="J1104">
        <v>2024</v>
      </c>
      <c r="K1104">
        <v>1</v>
      </c>
      <c r="L1104" t="s">
        <v>37</v>
      </c>
      <c r="M1104">
        <v>94</v>
      </c>
      <c r="N1104">
        <v>2</v>
      </c>
      <c r="O1104">
        <v>3</v>
      </c>
      <c r="P1104" t="s">
        <v>38</v>
      </c>
      <c r="Q1104">
        <v>4</v>
      </c>
      <c r="R1104" t="s">
        <v>44</v>
      </c>
      <c r="S1104">
        <v>7644</v>
      </c>
      <c r="T1104">
        <v>0</v>
      </c>
      <c r="U1104" t="s">
        <v>40</v>
      </c>
      <c r="V1104">
        <v>19</v>
      </c>
      <c r="W1104">
        <v>3</v>
      </c>
      <c r="X1104">
        <v>3</v>
      </c>
      <c r="Y1104">
        <v>80</v>
      </c>
      <c r="Z1104">
        <v>2</v>
      </c>
      <c r="AA1104">
        <v>10</v>
      </c>
      <c r="AB1104">
        <v>2</v>
      </c>
      <c r="AC1104">
        <v>3</v>
      </c>
      <c r="AD1104">
        <v>9</v>
      </c>
      <c r="AE1104">
        <v>7</v>
      </c>
      <c r="AF1104">
        <v>3</v>
      </c>
      <c r="AG1104">
        <v>4</v>
      </c>
      <c r="AH1104" s="1">
        <v>40789</v>
      </c>
      <c r="AI1104" s="1" t="s">
        <v>60</v>
      </c>
      <c r="AJ1104">
        <f t="shared" si="68"/>
        <v>2011</v>
      </c>
      <c r="AK1104">
        <f t="shared" si="69"/>
        <v>9</v>
      </c>
      <c r="AL1104" t="str">
        <f t="shared" si="70"/>
        <v/>
      </c>
      <c r="AM1104" t="str">
        <f t="shared" si="71"/>
        <v/>
      </c>
      <c r="AQ1104" s="1">
        <v>40789</v>
      </c>
      <c r="AR1104" s="1" t="s">
        <v>60</v>
      </c>
    </row>
    <row r="1105" spans="1:44" x14ac:dyDescent="0.25">
      <c r="A1105">
        <v>35</v>
      </c>
      <c r="B1105" t="s">
        <v>40</v>
      </c>
      <c r="C1105" t="s">
        <v>34</v>
      </c>
      <c r="D1105">
        <v>1146</v>
      </c>
      <c r="E1105" t="s">
        <v>90</v>
      </c>
      <c r="F1105">
        <v>26</v>
      </c>
      <c r="G1105">
        <v>4</v>
      </c>
      <c r="H1105" t="s">
        <v>36</v>
      </c>
      <c r="I1105">
        <v>1</v>
      </c>
      <c r="J1105">
        <v>2040</v>
      </c>
      <c r="K1105">
        <v>3</v>
      </c>
      <c r="L1105" t="s">
        <v>37</v>
      </c>
      <c r="M1105">
        <v>31</v>
      </c>
      <c r="N1105">
        <v>3</v>
      </c>
      <c r="O1105">
        <v>3</v>
      </c>
      <c r="P1105" t="s">
        <v>90</v>
      </c>
      <c r="Q1105">
        <v>4</v>
      </c>
      <c r="R1105" t="s">
        <v>39</v>
      </c>
      <c r="S1105">
        <v>8837</v>
      </c>
      <c r="T1105">
        <v>1</v>
      </c>
      <c r="U1105" t="s">
        <v>33</v>
      </c>
      <c r="V1105">
        <v>16</v>
      </c>
      <c r="W1105">
        <v>3</v>
      </c>
      <c r="X1105">
        <v>3</v>
      </c>
      <c r="Y1105">
        <v>80</v>
      </c>
      <c r="Z1105">
        <v>0</v>
      </c>
      <c r="AA1105">
        <v>9</v>
      </c>
      <c r="AB1105">
        <v>2</v>
      </c>
      <c r="AC1105">
        <v>3</v>
      </c>
      <c r="AD1105">
        <v>9</v>
      </c>
      <c r="AE1105">
        <v>0</v>
      </c>
      <c r="AF1105">
        <v>1</v>
      </c>
      <c r="AG1105">
        <v>7</v>
      </c>
      <c r="AH1105" s="1">
        <v>40478</v>
      </c>
      <c r="AI1105" s="1" t="s">
        <v>60</v>
      </c>
      <c r="AJ1105">
        <f t="shared" si="68"/>
        <v>2010</v>
      </c>
      <c r="AK1105">
        <f t="shared" si="69"/>
        <v>10</v>
      </c>
      <c r="AL1105" t="str">
        <f t="shared" si="70"/>
        <v/>
      </c>
      <c r="AM1105" t="str">
        <f t="shared" si="71"/>
        <v/>
      </c>
      <c r="AQ1105" s="1">
        <v>40478</v>
      </c>
      <c r="AR1105" s="1" t="s">
        <v>60</v>
      </c>
    </row>
    <row r="1106" spans="1:44" x14ac:dyDescent="0.25">
      <c r="A1106">
        <v>31</v>
      </c>
      <c r="B1106" t="s">
        <v>40</v>
      </c>
      <c r="C1106" t="s">
        <v>51</v>
      </c>
      <c r="D1106">
        <v>325</v>
      </c>
      <c r="E1106" t="s">
        <v>89</v>
      </c>
      <c r="F1106">
        <v>5</v>
      </c>
      <c r="G1106">
        <v>3</v>
      </c>
      <c r="H1106" t="s">
        <v>47</v>
      </c>
      <c r="I1106">
        <v>1</v>
      </c>
      <c r="J1106">
        <v>2057</v>
      </c>
      <c r="K1106">
        <v>2</v>
      </c>
      <c r="L1106" t="s">
        <v>42</v>
      </c>
      <c r="M1106">
        <v>74</v>
      </c>
      <c r="N1106">
        <v>3</v>
      </c>
      <c r="O1106">
        <v>2</v>
      </c>
      <c r="P1106" t="s">
        <v>49</v>
      </c>
      <c r="Q1106">
        <v>1</v>
      </c>
      <c r="R1106" t="s">
        <v>39</v>
      </c>
      <c r="S1106">
        <v>9936</v>
      </c>
      <c r="T1106">
        <v>0</v>
      </c>
      <c r="U1106" t="s">
        <v>40</v>
      </c>
      <c r="V1106">
        <v>19</v>
      </c>
      <c r="W1106">
        <v>3</v>
      </c>
      <c r="X1106">
        <v>2</v>
      </c>
      <c r="Y1106">
        <v>80</v>
      </c>
      <c r="Z1106">
        <v>0</v>
      </c>
      <c r="AA1106">
        <v>10</v>
      </c>
      <c r="AB1106">
        <v>2</v>
      </c>
      <c r="AC1106">
        <v>3</v>
      </c>
      <c r="AD1106">
        <v>9</v>
      </c>
      <c r="AE1106">
        <v>4</v>
      </c>
      <c r="AF1106">
        <v>1</v>
      </c>
      <c r="AG1106">
        <v>7</v>
      </c>
      <c r="AH1106" s="1">
        <v>40707</v>
      </c>
      <c r="AI1106" s="1" t="s">
        <v>60</v>
      </c>
      <c r="AJ1106">
        <f t="shared" si="68"/>
        <v>2011</v>
      </c>
      <c r="AK1106">
        <f t="shared" si="69"/>
        <v>6</v>
      </c>
      <c r="AL1106" t="str">
        <f t="shared" si="70"/>
        <v/>
      </c>
      <c r="AM1106" t="str">
        <f t="shared" si="71"/>
        <v/>
      </c>
      <c r="AQ1106" s="1">
        <v>40707</v>
      </c>
      <c r="AR1106" s="1" t="s">
        <v>60</v>
      </c>
    </row>
    <row r="1107" spans="1:44" x14ac:dyDescent="0.25">
      <c r="A1107">
        <v>49</v>
      </c>
      <c r="B1107" t="s">
        <v>40</v>
      </c>
      <c r="C1107" t="s">
        <v>41</v>
      </c>
      <c r="D1107">
        <v>1023</v>
      </c>
      <c r="E1107" t="s">
        <v>35</v>
      </c>
      <c r="F1107">
        <v>2</v>
      </c>
      <c r="G1107">
        <v>3</v>
      </c>
      <c r="H1107" t="s">
        <v>47</v>
      </c>
      <c r="I1107">
        <v>1</v>
      </c>
      <c r="J1107">
        <v>2065</v>
      </c>
      <c r="K1107">
        <v>4</v>
      </c>
      <c r="L1107" t="s">
        <v>42</v>
      </c>
      <c r="M1107">
        <v>63</v>
      </c>
      <c r="N1107">
        <v>2</v>
      </c>
      <c r="O1107">
        <v>2</v>
      </c>
      <c r="P1107" t="s">
        <v>38</v>
      </c>
      <c r="Q1107">
        <v>2</v>
      </c>
      <c r="R1107" t="s">
        <v>44</v>
      </c>
      <c r="S1107">
        <v>5390</v>
      </c>
      <c r="T1107">
        <v>2</v>
      </c>
      <c r="U1107" t="s">
        <v>40</v>
      </c>
      <c r="V1107">
        <v>14</v>
      </c>
      <c r="W1107">
        <v>3</v>
      </c>
      <c r="X1107">
        <v>4</v>
      </c>
      <c r="Y1107">
        <v>80</v>
      </c>
      <c r="Z1107">
        <v>0</v>
      </c>
      <c r="AA1107">
        <v>17</v>
      </c>
      <c r="AB1107">
        <v>3</v>
      </c>
      <c r="AC1107">
        <v>2</v>
      </c>
      <c r="AD1107">
        <v>9</v>
      </c>
      <c r="AE1107">
        <v>6</v>
      </c>
      <c r="AF1107">
        <v>0</v>
      </c>
      <c r="AG1107">
        <v>8</v>
      </c>
      <c r="AH1107" s="1">
        <v>40790</v>
      </c>
      <c r="AI1107" s="1" t="s">
        <v>60</v>
      </c>
      <c r="AJ1107">
        <f t="shared" si="68"/>
        <v>2011</v>
      </c>
      <c r="AK1107">
        <f t="shared" si="69"/>
        <v>9</v>
      </c>
      <c r="AL1107" t="str">
        <f t="shared" si="70"/>
        <v/>
      </c>
      <c r="AM1107" t="str">
        <f t="shared" si="71"/>
        <v/>
      </c>
      <c r="AQ1107" s="1">
        <v>40790</v>
      </c>
      <c r="AR1107" s="1" t="s">
        <v>60</v>
      </c>
    </row>
    <row r="1108" spans="1:44" x14ac:dyDescent="0.25">
      <c r="A1108">
        <v>49</v>
      </c>
      <c r="B1108" t="s">
        <v>40</v>
      </c>
      <c r="C1108" t="s">
        <v>41</v>
      </c>
      <c r="D1108">
        <v>279</v>
      </c>
      <c r="E1108" t="s">
        <v>89</v>
      </c>
      <c r="F1108">
        <v>8</v>
      </c>
      <c r="G1108">
        <v>1</v>
      </c>
      <c r="H1108" t="s">
        <v>36</v>
      </c>
      <c r="I1108">
        <v>1</v>
      </c>
      <c r="J1108">
        <v>2</v>
      </c>
      <c r="K1108">
        <v>3</v>
      </c>
      <c r="L1108" t="s">
        <v>42</v>
      </c>
      <c r="M1108">
        <v>61</v>
      </c>
      <c r="N1108">
        <v>2</v>
      </c>
      <c r="O1108">
        <v>2</v>
      </c>
      <c r="P1108" t="s">
        <v>43</v>
      </c>
      <c r="Q1108">
        <v>2</v>
      </c>
      <c r="R1108" t="s">
        <v>44</v>
      </c>
      <c r="S1108">
        <v>5130</v>
      </c>
      <c r="T1108">
        <v>1</v>
      </c>
      <c r="U1108" t="s">
        <v>40</v>
      </c>
      <c r="V1108">
        <v>23</v>
      </c>
      <c r="W1108">
        <v>4</v>
      </c>
      <c r="X1108">
        <v>4</v>
      </c>
      <c r="Y1108">
        <v>80</v>
      </c>
      <c r="Z1108">
        <v>1</v>
      </c>
      <c r="AA1108">
        <v>10</v>
      </c>
      <c r="AB1108">
        <v>3</v>
      </c>
      <c r="AC1108">
        <v>3</v>
      </c>
      <c r="AD1108">
        <v>10</v>
      </c>
      <c r="AE1108">
        <v>7</v>
      </c>
      <c r="AF1108">
        <v>1</v>
      </c>
      <c r="AG1108">
        <v>7</v>
      </c>
      <c r="AH1108" s="1">
        <v>40553</v>
      </c>
      <c r="AI1108" s="1" t="s">
        <v>60</v>
      </c>
      <c r="AJ1108">
        <f t="shared" si="68"/>
        <v>2011</v>
      </c>
      <c r="AK1108">
        <f t="shared" si="69"/>
        <v>1</v>
      </c>
      <c r="AL1108" t="str">
        <f t="shared" si="70"/>
        <v/>
      </c>
      <c r="AM1108" t="str">
        <f t="shared" si="71"/>
        <v/>
      </c>
      <c r="AQ1108" s="1">
        <v>40553</v>
      </c>
      <c r="AR1108" s="1" t="s">
        <v>60</v>
      </c>
    </row>
    <row r="1109" spans="1:44" x14ac:dyDescent="0.25">
      <c r="A1109">
        <v>29</v>
      </c>
      <c r="B1109" t="s">
        <v>40</v>
      </c>
      <c r="C1109" t="s">
        <v>34</v>
      </c>
      <c r="D1109">
        <v>1389</v>
      </c>
      <c r="E1109" t="s">
        <v>89</v>
      </c>
      <c r="F1109">
        <v>21</v>
      </c>
      <c r="G1109">
        <v>4</v>
      </c>
      <c r="H1109" t="s">
        <v>36</v>
      </c>
      <c r="I1109">
        <v>1</v>
      </c>
      <c r="J1109">
        <v>20</v>
      </c>
      <c r="K1109">
        <v>2</v>
      </c>
      <c r="L1109" t="s">
        <v>37</v>
      </c>
      <c r="M1109">
        <v>51</v>
      </c>
      <c r="N1109">
        <v>4</v>
      </c>
      <c r="O1109">
        <v>3</v>
      </c>
      <c r="P1109" t="s">
        <v>49</v>
      </c>
      <c r="Q1109">
        <v>1</v>
      </c>
      <c r="R1109" t="s">
        <v>48</v>
      </c>
      <c r="S1109">
        <v>9980</v>
      </c>
      <c r="T1109">
        <v>1</v>
      </c>
      <c r="U1109" t="s">
        <v>40</v>
      </c>
      <c r="V1109">
        <v>11</v>
      </c>
      <c r="W1109">
        <v>3</v>
      </c>
      <c r="X1109">
        <v>3</v>
      </c>
      <c r="Y1109">
        <v>80</v>
      </c>
      <c r="Z1109">
        <v>1</v>
      </c>
      <c r="AA1109">
        <v>10</v>
      </c>
      <c r="AB1109">
        <v>1</v>
      </c>
      <c r="AC1109">
        <v>3</v>
      </c>
      <c r="AD1109">
        <v>10</v>
      </c>
      <c r="AE1109">
        <v>9</v>
      </c>
      <c r="AF1109">
        <v>8</v>
      </c>
      <c r="AG1109">
        <v>8</v>
      </c>
      <c r="AH1109" s="1">
        <v>40503</v>
      </c>
      <c r="AI1109" s="1" t="s">
        <v>60</v>
      </c>
      <c r="AJ1109">
        <f t="shared" si="68"/>
        <v>2010</v>
      </c>
      <c r="AK1109">
        <f t="shared" si="69"/>
        <v>11</v>
      </c>
      <c r="AL1109" t="str">
        <f t="shared" si="70"/>
        <v/>
      </c>
      <c r="AM1109" t="str">
        <f t="shared" si="71"/>
        <v/>
      </c>
      <c r="AQ1109" s="1">
        <v>40503</v>
      </c>
      <c r="AR1109" s="1" t="s">
        <v>60</v>
      </c>
    </row>
    <row r="1110" spans="1:44" x14ac:dyDescent="0.25">
      <c r="A1110">
        <v>32</v>
      </c>
      <c r="B1110" t="s">
        <v>33</v>
      </c>
      <c r="C1110" t="s">
        <v>41</v>
      </c>
      <c r="D1110">
        <v>1125</v>
      </c>
      <c r="E1110" t="s">
        <v>89</v>
      </c>
      <c r="F1110">
        <v>16</v>
      </c>
      <c r="G1110">
        <v>1</v>
      </c>
      <c r="H1110" t="s">
        <v>36</v>
      </c>
      <c r="I1110">
        <v>1</v>
      </c>
      <c r="J1110">
        <v>33</v>
      </c>
      <c r="K1110">
        <v>2</v>
      </c>
      <c r="L1110" t="s">
        <v>37</v>
      </c>
      <c r="M1110">
        <v>72</v>
      </c>
      <c r="N1110">
        <v>1</v>
      </c>
      <c r="O1110">
        <v>1</v>
      </c>
      <c r="P1110" t="s">
        <v>43</v>
      </c>
      <c r="Q1110">
        <v>1</v>
      </c>
      <c r="R1110" t="s">
        <v>39</v>
      </c>
      <c r="S1110">
        <v>3919</v>
      </c>
      <c r="T1110">
        <v>1</v>
      </c>
      <c r="U1110" t="s">
        <v>33</v>
      </c>
      <c r="V1110">
        <v>22</v>
      </c>
      <c r="W1110">
        <v>4</v>
      </c>
      <c r="X1110">
        <v>2</v>
      </c>
      <c r="Y1110">
        <v>80</v>
      </c>
      <c r="Z1110">
        <v>0</v>
      </c>
      <c r="AA1110">
        <v>10</v>
      </c>
      <c r="AB1110">
        <v>5</v>
      </c>
      <c r="AC1110">
        <v>3</v>
      </c>
      <c r="AD1110">
        <v>10</v>
      </c>
      <c r="AE1110">
        <v>2</v>
      </c>
      <c r="AF1110">
        <v>6</v>
      </c>
      <c r="AG1110">
        <v>7</v>
      </c>
      <c r="AH1110" s="1">
        <v>36349</v>
      </c>
      <c r="AI1110" s="1">
        <v>40017</v>
      </c>
      <c r="AJ1110">
        <f t="shared" si="68"/>
        <v>1999</v>
      </c>
      <c r="AK1110">
        <f t="shared" si="69"/>
        <v>7</v>
      </c>
      <c r="AL1110">
        <f t="shared" si="70"/>
        <v>2009</v>
      </c>
      <c r="AM1110">
        <f t="shared" si="71"/>
        <v>7</v>
      </c>
      <c r="AQ1110" s="1">
        <v>40642</v>
      </c>
      <c r="AR1110" s="1" t="s">
        <v>60</v>
      </c>
    </row>
    <row r="1111" spans="1:44" x14ac:dyDescent="0.25">
      <c r="A1111">
        <v>30</v>
      </c>
      <c r="B1111" t="s">
        <v>40</v>
      </c>
      <c r="C1111" t="s">
        <v>34</v>
      </c>
      <c r="D1111">
        <v>125</v>
      </c>
      <c r="E1111" t="s">
        <v>89</v>
      </c>
      <c r="F1111">
        <v>9</v>
      </c>
      <c r="G1111">
        <v>2</v>
      </c>
      <c r="H1111" t="s">
        <v>47</v>
      </c>
      <c r="I1111">
        <v>1</v>
      </c>
      <c r="J1111">
        <v>41</v>
      </c>
      <c r="K1111">
        <v>4</v>
      </c>
      <c r="L1111" t="s">
        <v>42</v>
      </c>
      <c r="M1111">
        <v>83</v>
      </c>
      <c r="N1111">
        <v>2</v>
      </c>
      <c r="O1111">
        <v>1</v>
      </c>
      <c r="P1111" t="s">
        <v>46</v>
      </c>
      <c r="Q1111">
        <v>3</v>
      </c>
      <c r="R1111" t="s">
        <v>39</v>
      </c>
      <c r="S1111">
        <v>2206</v>
      </c>
      <c r="T1111">
        <v>1</v>
      </c>
      <c r="U1111" t="s">
        <v>40</v>
      </c>
      <c r="V1111">
        <v>13</v>
      </c>
      <c r="W1111">
        <v>3</v>
      </c>
      <c r="X1111">
        <v>1</v>
      </c>
      <c r="Y1111">
        <v>80</v>
      </c>
      <c r="Z1111">
        <v>0</v>
      </c>
      <c r="AA1111">
        <v>10</v>
      </c>
      <c r="AB1111">
        <v>5</v>
      </c>
      <c r="AC1111">
        <v>3</v>
      </c>
      <c r="AD1111">
        <v>10</v>
      </c>
      <c r="AE1111">
        <v>0</v>
      </c>
      <c r="AF1111">
        <v>1</v>
      </c>
      <c r="AG1111">
        <v>8</v>
      </c>
      <c r="AH1111" s="1">
        <v>40528</v>
      </c>
      <c r="AI1111" s="1" t="s">
        <v>60</v>
      </c>
      <c r="AJ1111">
        <f t="shared" si="68"/>
        <v>2010</v>
      </c>
      <c r="AK1111">
        <f t="shared" si="69"/>
        <v>12</v>
      </c>
      <c r="AL1111" t="str">
        <f t="shared" si="70"/>
        <v/>
      </c>
      <c r="AM1111" t="str">
        <f t="shared" si="71"/>
        <v/>
      </c>
      <c r="AQ1111" s="1">
        <v>40528</v>
      </c>
      <c r="AR1111" s="1" t="s">
        <v>60</v>
      </c>
    </row>
    <row r="1112" spans="1:44" x14ac:dyDescent="0.25">
      <c r="A1112">
        <v>38</v>
      </c>
      <c r="B1112" t="s">
        <v>40</v>
      </c>
      <c r="C1112" t="s">
        <v>41</v>
      </c>
      <c r="D1112">
        <v>653</v>
      </c>
      <c r="E1112" t="s">
        <v>89</v>
      </c>
      <c r="F1112">
        <v>29</v>
      </c>
      <c r="G1112">
        <v>5</v>
      </c>
      <c r="H1112" t="s">
        <v>36</v>
      </c>
      <c r="I1112">
        <v>1</v>
      </c>
      <c r="J1112">
        <v>79</v>
      </c>
      <c r="K1112">
        <v>4</v>
      </c>
      <c r="L1112" t="s">
        <v>37</v>
      </c>
      <c r="M1112">
        <v>50</v>
      </c>
      <c r="N1112">
        <v>3</v>
      </c>
      <c r="O1112">
        <v>2</v>
      </c>
      <c r="P1112" t="s">
        <v>46</v>
      </c>
      <c r="Q1112">
        <v>4</v>
      </c>
      <c r="R1112" t="s">
        <v>39</v>
      </c>
      <c r="S1112">
        <v>2406</v>
      </c>
      <c r="T1112">
        <v>1</v>
      </c>
      <c r="U1112" t="s">
        <v>40</v>
      </c>
      <c r="V1112">
        <v>11</v>
      </c>
      <c r="W1112">
        <v>3</v>
      </c>
      <c r="X1112">
        <v>4</v>
      </c>
      <c r="Y1112">
        <v>80</v>
      </c>
      <c r="Z1112">
        <v>0</v>
      </c>
      <c r="AA1112">
        <v>10</v>
      </c>
      <c r="AB1112">
        <v>2</v>
      </c>
      <c r="AC1112">
        <v>3</v>
      </c>
      <c r="AD1112">
        <v>10</v>
      </c>
      <c r="AE1112">
        <v>3</v>
      </c>
      <c r="AF1112">
        <v>9</v>
      </c>
      <c r="AG1112">
        <v>9</v>
      </c>
      <c r="AH1112" s="1">
        <v>40484</v>
      </c>
      <c r="AI1112" s="1" t="s">
        <v>60</v>
      </c>
      <c r="AJ1112">
        <f t="shared" si="68"/>
        <v>2010</v>
      </c>
      <c r="AK1112">
        <f t="shared" si="69"/>
        <v>11</v>
      </c>
      <c r="AL1112" t="str">
        <f t="shared" si="70"/>
        <v/>
      </c>
      <c r="AM1112" t="str">
        <f t="shared" si="71"/>
        <v/>
      </c>
      <c r="AQ1112" s="1">
        <v>40484</v>
      </c>
      <c r="AR1112" s="1" t="s">
        <v>60</v>
      </c>
    </row>
    <row r="1113" spans="1:44" x14ac:dyDescent="0.25">
      <c r="A1113">
        <v>32</v>
      </c>
      <c r="B1113" t="s">
        <v>40</v>
      </c>
      <c r="C1113" t="s">
        <v>34</v>
      </c>
      <c r="D1113">
        <v>548</v>
      </c>
      <c r="E1113" t="s">
        <v>89</v>
      </c>
      <c r="F1113">
        <v>1</v>
      </c>
      <c r="G1113">
        <v>3</v>
      </c>
      <c r="H1113" t="s">
        <v>36</v>
      </c>
      <c r="I1113">
        <v>1</v>
      </c>
      <c r="J1113">
        <v>96</v>
      </c>
      <c r="K1113">
        <v>2</v>
      </c>
      <c r="L1113" t="s">
        <v>42</v>
      </c>
      <c r="M1113">
        <v>66</v>
      </c>
      <c r="N1113">
        <v>3</v>
      </c>
      <c r="O1113">
        <v>2</v>
      </c>
      <c r="P1113" t="s">
        <v>43</v>
      </c>
      <c r="Q1113">
        <v>2</v>
      </c>
      <c r="R1113" t="s">
        <v>44</v>
      </c>
      <c r="S1113">
        <v>6220</v>
      </c>
      <c r="T1113">
        <v>1</v>
      </c>
      <c r="U1113" t="s">
        <v>40</v>
      </c>
      <c r="V1113">
        <v>17</v>
      </c>
      <c r="W1113">
        <v>3</v>
      </c>
      <c r="X1113">
        <v>2</v>
      </c>
      <c r="Y1113">
        <v>80</v>
      </c>
      <c r="Z1113">
        <v>2</v>
      </c>
      <c r="AA1113">
        <v>10</v>
      </c>
      <c r="AB1113">
        <v>3</v>
      </c>
      <c r="AC1113">
        <v>3</v>
      </c>
      <c r="AD1113">
        <v>10</v>
      </c>
      <c r="AE1113">
        <v>4</v>
      </c>
      <c r="AF1113">
        <v>0</v>
      </c>
      <c r="AG1113">
        <v>9</v>
      </c>
      <c r="AH1113" s="1">
        <v>40664</v>
      </c>
      <c r="AI1113" s="1" t="s">
        <v>60</v>
      </c>
      <c r="AJ1113">
        <f t="shared" si="68"/>
        <v>2011</v>
      </c>
      <c r="AK1113">
        <f t="shared" si="69"/>
        <v>5</v>
      </c>
      <c r="AL1113" t="str">
        <f t="shared" si="70"/>
        <v/>
      </c>
      <c r="AM1113" t="str">
        <f t="shared" si="71"/>
        <v/>
      </c>
      <c r="AQ1113" s="1">
        <v>40664</v>
      </c>
      <c r="AR1113" s="1" t="s">
        <v>60</v>
      </c>
    </row>
    <row r="1114" spans="1:44" x14ac:dyDescent="0.25">
      <c r="A1114">
        <v>30</v>
      </c>
      <c r="B1114" t="s">
        <v>40</v>
      </c>
      <c r="C1114" t="s">
        <v>34</v>
      </c>
      <c r="D1114">
        <v>852</v>
      </c>
      <c r="E1114" t="s">
        <v>89</v>
      </c>
      <c r="F1114">
        <v>1</v>
      </c>
      <c r="G1114">
        <v>1</v>
      </c>
      <c r="H1114" t="s">
        <v>36</v>
      </c>
      <c r="I1114">
        <v>1</v>
      </c>
      <c r="J1114">
        <v>104</v>
      </c>
      <c r="K1114">
        <v>4</v>
      </c>
      <c r="L1114" t="s">
        <v>42</v>
      </c>
      <c r="M1114">
        <v>55</v>
      </c>
      <c r="N1114">
        <v>2</v>
      </c>
      <c r="O1114">
        <v>2</v>
      </c>
      <c r="P1114" t="s">
        <v>46</v>
      </c>
      <c r="Q1114">
        <v>4</v>
      </c>
      <c r="R1114" t="s">
        <v>44</v>
      </c>
      <c r="S1114">
        <v>5126</v>
      </c>
      <c r="T1114">
        <v>1</v>
      </c>
      <c r="U1114" t="s">
        <v>33</v>
      </c>
      <c r="V1114">
        <v>12</v>
      </c>
      <c r="W1114">
        <v>3</v>
      </c>
      <c r="X1114">
        <v>3</v>
      </c>
      <c r="Y1114">
        <v>80</v>
      </c>
      <c r="Z1114">
        <v>2</v>
      </c>
      <c r="AA1114">
        <v>10</v>
      </c>
      <c r="AB1114">
        <v>1</v>
      </c>
      <c r="AC1114">
        <v>2</v>
      </c>
      <c r="AD1114">
        <v>10</v>
      </c>
      <c r="AE1114">
        <v>8</v>
      </c>
      <c r="AF1114">
        <v>3</v>
      </c>
      <c r="AG1114">
        <v>0</v>
      </c>
      <c r="AH1114" s="1">
        <v>40487</v>
      </c>
      <c r="AI1114" s="1" t="s">
        <v>60</v>
      </c>
      <c r="AJ1114">
        <f t="shared" si="68"/>
        <v>2010</v>
      </c>
      <c r="AK1114">
        <f t="shared" si="69"/>
        <v>11</v>
      </c>
      <c r="AL1114" t="str">
        <f t="shared" si="70"/>
        <v/>
      </c>
      <c r="AM1114" t="str">
        <f t="shared" si="71"/>
        <v/>
      </c>
      <c r="AQ1114" s="1">
        <v>40487</v>
      </c>
      <c r="AR1114" s="1" t="s">
        <v>60</v>
      </c>
    </row>
    <row r="1115" spans="1:44" x14ac:dyDescent="0.25">
      <c r="A1115">
        <v>51</v>
      </c>
      <c r="B1115" t="s">
        <v>40</v>
      </c>
      <c r="C1115" t="s">
        <v>34</v>
      </c>
      <c r="D1115">
        <v>632</v>
      </c>
      <c r="E1115" t="s">
        <v>35</v>
      </c>
      <c r="F1115">
        <v>21</v>
      </c>
      <c r="G1115">
        <v>4</v>
      </c>
      <c r="H1115" t="s">
        <v>55</v>
      </c>
      <c r="I1115">
        <v>1</v>
      </c>
      <c r="J1115">
        <v>120</v>
      </c>
      <c r="K1115">
        <v>3</v>
      </c>
      <c r="L1115" t="s">
        <v>42</v>
      </c>
      <c r="M1115">
        <v>71</v>
      </c>
      <c r="N1115">
        <v>3</v>
      </c>
      <c r="O1115">
        <v>2</v>
      </c>
      <c r="P1115" t="s">
        <v>38</v>
      </c>
      <c r="Q1115">
        <v>4</v>
      </c>
      <c r="R1115" t="s">
        <v>39</v>
      </c>
      <c r="S1115">
        <v>5441</v>
      </c>
      <c r="T1115">
        <v>0</v>
      </c>
      <c r="U1115" t="s">
        <v>33</v>
      </c>
      <c r="V1115">
        <v>22</v>
      </c>
      <c r="W1115">
        <v>4</v>
      </c>
      <c r="X1115">
        <v>4</v>
      </c>
      <c r="Y1115">
        <v>80</v>
      </c>
      <c r="Z1115">
        <v>0</v>
      </c>
      <c r="AA1115">
        <v>11</v>
      </c>
      <c r="AB1115">
        <v>2</v>
      </c>
      <c r="AC1115">
        <v>1</v>
      </c>
      <c r="AD1115">
        <v>10</v>
      </c>
      <c r="AE1115">
        <v>7</v>
      </c>
      <c r="AF1115">
        <v>1</v>
      </c>
      <c r="AG1115">
        <v>0</v>
      </c>
      <c r="AH1115" s="1">
        <v>40535</v>
      </c>
      <c r="AI1115" s="1" t="s">
        <v>60</v>
      </c>
      <c r="AJ1115">
        <f t="shared" si="68"/>
        <v>2010</v>
      </c>
      <c r="AK1115">
        <f t="shared" si="69"/>
        <v>12</v>
      </c>
      <c r="AL1115" t="str">
        <f t="shared" si="70"/>
        <v/>
      </c>
      <c r="AM1115" t="str">
        <f t="shared" si="71"/>
        <v/>
      </c>
      <c r="AQ1115" s="1">
        <v>40535</v>
      </c>
      <c r="AR1115" s="1" t="s">
        <v>60</v>
      </c>
    </row>
    <row r="1116" spans="1:44" x14ac:dyDescent="0.25">
      <c r="A1116">
        <v>46</v>
      </c>
      <c r="B1116" t="s">
        <v>40</v>
      </c>
      <c r="C1116" t="s">
        <v>41</v>
      </c>
      <c r="D1116">
        <v>638</v>
      </c>
      <c r="E1116" t="s">
        <v>89</v>
      </c>
      <c r="F1116">
        <v>1</v>
      </c>
      <c r="G1116">
        <v>3</v>
      </c>
      <c r="H1116" t="s">
        <v>47</v>
      </c>
      <c r="I1116">
        <v>1</v>
      </c>
      <c r="J1116">
        <v>124</v>
      </c>
      <c r="K1116">
        <v>3</v>
      </c>
      <c r="L1116" t="s">
        <v>42</v>
      </c>
      <c r="M1116">
        <v>40</v>
      </c>
      <c r="N1116">
        <v>2</v>
      </c>
      <c r="O1116">
        <v>3</v>
      </c>
      <c r="P1116" t="s">
        <v>50</v>
      </c>
      <c r="Q1116">
        <v>1</v>
      </c>
      <c r="R1116" t="s">
        <v>44</v>
      </c>
      <c r="S1116">
        <v>10673</v>
      </c>
      <c r="T1116">
        <v>2</v>
      </c>
      <c r="U1116" t="s">
        <v>33</v>
      </c>
      <c r="V1116">
        <v>13</v>
      </c>
      <c r="W1116">
        <v>3</v>
      </c>
      <c r="X1116">
        <v>3</v>
      </c>
      <c r="Y1116">
        <v>80</v>
      </c>
      <c r="Z1116">
        <v>1</v>
      </c>
      <c r="AA1116">
        <v>21</v>
      </c>
      <c r="AB1116">
        <v>5</v>
      </c>
      <c r="AC1116">
        <v>2</v>
      </c>
      <c r="AD1116">
        <v>10</v>
      </c>
      <c r="AE1116">
        <v>9</v>
      </c>
      <c r="AF1116">
        <v>9</v>
      </c>
      <c r="AG1116">
        <v>5</v>
      </c>
      <c r="AH1116" s="1">
        <v>40518</v>
      </c>
      <c r="AI1116" s="1" t="s">
        <v>60</v>
      </c>
      <c r="AJ1116">
        <f t="shared" si="68"/>
        <v>2010</v>
      </c>
      <c r="AK1116">
        <f t="shared" si="69"/>
        <v>12</v>
      </c>
      <c r="AL1116" t="str">
        <f t="shared" si="70"/>
        <v/>
      </c>
      <c r="AM1116" t="str">
        <f t="shared" si="71"/>
        <v/>
      </c>
      <c r="AQ1116" s="1">
        <v>40518</v>
      </c>
      <c r="AR1116" s="1" t="s">
        <v>60</v>
      </c>
    </row>
    <row r="1117" spans="1:44" x14ac:dyDescent="0.25">
      <c r="A1117">
        <v>30</v>
      </c>
      <c r="B1117" t="s">
        <v>40</v>
      </c>
      <c r="C1117" t="s">
        <v>41</v>
      </c>
      <c r="D1117">
        <v>1312</v>
      </c>
      <c r="E1117" t="s">
        <v>89</v>
      </c>
      <c r="F1117">
        <v>23</v>
      </c>
      <c r="G1117">
        <v>3</v>
      </c>
      <c r="H1117" t="s">
        <v>36</v>
      </c>
      <c r="I1117">
        <v>1</v>
      </c>
      <c r="J1117">
        <v>159</v>
      </c>
      <c r="K1117">
        <v>1</v>
      </c>
      <c r="L1117" t="s">
        <v>42</v>
      </c>
      <c r="M1117">
        <v>96</v>
      </c>
      <c r="N1117">
        <v>1</v>
      </c>
      <c r="O1117">
        <v>1</v>
      </c>
      <c r="P1117" t="s">
        <v>43</v>
      </c>
      <c r="Q1117">
        <v>3</v>
      </c>
      <c r="R1117" t="s">
        <v>48</v>
      </c>
      <c r="S1117">
        <v>2613</v>
      </c>
      <c r="T1117">
        <v>1</v>
      </c>
      <c r="U1117" t="s">
        <v>40</v>
      </c>
      <c r="V1117">
        <v>25</v>
      </c>
      <c r="W1117">
        <v>4</v>
      </c>
      <c r="X1117">
        <v>3</v>
      </c>
      <c r="Y1117">
        <v>80</v>
      </c>
      <c r="Z1117">
        <v>3</v>
      </c>
      <c r="AA1117">
        <v>10</v>
      </c>
      <c r="AB1117">
        <v>2</v>
      </c>
      <c r="AC1117">
        <v>2</v>
      </c>
      <c r="AD1117">
        <v>10</v>
      </c>
      <c r="AE1117">
        <v>7</v>
      </c>
      <c r="AF1117">
        <v>0</v>
      </c>
      <c r="AG1117">
        <v>9</v>
      </c>
      <c r="AH1117" s="1">
        <v>40724</v>
      </c>
      <c r="AI1117" s="1" t="s">
        <v>60</v>
      </c>
      <c r="AJ1117">
        <f t="shared" si="68"/>
        <v>2011</v>
      </c>
      <c r="AK1117">
        <f t="shared" si="69"/>
        <v>6</v>
      </c>
      <c r="AL1117" t="str">
        <f t="shared" si="70"/>
        <v/>
      </c>
      <c r="AM1117" t="str">
        <f t="shared" si="71"/>
        <v/>
      </c>
      <c r="AQ1117" s="1">
        <v>40724</v>
      </c>
      <c r="AR1117" s="1" t="s">
        <v>60</v>
      </c>
    </row>
    <row r="1118" spans="1:44" x14ac:dyDescent="0.25">
      <c r="A1118">
        <v>35</v>
      </c>
      <c r="B1118" t="s">
        <v>40</v>
      </c>
      <c r="C1118" t="s">
        <v>34</v>
      </c>
      <c r="D1118">
        <v>662</v>
      </c>
      <c r="E1118" t="s">
        <v>35</v>
      </c>
      <c r="F1118">
        <v>1</v>
      </c>
      <c r="G1118">
        <v>5</v>
      </c>
      <c r="H1118" t="s">
        <v>55</v>
      </c>
      <c r="I1118">
        <v>1</v>
      </c>
      <c r="J1118">
        <v>204</v>
      </c>
      <c r="K1118">
        <v>3</v>
      </c>
      <c r="L1118" t="s">
        <v>42</v>
      </c>
      <c r="M1118">
        <v>94</v>
      </c>
      <c r="N1118">
        <v>3</v>
      </c>
      <c r="O1118">
        <v>3</v>
      </c>
      <c r="P1118" t="s">
        <v>38</v>
      </c>
      <c r="Q1118">
        <v>2</v>
      </c>
      <c r="R1118" t="s">
        <v>44</v>
      </c>
      <c r="S1118">
        <v>7295</v>
      </c>
      <c r="T1118">
        <v>1</v>
      </c>
      <c r="U1118" t="s">
        <v>40</v>
      </c>
      <c r="V1118">
        <v>13</v>
      </c>
      <c r="W1118">
        <v>3</v>
      </c>
      <c r="X1118">
        <v>1</v>
      </c>
      <c r="Y1118">
        <v>80</v>
      </c>
      <c r="Z1118">
        <v>2</v>
      </c>
      <c r="AA1118">
        <v>10</v>
      </c>
      <c r="AB1118">
        <v>3</v>
      </c>
      <c r="AC1118">
        <v>3</v>
      </c>
      <c r="AD1118">
        <v>10</v>
      </c>
      <c r="AE1118">
        <v>8</v>
      </c>
      <c r="AF1118">
        <v>0</v>
      </c>
      <c r="AG1118">
        <v>6</v>
      </c>
      <c r="AH1118" s="1">
        <v>40561</v>
      </c>
      <c r="AI1118" s="1" t="s">
        <v>60</v>
      </c>
      <c r="AJ1118">
        <f t="shared" si="68"/>
        <v>2011</v>
      </c>
      <c r="AK1118">
        <f t="shared" si="69"/>
        <v>1</v>
      </c>
      <c r="AL1118" t="str">
        <f t="shared" si="70"/>
        <v/>
      </c>
      <c r="AM1118" t="str">
        <f t="shared" si="71"/>
        <v/>
      </c>
      <c r="AQ1118" s="1">
        <v>40561</v>
      </c>
      <c r="AR1118" s="1" t="s">
        <v>60</v>
      </c>
    </row>
    <row r="1119" spans="1:44" x14ac:dyDescent="0.25">
      <c r="A1119">
        <v>29</v>
      </c>
      <c r="B1119" t="s">
        <v>40</v>
      </c>
      <c r="C1119" t="s">
        <v>51</v>
      </c>
      <c r="D1119">
        <v>1496</v>
      </c>
      <c r="E1119" t="s">
        <v>89</v>
      </c>
      <c r="F1119">
        <v>1</v>
      </c>
      <c r="G1119">
        <v>1</v>
      </c>
      <c r="H1119" t="s">
        <v>56</v>
      </c>
      <c r="I1119">
        <v>1</v>
      </c>
      <c r="J1119">
        <v>208</v>
      </c>
      <c r="K1119">
        <v>4</v>
      </c>
      <c r="L1119" t="s">
        <v>42</v>
      </c>
      <c r="M1119">
        <v>41</v>
      </c>
      <c r="N1119">
        <v>3</v>
      </c>
      <c r="O1119">
        <v>2</v>
      </c>
      <c r="P1119" t="s">
        <v>49</v>
      </c>
      <c r="Q1119">
        <v>3</v>
      </c>
      <c r="R1119" t="s">
        <v>44</v>
      </c>
      <c r="S1119">
        <v>4319</v>
      </c>
      <c r="T1119">
        <v>1</v>
      </c>
      <c r="U1119" t="s">
        <v>40</v>
      </c>
      <c r="V1119">
        <v>13</v>
      </c>
      <c r="W1119">
        <v>3</v>
      </c>
      <c r="X1119">
        <v>1</v>
      </c>
      <c r="Y1119">
        <v>80</v>
      </c>
      <c r="Z1119">
        <v>1</v>
      </c>
      <c r="AA1119">
        <v>10</v>
      </c>
      <c r="AB1119">
        <v>1</v>
      </c>
      <c r="AC1119">
        <v>3</v>
      </c>
      <c r="AD1119">
        <v>10</v>
      </c>
      <c r="AE1119">
        <v>7</v>
      </c>
      <c r="AF1119">
        <v>0</v>
      </c>
      <c r="AG1119">
        <v>9</v>
      </c>
      <c r="AH1119" s="1">
        <v>40578</v>
      </c>
      <c r="AI1119" s="1" t="s">
        <v>60</v>
      </c>
      <c r="AJ1119">
        <f t="shared" si="68"/>
        <v>2011</v>
      </c>
      <c r="AK1119">
        <f t="shared" si="69"/>
        <v>2</v>
      </c>
      <c r="AL1119" t="str">
        <f t="shared" si="70"/>
        <v/>
      </c>
      <c r="AM1119" t="str">
        <f t="shared" si="71"/>
        <v/>
      </c>
      <c r="AQ1119" s="1">
        <v>40578</v>
      </c>
      <c r="AR1119" s="1" t="s">
        <v>60</v>
      </c>
    </row>
    <row r="1120" spans="1:44" x14ac:dyDescent="0.25">
      <c r="A1120">
        <v>30</v>
      </c>
      <c r="B1120" t="s">
        <v>40</v>
      </c>
      <c r="C1120" t="s">
        <v>34</v>
      </c>
      <c r="D1120">
        <v>1339</v>
      </c>
      <c r="E1120" t="s">
        <v>35</v>
      </c>
      <c r="F1120">
        <v>5</v>
      </c>
      <c r="G1120">
        <v>3</v>
      </c>
      <c r="H1120" t="s">
        <v>36</v>
      </c>
      <c r="I1120">
        <v>1</v>
      </c>
      <c r="J1120">
        <v>228</v>
      </c>
      <c r="K1120">
        <v>2</v>
      </c>
      <c r="L1120" t="s">
        <v>37</v>
      </c>
      <c r="M1120">
        <v>41</v>
      </c>
      <c r="N1120">
        <v>3</v>
      </c>
      <c r="O1120">
        <v>3</v>
      </c>
      <c r="P1120" t="s">
        <v>38</v>
      </c>
      <c r="Q1120">
        <v>4</v>
      </c>
      <c r="R1120" t="s">
        <v>44</v>
      </c>
      <c r="S1120">
        <v>9419</v>
      </c>
      <c r="T1120">
        <v>2</v>
      </c>
      <c r="U1120" t="s">
        <v>40</v>
      </c>
      <c r="V1120">
        <v>12</v>
      </c>
      <c r="W1120">
        <v>3</v>
      </c>
      <c r="X1120">
        <v>3</v>
      </c>
      <c r="Y1120">
        <v>80</v>
      </c>
      <c r="Z1120">
        <v>1</v>
      </c>
      <c r="AA1120">
        <v>12</v>
      </c>
      <c r="AB1120">
        <v>2</v>
      </c>
      <c r="AC1120">
        <v>3</v>
      </c>
      <c r="AD1120">
        <v>10</v>
      </c>
      <c r="AE1120">
        <v>9</v>
      </c>
      <c r="AF1120">
        <v>7</v>
      </c>
      <c r="AG1120">
        <v>4</v>
      </c>
      <c r="AH1120" s="1">
        <v>40696</v>
      </c>
      <c r="AI1120" s="1" t="s">
        <v>60</v>
      </c>
      <c r="AJ1120">
        <f t="shared" si="68"/>
        <v>2011</v>
      </c>
      <c r="AK1120">
        <f t="shared" si="69"/>
        <v>6</v>
      </c>
      <c r="AL1120" t="str">
        <f t="shared" si="70"/>
        <v/>
      </c>
      <c r="AM1120" t="str">
        <f t="shared" si="71"/>
        <v/>
      </c>
      <c r="AQ1120" s="1">
        <v>40696</v>
      </c>
      <c r="AR1120" s="1" t="s">
        <v>60</v>
      </c>
    </row>
    <row r="1121" spans="1:44" x14ac:dyDescent="0.25">
      <c r="A1121">
        <v>34</v>
      </c>
      <c r="B1121" t="s">
        <v>40</v>
      </c>
      <c r="C1121" t="s">
        <v>41</v>
      </c>
      <c r="D1121">
        <v>1069</v>
      </c>
      <c r="E1121" t="s">
        <v>89</v>
      </c>
      <c r="F1121">
        <v>2</v>
      </c>
      <c r="G1121">
        <v>1</v>
      </c>
      <c r="H1121" t="s">
        <v>36</v>
      </c>
      <c r="I1121">
        <v>1</v>
      </c>
      <c r="J1121">
        <v>256</v>
      </c>
      <c r="K1121">
        <v>4</v>
      </c>
      <c r="L1121" t="s">
        <v>42</v>
      </c>
      <c r="M1121">
        <v>45</v>
      </c>
      <c r="N1121">
        <v>2</v>
      </c>
      <c r="O1121">
        <v>2</v>
      </c>
      <c r="P1121" t="s">
        <v>49</v>
      </c>
      <c r="Q1121">
        <v>3</v>
      </c>
      <c r="R1121" t="s">
        <v>44</v>
      </c>
      <c r="S1121">
        <v>9547</v>
      </c>
      <c r="T1121">
        <v>1</v>
      </c>
      <c r="U1121" t="s">
        <v>40</v>
      </c>
      <c r="V1121">
        <v>17</v>
      </c>
      <c r="W1121">
        <v>3</v>
      </c>
      <c r="X1121">
        <v>3</v>
      </c>
      <c r="Y1121">
        <v>80</v>
      </c>
      <c r="Z1121">
        <v>0</v>
      </c>
      <c r="AA1121">
        <v>10</v>
      </c>
      <c r="AB1121">
        <v>2</v>
      </c>
      <c r="AC1121">
        <v>2</v>
      </c>
      <c r="AD1121">
        <v>10</v>
      </c>
      <c r="AE1121">
        <v>9</v>
      </c>
      <c r="AF1121">
        <v>1</v>
      </c>
      <c r="AG1121">
        <v>9</v>
      </c>
      <c r="AH1121" s="1">
        <v>40548</v>
      </c>
      <c r="AI1121" s="1" t="s">
        <v>60</v>
      </c>
      <c r="AJ1121">
        <f t="shared" si="68"/>
        <v>2011</v>
      </c>
      <c r="AK1121">
        <f t="shared" si="69"/>
        <v>1</v>
      </c>
      <c r="AL1121" t="str">
        <f t="shared" si="70"/>
        <v/>
      </c>
      <c r="AM1121" t="str">
        <f t="shared" si="71"/>
        <v/>
      </c>
      <c r="AQ1121" s="1">
        <v>40548</v>
      </c>
      <c r="AR1121" s="1" t="s">
        <v>60</v>
      </c>
    </row>
    <row r="1122" spans="1:44" x14ac:dyDescent="0.25">
      <c r="A1122">
        <v>29</v>
      </c>
      <c r="B1122" t="s">
        <v>33</v>
      </c>
      <c r="C1122" t="s">
        <v>34</v>
      </c>
      <c r="D1122">
        <v>121</v>
      </c>
      <c r="E1122" t="s">
        <v>35</v>
      </c>
      <c r="F1122">
        <v>27</v>
      </c>
      <c r="G1122">
        <v>3</v>
      </c>
      <c r="H1122" t="s">
        <v>55</v>
      </c>
      <c r="I1122">
        <v>1</v>
      </c>
      <c r="J1122">
        <v>283</v>
      </c>
      <c r="K1122">
        <v>2</v>
      </c>
      <c r="L1122" t="s">
        <v>37</v>
      </c>
      <c r="M1122">
        <v>35</v>
      </c>
      <c r="N1122">
        <v>3</v>
      </c>
      <c r="O1122">
        <v>3</v>
      </c>
      <c r="P1122" t="s">
        <v>38</v>
      </c>
      <c r="Q1122">
        <v>4</v>
      </c>
      <c r="R1122" t="s">
        <v>44</v>
      </c>
      <c r="S1122">
        <v>7639</v>
      </c>
      <c r="T1122">
        <v>1</v>
      </c>
      <c r="U1122" t="s">
        <v>40</v>
      </c>
      <c r="V1122">
        <v>22</v>
      </c>
      <c r="W1122">
        <v>4</v>
      </c>
      <c r="X1122">
        <v>4</v>
      </c>
      <c r="Y1122">
        <v>80</v>
      </c>
      <c r="Z1122">
        <v>3</v>
      </c>
      <c r="AA1122">
        <v>10</v>
      </c>
      <c r="AB1122">
        <v>3</v>
      </c>
      <c r="AC1122">
        <v>2</v>
      </c>
      <c r="AD1122">
        <v>10</v>
      </c>
      <c r="AE1122">
        <v>4</v>
      </c>
      <c r="AF1122">
        <v>1</v>
      </c>
      <c r="AG1122">
        <v>9</v>
      </c>
      <c r="AH1122" s="1">
        <v>34564</v>
      </c>
      <c r="AI1122" s="1">
        <v>38226</v>
      </c>
      <c r="AJ1122">
        <f t="shared" si="68"/>
        <v>1994</v>
      </c>
      <c r="AK1122">
        <f t="shared" si="69"/>
        <v>8</v>
      </c>
      <c r="AL1122">
        <f t="shared" si="70"/>
        <v>2004</v>
      </c>
      <c r="AM1122">
        <f t="shared" si="71"/>
        <v>8</v>
      </c>
      <c r="AQ1122" s="1">
        <v>40712</v>
      </c>
      <c r="AR1122" s="1" t="s">
        <v>60</v>
      </c>
    </row>
    <row r="1123" spans="1:44" x14ac:dyDescent="0.25">
      <c r="A1123">
        <v>51</v>
      </c>
      <c r="B1123" t="s">
        <v>40</v>
      </c>
      <c r="C1123" t="s">
        <v>34</v>
      </c>
      <c r="D1123">
        <v>1469</v>
      </c>
      <c r="E1123" t="s">
        <v>89</v>
      </c>
      <c r="F1123">
        <v>8</v>
      </c>
      <c r="G1123">
        <v>4</v>
      </c>
      <c r="H1123" t="s">
        <v>36</v>
      </c>
      <c r="I1123">
        <v>1</v>
      </c>
      <c r="J1123">
        <v>296</v>
      </c>
      <c r="K1123">
        <v>2</v>
      </c>
      <c r="L1123" t="s">
        <v>42</v>
      </c>
      <c r="M1123">
        <v>81</v>
      </c>
      <c r="N1123">
        <v>2</v>
      </c>
      <c r="O1123">
        <v>3</v>
      </c>
      <c r="P1123" t="s">
        <v>54</v>
      </c>
      <c r="Q1123">
        <v>2</v>
      </c>
      <c r="R1123" t="s">
        <v>44</v>
      </c>
      <c r="S1123">
        <v>12490</v>
      </c>
      <c r="T1123">
        <v>5</v>
      </c>
      <c r="U1123" t="s">
        <v>40</v>
      </c>
      <c r="V1123">
        <v>16</v>
      </c>
      <c r="W1123">
        <v>3</v>
      </c>
      <c r="X1123">
        <v>4</v>
      </c>
      <c r="Y1123">
        <v>80</v>
      </c>
      <c r="Z1123">
        <v>2</v>
      </c>
      <c r="AA1123">
        <v>16</v>
      </c>
      <c r="AB1123">
        <v>5</v>
      </c>
      <c r="AC1123">
        <v>1</v>
      </c>
      <c r="AD1123">
        <v>10</v>
      </c>
      <c r="AE1123">
        <v>9</v>
      </c>
      <c r="AF1123">
        <v>4</v>
      </c>
      <c r="AG1123">
        <v>7</v>
      </c>
      <c r="AH1123" s="1">
        <v>40701</v>
      </c>
      <c r="AI1123" s="1" t="s">
        <v>60</v>
      </c>
      <c r="AJ1123">
        <f t="shared" si="68"/>
        <v>2011</v>
      </c>
      <c r="AK1123">
        <f t="shared" si="69"/>
        <v>6</v>
      </c>
      <c r="AL1123" t="str">
        <f t="shared" si="70"/>
        <v/>
      </c>
      <c r="AM1123" t="str">
        <f t="shared" si="71"/>
        <v/>
      </c>
      <c r="AQ1123" s="1">
        <v>40701</v>
      </c>
      <c r="AR1123" s="1" t="s">
        <v>60</v>
      </c>
    </row>
    <row r="1124" spans="1:44" x14ac:dyDescent="0.25">
      <c r="A1124">
        <v>37</v>
      </c>
      <c r="B1124" t="s">
        <v>40</v>
      </c>
      <c r="C1124" t="s">
        <v>41</v>
      </c>
      <c r="D1124">
        <v>663</v>
      </c>
      <c r="E1124" t="s">
        <v>89</v>
      </c>
      <c r="F1124">
        <v>11</v>
      </c>
      <c r="G1124">
        <v>3</v>
      </c>
      <c r="H1124" t="s">
        <v>45</v>
      </c>
      <c r="I1124">
        <v>1</v>
      </c>
      <c r="J1124">
        <v>306</v>
      </c>
      <c r="K1124">
        <v>2</v>
      </c>
      <c r="L1124" t="s">
        <v>42</v>
      </c>
      <c r="M1124">
        <v>47</v>
      </c>
      <c r="N1124">
        <v>3</v>
      </c>
      <c r="O1124">
        <v>3</v>
      </c>
      <c r="P1124" t="s">
        <v>54</v>
      </c>
      <c r="Q1124">
        <v>4</v>
      </c>
      <c r="R1124" t="s">
        <v>48</v>
      </c>
      <c r="S1124">
        <v>12185</v>
      </c>
      <c r="T1124">
        <v>1</v>
      </c>
      <c r="U1124" t="s">
        <v>33</v>
      </c>
      <c r="V1124">
        <v>14</v>
      </c>
      <c r="W1124">
        <v>3</v>
      </c>
      <c r="X1124">
        <v>3</v>
      </c>
      <c r="Y1124">
        <v>80</v>
      </c>
      <c r="Z1124">
        <v>3</v>
      </c>
      <c r="AA1124">
        <v>10</v>
      </c>
      <c r="AB1124">
        <v>1</v>
      </c>
      <c r="AC1124">
        <v>3</v>
      </c>
      <c r="AD1124">
        <v>10</v>
      </c>
      <c r="AE1124">
        <v>8</v>
      </c>
      <c r="AF1124">
        <v>0</v>
      </c>
      <c r="AG1124">
        <v>7</v>
      </c>
      <c r="AH1124" s="1">
        <v>40753</v>
      </c>
      <c r="AI1124" s="1" t="s">
        <v>60</v>
      </c>
      <c r="AJ1124">
        <f t="shared" si="68"/>
        <v>2011</v>
      </c>
      <c r="AK1124">
        <f t="shared" si="69"/>
        <v>7</v>
      </c>
      <c r="AL1124" t="str">
        <f t="shared" si="70"/>
        <v/>
      </c>
      <c r="AM1124" t="str">
        <f t="shared" si="71"/>
        <v/>
      </c>
      <c r="AQ1124" s="1">
        <v>40753</v>
      </c>
      <c r="AR1124" s="1" t="s">
        <v>60</v>
      </c>
    </row>
    <row r="1125" spans="1:44" x14ac:dyDescent="0.25">
      <c r="A1125">
        <v>35</v>
      </c>
      <c r="B1125" t="s">
        <v>40</v>
      </c>
      <c r="C1125" t="s">
        <v>41</v>
      </c>
      <c r="D1125">
        <v>944</v>
      </c>
      <c r="E1125" t="s">
        <v>35</v>
      </c>
      <c r="F1125">
        <v>1</v>
      </c>
      <c r="G1125">
        <v>3</v>
      </c>
      <c r="H1125" t="s">
        <v>55</v>
      </c>
      <c r="I1125">
        <v>1</v>
      </c>
      <c r="J1125">
        <v>314</v>
      </c>
      <c r="K1125">
        <v>3</v>
      </c>
      <c r="L1125" t="s">
        <v>37</v>
      </c>
      <c r="M1125">
        <v>92</v>
      </c>
      <c r="N1125">
        <v>3</v>
      </c>
      <c r="O1125">
        <v>3</v>
      </c>
      <c r="P1125" t="s">
        <v>38</v>
      </c>
      <c r="Q1125">
        <v>3</v>
      </c>
      <c r="R1125" t="s">
        <v>39</v>
      </c>
      <c r="S1125">
        <v>8789</v>
      </c>
      <c r="T1125">
        <v>1</v>
      </c>
      <c r="U1125" t="s">
        <v>40</v>
      </c>
      <c r="V1125">
        <v>14</v>
      </c>
      <c r="W1125">
        <v>3</v>
      </c>
      <c r="X1125">
        <v>1</v>
      </c>
      <c r="Y1125">
        <v>80</v>
      </c>
      <c r="Z1125">
        <v>0</v>
      </c>
      <c r="AA1125">
        <v>10</v>
      </c>
      <c r="AB1125">
        <v>3</v>
      </c>
      <c r="AC1125">
        <v>4</v>
      </c>
      <c r="AD1125">
        <v>10</v>
      </c>
      <c r="AE1125">
        <v>7</v>
      </c>
      <c r="AF1125">
        <v>0</v>
      </c>
      <c r="AG1125">
        <v>8</v>
      </c>
      <c r="AH1125" s="1">
        <v>40550</v>
      </c>
      <c r="AI1125" s="1" t="s">
        <v>60</v>
      </c>
      <c r="AJ1125">
        <f t="shared" si="68"/>
        <v>2011</v>
      </c>
      <c r="AK1125">
        <f t="shared" si="69"/>
        <v>1</v>
      </c>
      <c r="AL1125" t="str">
        <f t="shared" si="70"/>
        <v/>
      </c>
      <c r="AM1125" t="str">
        <f t="shared" si="71"/>
        <v/>
      </c>
      <c r="AQ1125" s="1">
        <v>40550</v>
      </c>
      <c r="AR1125" s="1" t="s">
        <v>60</v>
      </c>
    </row>
    <row r="1126" spans="1:44" x14ac:dyDescent="0.25">
      <c r="A1126">
        <v>47</v>
      </c>
      <c r="B1126" t="s">
        <v>33</v>
      </c>
      <c r="C1126" t="s">
        <v>51</v>
      </c>
      <c r="D1126">
        <v>666</v>
      </c>
      <c r="E1126" t="s">
        <v>89</v>
      </c>
      <c r="F1126">
        <v>29</v>
      </c>
      <c r="G1126">
        <v>4</v>
      </c>
      <c r="H1126" t="s">
        <v>36</v>
      </c>
      <c r="I1126">
        <v>1</v>
      </c>
      <c r="J1126">
        <v>376</v>
      </c>
      <c r="K1126">
        <v>1</v>
      </c>
      <c r="L1126" t="s">
        <v>42</v>
      </c>
      <c r="M1126">
        <v>88</v>
      </c>
      <c r="N1126">
        <v>3</v>
      </c>
      <c r="O1126">
        <v>3</v>
      </c>
      <c r="P1126" t="s">
        <v>52</v>
      </c>
      <c r="Q1126">
        <v>2</v>
      </c>
      <c r="R1126" t="s">
        <v>44</v>
      </c>
      <c r="S1126">
        <v>11849</v>
      </c>
      <c r="T1126">
        <v>1</v>
      </c>
      <c r="U1126" t="s">
        <v>33</v>
      </c>
      <c r="V1126">
        <v>12</v>
      </c>
      <c r="W1126">
        <v>3</v>
      </c>
      <c r="X1126">
        <v>4</v>
      </c>
      <c r="Y1126">
        <v>80</v>
      </c>
      <c r="Z1126">
        <v>1</v>
      </c>
      <c r="AA1126">
        <v>10</v>
      </c>
      <c r="AB1126">
        <v>2</v>
      </c>
      <c r="AC1126">
        <v>2</v>
      </c>
      <c r="AD1126">
        <v>10</v>
      </c>
      <c r="AE1126">
        <v>7</v>
      </c>
      <c r="AF1126">
        <v>9</v>
      </c>
      <c r="AG1126">
        <v>9</v>
      </c>
      <c r="AH1126" s="1">
        <v>40347</v>
      </c>
      <c r="AI1126" s="1">
        <v>44014</v>
      </c>
      <c r="AJ1126">
        <f t="shared" si="68"/>
        <v>2010</v>
      </c>
      <c r="AK1126">
        <f t="shared" si="69"/>
        <v>6</v>
      </c>
      <c r="AL1126">
        <f t="shared" si="70"/>
        <v>2020</v>
      </c>
      <c r="AM1126">
        <f t="shared" si="71"/>
        <v>7</v>
      </c>
      <c r="AQ1126" s="1">
        <v>40546</v>
      </c>
      <c r="AR1126" s="1" t="s">
        <v>60</v>
      </c>
    </row>
    <row r="1127" spans="1:44" x14ac:dyDescent="0.25">
      <c r="A1127">
        <v>50</v>
      </c>
      <c r="B1127" t="s">
        <v>40</v>
      </c>
      <c r="C1127" t="s">
        <v>34</v>
      </c>
      <c r="D1127">
        <v>797</v>
      </c>
      <c r="E1127" t="s">
        <v>89</v>
      </c>
      <c r="F1127">
        <v>4</v>
      </c>
      <c r="G1127">
        <v>1</v>
      </c>
      <c r="H1127" t="s">
        <v>36</v>
      </c>
      <c r="I1127">
        <v>1</v>
      </c>
      <c r="J1127">
        <v>385</v>
      </c>
      <c r="K1127">
        <v>1</v>
      </c>
      <c r="L1127" t="s">
        <v>42</v>
      </c>
      <c r="M1127">
        <v>96</v>
      </c>
      <c r="N1127">
        <v>3</v>
      </c>
      <c r="O1127">
        <v>5</v>
      </c>
      <c r="P1127" t="s">
        <v>54</v>
      </c>
      <c r="Q1127">
        <v>2</v>
      </c>
      <c r="R1127" t="s">
        <v>48</v>
      </c>
      <c r="S1127">
        <v>19144</v>
      </c>
      <c r="T1127">
        <v>3</v>
      </c>
      <c r="U1127" t="s">
        <v>40</v>
      </c>
      <c r="V1127">
        <v>14</v>
      </c>
      <c r="W1127">
        <v>3</v>
      </c>
      <c r="X1127">
        <v>1</v>
      </c>
      <c r="Y1127">
        <v>80</v>
      </c>
      <c r="Z1127">
        <v>2</v>
      </c>
      <c r="AA1127">
        <v>28</v>
      </c>
      <c r="AB1127">
        <v>4</v>
      </c>
      <c r="AC1127">
        <v>2</v>
      </c>
      <c r="AD1127">
        <v>10</v>
      </c>
      <c r="AE1127">
        <v>4</v>
      </c>
      <c r="AF1127">
        <v>1</v>
      </c>
      <c r="AG1127">
        <v>6</v>
      </c>
      <c r="AH1127" s="1">
        <v>40528</v>
      </c>
      <c r="AI1127" s="1" t="s">
        <v>60</v>
      </c>
      <c r="AJ1127">
        <f t="shared" si="68"/>
        <v>2010</v>
      </c>
      <c r="AK1127">
        <f t="shared" si="69"/>
        <v>12</v>
      </c>
      <c r="AL1127" t="str">
        <f t="shared" si="70"/>
        <v/>
      </c>
      <c r="AM1127" t="str">
        <f t="shared" si="71"/>
        <v/>
      </c>
      <c r="AQ1127" s="1">
        <v>40528</v>
      </c>
      <c r="AR1127" s="1" t="s">
        <v>60</v>
      </c>
    </row>
    <row r="1128" spans="1:44" x14ac:dyDescent="0.25">
      <c r="A1128">
        <v>29</v>
      </c>
      <c r="B1128" t="s">
        <v>40</v>
      </c>
      <c r="C1128" t="s">
        <v>41</v>
      </c>
      <c r="D1128">
        <v>442</v>
      </c>
      <c r="E1128" t="s">
        <v>35</v>
      </c>
      <c r="F1128">
        <v>2</v>
      </c>
      <c r="G1128">
        <v>2</v>
      </c>
      <c r="H1128" t="s">
        <v>36</v>
      </c>
      <c r="I1128">
        <v>1</v>
      </c>
      <c r="J1128">
        <v>388</v>
      </c>
      <c r="K1128">
        <v>2</v>
      </c>
      <c r="L1128" t="s">
        <v>42</v>
      </c>
      <c r="M1128">
        <v>44</v>
      </c>
      <c r="N1128">
        <v>3</v>
      </c>
      <c r="O1128">
        <v>2</v>
      </c>
      <c r="P1128" t="s">
        <v>38</v>
      </c>
      <c r="Q1128">
        <v>4</v>
      </c>
      <c r="R1128" t="s">
        <v>39</v>
      </c>
      <c r="S1128">
        <v>4554</v>
      </c>
      <c r="T1128">
        <v>1</v>
      </c>
      <c r="U1128" t="s">
        <v>40</v>
      </c>
      <c r="V1128">
        <v>18</v>
      </c>
      <c r="W1128">
        <v>3</v>
      </c>
      <c r="X1128">
        <v>1</v>
      </c>
      <c r="Y1128">
        <v>80</v>
      </c>
      <c r="Z1128">
        <v>0</v>
      </c>
      <c r="AA1128">
        <v>10</v>
      </c>
      <c r="AB1128">
        <v>3</v>
      </c>
      <c r="AC1128">
        <v>2</v>
      </c>
      <c r="AD1128">
        <v>10</v>
      </c>
      <c r="AE1128">
        <v>7</v>
      </c>
      <c r="AF1128">
        <v>0</v>
      </c>
      <c r="AG1128">
        <v>9</v>
      </c>
      <c r="AH1128" s="1">
        <v>40718</v>
      </c>
      <c r="AI1128" s="1" t="s">
        <v>60</v>
      </c>
      <c r="AJ1128">
        <f t="shared" si="68"/>
        <v>2011</v>
      </c>
      <c r="AK1128">
        <f t="shared" si="69"/>
        <v>6</v>
      </c>
      <c r="AL1128" t="str">
        <f t="shared" si="70"/>
        <v/>
      </c>
      <c r="AM1128" t="str">
        <f t="shared" si="71"/>
        <v/>
      </c>
      <c r="AQ1128" s="1">
        <v>40718</v>
      </c>
      <c r="AR1128" s="1" t="s">
        <v>60</v>
      </c>
    </row>
    <row r="1129" spans="1:44" x14ac:dyDescent="0.25">
      <c r="A1129">
        <v>55</v>
      </c>
      <c r="B1129" t="s">
        <v>40</v>
      </c>
      <c r="C1129" t="s">
        <v>34</v>
      </c>
      <c r="D1129">
        <v>147</v>
      </c>
      <c r="E1129" t="s">
        <v>89</v>
      </c>
      <c r="F1129">
        <v>20</v>
      </c>
      <c r="G1129">
        <v>2</v>
      </c>
      <c r="H1129" t="s">
        <v>56</v>
      </c>
      <c r="I1129">
        <v>1</v>
      </c>
      <c r="J1129">
        <v>389</v>
      </c>
      <c r="K1129">
        <v>2</v>
      </c>
      <c r="L1129" t="s">
        <v>42</v>
      </c>
      <c r="M1129">
        <v>37</v>
      </c>
      <c r="N1129">
        <v>3</v>
      </c>
      <c r="O1129">
        <v>2</v>
      </c>
      <c r="P1129" t="s">
        <v>46</v>
      </c>
      <c r="Q1129">
        <v>4</v>
      </c>
      <c r="R1129" t="s">
        <v>44</v>
      </c>
      <c r="S1129">
        <v>5415</v>
      </c>
      <c r="T1129">
        <v>3</v>
      </c>
      <c r="U1129" t="s">
        <v>33</v>
      </c>
      <c r="V1129">
        <v>19</v>
      </c>
      <c r="W1129">
        <v>3</v>
      </c>
      <c r="X1129">
        <v>4</v>
      </c>
      <c r="Y1129">
        <v>80</v>
      </c>
      <c r="Z1129">
        <v>1</v>
      </c>
      <c r="AA1129">
        <v>12</v>
      </c>
      <c r="AB1129">
        <v>4</v>
      </c>
      <c r="AC1129">
        <v>3</v>
      </c>
      <c r="AD1129">
        <v>10</v>
      </c>
      <c r="AE1129">
        <v>7</v>
      </c>
      <c r="AF1129">
        <v>0</v>
      </c>
      <c r="AG1129">
        <v>8</v>
      </c>
      <c r="AH1129" s="1">
        <v>40662</v>
      </c>
      <c r="AI1129" s="1" t="s">
        <v>60</v>
      </c>
      <c r="AJ1129">
        <f t="shared" si="68"/>
        <v>2011</v>
      </c>
      <c r="AK1129">
        <f t="shared" si="69"/>
        <v>4</v>
      </c>
      <c r="AL1129" t="str">
        <f t="shared" si="70"/>
        <v/>
      </c>
      <c r="AM1129" t="str">
        <f t="shared" si="71"/>
        <v/>
      </c>
      <c r="AQ1129" s="1">
        <v>40662</v>
      </c>
      <c r="AR1129" s="1" t="s">
        <v>60</v>
      </c>
    </row>
    <row r="1130" spans="1:44" x14ac:dyDescent="0.25">
      <c r="A1130">
        <v>38</v>
      </c>
      <c r="B1130" t="s">
        <v>40</v>
      </c>
      <c r="C1130" t="s">
        <v>34</v>
      </c>
      <c r="D1130">
        <v>849</v>
      </c>
      <c r="E1130" t="s">
        <v>89</v>
      </c>
      <c r="F1130">
        <v>25</v>
      </c>
      <c r="G1130">
        <v>2</v>
      </c>
      <c r="H1130" t="s">
        <v>36</v>
      </c>
      <c r="I1130">
        <v>1</v>
      </c>
      <c r="J1130">
        <v>421</v>
      </c>
      <c r="K1130">
        <v>1</v>
      </c>
      <c r="L1130" t="s">
        <v>37</v>
      </c>
      <c r="M1130">
        <v>81</v>
      </c>
      <c r="N1130">
        <v>2</v>
      </c>
      <c r="O1130">
        <v>3</v>
      </c>
      <c r="P1130" t="s">
        <v>54</v>
      </c>
      <c r="Q1130">
        <v>2</v>
      </c>
      <c r="R1130" t="s">
        <v>44</v>
      </c>
      <c r="S1130">
        <v>12061</v>
      </c>
      <c r="T1130">
        <v>3</v>
      </c>
      <c r="U1130" t="s">
        <v>40</v>
      </c>
      <c r="V1130">
        <v>17</v>
      </c>
      <c r="W1130">
        <v>3</v>
      </c>
      <c r="X1130">
        <v>3</v>
      </c>
      <c r="Y1130">
        <v>80</v>
      </c>
      <c r="Z1130">
        <v>1</v>
      </c>
      <c r="AA1130">
        <v>19</v>
      </c>
      <c r="AB1130">
        <v>2</v>
      </c>
      <c r="AC1130">
        <v>3</v>
      </c>
      <c r="AD1130">
        <v>10</v>
      </c>
      <c r="AE1130">
        <v>8</v>
      </c>
      <c r="AF1130">
        <v>0</v>
      </c>
      <c r="AG1130">
        <v>1</v>
      </c>
      <c r="AH1130" s="1">
        <v>40554</v>
      </c>
      <c r="AI1130" s="1" t="s">
        <v>60</v>
      </c>
      <c r="AJ1130">
        <f t="shared" si="68"/>
        <v>2011</v>
      </c>
      <c r="AK1130">
        <f t="shared" si="69"/>
        <v>1</v>
      </c>
      <c r="AL1130" t="str">
        <f t="shared" si="70"/>
        <v/>
      </c>
      <c r="AM1130" t="str">
        <f t="shared" si="71"/>
        <v/>
      </c>
      <c r="AQ1130" s="1">
        <v>40554</v>
      </c>
      <c r="AR1130" s="1" t="s">
        <v>60</v>
      </c>
    </row>
    <row r="1131" spans="1:44" x14ac:dyDescent="0.25">
      <c r="A1131">
        <v>33</v>
      </c>
      <c r="B1131" t="s">
        <v>40</v>
      </c>
      <c r="C1131" t="s">
        <v>41</v>
      </c>
      <c r="D1131">
        <v>553</v>
      </c>
      <c r="E1131" t="s">
        <v>89</v>
      </c>
      <c r="F1131">
        <v>5</v>
      </c>
      <c r="G1131">
        <v>4</v>
      </c>
      <c r="H1131" t="s">
        <v>36</v>
      </c>
      <c r="I1131">
        <v>1</v>
      </c>
      <c r="J1131">
        <v>428</v>
      </c>
      <c r="K1131">
        <v>4</v>
      </c>
      <c r="L1131" t="s">
        <v>37</v>
      </c>
      <c r="M1131">
        <v>74</v>
      </c>
      <c r="N1131">
        <v>3</v>
      </c>
      <c r="O1131">
        <v>3</v>
      </c>
      <c r="P1131" t="s">
        <v>52</v>
      </c>
      <c r="Q1131">
        <v>2</v>
      </c>
      <c r="R1131" t="s">
        <v>44</v>
      </c>
      <c r="S1131">
        <v>11878</v>
      </c>
      <c r="T1131">
        <v>6</v>
      </c>
      <c r="U1131" t="s">
        <v>40</v>
      </c>
      <c r="V1131">
        <v>11</v>
      </c>
      <c r="W1131">
        <v>3</v>
      </c>
      <c r="X1131">
        <v>2</v>
      </c>
      <c r="Y1131">
        <v>80</v>
      </c>
      <c r="Z1131">
        <v>2</v>
      </c>
      <c r="AA1131">
        <v>12</v>
      </c>
      <c r="AB1131">
        <v>2</v>
      </c>
      <c r="AC1131">
        <v>3</v>
      </c>
      <c r="AD1131">
        <v>10</v>
      </c>
      <c r="AE1131">
        <v>6</v>
      </c>
      <c r="AF1131">
        <v>8</v>
      </c>
      <c r="AG1131">
        <v>8</v>
      </c>
      <c r="AH1131" s="1">
        <v>40686</v>
      </c>
      <c r="AI1131" s="1" t="s">
        <v>60</v>
      </c>
      <c r="AJ1131">
        <f t="shared" si="68"/>
        <v>2011</v>
      </c>
      <c r="AK1131">
        <f t="shared" si="69"/>
        <v>5</v>
      </c>
      <c r="AL1131" t="str">
        <f t="shared" si="70"/>
        <v/>
      </c>
      <c r="AM1131" t="str">
        <f t="shared" si="71"/>
        <v/>
      </c>
      <c r="AQ1131" s="1">
        <v>40686</v>
      </c>
      <c r="AR1131" s="1" t="s">
        <v>60</v>
      </c>
    </row>
    <row r="1132" spans="1:44" x14ac:dyDescent="0.25">
      <c r="A1132">
        <v>30</v>
      </c>
      <c r="B1132" t="s">
        <v>40</v>
      </c>
      <c r="C1132" t="s">
        <v>34</v>
      </c>
      <c r="D1132">
        <v>1275</v>
      </c>
      <c r="E1132" t="s">
        <v>89</v>
      </c>
      <c r="F1132">
        <v>28</v>
      </c>
      <c r="G1132">
        <v>2</v>
      </c>
      <c r="H1132" t="s">
        <v>47</v>
      </c>
      <c r="I1132">
        <v>1</v>
      </c>
      <c r="J1132">
        <v>441</v>
      </c>
      <c r="K1132">
        <v>4</v>
      </c>
      <c r="L1132" t="s">
        <v>37</v>
      </c>
      <c r="M1132">
        <v>64</v>
      </c>
      <c r="N1132">
        <v>3</v>
      </c>
      <c r="O1132">
        <v>2</v>
      </c>
      <c r="P1132" t="s">
        <v>43</v>
      </c>
      <c r="Q1132">
        <v>4</v>
      </c>
      <c r="R1132" t="s">
        <v>44</v>
      </c>
      <c r="S1132">
        <v>5775</v>
      </c>
      <c r="T1132">
        <v>1</v>
      </c>
      <c r="U1132" t="s">
        <v>40</v>
      </c>
      <c r="V1132">
        <v>13</v>
      </c>
      <c r="W1132">
        <v>3</v>
      </c>
      <c r="X1132">
        <v>4</v>
      </c>
      <c r="Y1132">
        <v>80</v>
      </c>
      <c r="Z1132">
        <v>2</v>
      </c>
      <c r="AA1132">
        <v>11</v>
      </c>
      <c r="AB1132">
        <v>2</v>
      </c>
      <c r="AC1132">
        <v>3</v>
      </c>
      <c r="AD1132">
        <v>10</v>
      </c>
      <c r="AE1132">
        <v>8</v>
      </c>
      <c r="AF1132">
        <v>1</v>
      </c>
      <c r="AG1132">
        <v>9</v>
      </c>
      <c r="AH1132" s="1">
        <v>40646</v>
      </c>
      <c r="AI1132" s="1" t="s">
        <v>60</v>
      </c>
      <c r="AJ1132">
        <f t="shared" si="68"/>
        <v>2011</v>
      </c>
      <c r="AK1132">
        <f t="shared" si="69"/>
        <v>4</v>
      </c>
      <c r="AL1132" t="str">
        <f t="shared" si="70"/>
        <v/>
      </c>
      <c r="AM1132" t="str">
        <f t="shared" si="71"/>
        <v/>
      </c>
      <c r="AQ1132" s="1">
        <v>40646</v>
      </c>
      <c r="AR1132" s="1" t="s">
        <v>60</v>
      </c>
    </row>
    <row r="1133" spans="1:44" x14ac:dyDescent="0.25">
      <c r="A1133">
        <v>31</v>
      </c>
      <c r="B1133" t="s">
        <v>40</v>
      </c>
      <c r="C1133" t="s">
        <v>41</v>
      </c>
      <c r="D1133">
        <v>798</v>
      </c>
      <c r="E1133" t="s">
        <v>89</v>
      </c>
      <c r="F1133">
        <v>7</v>
      </c>
      <c r="G1133">
        <v>2</v>
      </c>
      <c r="H1133" t="s">
        <v>36</v>
      </c>
      <c r="I1133">
        <v>1</v>
      </c>
      <c r="J1133">
        <v>442</v>
      </c>
      <c r="K1133">
        <v>3</v>
      </c>
      <c r="L1133" t="s">
        <v>37</v>
      </c>
      <c r="M1133">
        <v>48</v>
      </c>
      <c r="N1133">
        <v>2</v>
      </c>
      <c r="O1133">
        <v>3</v>
      </c>
      <c r="P1133" t="s">
        <v>49</v>
      </c>
      <c r="Q1133">
        <v>3</v>
      </c>
      <c r="R1133" t="s">
        <v>44</v>
      </c>
      <c r="S1133">
        <v>8943</v>
      </c>
      <c r="T1133">
        <v>1</v>
      </c>
      <c r="U1133" t="s">
        <v>40</v>
      </c>
      <c r="V1133">
        <v>24</v>
      </c>
      <c r="W1133">
        <v>4</v>
      </c>
      <c r="X1133">
        <v>1</v>
      </c>
      <c r="Y1133">
        <v>80</v>
      </c>
      <c r="Z1133">
        <v>1</v>
      </c>
      <c r="AA1133">
        <v>10</v>
      </c>
      <c r="AB1133">
        <v>2</v>
      </c>
      <c r="AC1133">
        <v>3</v>
      </c>
      <c r="AD1133">
        <v>10</v>
      </c>
      <c r="AE1133">
        <v>9</v>
      </c>
      <c r="AF1133">
        <v>8</v>
      </c>
      <c r="AG1133">
        <v>9</v>
      </c>
      <c r="AH1133" s="1">
        <v>40541</v>
      </c>
      <c r="AI1133" s="1" t="s">
        <v>60</v>
      </c>
      <c r="AJ1133">
        <f t="shared" si="68"/>
        <v>2010</v>
      </c>
      <c r="AK1133">
        <f t="shared" si="69"/>
        <v>12</v>
      </c>
      <c r="AL1133" t="str">
        <f t="shared" si="70"/>
        <v/>
      </c>
      <c r="AM1133" t="str">
        <f t="shared" si="71"/>
        <v/>
      </c>
      <c r="AQ1133" s="1">
        <v>40541</v>
      </c>
      <c r="AR1133" s="1" t="s">
        <v>60</v>
      </c>
    </row>
    <row r="1134" spans="1:44" x14ac:dyDescent="0.25">
      <c r="A1134">
        <v>45</v>
      </c>
      <c r="B1134" t="s">
        <v>40</v>
      </c>
      <c r="C1134" t="s">
        <v>34</v>
      </c>
      <c r="D1134">
        <v>549</v>
      </c>
      <c r="E1134" t="s">
        <v>89</v>
      </c>
      <c r="F1134">
        <v>8</v>
      </c>
      <c r="G1134">
        <v>4</v>
      </c>
      <c r="H1134" t="s">
        <v>45</v>
      </c>
      <c r="I1134">
        <v>1</v>
      </c>
      <c r="J1134">
        <v>452</v>
      </c>
      <c r="K1134">
        <v>4</v>
      </c>
      <c r="L1134" t="s">
        <v>42</v>
      </c>
      <c r="M1134">
        <v>75</v>
      </c>
      <c r="N1134">
        <v>3</v>
      </c>
      <c r="O1134">
        <v>2</v>
      </c>
      <c r="P1134" t="s">
        <v>43</v>
      </c>
      <c r="Q1134">
        <v>4</v>
      </c>
      <c r="R1134" t="s">
        <v>44</v>
      </c>
      <c r="S1134">
        <v>3697</v>
      </c>
      <c r="T1134">
        <v>9</v>
      </c>
      <c r="U1134" t="s">
        <v>40</v>
      </c>
      <c r="V1134">
        <v>14</v>
      </c>
      <c r="W1134">
        <v>3</v>
      </c>
      <c r="X1134">
        <v>1</v>
      </c>
      <c r="Y1134">
        <v>80</v>
      </c>
      <c r="Z1134">
        <v>2</v>
      </c>
      <c r="AA1134">
        <v>12</v>
      </c>
      <c r="AB1134">
        <v>3</v>
      </c>
      <c r="AC1134">
        <v>3</v>
      </c>
      <c r="AD1134">
        <v>10</v>
      </c>
      <c r="AE1134">
        <v>9</v>
      </c>
      <c r="AF1134">
        <v>9</v>
      </c>
      <c r="AG1134">
        <v>8</v>
      </c>
      <c r="AH1134" s="1">
        <v>40745</v>
      </c>
      <c r="AI1134" s="1" t="s">
        <v>60</v>
      </c>
      <c r="AJ1134">
        <f t="shared" si="68"/>
        <v>2011</v>
      </c>
      <c r="AK1134">
        <f t="shared" si="69"/>
        <v>7</v>
      </c>
      <c r="AL1134" t="str">
        <f t="shared" si="70"/>
        <v/>
      </c>
      <c r="AM1134" t="str">
        <f t="shared" si="71"/>
        <v/>
      </c>
      <c r="AQ1134" s="1">
        <v>40745</v>
      </c>
      <c r="AR1134" s="1" t="s">
        <v>60</v>
      </c>
    </row>
    <row r="1135" spans="1:44" x14ac:dyDescent="0.25">
      <c r="A1135">
        <v>30</v>
      </c>
      <c r="B1135" t="s">
        <v>40</v>
      </c>
      <c r="C1135" t="s">
        <v>34</v>
      </c>
      <c r="D1135">
        <v>570</v>
      </c>
      <c r="E1135" t="s">
        <v>35</v>
      </c>
      <c r="F1135">
        <v>5</v>
      </c>
      <c r="G1135">
        <v>3</v>
      </c>
      <c r="H1135" t="s">
        <v>55</v>
      </c>
      <c r="I1135">
        <v>1</v>
      </c>
      <c r="J1135">
        <v>456</v>
      </c>
      <c r="K1135">
        <v>4</v>
      </c>
      <c r="L1135" t="s">
        <v>37</v>
      </c>
      <c r="M1135">
        <v>30</v>
      </c>
      <c r="N1135">
        <v>2</v>
      </c>
      <c r="O1135">
        <v>2</v>
      </c>
      <c r="P1135" t="s">
        <v>38</v>
      </c>
      <c r="Q1135">
        <v>3</v>
      </c>
      <c r="R1135" t="s">
        <v>48</v>
      </c>
      <c r="S1135">
        <v>6118</v>
      </c>
      <c r="T1135">
        <v>1</v>
      </c>
      <c r="U1135" t="s">
        <v>40</v>
      </c>
      <c r="V1135">
        <v>13</v>
      </c>
      <c r="W1135">
        <v>3</v>
      </c>
      <c r="X1135">
        <v>3</v>
      </c>
      <c r="Y1135">
        <v>80</v>
      </c>
      <c r="Z1135">
        <v>3</v>
      </c>
      <c r="AA1135">
        <v>10</v>
      </c>
      <c r="AB1135">
        <v>2</v>
      </c>
      <c r="AC1135">
        <v>3</v>
      </c>
      <c r="AD1135">
        <v>10</v>
      </c>
      <c r="AE1135">
        <v>9</v>
      </c>
      <c r="AF1135">
        <v>1</v>
      </c>
      <c r="AG1135">
        <v>2</v>
      </c>
      <c r="AH1135" s="1">
        <v>40559</v>
      </c>
      <c r="AI1135" s="1" t="s">
        <v>60</v>
      </c>
      <c r="AJ1135">
        <f t="shared" si="68"/>
        <v>2011</v>
      </c>
      <c r="AK1135">
        <f t="shared" si="69"/>
        <v>1</v>
      </c>
      <c r="AL1135" t="str">
        <f t="shared" si="70"/>
        <v/>
      </c>
      <c r="AM1135" t="str">
        <f t="shared" si="71"/>
        <v/>
      </c>
      <c r="AQ1135" s="1">
        <v>40559</v>
      </c>
      <c r="AR1135" s="1" t="s">
        <v>60</v>
      </c>
    </row>
    <row r="1136" spans="1:44" x14ac:dyDescent="0.25">
      <c r="A1136">
        <v>36</v>
      </c>
      <c r="B1136" t="s">
        <v>40</v>
      </c>
      <c r="C1136" t="s">
        <v>34</v>
      </c>
      <c r="D1136">
        <v>164</v>
      </c>
      <c r="E1136" t="s">
        <v>35</v>
      </c>
      <c r="F1136">
        <v>2</v>
      </c>
      <c r="G1136">
        <v>2</v>
      </c>
      <c r="H1136" t="s">
        <v>47</v>
      </c>
      <c r="I1136">
        <v>1</v>
      </c>
      <c r="J1136">
        <v>513</v>
      </c>
      <c r="K1136">
        <v>2</v>
      </c>
      <c r="L1136" t="s">
        <v>42</v>
      </c>
      <c r="M1136">
        <v>61</v>
      </c>
      <c r="N1136">
        <v>2</v>
      </c>
      <c r="O1136">
        <v>3</v>
      </c>
      <c r="P1136" t="s">
        <v>38</v>
      </c>
      <c r="Q1136">
        <v>3</v>
      </c>
      <c r="R1136" t="s">
        <v>44</v>
      </c>
      <c r="S1136">
        <v>7596</v>
      </c>
      <c r="T1136">
        <v>1</v>
      </c>
      <c r="U1136" t="s">
        <v>40</v>
      </c>
      <c r="V1136">
        <v>13</v>
      </c>
      <c r="W1136">
        <v>3</v>
      </c>
      <c r="X1136">
        <v>2</v>
      </c>
      <c r="Y1136">
        <v>80</v>
      </c>
      <c r="Z1136">
        <v>2</v>
      </c>
      <c r="AA1136">
        <v>10</v>
      </c>
      <c r="AB1136">
        <v>2</v>
      </c>
      <c r="AC1136">
        <v>3</v>
      </c>
      <c r="AD1136">
        <v>10</v>
      </c>
      <c r="AE1136">
        <v>9</v>
      </c>
      <c r="AF1136">
        <v>9</v>
      </c>
      <c r="AG1136">
        <v>0</v>
      </c>
      <c r="AH1136" s="1">
        <v>40342</v>
      </c>
      <c r="AI1136" s="1" t="s">
        <v>60</v>
      </c>
      <c r="AJ1136">
        <f t="shared" si="68"/>
        <v>2010</v>
      </c>
      <c r="AK1136">
        <f t="shared" si="69"/>
        <v>6</v>
      </c>
      <c r="AL1136" t="str">
        <f t="shared" si="70"/>
        <v/>
      </c>
      <c r="AM1136" t="str">
        <f t="shared" si="71"/>
        <v/>
      </c>
      <c r="AQ1136" s="1">
        <v>40342</v>
      </c>
      <c r="AR1136" s="1" t="s">
        <v>60</v>
      </c>
    </row>
    <row r="1137" spans="1:44" x14ac:dyDescent="0.25">
      <c r="A1137">
        <v>41</v>
      </c>
      <c r="B1137" t="s">
        <v>40</v>
      </c>
      <c r="C1137" t="s">
        <v>34</v>
      </c>
      <c r="D1137">
        <v>645</v>
      </c>
      <c r="E1137" t="s">
        <v>35</v>
      </c>
      <c r="F1137">
        <v>1</v>
      </c>
      <c r="G1137">
        <v>3</v>
      </c>
      <c r="H1137" t="s">
        <v>55</v>
      </c>
      <c r="I1137">
        <v>1</v>
      </c>
      <c r="J1137">
        <v>534</v>
      </c>
      <c r="K1137">
        <v>2</v>
      </c>
      <c r="L1137" t="s">
        <v>42</v>
      </c>
      <c r="M1137">
        <v>49</v>
      </c>
      <c r="N1137">
        <v>4</v>
      </c>
      <c r="O1137">
        <v>3</v>
      </c>
      <c r="P1137" t="s">
        <v>38</v>
      </c>
      <c r="Q1137">
        <v>1</v>
      </c>
      <c r="R1137" t="s">
        <v>44</v>
      </c>
      <c r="S1137">
        <v>8392</v>
      </c>
      <c r="T1137">
        <v>1</v>
      </c>
      <c r="U1137" t="s">
        <v>40</v>
      </c>
      <c r="V1137">
        <v>16</v>
      </c>
      <c r="W1137">
        <v>3</v>
      </c>
      <c r="X1137">
        <v>3</v>
      </c>
      <c r="Y1137">
        <v>80</v>
      </c>
      <c r="Z1137">
        <v>1</v>
      </c>
      <c r="AA1137">
        <v>10</v>
      </c>
      <c r="AB1137">
        <v>2</v>
      </c>
      <c r="AC1137">
        <v>3</v>
      </c>
      <c r="AD1137">
        <v>10</v>
      </c>
      <c r="AE1137">
        <v>7</v>
      </c>
      <c r="AF1137">
        <v>0</v>
      </c>
      <c r="AG1137">
        <v>7</v>
      </c>
      <c r="AH1137" s="1">
        <v>40340</v>
      </c>
      <c r="AI1137" s="1" t="s">
        <v>60</v>
      </c>
      <c r="AJ1137">
        <f t="shared" si="68"/>
        <v>2010</v>
      </c>
      <c r="AK1137">
        <f t="shared" si="69"/>
        <v>6</v>
      </c>
      <c r="AL1137" t="str">
        <f t="shared" si="70"/>
        <v/>
      </c>
      <c r="AM1137" t="str">
        <f t="shared" si="71"/>
        <v/>
      </c>
      <c r="AQ1137" s="1">
        <v>40340</v>
      </c>
      <c r="AR1137" s="1" t="s">
        <v>60</v>
      </c>
    </row>
    <row r="1138" spans="1:44" x14ac:dyDescent="0.25">
      <c r="A1138">
        <v>28</v>
      </c>
      <c r="B1138" t="s">
        <v>40</v>
      </c>
      <c r="C1138" t="s">
        <v>34</v>
      </c>
      <c r="D1138">
        <v>1300</v>
      </c>
      <c r="E1138" t="s">
        <v>89</v>
      </c>
      <c r="F1138">
        <v>17</v>
      </c>
      <c r="G1138">
        <v>2</v>
      </c>
      <c r="H1138" t="s">
        <v>47</v>
      </c>
      <c r="I1138">
        <v>1</v>
      </c>
      <c r="J1138">
        <v>536</v>
      </c>
      <c r="K1138">
        <v>3</v>
      </c>
      <c r="L1138" t="s">
        <v>42</v>
      </c>
      <c r="M1138">
        <v>79</v>
      </c>
      <c r="N1138">
        <v>3</v>
      </c>
      <c r="O1138">
        <v>2</v>
      </c>
      <c r="P1138" t="s">
        <v>46</v>
      </c>
      <c r="Q1138">
        <v>1</v>
      </c>
      <c r="R1138" t="s">
        <v>48</v>
      </c>
      <c r="S1138">
        <v>4558</v>
      </c>
      <c r="T1138">
        <v>1</v>
      </c>
      <c r="U1138" t="s">
        <v>40</v>
      </c>
      <c r="V1138">
        <v>12</v>
      </c>
      <c r="W1138">
        <v>3</v>
      </c>
      <c r="X1138">
        <v>4</v>
      </c>
      <c r="Y1138">
        <v>80</v>
      </c>
      <c r="Z1138">
        <v>1</v>
      </c>
      <c r="AA1138">
        <v>10</v>
      </c>
      <c r="AB1138">
        <v>2</v>
      </c>
      <c r="AC1138">
        <v>3</v>
      </c>
      <c r="AD1138">
        <v>10</v>
      </c>
      <c r="AE1138">
        <v>0</v>
      </c>
      <c r="AF1138">
        <v>1</v>
      </c>
      <c r="AG1138">
        <v>8</v>
      </c>
      <c r="AH1138" s="1">
        <v>40293</v>
      </c>
      <c r="AI1138" s="1" t="s">
        <v>60</v>
      </c>
      <c r="AJ1138">
        <f t="shared" si="68"/>
        <v>2010</v>
      </c>
      <c r="AK1138">
        <f t="shared" si="69"/>
        <v>4</v>
      </c>
      <c r="AL1138" t="str">
        <f t="shared" si="70"/>
        <v/>
      </c>
      <c r="AM1138" t="str">
        <f t="shared" si="71"/>
        <v/>
      </c>
      <c r="AQ1138" s="1">
        <v>40293</v>
      </c>
      <c r="AR1138" s="1" t="s">
        <v>60</v>
      </c>
    </row>
    <row r="1139" spans="1:44" x14ac:dyDescent="0.25">
      <c r="A1139">
        <v>46</v>
      </c>
      <c r="B1139" t="s">
        <v>40</v>
      </c>
      <c r="C1139" t="s">
        <v>34</v>
      </c>
      <c r="D1139">
        <v>1485</v>
      </c>
      <c r="E1139" t="s">
        <v>89</v>
      </c>
      <c r="F1139">
        <v>18</v>
      </c>
      <c r="G1139">
        <v>3</v>
      </c>
      <c r="H1139" t="s">
        <v>47</v>
      </c>
      <c r="I1139">
        <v>1</v>
      </c>
      <c r="J1139">
        <v>550</v>
      </c>
      <c r="K1139">
        <v>3</v>
      </c>
      <c r="L1139" t="s">
        <v>37</v>
      </c>
      <c r="M1139">
        <v>87</v>
      </c>
      <c r="N1139">
        <v>3</v>
      </c>
      <c r="O1139">
        <v>2</v>
      </c>
      <c r="P1139" t="s">
        <v>49</v>
      </c>
      <c r="Q1139">
        <v>3</v>
      </c>
      <c r="R1139" t="s">
        <v>48</v>
      </c>
      <c r="S1139">
        <v>4810</v>
      </c>
      <c r="T1139">
        <v>2</v>
      </c>
      <c r="U1139" t="s">
        <v>40</v>
      </c>
      <c r="V1139">
        <v>14</v>
      </c>
      <c r="W1139">
        <v>3</v>
      </c>
      <c r="X1139">
        <v>3</v>
      </c>
      <c r="Y1139">
        <v>80</v>
      </c>
      <c r="Z1139">
        <v>1</v>
      </c>
      <c r="AA1139">
        <v>19</v>
      </c>
      <c r="AB1139">
        <v>5</v>
      </c>
      <c r="AC1139">
        <v>2</v>
      </c>
      <c r="AD1139">
        <v>10</v>
      </c>
      <c r="AE1139">
        <v>7</v>
      </c>
      <c r="AF1139">
        <v>0</v>
      </c>
      <c r="AG1139">
        <v>8</v>
      </c>
      <c r="AH1139" s="1">
        <v>40287</v>
      </c>
      <c r="AI1139" s="1" t="s">
        <v>60</v>
      </c>
      <c r="AJ1139">
        <f t="shared" si="68"/>
        <v>2010</v>
      </c>
      <c r="AK1139">
        <f t="shared" si="69"/>
        <v>4</v>
      </c>
      <c r="AL1139" t="str">
        <f t="shared" si="70"/>
        <v/>
      </c>
      <c r="AM1139" t="str">
        <f t="shared" si="71"/>
        <v/>
      </c>
      <c r="AQ1139" s="1">
        <v>40287</v>
      </c>
      <c r="AR1139" s="1" t="s">
        <v>60</v>
      </c>
    </row>
    <row r="1140" spans="1:44" x14ac:dyDescent="0.25">
      <c r="A1140">
        <v>29</v>
      </c>
      <c r="B1140" t="s">
        <v>40</v>
      </c>
      <c r="C1140" t="s">
        <v>34</v>
      </c>
      <c r="D1140">
        <v>986</v>
      </c>
      <c r="E1140" t="s">
        <v>89</v>
      </c>
      <c r="F1140">
        <v>3</v>
      </c>
      <c r="G1140">
        <v>4</v>
      </c>
      <c r="H1140" t="s">
        <v>47</v>
      </c>
      <c r="I1140">
        <v>1</v>
      </c>
      <c r="J1140">
        <v>564</v>
      </c>
      <c r="K1140">
        <v>2</v>
      </c>
      <c r="L1140" t="s">
        <v>42</v>
      </c>
      <c r="M1140">
        <v>93</v>
      </c>
      <c r="N1140">
        <v>2</v>
      </c>
      <c r="O1140">
        <v>3</v>
      </c>
      <c r="P1140" t="s">
        <v>54</v>
      </c>
      <c r="Q1140">
        <v>3</v>
      </c>
      <c r="R1140" t="s">
        <v>44</v>
      </c>
      <c r="S1140">
        <v>11935</v>
      </c>
      <c r="T1140">
        <v>1</v>
      </c>
      <c r="U1140" t="s">
        <v>40</v>
      </c>
      <c r="V1140">
        <v>18</v>
      </c>
      <c r="W1140">
        <v>3</v>
      </c>
      <c r="X1140">
        <v>3</v>
      </c>
      <c r="Y1140">
        <v>80</v>
      </c>
      <c r="Z1140">
        <v>0</v>
      </c>
      <c r="AA1140">
        <v>10</v>
      </c>
      <c r="AB1140">
        <v>2</v>
      </c>
      <c r="AC1140">
        <v>3</v>
      </c>
      <c r="AD1140">
        <v>10</v>
      </c>
      <c r="AE1140">
        <v>2</v>
      </c>
      <c r="AF1140">
        <v>0</v>
      </c>
      <c r="AG1140">
        <v>7</v>
      </c>
      <c r="AH1140" s="1">
        <v>40218</v>
      </c>
      <c r="AI1140" s="1" t="s">
        <v>60</v>
      </c>
      <c r="AJ1140">
        <f t="shared" si="68"/>
        <v>2010</v>
      </c>
      <c r="AK1140">
        <f t="shared" si="69"/>
        <v>2</v>
      </c>
      <c r="AL1140" t="str">
        <f t="shared" si="70"/>
        <v/>
      </c>
      <c r="AM1140" t="str">
        <f t="shared" si="71"/>
        <v/>
      </c>
      <c r="AQ1140" s="1">
        <v>40218</v>
      </c>
      <c r="AR1140" s="1" t="s">
        <v>60</v>
      </c>
    </row>
    <row r="1141" spans="1:44" x14ac:dyDescent="0.25">
      <c r="A1141">
        <v>36</v>
      </c>
      <c r="B1141" t="s">
        <v>40</v>
      </c>
      <c r="C1141" t="s">
        <v>51</v>
      </c>
      <c r="D1141">
        <v>635</v>
      </c>
      <c r="E1141" t="s">
        <v>35</v>
      </c>
      <c r="F1141">
        <v>10</v>
      </c>
      <c r="G1141">
        <v>4</v>
      </c>
      <c r="H1141" t="s">
        <v>47</v>
      </c>
      <c r="I1141">
        <v>1</v>
      </c>
      <c r="J1141">
        <v>592</v>
      </c>
      <c r="K1141">
        <v>2</v>
      </c>
      <c r="L1141" t="s">
        <v>42</v>
      </c>
      <c r="M1141">
        <v>32</v>
      </c>
      <c r="N1141">
        <v>3</v>
      </c>
      <c r="O1141">
        <v>3</v>
      </c>
      <c r="P1141" t="s">
        <v>38</v>
      </c>
      <c r="Q1141">
        <v>4</v>
      </c>
      <c r="R1141" t="s">
        <v>39</v>
      </c>
      <c r="S1141">
        <v>9980</v>
      </c>
      <c r="T1141">
        <v>1</v>
      </c>
      <c r="U1141" t="s">
        <v>40</v>
      </c>
      <c r="V1141">
        <v>14</v>
      </c>
      <c r="W1141">
        <v>3</v>
      </c>
      <c r="X1141">
        <v>4</v>
      </c>
      <c r="Y1141">
        <v>80</v>
      </c>
      <c r="Z1141">
        <v>0</v>
      </c>
      <c r="AA1141">
        <v>10</v>
      </c>
      <c r="AB1141">
        <v>3</v>
      </c>
      <c r="AC1141">
        <v>2</v>
      </c>
      <c r="AD1141">
        <v>10</v>
      </c>
      <c r="AE1141">
        <v>3</v>
      </c>
      <c r="AF1141">
        <v>9</v>
      </c>
      <c r="AG1141">
        <v>7</v>
      </c>
      <c r="AH1141" s="1">
        <v>40242</v>
      </c>
      <c r="AI1141" s="1" t="s">
        <v>60</v>
      </c>
      <c r="AJ1141">
        <f t="shared" si="68"/>
        <v>2010</v>
      </c>
      <c r="AK1141">
        <f t="shared" si="69"/>
        <v>3</v>
      </c>
      <c r="AL1141" t="str">
        <f t="shared" si="70"/>
        <v/>
      </c>
      <c r="AM1141" t="str">
        <f t="shared" si="71"/>
        <v/>
      </c>
      <c r="AQ1141" s="1">
        <v>40242</v>
      </c>
      <c r="AR1141" s="1" t="s">
        <v>60</v>
      </c>
    </row>
    <row r="1142" spans="1:44" x14ac:dyDescent="0.25">
      <c r="A1142">
        <v>55</v>
      </c>
      <c r="B1142" t="s">
        <v>40</v>
      </c>
      <c r="C1142" t="s">
        <v>34</v>
      </c>
      <c r="D1142">
        <v>1117</v>
      </c>
      <c r="E1142" t="s">
        <v>35</v>
      </c>
      <c r="F1142">
        <v>18</v>
      </c>
      <c r="G1142">
        <v>5</v>
      </c>
      <c r="H1142" t="s">
        <v>36</v>
      </c>
      <c r="I1142">
        <v>1</v>
      </c>
      <c r="J1142">
        <v>597</v>
      </c>
      <c r="K1142">
        <v>1</v>
      </c>
      <c r="L1142" t="s">
        <v>37</v>
      </c>
      <c r="M1142">
        <v>83</v>
      </c>
      <c r="N1142">
        <v>3</v>
      </c>
      <c r="O1142">
        <v>4</v>
      </c>
      <c r="P1142" t="s">
        <v>52</v>
      </c>
      <c r="Q1142">
        <v>2</v>
      </c>
      <c r="R1142" t="s">
        <v>39</v>
      </c>
      <c r="S1142">
        <v>16835</v>
      </c>
      <c r="T1142">
        <v>3</v>
      </c>
      <c r="U1142" t="s">
        <v>40</v>
      </c>
      <c r="V1142">
        <v>23</v>
      </c>
      <c r="W1142">
        <v>4</v>
      </c>
      <c r="X1142">
        <v>4</v>
      </c>
      <c r="Y1142">
        <v>80</v>
      </c>
      <c r="Z1142">
        <v>0</v>
      </c>
      <c r="AA1142">
        <v>37</v>
      </c>
      <c r="AB1142">
        <v>2</v>
      </c>
      <c r="AC1142">
        <v>3</v>
      </c>
      <c r="AD1142">
        <v>10</v>
      </c>
      <c r="AE1142">
        <v>9</v>
      </c>
      <c r="AF1142">
        <v>7</v>
      </c>
      <c r="AG1142">
        <v>7</v>
      </c>
      <c r="AH1142" s="1">
        <v>40138</v>
      </c>
      <c r="AI1142" s="1" t="s">
        <v>60</v>
      </c>
      <c r="AJ1142">
        <f t="shared" si="68"/>
        <v>2009</v>
      </c>
      <c r="AK1142">
        <f t="shared" si="69"/>
        <v>11</v>
      </c>
      <c r="AL1142" t="str">
        <f t="shared" si="70"/>
        <v/>
      </c>
      <c r="AM1142" t="str">
        <f t="shared" si="71"/>
        <v/>
      </c>
      <c r="AQ1142" s="1">
        <v>40138</v>
      </c>
      <c r="AR1142" s="1" t="s">
        <v>60</v>
      </c>
    </row>
    <row r="1143" spans="1:44" x14ac:dyDescent="0.25">
      <c r="A1143">
        <v>42</v>
      </c>
      <c r="B1143" t="s">
        <v>40</v>
      </c>
      <c r="C1143" t="s">
        <v>34</v>
      </c>
      <c r="D1143">
        <v>319</v>
      </c>
      <c r="E1143" t="s">
        <v>89</v>
      </c>
      <c r="F1143">
        <v>24</v>
      </c>
      <c r="G1143">
        <v>3</v>
      </c>
      <c r="H1143" t="s">
        <v>47</v>
      </c>
      <c r="I1143">
        <v>1</v>
      </c>
      <c r="J1143">
        <v>605</v>
      </c>
      <c r="K1143">
        <v>4</v>
      </c>
      <c r="L1143" t="s">
        <v>42</v>
      </c>
      <c r="M1143">
        <v>56</v>
      </c>
      <c r="N1143">
        <v>3</v>
      </c>
      <c r="O1143">
        <v>3</v>
      </c>
      <c r="P1143" t="s">
        <v>49</v>
      </c>
      <c r="Q1143">
        <v>1</v>
      </c>
      <c r="R1143" t="s">
        <v>44</v>
      </c>
      <c r="S1143">
        <v>7406</v>
      </c>
      <c r="T1143">
        <v>1</v>
      </c>
      <c r="U1143" t="s">
        <v>33</v>
      </c>
      <c r="V1143">
        <v>21</v>
      </c>
      <c r="W1143">
        <v>4</v>
      </c>
      <c r="X1143">
        <v>4</v>
      </c>
      <c r="Y1143">
        <v>80</v>
      </c>
      <c r="Z1143">
        <v>1</v>
      </c>
      <c r="AA1143">
        <v>10</v>
      </c>
      <c r="AB1143">
        <v>5</v>
      </c>
      <c r="AC1143">
        <v>2</v>
      </c>
      <c r="AD1143">
        <v>10</v>
      </c>
      <c r="AE1143">
        <v>9</v>
      </c>
      <c r="AF1143">
        <v>5</v>
      </c>
      <c r="AG1143">
        <v>8</v>
      </c>
      <c r="AH1143" s="1">
        <v>40106</v>
      </c>
      <c r="AI1143" s="1" t="s">
        <v>60</v>
      </c>
      <c r="AJ1143">
        <f t="shared" si="68"/>
        <v>2009</v>
      </c>
      <c r="AK1143">
        <f t="shared" si="69"/>
        <v>10</v>
      </c>
      <c r="AL1143" t="str">
        <f t="shared" si="70"/>
        <v/>
      </c>
      <c r="AM1143" t="str">
        <f t="shared" si="71"/>
        <v/>
      </c>
      <c r="AQ1143" s="1">
        <v>40106</v>
      </c>
      <c r="AR1143" s="1" t="s">
        <v>60</v>
      </c>
    </row>
    <row r="1144" spans="1:44" x14ac:dyDescent="0.25">
      <c r="A1144">
        <v>34</v>
      </c>
      <c r="B1144" t="s">
        <v>40</v>
      </c>
      <c r="C1144" t="s">
        <v>34</v>
      </c>
      <c r="D1144">
        <v>258</v>
      </c>
      <c r="E1144" t="s">
        <v>35</v>
      </c>
      <c r="F1144">
        <v>21</v>
      </c>
      <c r="G1144">
        <v>4</v>
      </c>
      <c r="H1144" t="s">
        <v>36</v>
      </c>
      <c r="I1144">
        <v>1</v>
      </c>
      <c r="J1144">
        <v>621</v>
      </c>
      <c r="K1144">
        <v>4</v>
      </c>
      <c r="L1144" t="s">
        <v>42</v>
      </c>
      <c r="M1144">
        <v>74</v>
      </c>
      <c r="N1144">
        <v>4</v>
      </c>
      <c r="O1144">
        <v>2</v>
      </c>
      <c r="P1144" t="s">
        <v>38</v>
      </c>
      <c r="Q1144">
        <v>4</v>
      </c>
      <c r="R1144" t="s">
        <v>39</v>
      </c>
      <c r="S1144">
        <v>5337</v>
      </c>
      <c r="T1144">
        <v>1</v>
      </c>
      <c r="U1144" t="s">
        <v>40</v>
      </c>
      <c r="V1144">
        <v>12</v>
      </c>
      <c r="W1144">
        <v>3</v>
      </c>
      <c r="X1144">
        <v>4</v>
      </c>
      <c r="Y1144">
        <v>80</v>
      </c>
      <c r="Z1144">
        <v>0</v>
      </c>
      <c r="AA1144">
        <v>10</v>
      </c>
      <c r="AB1144">
        <v>3</v>
      </c>
      <c r="AC1144">
        <v>3</v>
      </c>
      <c r="AD1144">
        <v>10</v>
      </c>
      <c r="AE1144">
        <v>7</v>
      </c>
      <c r="AF1144">
        <v>5</v>
      </c>
      <c r="AG1144">
        <v>7</v>
      </c>
      <c r="AH1144" s="1">
        <v>40247</v>
      </c>
      <c r="AI1144" s="1" t="s">
        <v>60</v>
      </c>
      <c r="AJ1144">
        <f t="shared" si="68"/>
        <v>2010</v>
      </c>
      <c r="AK1144">
        <f t="shared" si="69"/>
        <v>3</v>
      </c>
      <c r="AL1144" t="str">
        <f t="shared" si="70"/>
        <v/>
      </c>
      <c r="AM1144" t="str">
        <f t="shared" si="71"/>
        <v/>
      </c>
      <c r="AQ1144" s="1">
        <v>40247</v>
      </c>
      <c r="AR1144" s="1" t="s">
        <v>60</v>
      </c>
    </row>
    <row r="1145" spans="1:44" x14ac:dyDescent="0.25">
      <c r="A1145">
        <v>52</v>
      </c>
      <c r="B1145" t="s">
        <v>40</v>
      </c>
      <c r="C1145" t="s">
        <v>34</v>
      </c>
      <c r="D1145">
        <v>956</v>
      </c>
      <c r="E1145" t="s">
        <v>89</v>
      </c>
      <c r="F1145">
        <v>6</v>
      </c>
      <c r="G1145">
        <v>2</v>
      </c>
      <c r="H1145" t="s">
        <v>56</v>
      </c>
      <c r="I1145">
        <v>1</v>
      </c>
      <c r="J1145">
        <v>630</v>
      </c>
      <c r="K1145">
        <v>4</v>
      </c>
      <c r="L1145" t="s">
        <v>42</v>
      </c>
      <c r="M1145">
        <v>78</v>
      </c>
      <c r="N1145">
        <v>3</v>
      </c>
      <c r="O1145">
        <v>2</v>
      </c>
      <c r="P1145" t="s">
        <v>43</v>
      </c>
      <c r="Q1145">
        <v>1</v>
      </c>
      <c r="R1145" t="s">
        <v>48</v>
      </c>
      <c r="S1145">
        <v>5577</v>
      </c>
      <c r="T1145">
        <v>3</v>
      </c>
      <c r="U1145" t="s">
        <v>33</v>
      </c>
      <c r="V1145">
        <v>12</v>
      </c>
      <c r="W1145">
        <v>3</v>
      </c>
      <c r="X1145">
        <v>2</v>
      </c>
      <c r="Y1145">
        <v>80</v>
      </c>
      <c r="Z1145">
        <v>2</v>
      </c>
      <c r="AA1145">
        <v>18</v>
      </c>
      <c r="AB1145">
        <v>3</v>
      </c>
      <c r="AC1145">
        <v>3</v>
      </c>
      <c r="AD1145">
        <v>10</v>
      </c>
      <c r="AE1145">
        <v>9</v>
      </c>
      <c r="AF1145">
        <v>6</v>
      </c>
      <c r="AG1145">
        <v>9</v>
      </c>
      <c r="AH1145" s="1">
        <v>40183</v>
      </c>
      <c r="AI1145" s="1" t="s">
        <v>60</v>
      </c>
      <c r="AJ1145">
        <f t="shared" si="68"/>
        <v>2010</v>
      </c>
      <c r="AK1145">
        <f t="shared" si="69"/>
        <v>1</v>
      </c>
      <c r="AL1145" t="str">
        <f t="shared" si="70"/>
        <v/>
      </c>
      <c r="AM1145" t="str">
        <f t="shared" si="71"/>
        <v/>
      </c>
      <c r="AQ1145" s="1">
        <v>40183</v>
      </c>
      <c r="AR1145" s="1" t="s">
        <v>60</v>
      </c>
    </row>
    <row r="1146" spans="1:44" x14ac:dyDescent="0.25">
      <c r="A1146">
        <v>42</v>
      </c>
      <c r="B1146" t="s">
        <v>40</v>
      </c>
      <c r="C1146" t="s">
        <v>34</v>
      </c>
      <c r="D1146">
        <v>622</v>
      </c>
      <c r="E1146" t="s">
        <v>89</v>
      </c>
      <c r="F1146">
        <v>2</v>
      </c>
      <c r="G1146">
        <v>4</v>
      </c>
      <c r="H1146" t="s">
        <v>36</v>
      </c>
      <c r="I1146">
        <v>1</v>
      </c>
      <c r="J1146">
        <v>659</v>
      </c>
      <c r="K1146">
        <v>3</v>
      </c>
      <c r="L1146" t="s">
        <v>37</v>
      </c>
      <c r="M1146">
        <v>81</v>
      </c>
      <c r="N1146">
        <v>3</v>
      </c>
      <c r="O1146">
        <v>2</v>
      </c>
      <c r="P1146" t="s">
        <v>50</v>
      </c>
      <c r="Q1146">
        <v>4</v>
      </c>
      <c r="R1146" t="s">
        <v>44</v>
      </c>
      <c r="S1146">
        <v>4089</v>
      </c>
      <c r="T1146">
        <v>1</v>
      </c>
      <c r="U1146" t="s">
        <v>40</v>
      </c>
      <c r="V1146">
        <v>13</v>
      </c>
      <c r="W1146">
        <v>3</v>
      </c>
      <c r="X1146">
        <v>2</v>
      </c>
      <c r="Y1146">
        <v>80</v>
      </c>
      <c r="Z1146">
        <v>2</v>
      </c>
      <c r="AA1146">
        <v>10</v>
      </c>
      <c r="AB1146">
        <v>4</v>
      </c>
      <c r="AC1146">
        <v>3</v>
      </c>
      <c r="AD1146">
        <v>10</v>
      </c>
      <c r="AE1146">
        <v>2</v>
      </c>
      <c r="AF1146">
        <v>2</v>
      </c>
      <c r="AG1146">
        <v>2</v>
      </c>
      <c r="AH1146" s="1">
        <v>40266</v>
      </c>
      <c r="AI1146" s="1" t="s">
        <v>60</v>
      </c>
      <c r="AJ1146">
        <f t="shared" si="68"/>
        <v>2010</v>
      </c>
      <c r="AK1146">
        <f t="shared" si="69"/>
        <v>3</v>
      </c>
      <c r="AL1146" t="str">
        <f t="shared" si="70"/>
        <v/>
      </c>
      <c r="AM1146" t="str">
        <f t="shared" si="71"/>
        <v/>
      </c>
      <c r="AQ1146" s="1">
        <v>40266</v>
      </c>
      <c r="AR1146" s="1" t="s">
        <v>60</v>
      </c>
    </row>
    <row r="1147" spans="1:44" x14ac:dyDescent="0.25">
      <c r="A1147">
        <v>34</v>
      </c>
      <c r="B1147" t="s">
        <v>40</v>
      </c>
      <c r="C1147" t="s">
        <v>34</v>
      </c>
      <c r="D1147">
        <v>1397</v>
      </c>
      <c r="E1147" t="s">
        <v>89</v>
      </c>
      <c r="F1147">
        <v>1</v>
      </c>
      <c r="G1147">
        <v>5</v>
      </c>
      <c r="H1147" t="s">
        <v>36</v>
      </c>
      <c r="I1147">
        <v>1</v>
      </c>
      <c r="J1147">
        <v>683</v>
      </c>
      <c r="K1147">
        <v>2</v>
      </c>
      <c r="L1147" t="s">
        <v>42</v>
      </c>
      <c r="M1147">
        <v>42</v>
      </c>
      <c r="N1147">
        <v>3</v>
      </c>
      <c r="O1147">
        <v>1</v>
      </c>
      <c r="P1147" t="s">
        <v>43</v>
      </c>
      <c r="Q1147">
        <v>4</v>
      </c>
      <c r="R1147" t="s">
        <v>44</v>
      </c>
      <c r="S1147">
        <v>2691</v>
      </c>
      <c r="T1147">
        <v>1</v>
      </c>
      <c r="U1147" t="s">
        <v>40</v>
      </c>
      <c r="V1147">
        <v>12</v>
      </c>
      <c r="W1147">
        <v>3</v>
      </c>
      <c r="X1147">
        <v>4</v>
      </c>
      <c r="Y1147">
        <v>80</v>
      </c>
      <c r="Z1147">
        <v>1</v>
      </c>
      <c r="AA1147">
        <v>10</v>
      </c>
      <c r="AB1147">
        <v>4</v>
      </c>
      <c r="AC1147">
        <v>2</v>
      </c>
      <c r="AD1147">
        <v>10</v>
      </c>
      <c r="AE1147">
        <v>9</v>
      </c>
      <c r="AF1147">
        <v>8</v>
      </c>
      <c r="AG1147">
        <v>8</v>
      </c>
      <c r="AH1147" s="1">
        <v>40132</v>
      </c>
      <c r="AI1147" s="1" t="s">
        <v>60</v>
      </c>
      <c r="AJ1147">
        <f t="shared" si="68"/>
        <v>2009</v>
      </c>
      <c r="AK1147">
        <f t="shared" si="69"/>
        <v>11</v>
      </c>
      <c r="AL1147" t="str">
        <f t="shared" si="70"/>
        <v/>
      </c>
      <c r="AM1147" t="str">
        <f t="shared" si="71"/>
        <v/>
      </c>
      <c r="AQ1147" s="1">
        <v>40132</v>
      </c>
      <c r="AR1147" s="1" t="s">
        <v>60</v>
      </c>
    </row>
    <row r="1148" spans="1:44" x14ac:dyDescent="0.25">
      <c r="A1148">
        <v>37</v>
      </c>
      <c r="B1148" t="s">
        <v>40</v>
      </c>
      <c r="C1148" t="s">
        <v>34</v>
      </c>
      <c r="D1148">
        <v>482</v>
      </c>
      <c r="E1148" t="s">
        <v>89</v>
      </c>
      <c r="F1148">
        <v>3</v>
      </c>
      <c r="G1148">
        <v>3</v>
      </c>
      <c r="H1148" t="s">
        <v>45</v>
      </c>
      <c r="I1148">
        <v>1</v>
      </c>
      <c r="J1148">
        <v>689</v>
      </c>
      <c r="K1148">
        <v>3</v>
      </c>
      <c r="L1148" t="s">
        <v>42</v>
      </c>
      <c r="M1148">
        <v>36</v>
      </c>
      <c r="N1148">
        <v>3</v>
      </c>
      <c r="O1148">
        <v>3</v>
      </c>
      <c r="P1148" t="s">
        <v>49</v>
      </c>
      <c r="Q1148">
        <v>3</v>
      </c>
      <c r="R1148" t="s">
        <v>44</v>
      </c>
      <c r="S1148">
        <v>9434</v>
      </c>
      <c r="T1148">
        <v>1</v>
      </c>
      <c r="U1148" t="s">
        <v>40</v>
      </c>
      <c r="V1148">
        <v>15</v>
      </c>
      <c r="W1148">
        <v>3</v>
      </c>
      <c r="X1148">
        <v>3</v>
      </c>
      <c r="Y1148">
        <v>80</v>
      </c>
      <c r="Z1148">
        <v>1</v>
      </c>
      <c r="AA1148">
        <v>10</v>
      </c>
      <c r="AB1148">
        <v>2</v>
      </c>
      <c r="AC1148">
        <v>3</v>
      </c>
      <c r="AD1148">
        <v>10</v>
      </c>
      <c r="AE1148">
        <v>7</v>
      </c>
      <c r="AF1148">
        <v>7</v>
      </c>
      <c r="AG1148">
        <v>8</v>
      </c>
      <c r="AH1148" s="1">
        <v>40128</v>
      </c>
      <c r="AI1148" s="1" t="s">
        <v>60</v>
      </c>
      <c r="AJ1148">
        <f t="shared" si="68"/>
        <v>2009</v>
      </c>
      <c r="AK1148">
        <f t="shared" si="69"/>
        <v>11</v>
      </c>
      <c r="AL1148" t="str">
        <f t="shared" si="70"/>
        <v/>
      </c>
      <c r="AM1148" t="str">
        <f t="shared" si="71"/>
        <v/>
      </c>
      <c r="AQ1148" s="1">
        <v>40128</v>
      </c>
      <c r="AR1148" s="1" t="s">
        <v>60</v>
      </c>
    </row>
    <row r="1149" spans="1:44" x14ac:dyDescent="0.25">
      <c r="A1149">
        <v>33</v>
      </c>
      <c r="B1149" t="s">
        <v>33</v>
      </c>
      <c r="C1149" t="s">
        <v>41</v>
      </c>
      <c r="D1149">
        <v>1076</v>
      </c>
      <c r="E1149" t="s">
        <v>89</v>
      </c>
      <c r="F1149">
        <v>3</v>
      </c>
      <c r="G1149">
        <v>3</v>
      </c>
      <c r="H1149" t="s">
        <v>36</v>
      </c>
      <c r="I1149">
        <v>1</v>
      </c>
      <c r="J1149">
        <v>702</v>
      </c>
      <c r="K1149">
        <v>1</v>
      </c>
      <c r="L1149" t="s">
        <v>42</v>
      </c>
      <c r="M1149">
        <v>70</v>
      </c>
      <c r="N1149">
        <v>3</v>
      </c>
      <c r="O1149">
        <v>1</v>
      </c>
      <c r="P1149" t="s">
        <v>43</v>
      </c>
      <c r="Q1149">
        <v>1</v>
      </c>
      <c r="R1149" t="s">
        <v>39</v>
      </c>
      <c r="S1149">
        <v>3348</v>
      </c>
      <c r="T1149">
        <v>1</v>
      </c>
      <c r="U1149" t="s">
        <v>33</v>
      </c>
      <c r="V1149">
        <v>11</v>
      </c>
      <c r="W1149">
        <v>3</v>
      </c>
      <c r="X1149">
        <v>1</v>
      </c>
      <c r="Y1149">
        <v>80</v>
      </c>
      <c r="Z1149">
        <v>0</v>
      </c>
      <c r="AA1149">
        <v>10</v>
      </c>
      <c r="AB1149">
        <v>3</v>
      </c>
      <c r="AC1149">
        <v>3</v>
      </c>
      <c r="AD1149">
        <v>10</v>
      </c>
      <c r="AE1149">
        <v>8</v>
      </c>
      <c r="AF1149">
        <v>9</v>
      </c>
      <c r="AG1149">
        <v>7</v>
      </c>
      <c r="AH1149" s="1">
        <v>34893</v>
      </c>
      <c r="AI1149" s="1">
        <v>38553</v>
      </c>
      <c r="AJ1149">
        <f t="shared" si="68"/>
        <v>1995</v>
      </c>
      <c r="AK1149">
        <f t="shared" si="69"/>
        <v>7</v>
      </c>
      <c r="AL1149">
        <f t="shared" si="70"/>
        <v>2005</v>
      </c>
      <c r="AM1149">
        <f t="shared" si="71"/>
        <v>7</v>
      </c>
      <c r="AQ1149" s="1">
        <v>40163</v>
      </c>
      <c r="AR1149" s="1" t="s">
        <v>60</v>
      </c>
    </row>
    <row r="1150" spans="1:44" x14ac:dyDescent="0.25">
      <c r="A1150">
        <v>29</v>
      </c>
      <c r="B1150" t="s">
        <v>40</v>
      </c>
      <c r="C1150" t="s">
        <v>41</v>
      </c>
      <c r="D1150">
        <v>806</v>
      </c>
      <c r="E1150" t="s">
        <v>89</v>
      </c>
      <c r="F1150">
        <v>1</v>
      </c>
      <c r="G1150">
        <v>4</v>
      </c>
      <c r="H1150" t="s">
        <v>36</v>
      </c>
      <c r="I1150">
        <v>1</v>
      </c>
      <c r="J1150">
        <v>710</v>
      </c>
      <c r="K1150">
        <v>2</v>
      </c>
      <c r="L1150" t="s">
        <v>42</v>
      </c>
      <c r="M1150">
        <v>76</v>
      </c>
      <c r="N1150">
        <v>1</v>
      </c>
      <c r="O1150">
        <v>1</v>
      </c>
      <c r="P1150" t="s">
        <v>43</v>
      </c>
      <c r="Q1150">
        <v>4</v>
      </c>
      <c r="R1150" t="s">
        <v>48</v>
      </c>
      <c r="S1150">
        <v>2720</v>
      </c>
      <c r="T1150">
        <v>1</v>
      </c>
      <c r="U1150" t="s">
        <v>40</v>
      </c>
      <c r="V1150">
        <v>18</v>
      </c>
      <c r="W1150">
        <v>3</v>
      </c>
      <c r="X1150">
        <v>4</v>
      </c>
      <c r="Y1150">
        <v>80</v>
      </c>
      <c r="Z1150">
        <v>1</v>
      </c>
      <c r="AA1150">
        <v>10</v>
      </c>
      <c r="AB1150">
        <v>5</v>
      </c>
      <c r="AC1150">
        <v>3</v>
      </c>
      <c r="AD1150">
        <v>10</v>
      </c>
      <c r="AE1150">
        <v>7</v>
      </c>
      <c r="AF1150">
        <v>2</v>
      </c>
      <c r="AG1150">
        <v>8</v>
      </c>
      <c r="AH1150" s="1">
        <v>40313</v>
      </c>
      <c r="AI1150" s="1" t="s">
        <v>60</v>
      </c>
      <c r="AJ1150">
        <f t="shared" si="68"/>
        <v>2010</v>
      </c>
      <c r="AK1150">
        <f t="shared" si="69"/>
        <v>5</v>
      </c>
      <c r="AL1150" t="str">
        <f t="shared" si="70"/>
        <v/>
      </c>
      <c r="AM1150" t="str">
        <f t="shared" si="71"/>
        <v/>
      </c>
      <c r="AQ1150" s="1">
        <v>40313</v>
      </c>
      <c r="AR1150" s="1" t="s">
        <v>60</v>
      </c>
    </row>
    <row r="1151" spans="1:44" x14ac:dyDescent="0.25">
      <c r="A1151">
        <v>32</v>
      </c>
      <c r="B1151" t="s">
        <v>40</v>
      </c>
      <c r="C1151" t="s">
        <v>34</v>
      </c>
      <c r="D1151">
        <v>929</v>
      </c>
      <c r="E1151" t="s">
        <v>35</v>
      </c>
      <c r="F1151">
        <v>10</v>
      </c>
      <c r="G1151">
        <v>3</v>
      </c>
      <c r="H1151" t="s">
        <v>55</v>
      </c>
      <c r="I1151">
        <v>1</v>
      </c>
      <c r="J1151">
        <v>722</v>
      </c>
      <c r="K1151">
        <v>4</v>
      </c>
      <c r="L1151" t="s">
        <v>42</v>
      </c>
      <c r="M1151">
        <v>55</v>
      </c>
      <c r="N1151">
        <v>3</v>
      </c>
      <c r="O1151">
        <v>2</v>
      </c>
      <c r="P1151" t="s">
        <v>38</v>
      </c>
      <c r="Q1151">
        <v>4</v>
      </c>
      <c r="R1151" t="s">
        <v>39</v>
      </c>
      <c r="S1151">
        <v>5396</v>
      </c>
      <c r="T1151">
        <v>1</v>
      </c>
      <c r="U1151" t="s">
        <v>40</v>
      </c>
      <c r="V1151">
        <v>12</v>
      </c>
      <c r="W1151">
        <v>3</v>
      </c>
      <c r="X1151">
        <v>4</v>
      </c>
      <c r="Y1151">
        <v>80</v>
      </c>
      <c r="Z1151">
        <v>0</v>
      </c>
      <c r="AA1151">
        <v>10</v>
      </c>
      <c r="AB1151">
        <v>2</v>
      </c>
      <c r="AC1151">
        <v>2</v>
      </c>
      <c r="AD1151">
        <v>10</v>
      </c>
      <c r="AE1151">
        <v>7</v>
      </c>
      <c r="AF1151">
        <v>0</v>
      </c>
      <c r="AG1151">
        <v>8</v>
      </c>
      <c r="AH1151" s="1">
        <v>40232</v>
      </c>
      <c r="AI1151" s="1" t="s">
        <v>60</v>
      </c>
      <c r="AJ1151">
        <f t="shared" si="68"/>
        <v>2010</v>
      </c>
      <c r="AK1151">
        <f t="shared" si="69"/>
        <v>2</v>
      </c>
      <c r="AL1151" t="str">
        <f t="shared" si="70"/>
        <v/>
      </c>
      <c r="AM1151" t="str">
        <f t="shared" si="71"/>
        <v/>
      </c>
      <c r="AQ1151" s="1">
        <v>40232</v>
      </c>
      <c r="AR1151" s="1" t="s">
        <v>60</v>
      </c>
    </row>
    <row r="1152" spans="1:44" x14ac:dyDescent="0.25">
      <c r="A1152">
        <v>56</v>
      </c>
      <c r="B1152" t="s">
        <v>40</v>
      </c>
      <c r="C1152" t="s">
        <v>34</v>
      </c>
      <c r="D1152">
        <v>832</v>
      </c>
      <c r="E1152" t="s">
        <v>89</v>
      </c>
      <c r="F1152">
        <v>9</v>
      </c>
      <c r="G1152">
        <v>3</v>
      </c>
      <c r="H1152" t="s">
        <v>47</v>
      </c>
      <c r="I1152">
        <v>1</v>
      </c>
      <c r="J1152">
        <v>762</v>
      </c>
      <c r="K1152">
        <v>3</v>
      </c>
      <c r="L1152" t="s">
        <v>42</v>
      </c>
      <c r="M1152">
        <v>81</v>
      </c>
      <c r="N1152">
        <v>3</v>
      </c>
      <c r="O1152">
        <v>4</v>
      </c>
      <c r="P1152" t="s">
        <v>50</v>
      </c>
      <c r="Q1152">
        <v>4</v>
      </c>
      <c r="R1152" t="s">
        <v>44</v>
      </c>
      <c r="S1152">
        <v>11103</v>
      </c>
      <c r="T1152">
        <v>7</v>
      </c>
      <c r="U1152" t="s">
        <v>40</v>
      </c>
      <c r="V1152">
        <v>11</v>
      </c>
      <c r="W1152">
        <v>3</v>
      </c>
      <c r="X1152">
        <v>3</v>
      </c>
      <c r="Y1152">
        <v>80</v>
      </c>
      <c r="Z1152">
        <v>0</v>
      </c>
      <c r="AA1152">
        <v>30</v>
      </c>
      <c r="AB1152">
        <v>1</v>
      </c>
      <c r="AC1152">
        <v>2</v>
      </c>
      <c r="AD1152">
        <v>10</v>
      </c>
      <c r="AE1152">
        <v>7</v>
      </c>
      <c r="AF1152">
        <v>1</v>
      </c>
      <c r="AG1152">
        <v>1</v>
      </c>
      <c r="AH1152" s="1">
        <v>40197</v>
      </c>
      <c r="AI1152" s="1" t="s">
        <v>60</v>
      </c>
      <c r="AJ1152">
        <f t="shared" si="68"/>
        <v>2010</v>
      </c>
      <c r="AK1152">
        <f t="shared" si="69"/>
        <v>1</v>
      </c>
      <c r="AL1152" t="str">
        <f t="shared" si="70"/>
        <v/>
      </c>
      <c r="AM1152" t="str">
        <f t="shared" si="71"/>
        <v/>
      </c>
      <c r="AQ1152" s="1">
        <v>40197</v>
      </c>
      <c r="AR1152" s="1" t="s">
        <v>60</v>
      </c>
    </row>
    <row r="1153" spans="1:44" x14ac:dyDescent="0.25">
      <c r="A1153">
        <v>32</v>
      </c>
      <c r="B1153" t="s">
        <v>40</v>
      </c>
      <c r="C1153" t="s">
        <v>41</v>
      </c>
      <c r="D1153">
        <v>430</v>
      </c>
      <c r="E1153" t="s">
        <v>89</v>
      </c>
      <c r="F1153">
        <v>24</v>
      </c>
      <c r="G1153">
        <v>4</v>
      </c>
      <c r="H1153" t="s">
        <v>36</v>
      </c>
      <c r="I1153">
        <v>1</v>
      </c>
      <c r="J1153">
        <v>772</v>
      </c>
      <c r="K1153">
        <v>1</v>
      </c>
      <c r="L1153" t="s">
        <v>42</v>
      </c>
      <c r="M1153">
        <v>80</v>
      </c>
      <c r="N1153">
        <v>3</v>
      </c>
      <c r="O1153">
        <v>2</v>
      </c>
      <c r="P1153" t="s">
        <v>46</v>
      </c>
      <c r="Q1153">
        <v>4</v>
      </c>
      <c r="R1153" t="s">
        <v>44</v>
      </c>
      <c r="S1153">
        <v>5309</v>
      </c>
      <c r="T1153">
        <v>1</v>
      </c>
      <c r="U1153" t="s">
        <v>40</v>
      </c>
      <c r="V1153">
        <v>15</v>
      </c>
      <c r="W1153">
        <v>3</v>
      </c>
      <c r="X1153">
        <v>4</v>
      </c>
      <c r="Y1153">
        <v>80</v>
      </c>
      <c r="Z1153">
        <v>2</v>
      </c>
      <c r="AA1153">
        <v>10</v>
      </c>
      <c r="AB1153">
        <v>2</v>
      </c>
      <c r="AC1153">
        <v>3</v>
      </c>
      <c r="AD1153">
        <v>10</v>
      </c>
      <c r="AE1153">
        <v>8</v>
      </c>
      <c r="AF1153">
        <v>4</v>
      </c>
      <c r="AG1153">
        <v>7</v>
      </c>
      <c r="AH1153" s="1">
        <v>40184</v>
      </c>
      <c r="AI1153" s="1" t="s">
        <v>60</v>
      </c>
      <c r="AJ1153">
        <f t="shared" si="68"/>
        <v>2010</v>
      </c>
      <c r="AK1153">
        <f t="shared" si="69"/>
        <v>1</v>
      </c>
      <c r="AL1153" t="str">
        <f t="shared" si="70"/>
        <v/>
      </c>
      <c r="AM1153" t="str">
        <f t="shared" si="71"/>
        <v/>
      </c>
      <c r="AQ1153" s="1">
        <v>40184</v>
      </c>
      <c r="AR1153" s="1" t="s">
        <v>60</v>
      </c>
    </row>
    <row r="1154" spans="1:44" x14ac:dyDescent="0.25">
      <c r="A1154">
        <v>33</v>
      </c>
      <c r="B1154" t="s">
        <v>33</v>
      </c>
      <c r="C1154" t="s">
        <v>34</v>
      </c>
      <c r="D1154">
        <v>527</v>
      </c>
      <c r="E1154" t="s">
        <v>89</v>
      </c>
      <c r="F1154">
        <v>1</v>
      </c>
      <c r="G1154">
        <v>4</v>
      </c>
      <c r="H1154" t="s">
        <v>45</v>
      </c>
      <c r="I1154">
        <v>1</v>
      </c>
      <c r="J1154">
        <v>780</v>
      </c>
      <c r="K1154">
        <v>4</v>
      </c>
      <c r="L1154" t="s">
        <v>42</v>
      </c>
      <c r="M1154">
        <v>63</v>
      </c>
      <c r="N1154">
        <v>3</v>
      </c>
      <c r="O1154">
        <v>1</v>
      </c>
      <c r="P1154" t="s">
        <v>43</v>
      </c>
      <c r="Q1154">
        <v>4</v>
      </c>
      <c r="R1154" t="s">
        <v>39</v>
      </c>
      <c r="S1154">
        <v>2686</v>
      </c>
      <c r="T1154">
        <v>1</v>
      </c>
      <c r="U1154" t="s">
        <v>33</v>
      </c>
      <c r="V1154">
        <v>13</v>
      </c>
      <c r="W1154">
        <v>3</v>
      </c>
      <c r="X1154">
        <v>3</v>
      </c>
      <c r="Y1154">
        <v>80</v>
      </c>
      <c r="Z1154">
        <v>0</v>
      </c>
      <c r="AA1154">
        <v>10</v>
      </c>
      <c r="AB1154">
        <v>2</v>
      </c>
      <c r="AC1154">
        <v>2</v>
      </c>
      <c r="AD1154">
        <v>10</v>
      </c>
      <c r="AE1154">
        <v>9</v>
      </c>
      <c r="AF1154">
        <v>7</v>
      </c>
      <c r="AG1154">
        <v>8</v>
      </c>
      <c r="AH1154" s="1">
        <v>39546</v>
      </c>
      <c r="AI1154" s="1">
        <v>43209</v>
      </c>
      <c r="AJ1154">
        <f t="shared" si="68"/>
        <v>2008</v>
      </c>
      <c r="AK1154">
        <f t="shared" si="69"/>
        <v>4</v>
      </c>
      <c r="AL1154">
        <f t="shared" si="70"/>
        <v>2018</v>
      </c>
      <c r="AM1154">
        <f t="shared" si="71"/>
        <v>4</v>
      </c>
      <c r="AQ1154" s="1">
        <v>40326</v>
      </c>
      <c r="AR1154" s="1" t="s">
        <v>60</v>
      </c>
    </row>
    <row r="1155" spans="1:44" x14ac:dyDescent="0.25">
      <c r="A1155">
        <v>36</v>
      </c>
      <c r="B1155" t="s">
        <v>40</v>
      </c>
      <c r="C1155" t="s">
        <v>51</v>
      </c>
      <c r="D1155">
        <v>1434</v>
      </c>
      <c r="E1155" t="s">
        <v>35</v>
      </c>
      <c r="F1155">
        <v>8</v>
      </c>
      <c r="G1155">
        <v>4</v>
      </c>
      <c r="H1155" t="s">
        <v>36</v>
      </c>
      <c r="I1155">
        <v>1</v>
      </c>
      <c r="J1155">
        <v>789</v>
      </c>
      <c r="K1155">
        <v>1</v>
      </c>
      <c r="L1155" t="s">
        <v>42</v>
      </c>
      <c r="M1155">
        <v>76</v>
      </c>
      <c r="N1155">
        <v>2</v>
      </c>
      <c r="O1155">
        <v>3</v>
      </c>
      <c r="P1155" t="s">
        <v>38</v>
      </c>
      <c r="Q1155">
        <v>1</v>
      </c>
      <c r="R1155" t="s">
        <v>39</v>
      </c>
      <c r="S1155">
        <v>7587</v>
      </c>
      <c r="T1155">
        <v>1</v>
      </c>
      <c r="U1155" t="s">
        <v>40</v>
      </c>
      <c r="V1155">
        <v>15</v>
      </c>
      <c r="W1155">
        <v>3</v>
      </c>
      <c r="X1155">
        <v>2</v>
      </c>
      <c r="Y1155">
        <v>80</v>
      </c>
      <c r="Z1155">
        <v>0</v>
      </c>
      <c r="AA1155">
        <v>10</v>
      </c>
      <c r="AB1155">
        <v>1</v>
      </c>
      <c r="AC1155">
        <v>3</v>
      </c>
      <c r="AD1155">
        <v>10</v>
      </c>
      <c r="AE1155">
        <v>7</v>
      </c>
      <c r="AF1155">
        <v>0</v>
      </c>
      <c r="AG1155">
        <v>9</v>
      </c>
      <c r="AH1155" s="1">
        <v>40104</v>
      </c>
      <c r="AI1155" s="1" t="s">
        <v>60</v>
      </c>
      <c r="AJ1155">
        <f t="shared" si="68"/>
        <v>2009</v>
      </c>
      <c r="AK1155">
        <f t="shared" si="69"/>
        <v>10</v>
      </c>
      <c r="AL1155" t="str">
        <f t="shared" si="70"/>
        <v/>
      </c>
      <c r="AM1155" t="str">
        <f t="shared" si="71"/>
        <v/>
      </c>
      <c r="AQ1155" s="1">
        <v>40104</v>
      </c>
      <c r="AR1155" s="1" t="s">
        <v>60</v>
      </c>
    </row>
    <row r="1156" spans="1:44" x14ac:dyDescent="0.25">
      <c r="A1156">
        <v>29</v>
      </c>
      <c r="B1156" t="s">
        <v>40</v>
      </c>
      <c r="C1156" t="s">
        <v>34</v>
      </c>
      <c r="D1156">
        <v>1252</v>
      </c>
      <c r="E1156" t="s">
        <v>89</v>
      </c>
      <c r="F1156">
        <v>23</v>
      </c>
      <c r="G1156">
        <v>2</v>
      </c>
      <c r="H1156" t="s">
        <v>36</v>
      </c>
      <c r="I1156">
        <v>1</v>
      </c>
      <c r="J1156">
        <v>824</v>
      </c>
      <c r="K1156">
        <v>3</v>
      </c>
      <c r="L1156" t="s">
        <v>42</v>
      </c>
      <c r="M1156">
        <v>81</v>
      </c>
      <c r="N1156">
        <v>4</v>
      </c>
      <c r="O1156">
        <v>1</v>
      </c>
      <c r="P1156" t="s">
        <v>43</v>
      </c>
      <c r="Q1156">
        <v>3</v>
      </c>
      <c r="R1156" t="s">
        <v>44</v>
      </c>
      <c r="S1156">
        <v>2700</v>
      </c>
      <c r="T1156">
        <v>1</v>
      </c>
      <c r="U1156" t="s">
        <v>40</v>
      </c>
      <c r="V1156">
        <v>24</v>
      </c>
      <c r="W1156">
        <v>4</v>
      </c>
      <c r="X1156">
        <v>3</v>
      </c>
      <c r="Y1156">
        <v>80</v>
      </c>
      <c r="Z1156">
        <v>1</v>
      </c>
      <c r="AA1156">
        <v>10</v>
      </c>
      <c r="AB1156">
        <v>3</v>
      </c>
      <c r="AC1156">
        <v>3</v>
      </c>
      <c r="AD1156">
        <v>10</v>
      </c>
      <c r="AE1156">
        <v>7</v>
      </c>
      <c r="AF1156">
        <v>0</v>
      </c>
      <c r="AG1156">
        <v>7</v>
      </c>
      <c r="AH1156" s="1">
        <v>40373</v>
      </c>
      <c r="AI1156" s="1" t="s">
        <v>60</v>
      </c>
      <c r="AJ1156">
        <f t="shared" ref="AJ1156:AJ1219" si="72">IFERROR(YEAR(AH1156),"")</f>
        <v>2010</v>
      </c>
      <c r="AK1156">
        <f t="shared" ref="AK1156:AK1219" si="73">IFERROR(MONTH(AH1156),"")</f>
        <v>7</v>
      </c>
      <c r="AL1156" t="str">
        <f t="shared" ref="AL1156:AL1219" si="74">IFERROR(YEAR(AI1156),"")</f>
        <v/>
      </c>
      <c r="AM1156" t="str">
        <f t="shared" ref="AM1156:AM1219" si="75">IFERROR(MONTH(AI1156),"")</f>
        <v/>
      </c>
      <c r="AQ1156" s="1">
        <v>40373</v>
      </c>
      <c r="AR1156" s="1" t="s">
        <v>60</v>
      </c>
    </row>
    <row r="1157" spans="1:44" x14ac:dyDescent="0.25">
      <c r="A1157">
        <v>35</v>
      </c>
      <c r="B1157" t="s">
        <v>33</v>
      </c>
      <c r="C1157" t="s">
        <v>41</v>
      </c>
      <c r="D1157">
        <v>130</v>
      </c>
      <c r="E1157" t="s">
        <v>89</v>
      </c>
      <c r="F1157">
        <v>25</v>
      </c>
      <c r="G1157">
        <v>4</v>
      </c>
      <c r="H1157" t="s">
        <v>36</v>
      </c>
      <c r="I1157">
        <v>1</v>
      </c>
      <c r="J1157">
        <v>881</v>
      </c>
      <c r="K1157">
        <v>4</v>
      </c>
      <c r="L1157" t="s">
        <v>37</v>
      </c>
      <c r="M1157">
        <v>96</v>
      </c>
      <c r="N1157">
        <v>3</v>
      </c>
      <c r="O1157">
        <v>1</v>
      </c>
      <c r="P1157" t="s">
        <v>43</v>
      </c>
      <c r="Q1157">
        <v>2</v>
      </c>
      <c r="R1157" t="s">
        <v>48</v>
      </c>
      <c r="S1157">
        <v>2022</v>
      </c>
      <c r="T1157">
        <v>1</v>
      </c>
      <c r="U1157" t="s">
        <v>33</v>
      </c>
      <c r="V1157">
        <v>19</v>
      </c>
      <c r="W1157">
        <v>3</v>
      </c>
      <c r="X1157">
        <v>1</v>
      </c>
      <c r="Y1157">
        <v>80</v>
      </c>
      <c r="Z1157">
        <v>1</v>
      </c>
      <c r="AA1157">
        <v>10</v>
      </c>
      <c r="AB1157">
        <v>3</v>
      </c>
      <c r="AC1157">
        <v>2</v>
      </c>
      <c r="AD1157">
        <v>10</v>
      </c>
      <c r="AE1157">
        <v>2</v>
      </c>
      <c r="AF1157">
        <v>7</v>
      </c>
      <c r="AG1157">
        <v>8</v>
      </c>
      <c r="AH1157" s="1">
        <v>32922</v>
      </c>
      <c r="AI1157" s="1">
        <v>36586</v>
      </c>
      <c r="AJ1157">
        <f t="shared" si="72"/>
        <v>1990</v>
      </c>
      <c r="AK1157">
        <f t="shared" si="73"/>
        <v>2</v>
      </c>
      <c r="AL1157">
        <f t="shared" si="74"/>
        <v>2000</v>
      </c>
      <c r="AM1157">
        <f t="shared" si="75"/>
        <v>3</v>
      </c>
      <c r="AQ1157" s="1">
        <v>40168</v>
      </c>
      <c r="AR1157" s="1" t="s">
        <v>60</v>
      </c>
    </row>
    <row r="1158" spans="1:44" x14ac:dyDescent="0.25">
      <c r="A1158">
        <v>32</v>
      </c>
      <c r="B1158" t="s">
        <v>40</v>
      </c>
      <c r="C1158" t="s">
        <v>41</v>
      </c>
      <c r="D1158">
        <v>379</v>
      </c>
      <c r="E1158" t="s">
        <v>35</v>
      </c>
      <c r="F1158">
        <v>5</v>
      </c>
      <c r="G1158">
        <v>2</v>
      </c>
      <c r="H1158" t="s">
        <v>36</v>
      </c>
      <c r="I1158">
        <v>1</v>
      </c>
      <c r="J1158">
        <v>889</v>
      </c>
      <c r="K1158">
        <v>2</v>
      </c>
      <c r="L1158" t="s">
        <v>42</v>
      </c>
      <c r="M1158">
        <v>48</v>
      </c>
      <c r="N1158">
        <v>3</v>
      </c>
      <c r="O1158">
        <v>2</v>
      </c>
      <c r="P1158" t="s">
        <v>38</v>
      </c>
      <c r="Q1158">
        <v>2</v>
      </c>
      <c r="R1158" t="s">
        <v>44</v>
      </c>
      <c r="S1158">
        <v>6524</v>
      </c>
      <c r="T1158">
        <v>1</v>
      </c>
      <c r="U1158" t="s">
        <v>40</v>
      </c>
      <c r="V1158">
        <v>14</v>
      </c>
      <c r="W1158">
        <v>3</v>
      </c>
      <c r="X1158">
        <v>4</v>
      </c>
      <c r="Y1158">
        <v>80</v>
      </c>
      <c r="Z1158">
        <v>1</v>
      </c>
      <c r="AA1158">
        <v>10</v>
      </c>
      <c r="AB1158">
        <v>3</v>
      </c>
      <c r="AC1158">
        <v>3</v>
      </c>
      <c r="AD1158">
        <v>10</v>
      </c>
      <c r="AE1158">
        <v>8</v>
      </c>
      <c r="AF1158">
        <v>5</v>
      </c>
      <c r="AG1158">
        <v>3</v>
      </c>
      <c r="AH1158" s="1">
        <v>40407</v>
      </c>
      <c r="AI1158" s="1" t="s">
        <v>60</v>
      </c>
      <c r="AJ1158">
        <f t="shared" si="72"/>
        <v>2010</v>
      </c>
      <c r="AK1158">
        <f t="shared" si="73"/>
        <v>8</v>
      </c>
      <c r="AL1158" t="str">
        <f t="shared" si="74"/>
        <v/>
      </c>
      <c r="AM1158" t="str">
        <f t="shared" si="75"/>
        <v/>
      </c>
      <c r="AQ1158" s="1">
        <v>40407</v>
      </c>
      <c r="AR1158" s="1" t="s">
        <v>60</v>
      </c>
    </row>
    <row r="1159" spans="1:44" x14ac:dyDescent="0.25">
      <c r="A1159">
        <v>37</v>
      </c>
      <c r="B1159" t="s">
        <v>40</v>
      </c>
      <c r="C1159" t="s">
        <v>51</v>
      </c>
      <c r="D1159">
        <v>1252</v>
      </c>
      <c r="E1159" t="s">
        <v>35</v>
      </c>
      <c r="F1159">
        <v>19</v>
      </c>
      <c r="G1159">
        <v>2</v>
      </c>
      <c r="H1159" t="s">
        <v>47</v>
      </c>
      <c r="I1159">
        <v>1</v>
      </c>
      <c r="J1159">
        <v>904</v>
      </c>
      <c r="K1159">
        <v>1</v>
      </c>
      <c r="L1159" t="s">
        <v>42</v>
      </c>
      <c r="M1159">
        <v>32</v>
      </c>
      <c r="N1159">
        <v>3</v>
      </c>
      <c r="O1159">
        <v>3</v>
      </c>
      <c r="P1159" t="s">
        <v>38</v>
      </c>
      <c r="Q1159">
        <v>2</v>
      </c>
      <c r="R1159" t="s">
        <v>39</v>
      </c>
      <c r="S1159">
        <v>7642</v>
      </c>
      <c r="T1159">
        <v>1</v>
      </c>
      <c r="U1159" t="s">
        <v>33</v>
      </c>
      <c r="V1159">
        <v>13</v>
      </c>
      <c r="W1159">
        <v>3</v>
      </c>
      <c r="X1159">
        <v>4</v>
      </c>
      <c r="Y1159">
        <v>80</v>
      </c>
      <c r="Z1159">
        <v>0</v>
      </c>
      <c r="AA1159">
        <v>10</v>
      </c>
      <c r="AB1159">
        <v>2</v>
      </c>
      <c r="AC1159">
        <v>3</v>
      </c>
      <c r="AD1159">
        <v>10</v>
      </c>
      <c r="AE1159">
        <v>0</v>
      </c>
      <c r="AF1159">
        <v>0</v>
      </c>
      <c r="AG1159">
        <v>9</v>
      </c>
      <c r="AH1159" s="1">
        <v>40297</v>
      </c>
      <c r="AI1159" s="1" t="s">
        <v>60</v>
      </c>
      <c r="AJ1159">
        <f t="shared" si="72"/>
        <v>2010</v>
      </c>
      <c r="AK1159">
        <f t="shared" si="73"/>
        <v>4</v>
      </c>
      <c r="AL1159" t="str">
        <f t="shared" si="74"/>
        <v/>
      </c>
      <c r="AM1159" t="str">
        <f t="shared" si="75"/>
        <v/>
      </c>
      <c r="AQ1159" s="1">
        <v>40297</v>
      </c>
      <c r="AR1159" s="1" t="s">
        <v>60</v>
      </c>
    </row>
    <row r="1160" spans="1:44" x14ac:dyDescent="0.25">
      <c r="A1160">
        <v>35</v>
      </c>
      <c r="B1160" t="s">
        <v>40</v>
      </c>
      <c r="C1160" t="s">
        <v>34</v>
      </c>
      <c r="D1160">
        <v>1137</v>
      </c>
      <c r="E1160" t="s">
        <v>89</v>
      </c>
      <c r="F1160">
        <v>21</v>
      </c>
      <c r="G1160">
        <v>1</v>
      </c>
      <c r="H1160" t="s">
        <v>36</v>
      </c>
      <c r="I1160">
        <v>1</v>
      </c>
      <c r="J1160">
        <v>942</v>
      </c>
      <c r="K1160">
        <v>4</v>
      </c>
      <c r="L1160" t="s">
        <v>37</v>
      </c>
      <c r="M1160">
        <v>51</v>
      </c>
      <c r="N1160">
        <v>3</v>
      </c>
      <c r="O1160">
        <v>2</v>
      </c>
      <c r="P1160" t="s">
        <v>50</v>
      </c>
      <c r="Q1160">
        <v>4</v>
      </c>
      <c r="R1160" t="s">
        <v>44</v>
      </c>
      <c r="S1160">
        <v>4014</v>
      </c>
      <c r="T1160">
        <v>1</v>
      </c>
      <c r="U1160" t="s">
        <v>33</v>
      </c>
      <c r="V1160">
        <v>25</v>
      </c>
      <c r="W1160">
        <v>4</v>
      </c>
      <c r="X1160">
        <v>4</v>
      </c>
      <c r="Y1160">
        <v>80</v>
      </c>
      <c r="Z1160">
        <v>1</v>
      </c>
      <c r="AA1160">
        <v>10</v>
      </c>
      <c r="AB1160">
        <v>2</v>
      </c>
      <c r="AC1160">
        <v>1</v>
      </c>
      <c r="AD1160">
        <v>10</v>
      </c>
      <c r="AE1160">
        <v>6</v>
      </c>
      <c r="AF1160">
        <v>0</v>
      </c>
      <c r="AG1160">
        <v>7</v>
      </c>
      <c r="AH1160" s="1">
        <v>40257</v>
      </c>
      <c r="AI1160" s="1" t="s">
        <v>60</v>
      </c>
      <c r="AJ1160">
        <f t="shared" si="72"/>
        <v>2010</v>
      </c>
      <c r="AK1160">
        <f t="shared" si="73"/>
        <v>3</v>
      </c>
      <c r="AL1160" t="str">
        <f t="shared" si="74"/>
        <v/>
      </c>
      <c r="AM1160" t="str">
        <f t="shared" si="75"/>
        <v/>
      </c>
      <c r="AQ1160" s="1">
        <v>40257</v>
      </c>
      <c r="AR1160" s="1" t="s">
        <v>60</v>
      </c>
    </row>
    <row r="1161" spans="1:44" x14ac:dyDescent="0.25">
      <c r="A1161">
        <v>35</v>
      </c>
      <c r="B1161" t="s">
        <v>40</v>
      </c>
      <c r="C1161" t="s">
        <v>34</v>
      </c>
      <c r="D1161">
        <v>882</v>
      </c>
      <c r="E1161" t="s">
        <v>35</v>
      </c>
      <c r="F1161">
        <v>3</v>
      </c>
      <c r="G1161">
        <v>4</v>
      </c>
      <c r="H1161" t="s">
        <v>36</v>
      </c>
      <c r="I1161">
        <v>1</v>
      </c>
      <c r="J1161">
        <v>984</v>
      </c>
      <c r="K1161">
        <v>4</v>
      </c>
      <c r="L1161" t="s">
        <v>42</v>
      </c>
      <c r="M1161">
        <v>92</v>
      </c>
      <c r="N1161">
        <v>3</v>
      </c>
      <c r="O1161">
        <v>3</v>
      </c>
      <c r="P1161" t="s">
        <v>38</v>
      </c>
      <c r="Q1161">
        <v>4</v>
      </c>
      <c r="R1161" t="s">
        <v>48</v>
      </c>
      <c r="S1161">
        <v>7823</v>
      </c>
      <c r="T1161">
        <v>6</v>
      </c>
      <c r="U1161" t="s">
        <v>40</v>
      </c>
      <c r="V1161">
        <v>13</v>
      </c>
      <c r="W1161">
        <v>3</v>
      </c>
      <c r="X1161">
        <v>2</v>
      </c>
      <c r="Y1161">
        <v>80</v>
      </c>
      <c r="Z1161">
        <v>1</v>
      </c>
      <c r="AA1161">
        <v>12</v>
      </c>
      <c r="AB1161">
        <v>2</v>
      </c>
      <c r="AC1161">
        <v>3</v>
      </c>
      <c r="AD1161">
        <v>10</v>
      </c>
      <c r="AE1161">
        <v>9</v>
      </c>
      <c r="AF1161">
        <v>0</v>
      </c>
      <c r="AG1161">
        <v>8</v>
      </c>
      <c r="AH1161" s="1">
        <v>40303</v>
      </c>
      <c r="AI1161" s="1" t="s">
        <v>60</v>
      </c>
      <c r="AJ1161">
        <f t="shared" si="72"/>
        <v>2010</v>
      </c>
      <c r="AK1161">
        <f t="shared" si="73"/>
        <v>5</v>
      </c>
      <c r="AL1161" t="str">
        <f t="shared" si="74"/>
        <v/>
      </c>
      <c r="AM1161" t="str">
        <f t="shared" si="75"/>
        <v/>
      </c>
      <c r="AQ1161" s="1">
        <v>40303</v>
      </c>
      <c r="AR1161" s="1" t="s">
        <v>60</v>
      </c>
    </row>
    <row r="1162" spans="1:44" x14ac:dyDescent="0.25">
      <c r="A1162">
        <v>33</v>
      </c>
      <c r="B1162" t="s">
        <v>40</v>
      </c>
      <c r="C1162" t="s">
        <v>51</v>
      </c>
      <c r="D1162">
        <v>722</v>
      </c>
      <c r="E1162" t="s">
        <v>35</v>
      </c>
      <c r="F1162">
        <v>17</v>
      </c>
      <c r="G1162">
        <v>3</v>
      </c>
      <c r="H1162" t="s">
        <v>36</v>
      </c>
      <c r="I1162">
        <v>1</v>
      </c>
      <c r="J1162">
        <v>992</v>
      </c>
      <c r="K1162">
        <v>4</v>
      </c>
      <c r="L1162" t="s">
        <v>42</v>
      </c>
      <c r="M1162">
        <v>38</v>
      </c>
      <c r="N1162">
        <v>3</v>
      </c>
      <c r="O1162">
        <v>4</v>
      </c>
      <c r="P1162" t="s">
        <v>52</v>
      </c>
      <c r="Q1162">
        <v>3</v>
      </c>
      <c r="R1162" t="s">
        <v>39</v>
      </c>
      <c r="S1162">
        <v>17444</v>
      </c>
      <c r="T1162">
        <v>1</v>
      </c>
      <c r="U1162" t="s">
        <v>40</v>
      </c>
      <c r="V1162">
        <v>11</v>
      </c>
      <c r="W1162">
        <v>3</v>
      </c>
      <c r="X1162">
        <v>4</v>
      </c>
      <c r="Y1162">
        <v>80</v>
      </c>
      <c r="Z1162">
        <v>0</v>
      </c>
      <c r="AA1162">
        <v>10</v>
      </c>
      <c r="AB1162">
        <v>2</v>
      </c>
      <c r="AC1162">
        <v>3</v>
      </c>
      <c r="AD1162">
        <v>10</v>
      </c>
      <c r="AE1162">
        <v>8</v>
      </c>
      <c r="AF1162">
        <v>6</v>
      </c>
      <c r="AG1162">
        <v>0</v>
      </c>
      <c r="AH1162" s="1">
        <v>40281</v>
      </c>
      <c r="AI1162" s="1" t="s">
        <v>60</v>
      </c>
      <c r="AJ1162">
        <f t="shared" si="72"/>
        <v>2010</v>
      </c>
      <c r="AK1162">
        <f t="shared" si="73"/>
        <v>4</v>
      </c>
      <c r="AL1162" t="str">
        <f t="shared" si="74"/>
        <v/>
      </c>
      <c r="AM1162" t="str">
        <f t="shared" si="75"/>
        <v/>
      </c>
      <c r="AQ1162" s="1">
        <v>40281</v>
      </c>
      <c r="AR1162" s="1" t="s">
        <v>60</v>
      </c>
    </row>
    <row r="1163" spans="1:44" x14ac:dyDescent="0.25">
      <c r="A1163">
        <v>54</v>
      </c>
      <c r="B1163" t="s">
        <v>40</v>
      </c>
      <c r="C1163" t="s">
        <v>34</v>
      </c>
      <c r="D1163">
        <v>1441</v>
      </c>
      <c r="E1163" t="s">
        <v>89</v>
      </c>
      <c r="F1163">
        <v>17</v>
      </c>
      <c r="G1163">
        <v>3</v>
      </c>
      <c r="H1163" t="s">
        <v>56</v>
      </c>
      <c r="I1163">
        <v>1</v>
      </c>
      <c r="J1163">
        <v>1013</v>
      </c>
      <c r="K1163">
        <v>3</v>
      </c>
      <c r="L1163" t="s">
        <v>37</v>
      </c>
      <c r="M1163">
        <v>56</v>
      </c>
      <c r="N1163">
        <v>3</v>
      </c>
      <c r="O1163">
        <v>3</v>
      </c>
      <c r="P1163" t="s">
        <v>49</v>
      </c>
      <c r="Q1163">
        <v>3</v>
      </c>
      <c r="R1163" t="s">
        <v>44</v>
      </c>
      <c r="S1163">
        <v>10739</v>
      </c>
      <c r="T1163">
        <v>8</v>
      </c>
      <c r="U1163" t="s">
        <v>40</v>
      </c>
      <c r="V1163">
        <v>11</v>
      </c>
      <c r="W1163">
        <v>3</v>
      </c>
      <c r="X1163">
        <v>3</v>
      </c>
      <c r="Y1163">
        <v>80</v>
      </c>
      <c r="Z1163">
        <v>1</v>
      </c>
      <c r="AA1163">
        <v>22</v>
      </c>
      <c r="AB1163">
        <v>2</v>
      </c>
      <c r="AC1163">
        <v>3</v>
      </c>
      <c r="AD1163">
        <v>10</v>
      </c>
      <c r="AE1163">
        <v>7</v>
      </c>
      <c r="AF1163">
        <v>0</v>
      </c>
      <c r="AG1163">
        <v>8</v>
      </c>
      <c r="AH1163" s="1">
        <v>40387</v>
      </c>
      <c r="AI1163" s="1" t="s">
        <v>60</v>
      </c>
      <c r="AJ1163">
        <f t="shared" si="72"/>
        <v>2010</v>
      </c>
      <c r="AK1163">
        <f t="shared" si="73"/>
        <v>7</v>
      </c>
      <c r="AL1163" t="str">
        <f t="shared" si="74"/>
        <v/>
      </c>
      <c r="AM1163" t="str">
        <f t="shared" si="75"/>
        <v/>
      </c>
      <c r="AQ1163" s="1">
        <v>40387</v>
      </c>
      <c r="AR1163" s="1" t="s">
        <v>60</v>
      </c>
    </row>
    <row r="1164" spans="1:44" x14ac:dyDescent="0.25">
      <c r="A1164">
        <v>51</v>
      </c>
      <c r="B1164" t="s">
        <v>33</v>
      </c>
      <c r="C1164" t="s">
        <v>34</v>
      </c>
      <c r="D1164">
        <v>1323</v>
      </c>
      <c r="E1164" t="s">
        <v>89</v>
      </c>
      <c r="F1164">
        <v>4</v>
      </c>
      <c r="G1164">
        <v>4</v>
      </c>
      <c r="H1164" t="s">
        <v>36</v>
      </c>
      <c r="I1164">
        <v>1</v>
      </c>
      <c r="J1164">
        <v>1081</v>
      </c>
      <c r="K1164">
        <v>1</v>
      </c>
      <c r="L1164" t="s">
        <v>42</v>
      </c>
      <c r="M1164">
        <v>34</v>
      </c>
      <c r="N1164">
        <v>3</v>
      </c>
      <c r="O1164">
        <v>1</v>
      </c>
      <c r="P1164" t="s">
        <v>43</v>
      </c>
      <c r="Q1164">
        <v>3</v>
      </c>
      <c r="R1164" t="s">
        <v>44</v>
      </c>
      <c r="S1164">
        <v>2461</v>
      </c>
      <c r="T1164">
        <v>9</v>
      </c>
      <c r="U1164" t="s">
        <v>33</v>
      </c>
      <c r="V1164">
        <v>12</v>
      </c>
      <c r="W1164">
        <v>3</v>
      </c>
      <c r="X1164">
        <v>3</v>
      </c>
      <c r="Y1164">
        <v>80</v>
      </c>
      <c r="Z1164">
        <v>3</v>
      </c>
      <c r="AA1164">
        <v>18</v>
      </c>
      <c r="AB1164">
        <v>2</v>
      </c>
      <c r="AC1164">
        <v>4</v>
      </c>
      <c r="AD1164">
        <v>10</v>
      </c>
      <c r="AE1164">
        <v>0</v>
      </c>
      <c r="AF1164">
        <v>2</v>
      </c>
      <c r="AG1164">
        <v>7</v>
      </c>
      <c r="AH1164" s="1">
        <v>34970</v>
      </c>
      <c r="AI1164" s="1">
        <v>38623</v>
      </c>
      <c r="AJ1164">
        <f t="shared" si="72"/>
        <v>1995</v>
      </c>
      <c r="AK1164">
        <f t="shared" si="73"/>
        <v>9</v>
      </c>
      <c r="AL1164">
        <f t="shared" si="74"/>
        <v>2005</v>
      </c>
      <c r="AM1164">
        <f t="shared" si="75"/>
        <v>9</v>
      </c>
      <c r="AQ1164" s="1">
        <v>40341</v>
      </c>
      <c r="AR1164" s="1" t="s">
        <v>60</v>
      </c>
    </row>
    <row r="1165" spans="1:44" x14ac:dyDescent="0.25">
      <c r="A1165">
        <v>28</v>
      </c>
      <c r="B1165" t="s">
        <v>33</v>
      </c>
      <c r="C1165" t="s">
        <v>51</v>
      </c>
      <c r="D1165">
        <v>1366</v>
      </c>
      <c r="E1165" t="s">
        <v>89</v>
      </c>
      <c r="F1165">
        <v>24</v>
      </c>
      <c r="G1165">
        <v>2</v>
      </c>
      <c r="H1165" t="s">
        <v>56</v>
      </c>
      <c r="I1165">
        <v>1</v>
      </c>
      <c r="J1165">
        <v>1082</v>
      </c>
      <c r="K1165">
        <v>2</v>
      </c>
      <c r="L1165" t="s">
        <v>42</v>
      </c>
      <c r="M1165">
        <v>72</v>
      </c>
      <c r="N1165">
        <v>2</v>
      </c>
      <c r="O1165">
        <v>3</v>
      </c>
      <c r="P1165" t="s">
        <v>50</v>
      </c>
      <c r="Q1165">
        <v>1</v>
      </c>
      <c r="R1165" t="s">
        <v>39</v>
      </c>
      <c r="S1165">
        <v>8722</v>
      </c>
      <c r="T1165">
        <v>1</v>
      </c>
      <c r="U1165" t="s">
        <v>40</v>
      </c>
      <c r="V1165">
        <v>12</v>
      </c>
      <c r="W1165">
        <v>3</v>
      </c>
      <c r="X1165">
        <v>1</v>
      </c>
      <c r="Y1165">
        <v>80</v>
      </c>
      <c r="Z1165">
        <v>0</v>
      </c>
      <c r="AA1165">
        <v>10</v>
      </c>
      <c r="AB1165">
        <v>2</v>
      </c>
      <c r="AC1165">
        <v>2</v>
      </c>
      <c r="AD1165">
        <v>10</v>
      </c>
      <c r="AE1165">
        <v>7</v>
      </c>
      <c r="AF1165">
        <v>1</v>
      </c>
      <c r="AG1165">
        <v>9</v>
      </c>
      <c r="AH1165" s="1">
        <v>37216</v>
      </c>
      <c r="AI1165" s="1">
        <v>40886</v>
      </c>
      <c r="AJ1165">
        <f t="shared" si="72"/>
        <v>2001</v>
      </c>
      <c r="AK1165">
        <f t="shared" si="73"/>
        <v>11</v>
      </c>
      <c r="AL1165">
        <f t="shared" si="74"/>
        <v>2011</v>
      </c>
      <c r="AM1165">
        <f t="shared" si="75"/>
        <v>12</v>
      </c>
      <c r="AQ1165" s="1">
        <v>40341</v>
      </c>
      <c r="AR1165" s="1" t="s">
        <v>60</v>
      </c>
    </row>
    <row r="1166" spans="1:44" x14ac:dyDescent="0.25">
      <c r="A1166">
        <v>41</v>
      </c>
      <c r="B1166" t="s">
        <v>40</v>
      </c>
      <c r="C1166" t="s">
        <v>34</v>
      </c>
      <c r="D1166">
        <v>509</v>
      </c>
      <c r="E1166" t="s">
        <v>89</v>
      </c>
      <c r="F1166">
        <v>7</v>
      </c>
      <c r="G1166">
        <v>2</v>
      </c>
      <c r="H1166" t="s">
        <v>56</v>
      </c>
      <c r="I1166">
        <v>1</v>
      </c>
      <c r="J1166">
        <v>1085</v>
      </c>
      <c r="K1166">
        <v>2</v>
      </c>
      <c r="L1166" t="s">
        <v>37</v>
      </c>
      <c r="M1166">
        <v>43</v>
      </c>
      <c r="N1166">
        <v>4</v>
      </c>
      <c r="O1166">
        <v>1</v>
      </c>
      <c r="P1166" t="s">
        <v>43</v>
      </c>
      <c r="Q1166">
        <v>3</v>
      </c>
      <c r="R1166" t="s">
        <v>44</v>
      </c>
      <c r="S1166">
        <v>3376</v>
      </c>
      <c r="T1166">
        <v>1</v>
      </c>
      <c r="U1166" t="s">
        <v>40</v>
      </c>
      <c r="V1166">
        <v>13</v>
      </c>
      <c r="W1166">
        <v>3</v>
      </c>
      <c r="X1166">
        <v>3</v>
      </c>
      <c r="Y1166">
        <v>80</v>
      </c>
      <c r="Z1166">
        <v>0</v>
      </c>
      <c r="AA1166">
        <v>10</v>
      </c>
      <c r="AB1166">
        <v>3</v>
      </c>
      <c r="AC1166">
        <v>3</v>
      </c>
      <c r="AD1166">
        <v>10</v>
      </c>
      <c r="AE1166">
        <v>6</v>
      </c>
      <c r="AF1166">
        <v>0</v>
      </c>
      <c r="AG1166">
        <v>8</v>
      </c>
      <c r="AH1166" s="1">
        <v>40352</v>
      </c>
      <c r="AI1166" s="1" t="s">
        <v>60</v>
      </c>
      <c r="AJ1166">
        <f t="shared" si="72"/>
        <v>2010</v>
      </c>
      <c r="AK1166">
        <f t="shared" si="73"/>
        <v>6</v>
      </c>
      <c r="AL1166" t="str">
        <f t="shared" si="74"/>
        <v/>
      </c>
      <c r="AM1166" t="str">
        <f t="shared" si="75"/>
        <v/>
      </c>
      <c r="AQ1166" s="1">
        <v>40352</v>
      </c>
      <c r="AR1166" s="1" t="s">
        <v>60</v>
      </c>
    </row>
    <row r="1167" spans="1:44" x14ac:dyDescent="0.25">
      <c r="A1167">
        <v>29</v>
      </c>
      <c r="B1167" t="s">
        <v>40</v>
      </c>
      <c r="C1167" t="s">
        <v>34</v>
      </c>
      <c r="D1167">
        <v>718</v>
      </c>
      <c r="E1167" t="s">
        <v>89</v>
      </c>
      <c r="F1167">
        <v>8</v>
      </c>
      <c r="G1167">
        <v>1</v>
      </c>
      <c r="H1167" t="s">
        <v>47</v>
      </c>
      <c r="I1167">
        <v>1</v>
      </c>
      <c r="J1167">
        <v>1150</v>
      </c>
      <c r="K1167">
        <v>2</v>
      </c>
      <c r="L1167" t="s">
        <v>42</v>
      </c>
      <c r="M1167">
        <v>79</v>
      </c>
      <c r="N1167">
        <v>2</v>
      </c>
      <c r="O1167">
        <v>2</v>
      </c>
      <c r="P1167" t="s">
        <v>49</v>
      </c>
      <c r="Q1167">
        <v>4</v>
      </c>
      <c r="R1167" t="s">
        <v>44</v>
      </c>
      <c r="S1167">
        <v>5056</v>
      </c>
      <c r="T1167">
        <v>1</v>
      </c>
      <c r="U1167" t="s">
        <v>33</v>
      </c>
      <c r="V1167">
        <v>15</v>
      </c>
      <c r="W1167">
        <v>3</v>
      </c>
      <c r="X1167">
        <v>3</v>
      </c>
      <c r="Y1167">
        <v>80</v>
      </c>
      <c r="Z1167">
        <v>1</v>
      </c>
      <c r="AA1167">
        <v>10</v>
      </c>
      <c r="AB1167">
        <v>2</v>
      </c>
      <c r="AC1167">
        <v>2</v>
      </c>
      <c r="AD1167">
        <v>10</v>
      </c>
      <c r="AE1167">
        <v>7</v>
      </c>
      <c r="AF1167">
        <v>1</v>
      </c>
      <c r="AG1167">
        <v>2</v>
      </c>
      <c r="AH1167" s="1">
        <v>40195</v>
      </c>
      <c r="AI1167" s="1" t="s">
        <v>60</v>
      </c>
      <c r="AJ1167">
        <f t="shared" si="72"/>
        <v>2010</v>
      </c>
      <c r="AK1167">
        <f t="shared" si="73"/>
        <v>1</v>
      </c>
      <c r="AL1167" t="str">
        <f t="shared" si="74"/>
        <v/>
      </c>
      <c r="AM1167" t="str">
        <f t="shared" si="75"/>
        <v/>
      </c>
      <c r="AQ1167" s="1">
        <v>40195</v>
      </c>
      <c r="AR1167" s="1" t="s">
        <v>60</v>
      </c>
    </row>
    <row r="1168" spans="1:44" x14ac:dyDescent="0.25">
      <c r="A1168">
        <v>30</v>
      </c>
      <c r="B1168" t="s">
        <v>40</v>
      </c>
      <c r="C1168" t="s">
        <v>34</v>
      </c>
      <c r="D1168">
        <v>852</v>
      </c>
      <c r="E1168" t="s">
        <v>35</v>
      </c>
      <c r="F1168">
        <v>10</v>
      </c>
      <c r="G1168">
        <v>3</v>
      </c>
      <c r="H1168" t="s">
        <v>55</v>
      </c>
      <c r="I1168">
        <v>1</v>
      </c>
      <c r="J1168">
        <v>1179</v>
      </c>
      <c r="K1168">
        <v>3</v>
      </c>
      <c r="L1168" t="s">
        <v>42</v>
      </c>
      <c r="M1168">
        <v>72</v>
      </c>
      <c r="N1168">
        <v>2</v>
      </c>
      <c r="O1168">
        <v>2</v>
      </c>
      <c r="P1168" t="s">
        <v>38</v>
      </c>
      <c r="Q1168">
        <v>3</v>
      </c>
      <c r="R1168" t="s">
        <v>44</v>
      </c>
      <c r="S1168">
        <v>6578</v>
      </c>
      <c r="T1168">
        <v>1</v>
      </c>
      <c r="U1168" t="s">
        <v>40</v>
      </c>
      <c r="V1168">
        <v>18</v>
      </c>
      <c r="W1168">
        <v>3</v>
      </c>
      <c r="X1168">
        <v>1</v>
      </c>
      <c r="Y1168">
        <v>80</v>
      </c>
      <c r="Z1168">
        <v>1</v>
      </c>
      <c r="AA1168">
        <v>10</v>
      </c>
      <c r="AB1168">
        <v>3</v>
      </c>
      <c r="AC1168">
        <v>3</v>
      </c>
      <c r="AD1168">
        <v>10</v>
      </c>
      <c r="AE1168">
        <v>3</v>
      </c>
      <c r="AF1168">
        <v>1</v>
      </c>
      <c r="AG1168">
        <v>4</v>
      </c>
      <c r="AH1168" s="1">
        <v>40383</v>
      </c>
      <c r="AI1168" s="1" t="s">
        <v>60</v>
      </c>
      <c r="AJ1168">
        <f t="shared" si="72"/>
        <v>2010</v>
      </c>
      <c r="AK1168">
        <f t="shared" si="73"/>
        <v>7</v>
      </c>
      <c r="AL1168" t="str">
        <f t="shared" si="74"/>
        <v/>
      </c>
      <c r="AM1168" t="str">
        <f t="shared" si="75"/>
        <v/>
      </c>
      <c r="AQ1168" s="1">
        <v>40383</v>
      </c>
      <c r="AR1168" s="1" t="s">
        <v>60</v>
      </c>
    </row>
    <row r="1169" spans="1:44" x14ac:dyDescent="0.25">
      <c r="A1169">
        <v>29</v>
      </c>
      <c r="B1169" t="s">
        <v>40</v>
      </c>
      <c r="C1169" t="s">
        <v>34</v>
      </c>
      <c r="D1169">
        <v>1401</v>
      </c>
      <c r="E1169" t="s">
        <v>89</v>
      </c>
      <c r="F1169">
        <v>6</v>
      </c>
      <c r="G1169">
        <v>1</v>
      </c>
      <c r="H1169" t="s">
        <v>47</v>
      </c>
      <c r="I1169">
        <v>1</v>
      </c>
      <c r="J1169">
        <v>1192</v>
      </c>
      <c r="K1169">
        <v>2</v>
      </c>
      <c r="L1169" t="s">
        <v>37</v>
      </c>
      <c r="M1169">
        <v>54</v>
      </c>
      <c r="N1169">
        <v>3</v>
      </c>
      <c r="O1169">
        <v>1</v>
      </c>
      <c r="P1169" t="s">
        <v>46</v>
      </c>
      <c r="Q1169">
        <v>4</v>
      </c>
      <c r="R1169" t="s">
        <v>44</v>
      </c>
      <c r="S1169">
        <v>3131</v>
      </c>
      <c r="T1169">
        <v>1</v>
      </c>
      <c r="U1169" t="s">
        <v>40</v>
      </c>
      <c r="V1169">
        <v>13</v>
      </c>
      <c r="W1169">
        <v>3</v>
      </c>
      <c r="X1169">
        <v>1</v>
      </c>
      <c r="Y1169">
        <v>80</v>
      </c>
      <c r="Z1169">
        <v>1</v>
      </c>
      <c r="AA1169">
        <v>10</v>
      </c>
      <c r="AB1169">
        <v>5</v>
      </c>
      <c r="AC1169">
        <v>3</v>
      </c>
      <c r="AD1169">
        <v>10</v>
      </c>
      <c r="AE1169">
        <v>8</v>
      </c>
      <c r="AF1169">
        <v>0</v>
      </c>
      <c r="AG1169">
        <v>8</v>
      </c>
      <c r="AH1169" s="1">
        <v>40408</v>
      </c>
      <c r="AI1169" s="1" t="s">
        <v>60</v>
      </c>
      <c r="AJ1169">
        <f t="shared" si="72"/>
        <v>2010</v>
      </c>
      <c r="AK1169">
        <f t="shared" si="73"/>
        <v>8</v>
      </c>
      <c r="AL1169" t="str">
        <f t="shared" si="74"/>
        <v/>
      </c>
      <c r="AM1169" t="str">
        <f t="shared" si="75"/>
        <v/>
      </c>
      <c r="AQ1169" s="1">
        <v>40408</v>
      </c>
      <c r="AR1169" s="1" t="s">
        <v>60</v>
      </c>
    </row>
    <row r="1170" spans="1:44" x14ac:dyDescent="0.25">
      <c r="A1170">
        <v>33</v>
      </c>
      <c r="B1170" t="s">
        <v>40</v>
      </c>
      <c r="C1170" t="s">
        <v>41</v>
      </c>
      <c r="D1170">
        <v>1146</v>
      </c>
      <c r="E1170" t="s">
        <v>35</v>
      </c>
      <c r="F1170">
        <v>25</v>
      </c>
      <c r="G1170">
        <v>3</v>
      </c>
      <c r="H1170" t="s">
        <v>47</v>
      </c>
      <c r="I1170">
        <v>1</v>
      </c>
      <c r="J1170">
        <v>1220</v>
      </c>
      <c r="K1170">
        <v>2</v>
      </c>
      <c r="L1170" t="s">
        <v>37</v>
      </c>
      <c r="M1170">
        <v>82</v>
      </c>
      <c r="N1170">
        <v>3</v>
      </c>
      <c r="O1170">
        <v>2</v>
      </c>
      <c r="P1170" t="s">
        <v>38</v>
      </c>
      <c r="Q1170">
        <v>3</v>
      </c>
      <c r="R1170" t="s">
        <v>44</v>
      </c>
      <c r="S1170">
        <v>4539</v>
      </c>
      <c r="T1170">
        <v>1</v>
      </c>
      <c r="U1170" t="s">
        <v>40</v>
      </c>
      <c r="V1170">
        <v>12</v>
      </c>
      <c r="W1170">
        <v>3</v>
      </c>
      <c r="X1170">
        <v>1</v>
      </c>
      <c r="Y1170">
        <v>80</v>
      </c>
      <c r="Z1170">
        <v>1</v>
      </c>
      <c r="AA1170">
        <v>10</v>
      </c>
      <c r="AB1170">
        <v>3</v>
      </c>
      <c r="AC1170">
        <v>2</v>
      </c>
      <c r="AD1170">
        <v>10</v>
      </c>
      <c r="AE1170">
        <v>7</v>
      </c>
      <c r="AF1170">
        <v>0</v>
      </c>
      <c r="AG1170">
        <v>1</v>
      </c>
      <c r="AH1170" s="1">
        <v>40184</v>
      </c>
      <c r="AI1170" s="1" t="s">
        <v>60</v>
      </c>
      <c r="AJ1170">
        <f t="shared" si="72"/>
        <v>2010</v>
      </c>
      <c r="AK1170">
        <f t="shared" si="73"/>
        <v>1</v>
      </c>
      <c r="AL1170" t="str">
        <f t="shared" si="74"/>
        <v/>
      </c>
      <c r="AM1170" t="str">
        <f t="shared" si="75"/>
        <v/>
      </c>
      <c r="AQ1170" s="1">
        <v>40184</v>
      </c>
      <c r="AR1170" s="1" t="s">
        <v>60</v>
      </c>
    </row>
    <row r="1171" spans="1:44" x14ac:dyDescent="0.25">
      <c r="A1171">
        <v>30</v>
      </c>
      <c r="B1171" t="s">
        <v>40</v>
      </c>
      <c r="C1171" t="s">
        <v>34</v>
      </c>
      <c r="D1171">
        <v>853</v>
      </c>
      <c r="E1171" t="s">
        <v>89</v>
      </c>
      <c r="F1171">
        <v>7</v>
      </c>
      <c r="G1171">
        <v>4</v>
      </c>
      <c r="H1171" t="s">
        <v>36</v>
      </c>
      <c r="I1171">
        <v>1</v>
      </c>
      <c r="J1171">
        <v>1224</v>
      </c>
      <c r="K1171">
        <v>3</v>
      </c>
      <c r="L1171" t="s">
        <v>42</v>
      </c>
      <c r="M1171">
        <v>49</v>
      </c>
      <c r="N1171">
        <v>3</v>
      </c>
      <c r="O1171">
        <v>2</v>
      </c>
      <c r="P1171" t="s">
        <v>46</v>
      </c>
      <c r="Q1171">
        <v>3</v>
      </c>
      <c r="R1171" t="s">
        <v>48</v>
      </c>
      <c r="S1171">
        <v>3491</v>
      </c>
      <c r="T1171">
        <v>1</v>
      </c>
      <c r="U1171" t="s">
        <v>40</v>
      </c>
      <c r="V1171">
        <v>13</v>
      </c>
      <c r="W1171">
        <v>3</v>
      </c>
      <c r="X1171">
        <v>1</v>
      </c>
      <c r="Y1171">
        <v>80</v>
      </c>
      <c r="Z1171">
        <v>3</v>
      </c>
      <c r="AA1171">
        <v>10</v>
      </c>
      <c r="AB1171">
        <v>4</v>
      </c>
      <c r="AC1171">
        <v>2</v>
      </c>
      <c r="AD1171">
        <v>10</v>
      </c>
      <c r="AE1171">
        <v>7</v>
      </c>
      <c r="AF1171">
        <v>8</v>
      </c>
      <c r="AG1171">
        <v>9</v>
      </c>
      <c r="AH1171" s="1">
        <v>40222</v>
      </c>
      <c r="AI1171" s="1" t="s">
        <v>60</v>
      </c>
      <c r="AJ1171">
        <f t="shared" si="72"/>
        <v>2010</v>
      </c>
      <c r="AK1171">
        <f t="shared" si="73"/>
        <v>2</v>
      </c>
      <c r="AL1171" t="str">
        <f t="shared" si="74"/>
        <v/>
      </c>
      <c r="AM1171" t="str">
        <f t="shared" si="75"/>
        <v/>
      </c>
      <c r="AQ1171" s="1">
        <v>40222</v>
      </c>
      <c r="AR1171" s="1" t="s">
        <v>60</v>
      </c>
    </row>
    <row r="1172" spans="1:44" x14ac:dyDescent="0.25">
      <c r="A1172">
        <v>44</v>
      </c>
      <c r="B1172" t="s">
        <v>40</v>
      </c>
      <c r="C1172" t="s">
        <v>34</v>
      </c>
      <c r="D1172">
        <v>1117</v>
      </c>
      <c r="E1172" t="s">
        <v>89</v>
      </c>
      <c r="F1172">
        <v>2</v>
      </c>
      <c r="G1172">
        <v>1</v>
      </c>
      <c r="H1172" t="s">
        <v>36</v>
      </c>
      <c r="I1172">
        <v>1</v>
      </c>
      <c r="J1172">
        <v>1246</v>
      </c>
      <c r="K1172">
        <v>1</v>
      </c>
      <c r="L1172" t="s">
        <v>37</v>
      </c>
      <c r="M1172">
        <v>72</v>
      </c>
      <c r="N1172">
        <v>4</v>
      </c>
      <c r="O1172">
        <v>1</v>
      </c>
      <c r="P1172" t="s">
        <v>43</v>
      </c>
      <c r="Q1172">
        <v>4</v>
      </c>
      <c r="R1172" t="s">
        <v>44</v>
      </c>
      <c r="S1172">
        <v>2011</v>
      </c>
      <c r="T1172">
        <v>1</v>
      </c>
      <c r="U1172" t="s">
        <v>40</v>
      </c>
      <c r="V1172">
        <v>13</v>
      </c>
      <c r="W1172">
        <v>3</v>
      </c>
      <c r="X1172">
        <v>4</v>
      </c>
      <c r="Y1172">
        <v>80</v>
      </c>
      <c r="Z1172">
        <v>1</v>
      </c>
      <c r="AA1172">
        <v>10</v>
      </c>
      <c r="AB1172">
        <v>5</v>
      </c>
      <c r="AC1172">
        <v>3</v>
      </c>
      <c r="AD1172">
        <v>10</v>
      </c>
      <c r="AE1172">
        <v>5</v>
      </c>
      <c r="AF1172">
        <v>7</v>
      </c>
      <c r="AG1172">
        <v>7</v>
      </c>
      <c r="AH1172" s="1">
        <v>40124</v>
      </c>
      <c r="AI1172" s="1" t="s">
        <v>60</v>
      </c>
      <c r="AJ1172">
        <f t="shared" si="72"/>
        <v>2009</v>
      </c>
      <c r="AK1172">
        <f t="shared" si="73"/>
        <v>11</v>
      </c>
      <c r="AL1172" t="str">
        <f t="shared" si="74"/>
        <v/>
      </c>
      <c r="AM1172" t="str">
        <f t="shared" si="75"/>
        <v/>
      </c>
      <c r="AQ1172" s="1">
        <v>40124</v>
      </c>
      <c r="AR1172" s="1" t="s">
        <v>60</v>
      </c>
    </row>
    <row r="1173" spans="1:44" x14ac:dyDescent="0.25">
      <c r="A1173">
        <v>54</v>
      </c>
      <c r="B1173" t="s">
        <v>40</v>
      </c>
      <c r="C1173" t="s">
        <v>34</v>
      </c>
      <c r="D1173">
        <v>685</v>
      </c>
      <c r="E1173" t="s">
        <v>89</v>
      </c>
      <c r="F1173">
        <v>3</v>
      </c>
      <c r="G1173">
        <v>3</v>
      </c>
      <c r="H1173" t="s">
        <v>36</v>
      </c>
      <c r="I1173">
        <v>1</v>
      </c>
      <c r="J1173">
        <v>1250</v>
      </c>
      <c r="K1173">
        <v>4</v>
      </c>
      <c r="L1173" t="s">
        <v>42</v>
      </c>
      <c r="M1173">
        <v>85</v>
      </c>
      <c r="N1173">
        <v>3</v>
      </c>
      <c r="O1173">
        <v>4</v>
      </c>
      <c r="P1173" t="s">
        <v>54</v>
      </c>
      <c r="Q1173">
        <v>4</v>
      </c>
      <c r="R1173" t="s">
        <v>44</v>
      </c>
      <c r="S1173">
        <v>17779</v>
      </c>
      <c r="T1173">
        <v>3</v>
      </c>
      <c r="U1173" t="s">
        <v>40</v>
      </c>
      <c r="V1173">
        <v>14</v>
      </c>
      <c r="W1173">
        <v>3</v>
      </c>
      <c r="X1173">
        <v>1</v>
      </c>
      <c r="Y1173">
        <v>80</v>
      </c>
      <c r="Z1173">
        <v>0</v>
      </c>
      <c r="AA1173">
        <v>36</v>
      </c>
      <c r="AB1173">
        <v>2</v>
      </c>
      <c r="AC1173">
        <v>3</v>
      </c>
      <c r="AD1173">
        <v>10</v>
      </c>
      <c r="AE1173">
        <v>9</v>
      </c>
      <c r="AF1173">
        <v>0</v>
      </c>
      <c r="AG1173">
        <v>9</v>
      </c>
      <c r="AH1173" s="1">
        <v>40102</v>
      </c>
      <c r="AI1173" s="1" t="s">
        <v>60</v>
      </c>
      <c r="AJ1173">
        <f t="shared" si="72"/>
        <v>2009</v>
      </c>
      <c r="AK1173">
        <f t="shared" si="73"/>
        <v>10</v>
      </c>
      <c r="AL1173" t="str">
        <f t="shared" si="74"/>
        <v/>
      </c>
      <c r="AM1173" t="str">
        <f t="shared" si="75"/>
        <v/>
      </c>
      <c r="AQ1173" s="1">
        <v>40102</v>
      </c>
      <c r="AR1173" s="1" t="s">
        <v>60</v>
      </c>
    </row>
    <row r="1174" spans="1:44" x14ac:dyDescent="0.25">
      <c r="A1174">
        <v>31</v>
      </c>
      <c r="B1174" t="s">
        <v>40</v>
      </c>
      <c r="C1174" t="s">
        <v>34</v>
      </c>
      <c r="D1174">
        <v>1062</v>
      </c>
      <c r="E1174" t="s">
        <v>89</v>
      </c>
      <c r="F1174">
        <v>24</v>
      </c>
      <c r="G1174">
        <v>3</v>
      </c>
      <c r="H1174" t="s">
        <v>47</v>
      </c>
      <c r="I1174">
        <v>1</v>
      </c>
      <c r="J1174">
        <v>1252</v>
      </c>
      <c r="K1174">
        <v>3</v>
      </c>
      <c r="L1174" t="s">
        <v>37</v>
      </c>
      <c r="M1174">
        <v>96</v>
      </c>
      <c r="N1174">
        <v>2</v>
      </c>
      <c r="O1174">
        <v>2</v>
      </c>
      <c r="P1174" t="s">
        <v>50</v>
      </c>
      <c r="Q1174">
        <v>1</v>
      </c>
      <c r="R1174" t="s">
        <v>39</v>
      </c>
      <c r="S1174">
        <v>6812</v>
      </c>
      <c r="T1174">
        <v>1</v>
      </c>
      <c r="U1174" t="s">
        <v>40</v>
      </c>
      <c r="V1174">
        <v>19</v>
      </c>
      <c r="W1174">
        <v>3</v>
      </c>
      <c r="X1174">
        <v>2</v>
      </c>
      <c r="Y1174">
        <v>80</v>
      </c>
      <c r="Z1174">
        <v>0</v>
      </c>
      <c r="AA1174">
        <v>10</v>
      </c>
      <c r="AB1174">
        <v>2</v>
      </c>
      <c r="AC1174">
        <v>3</v>
      </c>
      <c r="AD1174">
        <v>10</v>
      </c>
      <c r="AE1174">
        <v>9</v>
      </c>
      <c r="AF1174">
        <v>1</v>
      </c>
      <c r="AG1174">
        <v>8</v>
      </c>
      <c r="AH1174" s="1">
        <v>40099</v>
      </c>
      <c r="AI1174" s="1" t="s">
        <v>60</v>
      </c>
      <c r="AJ1174">
        <f t="shared" si="72"/>
        <v>2009</v>
      </c>
      <c r="AK1174">
        <f t="shared" si="73"/>
        <v>10</v>
      </c>
      <c r="AL1174" t="str">
        <f t="shared" si="74"/>
        <v/>
      </c>
      <c r="AM1174" t="str">
        <f t="shared" si="75"/>
        <v/>
      </c>
      <c r="AQ1174" s="1">
        <v>40099</v>
      </c>
      <c r="AR1174" s="1" t="s">
        <v>60</v>
      </c>
    </row>
    <row r="1175" spans="1:44" x14ac:dyDescent="0.25">
      <c r="A1175">
        <v>34</v>
      </c>
      <c r="B1175" t="s">
        <v>40</v>
      </c>
      <c r="C1175" t="s">
        <v>41</v>
      </c>
      <c r="D1175">
        <v>648</v>
      </c>
      <c r="E1175" t="s">
        <v>90</v>
      </c>
      <c r="F1175">
        <v>11</v>
      </c>
      <c r="G1175">
        <v>3</v>
      </c>
      <c r="H1175" t="s">
        <v>36</v>
      </c>
      <c r="I1175">
        <v>1</v>
      </c>
      <c r="J1175">
        <v>1289</v>
      </c>
      <c r="K1175">
        <v>3</v>
      </c>
      <c r="L1175" t="s">
        <v>42</v>
      </c>
      <c r="M1175">
        <v>56</v>
      </c>
      <c r="N1175">
        <v>2</v>
      </c>
      <c r="O1175">
        <v>2</v>
      </c>
      <c r="P1175" t="s">
        <v>90</v>
      </c>
      <c r="Q1175">
        <v>2</v>
      </c>
      <c r="R1175" t="s">
        <v>44</v>
      </c>
      <c r="S1175">
        <v>4490</v>
      </c>
      <c r="T1175">
        <v>4</v>
      </c>
      <c r="U1175" t="s">
        <v>40</v>
      </c>
      <c r="V1175">
        <v>11</v>
      </c>
      <c r="W1175">
        <v>3</v>
      </c>
      <c r="X1175">
        <v>4</v>
      </c>
      <c r="Y1175">
        <v>80</v>
      </c>
      <c r="Z1175">
        <v>2</v>
      </c>
      <c r="AA1175">
        <v>14</v>
      </c>
      <c r="AB1175">
        <v>5</v>
      </c>
      <c r="AC1175">
        <v>4</v>
      </c>
      <c r="AD1175">
        <v>10</v>
      </c>
      <c r="AE1175">
        <v>9</v>
      </c>
      <c r="AF1175">
        <v>1</v>
      </c>
      <c r="AG1175">
        <v>8</v>
      </c>
      <c r="AH1175" s="1">
        <v>40363</v>
      </c>
      <c r="AI1175" s="1" t="s">
        <v>60</v>
      </c>
      <c r="AJ1175">
        <f t="shared" si="72"/>
        <v>2010</v>
      </c>
      <c r="AK1175">
        <f t="shared" si="73"/>
        <v>7</v>
      </c>
      <c r="AL1175" t="str">
        <f t="shared" si="74"/>
        <v/>
      </c>
      <c r="AM1175" t="str">
        <f t="shared" si="75"/>
        <v/>
      </c>
      <c r="AQ1175" s="1">
        <v>40363</v>
      </c>
      <c r="AR1175" s="1" t="s">
        <v>60</v>
      </c>
    </row>
    <row r="1176" spans="1:44" x14ac:dyDescent="0.25">
      <c r="A1176">
        <v>44</v>
      </c>
      <c r="B1176" t="s">
        <v>33</v>
      </c>
      <c r="C1176" t="s">
        <v>34</v>
      </c>
      <c r="D1176">
        <v>621</v>
      </c>
      <c r="E1176" t="s">
        <v>89</v>
      </c>
      <c r="F1176">
        <v>15</v>
      </c>
      <c r="G1176">
        <v>3</v>
      </c>
      <c r="H1176" t="s">
        <v>47</v>
      </c>
      <c r="I1176">
        <v>1</v>
      </c>
      <c r="J1176">
        <v>1295</v>
      </c>
      <c r="K1176">
        <v>1</v>
      </c>
      <c r="L1176" t="s">
        <v>37</v>
      </c>
      <c r="M1176">
        <v>73</v>
      </c>
      <c r="N1176">
        <v>3</v>
      </c>
      <c r="O1176">
        <v>3</v>
      </c>
      <c r="P1176" t="s">
        <v>50</v>
      </c>
      <c r="Q1176">
        <v>4</v>
      </c>
      <c r="R1176" t="s">
        <v>44</v>
      </c>
      <c r="S1176">
        <v>7978</v>
      </c>
      <c r="T1176">
        <v>1</v>
      </c>
      <c r="U1176" t="s">
        <v>40</v>
      </c>
      <c r="V1176">
        <v>11</v>
      </c>
      <c r="W1176">
        <v>3</v>
      </c>
      <c r="X1176">
        <v>4</v>
      </c>
      <c r="Y1176">
        <v>80</v>
      </c>
      <c r="Z1176">
        <v>1</v>
      </c>
      <c r="AA1176">
        <v>10</v>
      </c>
      <c r="AB1176">
        <v>2</v>
      </c>
      <c r="AC1176">
        <v>3</v>
      </c>
      <c r="AD1176">
        <v>10</v>
      </c>
      <c r="AE1176">
        <v>7</v>
      </c>
      <c r="AF1176">
        <v>0</v>
      </c>
      <c r="AG1176">
        <v>5</v>
      </c>
      <c r="AH1176" s="1">
        <v>37626</v>
      </c>
      <c r="AI1176" s="1">
        <v>41293</v>
      </c>
      <c r="AJ1176">
        <f t="shared" si="72"/>
        <v>2003</v>
      </c>
      <c r="AK1176">
        <f t="shared" si="73"/>
        <v>1</v>
      </c>
      <c r="AL1176">
        <f t="shared" si="74"/>
        <v>2013</v>
      </c>
      <c r="AM1176">
        <f t="shared" si="75"/>
        <v>1</v>
      </c>
      <c r="AQ1176" s="1">
        <v>40354</v>
      </c>
      <c r="AR1176" s="1" t="s">
        <v>60</v>
      </c>
    </row>
    <row r="1177" spans="1:44" x14ac:dyDescent="0.25">
      <c r="A1177">
        <v>32</v>
      </c>
      <c r="B1177" t="s">
        <v>40</v>
      </c>
      <c r="C1177" t="s">
        <v>34</v>
      </c>
      <c r="D1177">
        <v>604</v>
      </c>
      <c r="E1177" t="s">
        <v>35</v>
      </c>
      <c r="F1177">
        <v>8</v>
      </c>
      <c r="G1177">
        <v>3</v>
      </c>
      <c r="H1177" t="s">
        <v>47</v>
      </c>
      <c r="I1177">
        <v>1</v>
      </c>
      <c r="J1177">
        <v>1304</v>
      </c>
      <c r="K1177">
        <v>3</v>
      </c>
      <c r="L1177" t="s">
        <v>42</v>
      </c>
      <c r="M1177">
        <v>56</v>
      </c>
      <c r="N1177">
        <v>4</v>
      </c>
      <c r="O1177">
        <v>2</v>
      </c>
      <c r="P1177" t="s">
        <v>38</v>
      </c>
      <c r="Q1177">
        <v>4</v>
      </c>
      <c r="R1177" t="s">
        <v>44</v>
      </c>
      <c r="S1177">
        <v>6209</v>
      </c>
      <c r="T1177">
        <v>1</v>
      </c>
      <c r="U1177" t="s">
        <v>40</v>
      </c>
      <c r="V1177">
        <v>15</v>
      </c>
      <c r="W1177">
        <v>3</v>
      </c>
      <c r="X1177">
        <v>3</v>
      </c>
      <c r="Y1177">
        <v>80</v>
      </c>
      <c r="Z1177">
        <v>2</v>
      </c>
      <c r="AA1177">
        <v>10</v>
      </c>
      <c r="AB1177">
        <v>4</v>
      </c>
      <c r="AC1177">
        <v>4</v>
      </c>
      <c r="AD1177">
        <v>10</v>
      </c>
      <c r="AE1177">
        <v>7</v>
      </c>
      <c r="AF1177">
        <v>0</v>
      </c>
      <c r="AG1177">
        <v>8</v>
      </c>
      <c r="AH1177" s="1">
        <v>40380</v>
      </c>
      <c r="AI1177" s="1" t="s">
        <v>60</v>
      </c>
      <c r="AJ1177">
        <f t="shared" si="72"/>
        <v>2010</v>
      </c>
      <c r="AK1177">
        <f t="shared" si="73"/>
        <v>7</v>
      </c>
      <c r="AL1177" t="str">
        <f t="shared" si="74"/>
        <v/>
      </c>
      <c r="AM1177" t="str">
        <f t="shared" si="75"/>
        <v/>
      </c>
      <c r="AQ1177" s="1">
        <v>40380</v>
      </c>
      <c r="AR1177" s="1" t="s">
        <v>60</v>
      </c>
    </row>
    <row r="1178" spans="1:44" x14ac:dyDescent="0.25">
      <c r="A1178">
        <v>32</v>
      </c>
      <c r="B1178" t="s">
        <v>33</v>
      </c>
      <c r="C1178" t="s">
        <v>34</v>
      </c>
      <c r="D1178">
        <v>1089</v>
      </c>
      <c r="E1178" t="s">
        <v>89</v>
      </c>
      <c r="F1178">
        <v>7</v>
      </c>
      <c r="G1178">
        <v>2</v>
      </c>
      <c r="H1178" t="s">
        <v>36</v>
      </c>
      <c r="I1178">
        <v>1</v>
      </c>
      <c r="J1178">
        <v>1309</v>
      </c>
      <c r="K1178">
        <v>4</v>
      </c>
      <c r="L1178" t="s">
        <v>42</v>
      </c>
      <c r="M1178">
        <v>79</v>
      </c>
      <c r="N1178">
        <v>3</v>
      </c>
      <c r="O1178">
        <v>2</v>
      </c>
      <c r="P1178" t="s">
        <v>46</v>
      </c>
      <c r="Q1178">
        <v>3</v>
      </c>
      <c r="R1178" t="s">
        <v>44</v>
      </c>
      <c r="S1178">
        <v>4883</v>
      </c>
      <c r="T1178">
        <v>1</v>
      </c>
      <c r="U1178" t="s">
        <v>40</v>
      </c>
      <c r="V1178">
        <v>18</v>
      </c>
      <c r="W1178">
        <v>3</v>
      </c>
      <c r="X1178">
        <v>1</v>
      </c>
      <c r="Y1178">
        <v>80</v>
      </c>
      <c r="Z1178">
        <v>1</v>
      </c>
      <c r="AA1178">
        <v>10</v>
      </c>
      <c r="AB1178">
        <v>3</v>
      </c>
      <c r="AC1178">
        <v>3</v>
      </c>
      <c r="AD1178">
        <v>10</v>
      </c>
      <c r="AE1178">
        <v>4</v>
      </c>
      <c r="AF1178">
        <v>1</v>
      </c>
      <c r="AG1178">
        <v>1</v>
      </c>
      <c r="AH1178" s="1">
        <v>40268</v>
      </c>
      <c r="AI1178" s="1">
        <v>43928</v>
      </c>
      <c r="AJ1178">
        <f t="shared" si="72"/>
        <v>2010</v>
      </c>
      <c r="AK1178">
        <f t="shared" si="73"/>
        <v>3</v>
      </c>
      <c r="AL1178">
        <f t="shared" si="74"/>
        <v>2020</v>
      </c>
      <c r="AM1178">
        <f t="shared" si="75"/>
        <v>4</v>
      </c>
      <c r="AQ1178" s="1">
        <v>40165</v>
      </c>
      <c r="AR1178" s="1" t="s">
        <v>60</v>
      </c>
    </row>
    <row r="1179" spans="1:44" x14ac:dyDescent="0.25">
      <c r="A1179">
        <v>31</v>
      </c>
      <c r="B1179" t="s">
        <v>40</v>
      </c>
      <c r="C1179" t="s">
        <v>51</v>
      </c>
      <c r="D1179">
        <v>587</v>
      </c>
      <c r="E1179" t="s">
        <v>35</v>
      </c>
      <c r="F1179">
        <v>2</v>
      </c>
      <c r="G1179">
        <v>4</v>
      </c>
      <c r="H1179" t="s">
        <v>36</v>
      </c>
      <c r="I1179">
        <v>1</v>
      </c>
      <c r="J1179">
        <v>1324</v>
      </c>
      <c r="K1179">
        <v>4</v>
      </c>
      <c r="L1179" t="s">
        <v>37</v>
      </c>
      <c r="M1179">
        <v>57</v>
      </c>
      <c r="N1179">
        <v>3</v>
      </c>
      <c r="O1179">
        <v>3</v>
      </c>
      <c r="P1179" t="s">
        <v>38</v>
      </c>
      <c r="Q1179">
        <v>3</v>
      </c>
      <c r="R1179" t="s">
        <v>48</v>
      </c>
      <c r="S1179">
        <v>9852</v>
      </c>
      <c r="T1179">
        <v>1</v>
      </c>
      <c r="U1179" t="s">
        <v>33</v>
      </c>
      <c r="V1179">
        <v>19</v>
      </c>
      <c r="W1179">
        <v>3</v>
      </c>
      <c r="X1179">
        <v>1</v>
      </c>
      <c r="Y1179">
        <v>80</v>
      </c>
      <c r="Z1179">
        <v>1</v>
      </c>
      <c r="AA1179">
        <v>10</v>
      </c>
      <c r="AB1179">
        <v>5</v>
      </c>
      <c r="AC1179">
        <v>2</v>
      </c>
      <c r="AD1179">
        <v>10</v>
      </c>
      <c r="AE1179">
        <v>8</v>
      </c>
      <c r="AF1179">
        <v>9</v>
      </c>
      <c r="AG1179">
        <v>6</v>
      </c>
      <c r="AH1179" s="1">
        <v>40299</v>
      </c>
      <c r="AI1179" s="1" t="s">
        <v>60</v>
      </c>
      <c r="AJ1179">
        <f t="shared" si="72"/>
        <v>2010</v>
      </c>
      <c r="AK1179">
        <f t="shared" si="73"/>
        <v>5</v>
      </c>
      <c r="AL1179" t="str">
        <f t="shared" si="74"/>
        <v/>
      </c>
      <c r="AM1179" t="str">
        <f t="shared" si="75"/>
        <v/>
      </c>
      <c r="AQ1179" s="1">
        <v>40299</v>
      </c>
      <c r="AR1179" s="1" t="s">
        <v>60</v>
      </c>
    </row>
    <row r="1180" spans="1:44" x14ac:dyDescent="0.25">
      <c r="A1180">
        <v>34</v>
      </c>
      <c r="B1180" t="s">
        <v>40</v>
      </c>
      <c r="C1180" t="s">
        <v>34</v>
      </c>
      <c r="D1180">
        <v>507</v>
      </c>
      <c r="E1180" t="s">
        <v>35</v>
      </c>
      <c r="F1180">
        <v>15</v>
      </c>
      <c r="G1180">
        <v>2</v>
      </c>
      <c r="H1180" t="s">
        <v>47</v>
      </c>
      <c r="I1180">
        <v>1</v>
      </c>
      <c r="J1180">
        <v>1356</v>
      </c>
      <c r="K1180">
        <v>3</v>
      </c>
      <c r="L1180" t="s">
        <v>37</v>
      </c>
      <c r="M1180">
        <v>66</v>
      </c>
      <c r="N1180">
        <v>3</v>
      </c>
      <c r="O1180">
        <v>2</v>
      </c>
      <c r="P1180" t="s">
        <v>38</v>
      </c>
      <c r="Q1180">
        <v>1</v>
      </c>
      <c r="R1180" t="s">
        <v>39</v>
      </c>
      <c r="S1180">
        <v>6125</v>
      </c>
      <c r="T1180">
        <v>1</v>
      </c>
      <c r="U1180" t="s">
        <v>40</v>
      </c>
      <c r="V1180">
        <v>12</v>
      </c>
      <c r="W1180">
        <v>3</v>
      </c>
      <c r="X1180">
        <v>4</v>
      </c>
      <c r="Y1180">
        <v>80</v>
      </c>
      <c r="Z1180">
        <v>0</v>
      </c>
      <c r="AA1180">
        <v>10</v>
      </c>
      <c r="AB1180">
        <v>6</v>
      </c>
      <c r="AC1180">
        <v>4</v>
      </c>
      <c r="AD1180">
        <v>10</v>
      </c>
      <c r="AE1180">
        <v>8</v>
      </c>
      <c r="AF1180">
        <v>9</v>
      </c>
      <c r="AG1180">
        <v>6</v>
      </c>
      <c r="AH1180" s="1">
        <v>40278</v>
      </c>
      <c r="AI1180" s="1" t="s">
        <v>60</v>
      </c>
      <c r="AJ1180">
        <f t="shared" si="72"/>
        <v>2010</v>
      </c>
      <c r="AK1180">
        <f t="shared" si="73"/>
        <v>4</v>
      </c>
      <c r="AL1180" t="str">
        <f t="shared" si="74"/>
        <v/>
      </c>
      <c r="AM1180" t="str">
        <f t="shared" si="75"/>
        <v/>
      </c>
      <c r="AQ1180" s="1">
        <v>40278</v>
      </c>
      <c r="AR1180" s="1" t="s">
        <v>60</v>
      </c>
    </row>
    <row r="1181" spans="1:44" x14ac:dyDescent="0.25">
      <c r="A1181">
        <v>58</v>
      </c>
      <c r="B1181" t="s">
        <v>33</v>
      </c>
      <c r="C1181" t="s">
        <v>34</v>
      </c>
      <c r="D1181">
        <v>601</v>
      </c>
      <c r="E1181" t="s">
        <v>89</v>
      </c>
      <c r="F1181">
        <v>7</v>
      </c>
      <c r="G1181">
        <v>4</v>
      </c>
      <c r="H1181" t="s">
        <v>47</v>
      </c>
      <c r="I1181">
        <v>1</v>
      </c>
      <c r="J1181">
        <v>1360</v>
      </c>
      <c r="K1181">
        <v>3</v>
      </c>
      <c r="L1181" t="s">
        <v>37</v>
      </c>
      <c r="M1181">
        <v>53</v>
      </c>
      <c r="N1181">
        <v>2</v>
      </c>
      <c r="O1181">
        <v>3</v>
      </c>
      <c r="P1181" t="s">
        <v>49</v>
      </c>
      <c r="Q1181">
        <v>1</v>
      </c>
      <c r="R1181" t="s">
        <v>44</v>
      </c>
      <c r="S1181">
        <v>10008</v>
      </c>
      <c r="T1181">
        <v>7</v>
      </c>
      <c r="U1181" t="s">
        <v>33</v>
      </c>
      <c r="V1181">
        <v>14</v>
      </c>
      <c r="W1181">
        <v>3</v>
      </c>
      <c r="X1181">
        <v>4</v>
      </c>
      <c r="Y1181">
        <v>80</v>
      </c>
      <c r="Z1181">
        <v>0</v>
      </c>
      <c r="AA1181">
        <v>31</v>
      </c>
      <c r="AB1181">
        <v>0</v>
      </c>
      <c r="AC1181">
        <v>2</v>
      </c>
      <c r="AD1181">
        <v>10</v>
      </c>
      <c r="AE1181">
        <v>9</v>
      </c>
      <c r="AF1181">
        <v>5</v>
      </c>
      <c r="AG1181">
        <v>9</v>
      </c>
      <c r="AH1181" s="1">
        <v>33482</v>
      </c>
      <c r="AI1181" s="1">
        <v>37136</v>
      </c>
      <c r="AJ1181">
        <f t="shared" si="72"/>
        <v>1991</v>
      </c>
      <c r="AK1181">
        <f t="shared" si="73"/>
        <v>9</v>
      </c>
      <c r="AL1181">
        <f t="shared" si="74"/>
        <v>2001</v>
      </c>
      <c r="AM1181">
        <f t="shared" si="75"/>
        <v>9</v>
      </c>
      <c r="AQ1181" s="1">
        <v>40233</v>
      </c>
      <c r="AR1181" s="1" t="s">
        <v>60</v>
      </c>
    </row>
    <row r="1182" spans="1:44" x14ac:dyDescent="0.25">
      <c r="A1182">
        <v>48</v>
      </c>
      <c r="B1182" t="s">
        <v>40</v>
      </c>
      <c r="C1182" t="s">
        <v>34</v>
      </c>
      <c r="D1182">
        <v>855</v>
      </c>
      <c r="E1182" t="s">
        <v>89</v>
      </c>
      <c r="F1182">
        <v>4</v>
      </c>
      <c r="G1182">
        <v>3</v>
      </c>
      <c r="H1182" t="s">
        <v>36</v>
      </c>
      <c r="I1182">
        <v>1</v>
      </c>
      <c r="J1182">
        <v>1363</v>
      </c>
      <c r="K1182">
        <v>4</v>
      </c>
      <c r="L1182" t="s">
        <v>42</v>
      </c>
      <c r="M1182">
        <v>54</v>
      </c>
      <c r="N1182">
        <v>3</v>
      </c>
      <c r="O1182">
        <v>3</v>
      </c>
      <c r="P1182" t="s">
        <v>49</v>
      </c>
      <c r="Q1182">
        <v>4</v>
      </c>
      <c r="R1182" t="s">
        <v>39</v>
      </c>
      <c r="S1182">
        <v>7898</v>
      </c>
      <c r="T1182">
        <v>1</v>
      </c>
      <c r="U1182" t="s">
        <v>40</v>
      </c>
      <c r="V1182">
        <v>11</v>
      </c>
      <c r="W1182">
        <v>3</v>
      </c>
      <c r="X1182">
        <v>3</v>
      </c>
      <c r="Y1182">
        <v>80</v>
      </c>
      <c r="Z1182">
        <v>0</v>
      </c>
      <c r="AA1182">
        <v>11</v>
      </c>
      <c r="AB1182">
        <v>2</v>
      </c>
      <c r="AC1182">
        <v>3</v>
      </c>
      <c r="AD1182">
        <v>10</v>
      </c>
      <c r="AE1182">
        <v>9</v>
      </c>
      <c r="AF1182">
        <v>0</v>
      </c>
      <c r="AG1182">
        <v>8</v>
      </c>
      <c r="AH1182" s="1">
        <v>40296</v>
      </c>
      <c r="AI1182" s="1" t="s">
        <v>60</v>
      </c>
      <c r="AJ1182">
        <f t="shared" si="72"/>
        <v>2010</v>
      </c>
      <c r="AK1182">
        <f t="shared" si="73"/>
        <v>4</v>
      </c>
      <c r="AL1182" t="str">
        <f t="shared" si="74"/>
        <v/>
      </c>
      <c r="AM1182" t="str">
        <f t="shared" si="75"/>
        <v/>
      </c>
      <c r="AQ1182" s="1">
        <v>40296</v>
      </c>
      <c r="AR1182" s="1" t="s">
        <v>60</v>
      </c>
    </row>
    <row r="1183" spans="1:44" x14ac:dyDescent="0.25">
      <c r="A1183">
        <v>31</v>
      </c>
      <c r="B1183" t="s">
        <v>33</v>
      </c>
      <c r="C1183" t="s">
        <v>34</v>
      </c>
      <c r="D1183">
        <v>330</v>
      </c>
      <c r="E1183" t="s">
        <v>89</v>
      </c>
      <c r="F1183">
        <v>22</v>
      </c>
      <c r="G1183">
        <v>4</v>
      </c>
      <c r="H1183" t="s">
        <v>47</v>
      </c>
      <c r="I1183">
        <v>1</v>
      </c>
      <c r="J1183">
        <v>1389</v>
      </c>
      <c r="K1183">
        <v>4</v>
      </c>
      <c r="L1183" t="s">
        <v>42</v>
      </c>
      <c r="M1183">
        <v>98</v>
      </c>
      <c r="N1183">
        <v>3</v>
      </c>
      <c r="O1183">
        <v>2</v>
      </c>
      <c r="P1183" t="s">
        <v>49</v>
      </c>
      <c r="Q1183">
        <v>3</v>
      </c>
      <c r="R1183" t="s">
        <v>44</v>
      </c>
      <c r="S1183">
        <v>6179</v>
      </c>
      <c r="T1183">
        <v>1</v>
      </c>
      <c r="U1183" t="s">
        <v>33</v>
      </c>
      <c r="V1183">
        <v>15</v>
      </c>
      <c r="W1183">
        <v>3</v>
      </c>
      <c r="X1183">
        <v>4</v>
      </c>
      <c r="Y1183">
        <v>80</v>
      </c>
      <c r="Z1183">
        <v>2</v>
      </c>
      <c r="AA1183">
        <v>10</v>
      </c>
      <c r="AB1183">
        <v>3</v>
      </c>
      <c r="AC1183">
        <v>2</v>
      </c>
      <c r="AD1183">
        <v>10</v>
      </c>
      <c r="AE1183">
        <v>2</v>
      </c>
      <c r="AF1183">
        <v>6</v>
      </c>
      <c r="AG1183">
        <v>7</v>
      </c>
      <c r="AH1183" s="1">
        <v>33371</v>
      </c>
      <c r="AI1183" s="1">
        <v>37039</v>
      </c>
      <c r="AJ1183">
        <f t="shared" si="72"/>
        <v>1991</v>
      </c>
      <c r="AK1183">
        <f t="shared" si="73"/>
        <v>5</v>
      </c>
      <c r="AL1183">
        <f t="shared" si="74"/>
        <v>2001</v>
      </c>
      <c r="AM1183">
        <f t="shared" si="75"/>
        <v>5</v>
      </c>
      <c r="AQ1183" s="1">
        <v>40164</v>
      </c>
      <c r="AR1183" s="1" t="s">
        <v>60</v>
      </c>
    </row>
    <row r="1184" spans="1:44" x14ac:dyDescent="0.25">
      <c r="A1184">
        <v>29</v>
      </c>
      <c r="B1184" t="s">
        <v>40</v>
      </c>
      <c r="C1184" t="s">
        <v>34</v>
      </c>
      <c r="D1184">
        <v>332</v>
      </c>
      <c r="E1184" t="s">
        <v>90</v>
      </c>
      <c r="F1184">
        <v>17</v>
      </c>
      <c r="G1184">
        <v>3</v>
      </c>
      <c r="H1184" t="s">
        <v>45</v>
      </c>
      <c r="I1184">
        <v>1</v>
      </c>
      <c r="J1184">
        <v>1419</v>
      </c>
      <c r="K1184">
        <v>2</v>
      </c>
      <c r="L1184" t="s">
        <v>42</v>
      </c>
      <c r="M1184">
        <v>51</v>
      </c>
      <c r="N1184">
        <v>2</v>
      </c>
      <c r="O1184">
        <v>3</v>
      </c>
      <c r="P1184" t="s">
        <v>90</v>
      </c>
      <c r="Q1184">
        <v>1</v>
      </c>
      <c r="R1184" t="s">
        <v>39</v>
      </c>
      <c r="S1184">
        <v>7988</v>
      </c>
      <c r="T1184">
        <v>1</v>
      </c>
      <c r="U1184" t="s">
        <v>40</v>
      </c>
      <c r="V1184">
        <v>13</v>
      </c>
      <c r="W1184">
        <v>3</v>
      </c>
      <c r="X1184">
        <v>1</v>
      </c>
      <c r="Y1184">
        <v>80</v>
      </c>
      <c r="Z1184">
        <v>0</v>
      </c>
      <c r="AA1184">
        <v>10</v>
      </c>
      <c r="AB1184">
        <v>3</v>
      </c>
      <c r="AC1184">
        <v>2</v>
      </c>
      <c r="AD1184">
        <v>10</v>
      </c>
      <c r="AE1184">
        <v>9</v>
      </c>
      <c r="AF1184">
        <v>0</v>
      </c>
      <c r="AG1184">
        <v>9</v>
      </c>
      <c r="AH1184" s="1">
        <v>40280</v>
      </c>
      <c r="AI1184" s="1" t="s">
        <v>60</v>
      </c>
      <c r="AJ1184">
        <f t="shared" si="72"/>
        <v>2010</v>
      </c>
      <c r="AK1184">
        <f t="shared" si="73"/>
        <v>4</v>
      </c>
      <c r="AL1184" t="str">
        <f t="shared" si="74"/>
        <v/>
      </c>
      <c r="AM1184" t="str">
        <f t="shared" si="75"/>
        <v/>
      </c>
      <c r="AQ1184" s="1">
        <v>40280</v>
      </c>
      <c r="AR1184" s="1" t="s">
        <v>60</v>
      </c>
    </row>
    <row r="1185" spans="1:44" x14ac:dyDescent="0.25">
      <c r="A1185">
        <v>36</v>
      </c>
      <c r="B1185" t="s">
        <v>40</v>
      </c>
      <c r="C1185" t="s">
        <v>34</v>
      </c>
      <c r="D1185">
        <v>172</v>
      </c>
      <c r="E1185" t="s">
        <v>89</v>
      </c>
      <c r="F1185">
        <v>4</v>
      </c>
      <c r="G1185">
        <v>4</v>
      </c>
      <c r="H1185" t="s">
        <v>36</v>
      </c>
      <c r="I1185">
        <v>1</v>
      </c>
      <c r="J1185">
        <v>1435</v>
      </c>
      <c r="K1185">
        <v>1</v>
      </c>
      <c r="L1185" t="s">
        <v>42</v>
      </c>
      <c r="M1185">
        <v>37</v>
      </c>
      <c r="N1185">
        <v>2</v>
      </c>
      <c r="O1185">
        <v>2</v>
      </c>
      <c r="P1185" t="s">
        <v>46</v>
      </c>
      <c r="Q1185">
        <v>4</v>
      </c>
      <c r="R1185" t="s">
        <v>39</v>
      </c>
      <c r="S1185">
        <v>5810</v>
      </c>
      <c r="T1185">
        <v>1</v>
      </c>
      <c r="U1185" t="s">
        <v>40</v>
      </c>
      <c r="V1185">
        <v>16</v>
      </c>
      <c r="W1185">
        <v>3</v>
      </c>
      <c r="X1185">
        <v>3</v>
      </c>
      <c r="Y1185">
        <v>80</v>
      </c>
      <c r="Z1185">
        <v>0</v>
      </c>
      <c r="AA1185">
        <v>10</v>
      </c>
      <c r="AB1185">
        <v>2</v>
      </c>
      <c r="AC1185">
        <v>2</v>
      </c>
      <c r="AD1185">
        <v>10</v>
      </c>
      <c r="AE1185">
        <v>4</v>
      </c>
      <c r="AF1185">
        <v>1</v>
      </c>
      <c r="AG1185">
        <v>8</v>
      </c>
      <c r="AH1185" s="1">
        <v>40177</v>
      </c>
      <c r="AI1185" s="1" t="s">
        <v>60</v>
      </c>
      <c r="AJ1185">
        <f t="shared" si="72"/>
        <v>2009</v>
      </c>
      <c r="AK1185">
        <f t="shared" si="73"/>
        <v>12</v>
      </c>
      <c r="AL1185" t="str">
        <f t="shared" si="74"/>
        <v/>
      </c>
      <c r="AM1185" t="str">
        <f t="shared" si="75"/>
        <v/>
      </c>
      <c r="AQ1185" s="1">
        <v>40177</v>
      </c>
      <c r="AR1185" s="1" t="s">
        <v>60</v>
      </c>
    </row>
    <row r="1186" spans="1:44" x14ac:dyDescent="0.25">
      <c r="A1186">
        <v>31</v>
      </c>
      <c r="B1186" t="s">
        <v>33</v>
      </c>
      <c r="C1186" t="s">
        <v>41</v>
      </c>
      <c r="D1186">
        <v>1445</v>
      </c>
      <c r="E1186" t="s">
        <v>89</v>
      </c>
      <c r="F1186">
        <v>1</v>
      </c>
      <c r="G1186">
        <v>5</v>
      </c>
      <c r="H1186" t="s">
        <v>36</v>
      </c>
      <c r="I1186">
        <v>1</v>
      </c>
      <c r="J1186">
        <v>1459</v>
      </c>
      <c r="K1186">
        <v>3</v>
      </c>
      <c r="L1186" t="s">
        <v>37</v>
      </c>
      <c r="M1186">
        <v>100</v>
      </c>
      <c r="N1186">
        <v>4</v>
      </c>
      <c r="O1186">
        <v>3</v>
      </c>
      <c r="P1186" t="s">
        <v>49</v>
      </c>
      <c r="Q1186">
        <v>2</v>
      </c>
      <c r="R1186" t="s">
        <v>39</v>
      </c>
      <c r="S1186">
        <v>7446</v>
      </c>
      <c r="T1186">
        <v>1</v>
      </c>
      <c r="U1186" t="s">
        <v>40</v>
      </c>
      <c r="V1186">
        <v>11</v>
      </c>
      <c r="W1186">
        <v>3</v>
      </c>
      <c r="X1186">
        <v>1</v>
      </c>
      <c r="Y1186">
        <v>80</v>
      </c>
      <c r="Z1186">
        <v>0</v>
      </c>
      <c r="AA1186">
        <v>10</v>
      </c>
      <c r="AB1186">
        <v>2</v>
      </c>
      <c r="AC1186">
        <v>3</v>
      </c>
      <c r="AD1186">
        <v>10</v>
      </c>
      <c r="AE1186">
        <v>8</v>
      </c>
      <c r="AF1186">
        <v>4</v>
      </c>
      <c r="AG1186">
        <v>7</v>
      </c>
      <c r="AH1186" s="1">
        <v>33124</v>
      </c>
      <c r="AI1186" s="1">
        <v>36783</v>
      </c>
      <c r="AJ1186">
        <f t="shared" si="72"/>
        <v>1990</v>
      </c>
      <c r="AK1186">
        <f t="shared" si="73"/>
        <v>9</v>
      </c>
      <c r="AL1186">
        <f t="shared" si="74"/>
        <v>2000</v>
      </c>
      <c r="AM1186">
        <f t="shared" si="75"/>
        <v>9</v>
      </c>
      <c r="AQ1186" s="1">
        <v>40374</v>
      </c>
      <c r="AR1186" s="1" t="s">
        <v>60</v>
      </c>
    </row>
    <row r="1187" spans="1:44" x14ac:dyDescent="0.25">
      <c r="A1187">
        <v>29</v>
      </c>
      <c r="B1187" t="s">
        <v>40</v>
      </c>
      <c r="C1187" t="s">
        <v>34</v>
      </c>
      <c r="D1187">
        <v>1246</v>
      </c>
      <c r="E1187" t="s">
        <v>35</v>
      </c>
      <c r="F1187">
        <v>19</v>
      </c>
      <c r="G1187">
        <v>3</v>
      </c>
      <c r="H1187" t="s">
        <v>36</v>
      </c>
      <c r="I1187">
        <v>1</v>
      </c>
      <c r="J1187">
        <v>1497</v>
      </c>
      <c r="K1187">
        <v>3</v>
      </c>
      <c r="L1187" t="s">
        <v>42</v>
      </c>
      <c r="M1187">
        <v>77</v>
      </c>
      <c r="N1187">
        <v>2</v>
      </c>
      <c r="O1187">
        <v>2</v>
      </c>
      <c r="P1187" t="s">
        <v>38</v>
      </c>
      <c r="Q1187">
        <v>3</v>
      </c>
      <c r="R1187" t="s">
        <v>48</v>
      </c>
      <c r="S1187">
        <v>8620</v>
      </c>
      <c r="T1187">
        <v>1</v>
      </c>
      <c r="U1187" t="s">
        <v>40</v>
      </c>
      <c r="V1187">
        <v>14</v>
      </c>
      <c r="W1187">
        <v>3</v>
      </c>
      <c r="X1187">
        <v>3</v>
      </c>
      <c r="Y1187">
        <v>80</v>
      </c>
      <c r="Z1187">
        <v>2</v>
      </c>
      <c r="AA1187">
        <v>10</v>
      </c>
      <c r="AB1187">
        <v>3</v>
      </c>
      <c r="AC1187">
        <v>3</v>
      </c>
      <c r="AD1187">
        <v>10</v>
      </c>
      <c r="AE1187">
        <v>7</v>
      </c>
      <c r="AF1187">
        <v>0</v>
      </c>
      <c r="AG1187">
        <v>4</v>
      </c>
      <c r="AH1187" s="1">
        <v>40341</v>
      </c>
      <c r="AI1187" s="1" t="s">
        <v>60</v>
      </c>
      <c r="AJ1187">
        <f t="shared" si="72"/>
        <v>2010</v>
      </c>
      <c r="AK1187">
        <f t="shared" si="73"/>
        <v>6</v>
      </c>
      <c r="AL1187" t="str">
        <f t="shared" si="74"/>
        <v/>
      </c>
      <c r="AM1187" t="str">
        <f t="shared" si="75"/>
        <v/>
      </c>
      <c r="AQ1187" s="1">
        <v>40341</v>
      </c>
      <c r="AR1187" s="1" t="s">
        <v>60</v>
      </c>
    </row>
    <row r="1188" spans="1:44" x14ac:dyDescent="0.25">
      <c r="A1188">
        <v>34</v>
      </c>
      <c r="B1188" t="s">
        <v>40</v>
      </c>
      <c r="C1188" t="s">
        <v>34</v>
      </c>
      <c r="D1188">
        <v>971</v>
      </c>
      <c r="E1188" t="s">
        <v>35</v>
      </c>
      <c r="F1188">
        <v>1</v>
      </c>
      <c r="G1188">
        <v>3</v>
      </c>
      <c r="H1188" t="s">
        <v>56</v>
      </c>
      <c r="I1188">
        <v>1</v>
      </c>
      <c r="J1188">
        <v>1535</v>
      </c>
      <c r="K1188">
        <v>4</v>
      </c>
      <c r="L1188" t="s">
        <v>42</v>
      </c>
      <c r="M1188">
        <v>64</v>
      </c>
      <c r="N1188">
        <v>2</v>
      </c>
      <c r="O1188">
        <v>3</v>
      </c>
      <c r="P1188" t="s">
        <v>38</v>
      </c>
      <c r="Q1188">
        <v>3</v>
      </c>
      <c r="R1188" t="s">
        <v>44</v>
      </c>
      <c r="S1188">
        <v>7083</v>
      </c>
      <c r="T1188">
        <v>1</v>
      </c>
      <c r="U1188" t="s">
        <v>33</v>
      </c>
      <c r="V1188">
        <v>14</v>
      </c>
      <c r="W1188">
        <v>3</v>
      </c>
      <c r="X1188">
        <v>4</v>
      </c>
      <c r="Y1188">
        <v>80</v>
      </c>
      <c r="Z1188">
        <v>0</v>
      </c>
      <c r="AA1188">
        <v>10</v>
      </c>
      <c r="AB1188">
        <v>3</v>
      </c>
      <c r="AC1188">
        <v>3</v>
      </c>
      <c r="AD1188">
        <v>10</v>
      </c>
      <c r="AE1188">
        <v>9</v>
      </c>
      <c r="AF1188">
        <v>8</v>
      </c>
      <c r="AG1188">
        <v>6</v>
      </c>
      <c r="AH1188" s="1">
        <v>40114</v>
      </c>
      <c r="AI1188" s="1" t="s">
        <v>60</v>
      </c>
      <c r="AJ1188">
        <f t="shared" si="72"/>
        <v>2009</v>
      </c>
      <c r="AK1188">
        <f t="shared" si="73"/>
        <v>10</v>
      </c>
      <c r="AL1188" t="str">
        <f t="shared" si="74"/>
        <v/>
      </c>
      <c r="AM1188" t="str">
        <f t="shared" si="75"/>
        <v/>
      </c>
      <c r="AQ1188" s="1">
        <v>40114</v>
      </c>
      <c r="AR1188" s="1" t="s">
        <v>60</v>
      </c>
    </row>
    <row r="1189" spans="1:44" x14ac:dyDescent="0.25">
      <c r="A1189">
        <v>37</v>
      </c>
      <c r="B1189" t="s">
        <v>40</v>
      </c>
      <c r="C1189" t="s">
        <v>34</v>
      </c>
      <c r="D1189">
        <v>674</v>
      </c>
      <c r="E1189" t="s">
        <v>89</v>
      </c>
      <c r="F1189">
        <v>13</v>
      </c>
      <c r="G1189">
        <v>3</v>
      </c>
      <c r="H1189" t="s">
        <v>47</v>
      </c>
      <c r="I1189">
        <v>1</v>
      </c>
      <c r="J1189">
        <v>1543</v>
      </c>
      <c r="K1189">
        <v>1</v>
      </c>
      <c r="L1189" t="s">
        <v>42</v>
      </c>
      <c r="M1189">
        <v>47</v>
      </c>
      <c r="N1189">
        <v>3</v>
      </c>
      <c r="O1189">
        <v>2</v>
      </c>
      <c r="P1189" t="s">
        <v>43</v>
      </c>
      <c r="Q1189">
        <v>4</v>
      </c>
      <c r="R1189" t="s">
        <v>44</v>
      </c>
      <c r="S1189">
        <v>4285</v>
      </c>
      <c r="T1189">
        <v>1</v>
      </c>
      <c r="U1189" t="s">
        <v>40</v>
      </c>
      <c r="V1189">
        <v>17</v>
      </c>
      <c r="W1189">
        <v>3</v>
      </c>
      <c r="X1189">
        <v>1</v>
      </c>
      <c r="Y1189">
        <v>80</v>
      </c>
      <c r="Z1189">
        <v>0</v>
      </c>
      <c r="AA1189">
        <v>10</v>
      </c>
      <c r="AB1189">
        <v>2</v>
      </c>
      <c r="AC1189">
        <v>3</v>
      </c>
      <c r="AD1189">
        <v>10</v>
      </c>
      <c r="AE1189">
        <v>8</v>
      </c>
      <c r="AF1189">
        <v>3</v>
      </c>
      <c r="AG1189">
        <v>7</v>
      </c>
      <c r="AH1189" s="1">
        <v>40174</v>
      </c>
      <c r="AI1189" s="1" t="s">
        <v>60</v>
      </c>
      <c r="AJ1189">
        <f t="shared" si="72"/>
        <v>2009</v>
      </c>
      <c r="AK1189">
        <f t="shared" si="73"/>
        <v>12</v>
      </c>
      <c r="AL1189" t="str">
        <f t="shared" si="74"/>
        <v/>
      </c>
      <c r="AM1189" t="str">
        <f t="shared" si="75"/>
        <v/>
      </c>
      <c r="AQ1189" s="1">
        <v>40174</v>
      </c>
      <c r="AR1189" s="1" t="s">
        <v>60</v>
      </c>
    </row>
    <row r="1190" spans="1:44" x14ac:dyDescent="0.25">
      <c r="A1190">
        <v>45</v>
      </c>
      <c r="B1190" t="s">
        <v>40</v>
      </c>
      <c r="C1190" t="s">
        <v>34</v>
      </c>
      <c r="D1190">
        <v>538</v>
      </c>
      <c r="E1190" t="s">
        <v>89</v>
      </c>
      <c r="F1190">
        <v>1</v>
      </c>
      <c r="G1190">
        <v>4</v>
      </c>
      <c r="H1190" t="s">
        <v>56</v>
      </c>
      <c r="I1190">
        <v>1</v>
      </c>
      <c r="J1190">
        <v>1553</v>
      </c>
      <c r="K1190">
        <v>1</v>
      </c>
      <c r="L1190" t="s">
        <v>42</v>
      </c>
      <c r="M1190">
        <v>66</v>
      </c>
      <c r="N1190">
        <v>3</v>
      </c>
      <c r="O1190">
        <v>3</v>
      </c>
      <c r="P1190" t="s">
        <v>50</v>
      </c>
      <c r="Q1190">
        <v>2</v>
      </c>
      <c r="R1190" t="s">
        <v>48</v>
      </c>
      <c r="S1190">
        <v>7441</v>
      </c>
      <c r="T1190">
        <v>1</v>
      </c>
      <c r="U1190" t="s">
        <v>40</v>
      </c>
      <c r="V1190">
        <v>12</v>
      </c>
      <c r="W1190">
        <v>3</v>
      </c>
      <c r="X1190">
        <v>1</v>
      </c>
      <c r="Y1190">
        <v>80</v>
      </c>
      <c r="Z1190">
        <v>3</v>
      </c>
      <c r="AA1190">
        <v>10</v>
      </c>
      <c r="AB1190">
        <v>4</v>
      </c>
      <c r="AC1190">
        <v>3</v>
      </c>
      <c r="AD1190">
        <v>10</v>
      </c>
      <c r="AE1190">
        <v>8</v>
      </c>
      <c r="AF1190">
        <v>7</v>
      </c>
      <c r="AG1190">
        <v>7</v>
      </c>
      <c r="AH1190" s="1">
        <v>40115</v>
      </c>
      <c r="AI1190" s="1" t="s">
        <v>60</v>
      </c>
      <c r="AJ1190">
        <f t="shared" si="72"/>
        <v>2009</v>
      </c>
      <c r="AK1190">
        <f t="shared" si="73"/>
        <v>10</v>
      </c>
      <c r="AL1190" t="str">
        <f t="shared" si="74"/>
        <v/>
      </c>
      <c r="AM1190" t="str">
        <f t="shared" si="75"/>
        <v/>
      </c>
      <c r="AQ1190" s="1">
        <v>40115</v>
      </c>
      <c r="AR1190" s="1" t="s">
        <v>60</v>
      </c>
    </row>
    <row r="1191" spans="1:44" x14ac:dyDescent="0.25">
      <c r="A1191">
        <v>30</v>
      </c>
      <c r="B1191" t="s">
        <v>33</v>
      </c>
      <c r="C1191" t="s">
        <v>34</v>
      </c>
      <c r="D1191">
        <v>740</v>
      </c>
      <c r="E1191" t="s">
        <v>35</v>
      </c>
      <c r="F1191">
        <v>1</v>
      </c>
      <c r="G1191">
        <v>3</v>
      </c>
      <c r="H1191" t="s">
        <v>36</v>
      </c>
      <c r="I1191">
        <v>1</v>
      </c>
      <c r="J1191">
        <v>1562</v>
      </c>
      <c r="K1191">
        <v>2</v>
      </c>
      <c r="L1191" t="s">
        <v>42</v>
      </c>
      <c r="M1191">
        <v>64</v>
      </c>
      <c r="N1191">
        <v>2</v>
      </c>
      <c r="O1191">
        <v>2</v>
      </c>
      <c r="P1191" t="s">
        <v>38</v>
      </c>
      <c r="Q1191">
        <v>1</v>
      </c>
      <c r="R1191" t="s">
        <v>44</v>
      </c>
      <c r="S1191">
        <v>9714</v>
      </c>
      <c r="T1191">
        <v>1</v>
      </c>
      <c r="U1191" t="s">
        <v>40</v>
      </c>
      <c r="V1191">
        <v>11</v>
      </c>
      <c r="W1191">
        <v>3</v>
      </c>
      <c r="X1191">
        <v>4</v>
      </c>
      <c r="Y1191">
        <v>80</v>
      </c>
      <c r="Z1191">
        <v>1</v>
      </c>
      <c r="AA1191">
        <v>10</v>
      </c>
      <c r="AB1191">
        <v>4</v>
      </c>
      <c r="AC1191">
        <v>3</v>
      </c>
      <c r="AD1191">
        <v>10</v>
      </c>
      <c r="AE1191">
        <v>8</v>
      </c>
      <c r="AF1191">
        <v>6</v>
      </c>
      <c r="AG1191">
        <v>7</v>
      </c>
      <c r="AH1191" s="1">
        <v>39532</v>
      </c>
      <c r="AI1191" s="1">
        <v>43202</v>
      </c>
      <c r="AJ1191">
        <f t="shared" si="72"/>
        <v>2008</v>
      </c>
      <c r="AK1191">
        <f t="shared" si="73"/>
        <v>3</v>
      </c>
      <c r="AL1191">
        <f t="shared" si="74"/>
        <v>2018</v>
      </c>
      <c r="AM1191">
        <f t="shared" si="75"/>
        <v>4</v>
      </c>
      <c r="AQ1191" s="1">
        <v>40117</v>
      </c>
      <c r="AR1191" s="1" t="s">
        <v>60</v>
      </c>
    </row>
    <row r="1192" spans="1:44" x14ac:dyDescent="0.25">
      <c r="A1192">
        <v>29</v>
      </c>
      <c r="B1192" t="s">
        <v>40</v>
      </c>
      <c r="C1192" t="s">
        <v>34</v>
      </c>
      <c r="D1192">
        <v>1370</v>
      </c>
      <c r="E1192" t="s">
        <v>89</v>
      </c>
      <c r="F1192">
        <v>3</v>
      </c>
      <c r="G1192">
        <v>1</v>
      </c>
      <c r="H1192" t="s">
        <v>47</v>
      </c>
      <c r="I1192">
        <v>1</v>
      </c>
      <c r="J1192">
        <v>1586</v>
      </c>
      <c r="K1192">
        <v>2</v>
      </c>
      <c r="L1192" t="s">
        <v>42</v>
      </c>
      <c r="M1192">
        <v>87</v>
      </c>
      <c r="N1192">
        <v>3</v>
      </c>
      <c r="O1192">
        <v>1</v>
      </c>
      <c r="P1192" t="s">
        <v>46</v>
      </c>
      <c r="Q1192">
        <v>1</v>
      </c>
      <c r="R1192" t="s">
        <v>39</v>
      </c>
      <c r="S1192">
        <v>4723</v>
      </c>
      <c r="T1192">
        <v>1</v>
      </c>
      <c r="U1192" t="s">
        <v>33</v>
      </c>
      <c r="V1192">
        <v>18</v>
      </c>
      <c r="W1192">
        <v>3</v>
      </c>
      <c r="X1192">
        <v>4</v>
      </c>
      <c r="Y1192">
        <v>80</v>
      </c>
      <c r="Z1192">
        <v>0</v>
      </c>
      <c r="AA1192">
        <v>10</v>
      </c>
      <c r="AB1192">
        <v>3</v>
      </c>
      <c r="AC1192">
        <v>3</v>
      </c>
      <c r="AD1192">
        <v>10</v>
      </c>
      <c r="AE1192">
        <v>9</v>
      </c>
      <c r="AF1192">
        <v>1</v>
      </c>
      <c r="AG1192">
        <v>5</v>
      </c>
      <c r="AH1192" s="1">
        <v>40306</v>
      </c>
      <c r="AI1192" s="1" t="s">
        <v>60</v>
      </c>
      <c r="AJ1192">
        <f t="shared" si="72"/>
        <v>2010</v>
      </c>
      <c r="AK1192">
        <f t="shared" si="73"/>
        <v>5</v>
      </c>
      <c r="AL1192" t="str">
        <f t="shared" si="74"/>
        <v/>
      </c>
      <c r="AM1192" t="str">
        <f t="shared" si="75"/>
        <v/>
      </c>
      <c r="AQ1192" s="1">
        <v>40306</v>
      </c>
      <c r="AR1192" s="1" t="s">
        <v>60</v>
      </c>
    </row>
    <row r="1193" spans="1:44" x14ac:dyDescent="0.25">
      <c r="A1193">
        <v>35</v>
      </c>
      <c r="B1193" t="s">
        <v>40</v>
      </c>
      <c r="C1193" t="s">
        <v>34</v>
      </c>
      <c r="D1193">
        <v>750</v>
      </c>
      <c r="E1193" t="s">
        <v>89</v>
      </c>
      <c r="F1193">
        <v>28</v>
      </c>
      <c r="G1193">
        <v>3</v>
      </c>
      <c r="H1193" t="s">
        <v>36</v>
      </c>
      <c r="I1193">
        <v>1</v>
      </c>
      <c r="J1193">
        <v>1596</v>
      </c>
      <c r="K1193">
        <v>2</v>
      </c>
      <c r="L1193" t="s">
        <v>42</v>
      </c>
      <c r="M1193">
        <v>46</v>
      </c>
      <c r="N1193">
        <v>4</v>
      </c>
      <c r="O1193">
        <v>2</v>
      </c>
      <c r="P1193" t="s">
        <v>46</v>
      </c>
      <c r="Q1193">
        <v>3</v>
      </c>
      <c r="R1193" t="s">
        <v>44</v>
      </c>
      <c r="S1193">
        <v>3407</v>
      </c>
      <c r="T1193">
        <v>1</v>
      </c>
      <c r="U1193" t="s">
        <v>40</v>
      </c>
      <c r="V1193">
        <v>17</v>
      </c>
      <c r="W1193">
        <v>3</v>
      </c>
      <c r="X1193">
        <v>4</v>
      </c>
      <c r="Y1193">
        <v>80</v>
      </c>
      <c r="Z1193">
        <v>2</v>
      </c>
      <c r="AA1193">
        <v>10</v>
      </c>
      <c r="AB1193">
        <v>3</v>
      </c>
      <c r="AC1193">
        <v>2</v>
      </c>
      <c r="AD1193">
        <v>10</v>
      </c>
      <c r="AE1193">
        <v>9</v>
      </c>
      <c r="AF1193">
        <v>6</v>
      </c>
      <c r="AG1193">
        <v>8</v>
      </c>
      <c r="AH1193" s="1">
        <v>40355</v>
      </c>
      <c r="AI1193" s="1" t="s">
        <v>60</v>
      </c>
      <c r="AJ1193">
        <f t="shared" si="72"/>
        <v>2010</v>
      </c>
      <c r="AK1193">
        <f t="shared" si="73"/>
        <v>6</v>
      </c>
      <c r="AL1193" t="str">
        <f t="shared" si="74"/>
        <v/>
      </c>
      <c r="AM1193" t="str">
        <f t="shared" si="75"/>
        <v/>
      </c>
      <c r="AQ1193" s="1">
        <v>40355</v>
      </c>
      <c r="AR1193" s="1" t="s">
        <v>60</v>
      </c>
    </row>
    <row r="1194" spans="1:44" x14ac:dyDescent="0.25">
      <c r="A1194">
        <v>45</v>
      </c>
      <c r="B1194" t="s">
        <v>40</v>
      </c>
      <c r="C1194" t="s">
        <v>34</v>
      </c>
      <c r="D1194">
        <v>1015</v>
      </c>
      <c r="E1194" t="s">
        <v>89</v>
      </c>
      <c r="F1194">
        <v>5</v>
      </c>
      <c r="G1194">
        <v>5</v>
      </c>
      <c r="H1194" t="s">
        <v>47</v>
      </c>
      <c r="I1194">
        <v>1</v>
      </c>
      <c r="J1194">
        <v>1611</v>
      </c>
      <c r="K1194">
        <v>3</v>
      </c>
      <c r="L1194" t="s">
        <v>37</v>
      </c>
      <c r="M1194">
        <v>50</v>
      </c>
      <c r="N1194">
        <v>1</v>
      </c>
      <c r="O1194">
        <v>2</v>
      </c>
      <c r="P1194" t="s">
        <v>46</v>
      </c>
      <c r="Q1194">
        <v>1</v>
      </c>
      <c r="R1194" t="s">
        <v>39</v>
      </c>
      <c r="S1194">
        <v>5769</v>
      </c>
      <c r="T1194">
        <v>1</v>
      </c>
      <c r="U1194" t="s">
        <v>33</v>
      </c>
      <c r="V1194">
        <v>14</v>
      </c>
      <c r="W1194">
        <v>3</v>
      </c>
      <c r="X1194">
        <v>1</v>
      </c>
      <c r="Y1194">
        <v>80</v>
      </c>
      <c r="Z1194">
        <v>0</v>
      </c>
      <c r="AA1194">
        <v>10</v>
      </c>
      <c r="AB1194">
        <v>3</v>
      </c>
      <c r="AC1194">
        <v>3</v>
      </c>
      <c r="AD1194">
        <v>10</v>
      </c>
      <c r="AE1194">
        <v>7</v>
      </c>
      <c r="AF1194">
        <v>1</v>
      </c>
      <c r="AG1194">
        <v>4</v>
      </c>
      <c r="AH1194" s="1">
        <v>40326</v>
      </c>
      <c r="AI1194" s="1" t="s">
        <v>60</v>
      </c>
      <c r="AJ1194">
        <f t="shared" si="72"/>
        <v>2010</v>
      </c>
      <c r="AK1194">
        <f t="shared" si="73"/>
        <v>5</v>
      </c>
      <c r="AL1194" t="str">
        <f t="shared" si="74"/>
        <v/>
      </c>
      <c r="AM1194" t="str">
        <f t="shared" si="75"/>
        <v/>
      </c>
      <c r="AQ1194" s="1">
        <v>40326</v>
      </c>
      <c r="AR1194" s="1" t="s">
        <v>60</v>
      </c>
    </row>
    <row r="1195" spans="1:44" x14ac:dyDescent="0.25">
      <c r="A1195">
        <v>45</v>
      </c>
      <c r="B1195" t="s">
        <v>40</v>
      </c>
      <c r="C1195" t="s">
        <v>51</v>
      </c>
      <c r="D1195">
        <v>336</v>
      </c>
      <c r="E1195" t="s">
        <v>35</v>
      </c>
      <c r="F1195">
        <v>26</v>
      </c>
      <c r="G1195">
        <v>3</v>
      </c>
      <c r="H1195" t="s">
        <v>55</v>
      </c>
      <c r="I1195">
        <v>1</v>
      </c>
      <c r="J1195">
        <v>1612</v>
      </c>
      <c r="K1195">
        <v>1</v>
      </c>
      <c r="L1195" t="s">
        <v>42</v>
      </c>
      <c r="M1195">
        <v>52</v>
      </c>
      <c r="N1195">
        <v>2</v>
      </c>
      <c r="O1195">
        <v>2</v>
      </c>
      <c r="P1195" t="s">
        <v>38</v>
      </c>
      <c r="Q1195">
        <v>1</v>
      </c>
      <c r="R1195" t="s">
        <v>44</v>
      </c>
      <c r="S1195">
        <v>4385</v>
      </c>
      <c r="T1195">
        <v>1</v>
      </c>
      <c r="U1195" t="s">
        <v>40</v>
      </c>
      <c r="V1195">
        <v>15</v>
      </c>
      <c r="W1195">
        <v>3</v>
      </c>
      <c r="X1195">
        <v>1</v>
      </c>
      <c r="Y1195">
        <v>80</v>
      </c>
      <c r="Z1195">
        <v>1</v>
      </c>
      <c r="AA1195">
        <v>10</v>
      </c>
      <c r="AB1195">
        <v>2</v>
      </c>
      <c r="AC1195">
        <v>3</v>
      </c>
      <c r="AD1195">
        <v>10</v>
      </c>
      <c r="AE1195">
        <v>7</v>
      </c>
      <c r="AF1195">
        <v>4</v>
      </c>
      <c r="AG1195">
        <v>5</v>
      </c>
      <c r="AH1195" s="1">
        <v>40323</v>
      </c>
      <c r="AI1195" s="1" t="s">
        <v>60</v>
      </c>
      <c r="AJ1195">
        <f t="shared" si="72"/>
        <v>2010</v>
      </c>
      <c r="AK1195">
        <f t="shared" si="73"/>
        <v>5</v>
      </c>
      <c r="AL1195" t="str">
        <f t="shared" si="74"/>
        <v/>
      </c>
      <c r="AM1195" t="str">
        <f t="shared" si="75"/>
        <v/>
      </c>
      <c r="AQ1195" s="1">
        <v>40323</v>
      </c>
      <c r="AR1195" s="1" t="s">
        <v>60</v>
      </c>
    </row>
    <row r="1196" spans="1:44" x14ac:dyDescent="0.25">
      <c r="A1196">
        <v>39</v>
      </c>
      <c r="B1196" t="s">
        <v>40</v>
      </c>
      <c r="C1196" t="s">
        <v>34</v>
      </c>
      <c r="D1196">
        <v>170</v>
      </c>
      <c r="E1196" t="s">
        <v>89</v>
      </c>
      <c r="F1196">
        <v>3</v>
      </c>
      <c r="G1196">
        <v>2</v>
      </c>
      <c r="H1196" t="s">
        <v>47</v>
      </c>
      <c r="I1196">
        <v>1</v>
      </c>
      <c r="J1196">
        <v>1627</v>
      </c>
      <c r="K1196">
        <v>3</v>
      </c>
      <c r="L1196" t="s">
        <v>42</v>
      </c>
      <c r="M1196">
        <v>76</v>
      </c>
      <c r="N1196">
        <v>2</v>
      </c>
      <c r="O1196">
        <v>2</v>
      </c>
      <c r="P1196" t="s">
        <v>46</v>
      </c>
      <c r="Q1196">
        <v>3</v>
      </c>
      <c r="R1196" t="s">
        <v>48</v>
      </c>
      <c r="S1196">
        <v>3069</v>
      </c>
      <c r="T1196">
        <v>0</v>
      </c>
      <c r="U1196" t="s">
        <v>40</v>
      </c>
      <c r="V1196">
        <v>15</v>
      </c>
      <c r="W1196">
        <v>3</v>
      </c>
      <c r="X1196">
        <v>4</v>
      </c>
      <c r="Y1196">
        <v>80</v>
      </c>
      <c r="Z1196">
        <v>1</v>
      </c>
      <c r="AA1196">
        <v>11</v>
      </c>
      <c r="AB1196">
        <v>3</v>
      </c>
      <c r="AC1196">
        <v>3</v>
      </c>
      <c r="AD1196">
        <v>10</v>
      </c>
      <c r="AE1196">
        <v>8</v>
      </c>
      <c r="AF1196">
        <v>0</v>
      </c>
      <c r="AG1196">
        <v>7</v>
      </c>
      <c r="AH1196" s="1">
        <v>40255</v>
      </c>
      <c r="AI1196" s="1" t="s">
        <v>60</v>
      </c>
      <c r="AJ1196">
        <f t="shared" si="72"/>
        <v>2010</v>
      </c>
      <c r="AK1196">
        <f t="shared" si="73"/>
        <v>3</v>
      </c>
      <c r="AL1196" t="str">
        <f t="shared" si="74"/>
        <v/>
      </c>
      <c r="AM1196" t="str">
        <f t="shared" si="75"/>
        <v/>
      </c>
      <c r="AQ1196" s="1">
        <v>40255</v>
      </c>
      <c r="AR1196" s="1" t="s">
        <v>60</v>
      </c>
    </row>
    <row r="1197" spans="1:44" x14ac:dyDescent="0.25">
      <c r="A1197">
        <v>45</v>
      </c>
      <c r="B1197" t="s">
        <v>40</v>
      </c>
      <c r="C1197" t="s">
        <v>34</v>
      </c>
      <c r="D1197">
        <v>1329</v>
      </c>
      <c r="E1197" t="s">
        <v>89</v>
      </c>
      <c r="F1197">
        <v>2</v>
      </c>
      <c r="G1197">
        <v>2</v>
      </c>
      <c r="H1197" t="s">
        <v>45</v>
      </c>
      <c r="I1197">
        <v>1</v>
      </c>
      <c r="J1197">
        <v>1635</v>
      </c>
      <c r="K1197">
        <v>4</v>
      </c>
      <c r="L1197" t="s">
        <v>37</v>
      </c>
      <c r="M1197">
        <v>59</v>
      </c>
      <c r="N1197">
        <v>2</v>
      </c>
      <c r="O1197">
        <v>2</v>
      </c>
      <c r="P1197" t="s">
        <v>49</v>
      </c>
      <c r="Q1197">
        <v>4</v>
      </c>
      <c r="R1197" t="s">
        <v>48</v>
      </c>
      <c r="S1197">
        <v>5770</v>
      </c>
      <c r="T1197">
        <v>1</v>
      </c>
      <c r="U1197" t="s">
        <v>40</v>
      </c>
      <c r="V1197">
        <v>19</v>
      </c>
      <c r="W1197">
        <v>3</v>
      </c>
      <c r="X1197">
        <v>1</v>
      </c>
      <c r="Y1197">
        <v>80</v>
      </c>
      <c r="Z1197">
        <v>2</v>
      </c>
      <c r="AA1197">
        <v>10</v>
      </c>
      <c r="AB1197">
        <v>3</v>
      </c>
      <c r="AC1197">
        <v>3</v>
      </c>
      <c r="AD1197">
        <v>10</v>
      </c>
      <c r="AE1197">
        <v>7</v>
      </c>
      <c r="AF1197">
        <v>3</v>
      </c>
      <c r="AG1197">
        <v>9</v>
      </c>
      <c r="AH1197" s="1">
        <v>40170</v>
      </c>
      <c r="AI1197" s="1" t="s">
        <v>60</v>
      </c>
      <c r="AJ1197">
        <f t="shared" si="72"/>
        <v>2009</v>
      </c>
      <c r="AK1197">
        <f t="shared" si="73"/>
        <v>12</v>
      </c>
      <c r="AL1197" t="str">
        <f t="shared" si="74"/>
        <v/>
      </c>
      <c r="AM1197" t="str">
        <f t="shared" si="75"/>
        <v/>
      </c>
      <c r="AQ1197" s="1">
        <v>40170</v>
      </c>
      <c r="AR1197" s="1" t="s">
        <v>60</v>
      </c>
    </row>
    <row r="1198" spans="1:44" x14ac:dyDescent="0.25">
      <c r="A1198">
        <v>44</v>
      </c>
      <c r="B1198" t="s">
        <v>40</v>
      </c>
      <c r="C1198" t="s">
        <v>41</v>
      </c>
      <c r="D1198">
        <v>602</v>
      </c>
      <c r="E1198" t="s">
        <v>90</v>
      </c>
      <c r="F1198">
        <v>1</v>
      </c>
      <c r="G1198">
        <v>5</v>
      </c>
      <c r="H1198" t="s">
        <v>90</v>
      </c>
      <c r="I1198">
        <v>1</v>
      </c>
      <c r="J1198">
        <v>1642</v>
      </c>
      <c r="K1198">
        <v>1</v>
      </c>
      <c r="L1198" t="s">
        <v>42</v>
      </c>
      <c r="M1198">
        <v>37</v>
      </c>
      <c r="N1198">
        <v>3</v>
      </c>
      <c r="O1198">
        <v>2</v>
      </c>
      <c r="P1198" t="s">
        <v>90</v>
      </c>
      <c r="Q1198">
        <v>4</v>
      </c>
      <c r="R1198" t="s">
        <v>44</v>
      </c>
      <c r="S1198">
        <v>5743</v>
      </c>
      <c r="T1198">
        <v>4</v>
      </c>
      <c r="U1198" t="s">
        <v>33</v>
      </c>
      <c r="V1198">
        <v>11</v>
      </c>
      <c r="W1198">
        <v>3</v>
      </c>
      <c r="X1198">
        <v>3</v>
      </c>
      <c r="Y1198">
        <v>80</v>
      </c>
      <c r="Z1198">
        <v>0</v>
      </c>
      <c r="AA1198">
        <v>14</v>
      </c>
      <c r="AB1198">
        <v>3</v>
      </c>
      <c r="AC1198">
        <v>3</v>
      </c>
      <c r="AD1198">
        <v>10</v>
      </c>
      <c r="AE1198">
        <v>7</v>
      </c>
      <c r="AF1198">
        <v>0</v>
      </c>
      <c r="AG1198">
        <v>2</v>
      </c>
      <c r="AH1198" s="1">
        <v>40413</v>
      </c>
      <c r="AI1198" s="1" t="s">
        <v>60</v>
      </c>
      <c r="AJ1198">
        <f t="shared" si="72"/>
        <v>2010</v>
      </c>
      <c r="AK1198">
        <f t="shared" si="73"/>
        <v>8</v>
      </c>
      <c r="AL1198" t="str">
        <f t="shared" si="74"/>
        <v/>
      </c>
      <c r="AM1198" t="str">
        <f t="shared" si="75"/>
        <v/>
      </c>
      <c r="AQ1198" s="1">
        <v>40413</v>
      </c>
      <c r="AR1198" s="1" t="s">
        <v>60</v>
      </c>
    </row>
    <row r="1199" spans="1:44" x14ac:dyDescent="0.25">
      <c r="A1199">
        <v>54</v>
      </c>
      <c r="B1199" t="s">
        <v>40</v>
      </c>
      <c r="C1199" t="s">
        <v>34</v>
      </c>
      <c r="D1199">
        <v>584</v>
      </c>
      <c r="E1199" t="s">
        <v>89</v>
      </c>
      <c r="F1199">
        <v>22</v>
      </c>
      <c r="G1199">
        <v>5</v>
      </c>
      <c r="H1199" t="s">
        <v>47</v>
      </c>
      <c r="I1199">
        <v>1</v>
      </c>
      <c r="J1199">
        <v>1665</v>
      </c>
      <c r="K1199">
        <v>2</v>
      </c>
      <c r="L1199" t="s">
        <v>37</v>
      </c>
      <c r="M1199">
        <v>91</v>
      </c>
      <c r="N1199">
        <v>3</v>
      </c>
      <c r="O1199">
        <v>4</v>
      </c>
      <c r="P1199" t="s">
        <v>52</v>
      </c>
      <c r="Q1199">
        <v>3</v>
      </c>
      <c r="R1199" t="s">
        <v>44</v>
      </c>
      <c r="S1199">
        <v>17426</v>
      </c>
      <c r="T1199">
        <v>3</v>
      </c>
      <c r="U1199" t="s">
        <v>40</v>
      </c>
      <c r="V1199">
        <v>25</v>
      </c>
      <c r="W1199">
        <v>4</v>
      </c>
      <c r="X1199">
        <v>3</v>
      </c>
      <c r="Y1199">
        <v>80</v>
      </c>
      <c r="Z1199">
        <v>1</v>
      </c>
      <c r="AA1199">
        <v>36</v>
      </c>
      <c r="AB1199">
        <v>6</v>
      </c>
      <c r="AC1199">
        <v>3</v>
      </c>
      <c r="AD1199">
        <v>10</v>
      </c>
      <c r="AE1199">
        <v>8</v>
      </c>
      <c r="AF1199">
        <v>4</v>
      </c>
      <c r="AG1199">
        <v>7</v>
      </c>
      <c r="AH1199" s="1">
        <v>40267</v>
      </c>
      <c r="AI1199" s="1" t="s">
        <v>60</v>
      </c>
      <c r="AJ1199">
        <f t="shared" si="72"/>
        <v>2010</v>
      </c>
      <c r="AK1199">
        <f t="shared" si="73"/>
        <v>3</v>
      </c>
      <c r="AL1199" t="str">
        <f t="shared" si="74"/>
        <v/>
      </c>
      <c r="AM1199" t="str">
        <f t="shared" si="75"/>
        <v/>
      </c>
      <c r="AQ1199" s="1">
        <v>40267</v>
      </c>
      <c r="AR1199" s="1" t="s">
        <v>60</v>
      </c>
    </row>
    <row r="1200" spans="1:44" x14ac:dyDescent="0.25">
      <c r="A1200">
        <v>29</v>
      </c>
      <c r="B1200" t="s">
        <v>40</v>
      </c>
      <c r="C1200" t="s">
        <v>34</v>
      </c>
      <c r="D1200">
        <v>991</v>
      </c>
      <c r="E1200" t="s">
        <v>35</v>
      </c>
      <c r="F1200">
        <v>5</v>
      </c>
      <c r="G1200">
        <v>3</v>
      </c>
      <c r="H1200" t="s">
        <v>47</v>
      </c>
      <c r="I1200">
        <v>1</v>
      </c>
      <c r="J1200">
        <v>1669</v>
      </c>
      <c r="K1200">
        <v>1</v>
      </c>
      <c r="L1200" t="s">
        <v>42</v>
      </c>
      <c r="M1200">
        <v>43</v>
      </c>
      <c r="N1200">
        <v>2</v>
      </c>
      <c r="O1200">
        <v>2</v>
      </c>
      <c r="P1200" t="s">
        <v>38</v>
      </c>
      <c r="Q1200">
        <v>2</v>
      </c>
      <c r="R1200" t="s">
        <v>48</v>
      </c>
      <c r="S1200">
        <v>4187</v>
      </c>
      <c r="T1200">
        <v>1</v>
      </c>
      <c r="U1200" t="s">
        <v>33</v>
      </c>
      <c r="V1200">
        <v>13</v>
      </c>
      <c r="W1200">
        <v>3</v>
      </c>
      <c r="X1200">
        <v>2</v>
      </c>
      <c r="Y1200">
        <v>80</v>
      </c>
      <c r="Z1200">
        <v>1</v>
      </c>
      <c r="AA1200">
        <v>10</v>
      </c>
      <c r="AB1200">
        <v>3</v>
      </c>
      <c r="AC1200">
        <v>2</v>
      </c>
      <c r="AD1200">
        <v>10</v>
      </c>
      <c r="AE1200">
        <v>0</v>
      </c>
      <c r="AF1200">
        <v>0</v>
      </c>
      <c r="AG1200">
        <v>9</v>
      </c>
      <c r="AH1200" s="1">
        <v>40219</v>
      </c>
      <c r="AI1200" s="1" t="s">
        <v>60</v>
      </c>
      <c r="AJ1200">
        <f t="shared" si="72"/>
        <v>2010</v>
      </c>
      <c r="AK1200">
        <f t="shared" si="73"/>
        <v>2</v>
      </c>
      <c r="AL1200" t="str">
        <f t="shared" si="74"/>
        <v/>
      </c>
      <c r="AM1200" t="str">
        <f t="shared" si="75"/>
        <v/>
      </c>
      <c r="AQ1200" s="1">
        <v>40219</v>
      </c>
      <c r="AR1200" s="1" t="s">
        <v>60</v>
      </c>
    </row>
    <row r="1201" spans="1:44" x14ac:dyDescent="0.25">
      <c r="A1201">
        <v>31</v>
      </c>
      <c r="B1201" t="s">
        <v>40</v>
      </c>
      <c r="C1201" t="s">
        <v>34</v>
      </c>
      <c r="D1201">
        <v>1112</v>
      </c>
      <c r="E1201" t="s">
        <v>35</v>
      </c>
      <c r="F1201">
        <v>5</v>
      </c>
      <c r="G1201">
        <v>4</v>
      </c>
      <c r="H1201" t="s">
        <v>36</v>
      </c>
      <c r="I1201">
        <v>1</v>
      </c>
      <c r="J1201">
        <v>1673</v>
      </c>
      <c r="K1201">
        <v>1</v>
      </c>
      <c r="L1201" t="s">
        <v>37</v>
      </c>
      <c r="M1201">
        <v>67</v>
      </c>
      <c r="N1201">
        <v>3</v>
      </c>
      <c r="O1201">
        <v>2</v>
      </c>
      <c r="P1201" t="s">
        <v>38</v>
      </c>
      <c r="Q1201">
        <v>4</v>
      </c>
      <c r="R1201" t="s">
        <v>44</v>
      </c>
      <c r="S1201">
        <v>5476</v>
      </c>
      <c r="T1201">
        <v>1</v>
      </c>
      <c r="U1201" t="s">
        <v>40</v>
      </c>
      <c r="V1201">
        <v>11</v>
      </c>
      <c r="W1201">
        <v>3</v>
      </c>
      <c r="X1201">
        <v>1</v>
      </c>
      <c r="Y1201">
        <v>80</v>
      </c>
      <c r="Z1201">
        <v>2</v>
      </c>
      <c r="AA1201">
        <v>10</v>
      </c>
      <c r="AB1201">
        <v>2</v>
      </c>
      <c r="AC1201">
        <v>3</v>
      </c>
      <c r="AD1201">
        <v>10</v>
      </c>
      <c r="AE1201">
        <v>0</v>
      </c>
      <c r="AF1201">
        <v>0</v>
      </c>
      <c r="AG1201">
        <v>2</v>
      </c>
      <c r="AH1201" s="1">
        <v>40425</v>
      </c>
      <c r="AI1201" s="1" t="s">
        <v>60</v>
      </c>
      <c r="AJ1201">
        <f t="shared" si="72"/>
        <v>2010</v>
      </c>
      <c r="AK1201">
        <f t="shared" si="73"/>
        <v>9</v>
      </c>
      <c r="AL1201" t="str">
        <f t="shared" si="74"/>
        <v/>
      </c>
      <c r="AM1201" t="str">
        <f t="shared" si="75"/>
        <v/>
      </c>
      <c r="AQ1201" s="1">
        <v>40425</v>
      </c>
      <c r="AR1201" s="1" t="s">
        <v>60</v>
      </c>
    </row>
    <row r="1202" spans="1:44" x14ac:dyDescent="0.25">
      <c r="A1202">
        <v>34</v>
      </c>
      <c r="B1202" t="s">
        <v>40</v>
      </c>
      <c r="C1202" t="s">
        <v>34</v>
      </c>
      <c r="D1202">
        <v>678</v>
      </c>
      <c r="E1202" t="s">
        <v>89</v>
      </c>
      <c r="F1202">
        <v>19</v>
      </c>
      <c r="G1202">
        <v>3</v>
      </c>
      <c r="H1202" t="s">
        <v>36</v>
      </c>
      <c r="I1202">
        <v>1</v>
      </c>
      <c r="J1202">
        <v>1701</v>
      </c>
      <c r="K1202">
        <v>2</v>
      </c>
      <c r="L1202" t="s">
        <v>37</v>
      </c>
      <c r="M1202">
        <v>35</v>
      </c>
      <c r="N1202">
        <v>2</v>
      </c>
      <c r="O1202">
        <v>1</v>
      </c>
      <c r="P1202" t="s">
        <v>43</v>
      </c>
      <c r="Q1202">
        <v>4</v>
      </c>
      <c r="R1202" t="s">
        <v>44</v>
      </c>
      <c r="S1202">
        <v>2929</v>
      </c>
      <c r="T1202">
        <v>1</v>
      </c>
      <c r="U1202" t="s">
        <v>40</v>
      </c>
      <c r="V1202">
        <v>12</v>
      </c>
      <c r="W1202">
        <v>3</v>
      </c>
      <c r="X1202">
        <v>2</v>
      </c>
      <c r="Y1202">
        <v>80</v>
      </c>
      <c r="Z1202">
        <v>0</v>
      </c>
      <c r="AA1202">
        <v>10</v>
      </c>
      <c r="AB1202">
        <v>3</v>
      </c>
      <c r="AC1202">
        <v>3</v>
      </c>
      <c r="AD1202">
        <v>10</v>
      </c>
      <c r="AE1202">
        <v>9</v>
      </c>
      <c r="AF1202">
        <v>8</v>
      </c>
      <c r="AG1202">
        <v>7</v>
      </c>
      <c r="AH1202" s="1">
        <v>40299</v>
      </c>
      <c r="AI1202" s="1" t="s">
        <v>60</v>
      </c>
      <c r="AJ1202">
        <f t="shared" si="72"/>
        <v>2010</v>
      </c>
      <c r="AK1202">
        <f t="shared" si="73"/>
        <v>5</v>
      </c>
      <c r="AL1202" t="str">
        <f t="shared" si="74"/>
        <v/>
      </c>
      <c r="AM1202" t="str">
        <f t="shared" si="75"/>
        <v/>
      </c>
      <c r="AQ1202" s="1">
        <v>40299</v>
      </c>
      <c r="AR1202" s="1" t="s">
        <v>60</v>
      </c>
    </row>
    <row r="1203" spans="1:44" x14ac:dyDescent="0.25">
      <c r="A1203">
        <v>43</v>
      </c>
      <c r="B1203" t="s">
        <v>40</v>
      </c>
      <c r="C1203" t="s">
        <v>34</v>
      </c>
      <c r="D1203">
        <v>1179</v>
      </c>
      <c r="E1203" t="s">
        <v>35</v>
      </c>
      <c r="F1203">
        <v>2</v>
      </c>
      <c r="G1203">
        <v>3</v>
      </c>
      <c r="H1203" t="s">
        <v>47</v>
      </c>
      <c r="I1203">
        <v>1</v>
      </c>
      <c r="J1203">
        <v>1706</v>
      </c>
      <c r="K1203">
        <v>4</v>
      </c>
      <c r="L1203" t="s">
        <v>42</v>
      </c>
      <c r="M1203">
        <v>73</v>
      </c>
      <c r="N1203">
        <v>3</v>
      </c>
      <c r="O1203">
        <v>2</v>
      </c>
      <c r="P1203" t="s">
        <v>38</v>
      </c>
      <c r="Q1203">
        <v>4</v>
      </c>
      <c r="R1203" t="s">
        <v>44</v>
      </c>
      <c r="S1203">
        <v>7847</v>
      </c>
      <c r="T1203">
        <v>1</v>
      </c>
      <c r="U1203" t="s">
        <v>33</v>
      </c>
      <c r="V1203">
        <v>17</v>
      </c>
      <c r="W1203">
        <v>3</v>
      </c>
      <c r="X1203">
        <v>1</v>
      </c>
      <c r="Y1203">
        <v>80</v>
      </c>
      <c r="Z1203">
        <v>1</v>
      </c>
      <c r="AA1203">
        <v>10</v>
      </c>
      <c r="AB1203">
        <v>3</v>
      </c>
      <c r="AC1203">
        <v>3</v>
      </c>
      <c r="AD1203">
        <v>10</v>
      </c>
      <c r="AE1203">
        <v>9</v>
      </c>
      <c r="AF1203">
        <v>8</v>
      </c>
      <c r="AG1203">
        <v>8</v>
      </c>
      <c r="AH1203" s="1">
        <v>40155</v>
      </c>
      <c r="AI1203" s="1" t="s">
        <v>60</v>
      </c>
      <c r="AJ1203">
        <f t="shared" si="72"/>
        <v>2009</v>
      </c>
      <c r="AK1203">
        <f t="shared" si="73"/>
        <v>12</v>
      </c>
      <c r="AL1203" t="str">
        <f t="shared" si="74"/>
        <v/>
      </c>
      <c r="AM1203" t="str">
        <f t="shared" si="75"/>
        <v/>
      </c>
      <c r="AQ1203" s="1">
        <v>40155</v>
      </c>
      <c r="AR1203" s="1" t="s">
        <v>60</v>
      </c>
    </row>
    <row r="1204" spans="1:44" x14ac:dyDescent="0.25">
      <c r="A1204">
        <v>41</v>
      </c>
      <c r="B1204" t="s">
        <v>40</v>
      </c>
      <c r="C1204" t="s">
        <v>34</v>
      </c>
      <c r="D1204">
        <v>918</v>
      </c>
      <c r="E1204" t="s">
        <v>35</v>
      </c>
      <c r="F1204">
        <v>6</v>
      </c>
      <c r="G1204">
        <v>3</v>
      </c>
      <c r="H1204" t="s">
        <v>55</v>
      </c>
      <c r="I1204">
        <v>1</v>
      </c>
      <c r="J1204">
        <v>1708</v>
      </c>
      <c r="K1204">
        <v>4</v>
      </c>
      <c r="L1204" t="s">
        <v>42</v>
      </c>
      <c r="M1204">
        <v>35</v>
      </c>
      <c r="N1204">
        <v>3</v>
      </c>
      <c r="O1204">
        <v>3</v>
      </c>
      <c r="P1204" t="s">
        <v>38</v>
      </c>
      <c r="Q1204">
        <v>3</v>
      </c>
      <c r="R1204" t="s">
        <v>39</v>
      </c>
      <c r="S1204">
        <v>9241</v>
      </c>
      <c r="T1204">
        <v>1</v>
      </c>
      <c r="U1204" t="s">
        <v>40</v>
      </c>
      <c r="V1204">
        <v>12</v>
      </c>
      <c r="W1204">
        <v>3</v>
      </c>
      <c r="X1204">
        <v>2</v>
      </c>
      <c r="Y1204">
        <v>80</v>
      </c>
      <c r="Z1204">
        <v>0</v>
      </c>
      <c r="AA1204">
        <v>10</v>
      </c>
      <c r="AB1204">
        <v>3</v>
      </c>
      <c r="AC1204">
        <v>3</v>
      </c>
      <c r="AD1204">
        <v>10</v>
      </c>
      <c r="AE1204">
        <v>8</v>
      </c>
      <c r="AF1204">
        <v>8</v>
      </c>
      <c r="AG1204">
        <v>7</v>
      </c>
      <c r="AH1204" s="1">
        <v>40325</v>
      </c>
      <c r="AI1204" s="1" t="s">
        <v>60</v>
      </c>
      <c r="AJ1204">
        <f t="shared" si="72"/>
        <v>2010</v>
      </c>
      <c r="AK1204">
        <f t="shared" si="73"/>
        <v>5</v>
      </c>
      <c r="AL1204" t="str">
        <f t="shared" si="74"/>
        <v/>
      </c>
      <c r="AM1204" t="str">
        <f t="shared" si="75"/>
        <v/>
      </c>
      <c r="AQ1204" s="1">
        <v>40325</v>
      </c>
      <c r="AR1204" s="1" t="s">
        <v>60</v>
      </c>
    </row>
    <row r="1205" spans="1:44" x14ac:dyDescent="0.25">
      <c r="A1205">
        <v>46</v>
      </c>
      <c r="B1205" t="s">
        <v>40</v>
      </c>
      <c r="C1205" t="s">
        <v>34</v>
      </c>
      <c r="D1205">
        <v>717</v>
      </c>
      <c r="E1205" t="s">
        <v>89</v>
      </c>
      <c r="F1205">
        <v>13</v>
      </c>
      <c r="G1205">
        <v>4</v>
      </c>
      <c r="H1205" t="s">
        <v>36</v>
      </c>
      <c r="I1205">
        <v>1</v>
      </c>
      <c r="J1205">
        <v>1727</v>
      </c>
      <c r="K1205">
        <v>3</v>
      </c>
      <c r="L1205" t="s">
        <v>42</v>
      </c>
      <c r="M1205">
        <v>34</v>
      </c>
      <c r="N1205">
        <v>3</v>
      </c>
      <c r="O1205">
        <v>2</v>
      </c>
      <c r="P1205" t="s">
        <v>50</v>
      </c>
      <c r="Q1205">
        <v>2</v>
      </c>
      <c r="R1205" t="s">
        <v>39</v>
      </c>
      <c r="S1205">
        <v>5562</v>
      </c>
      <c r="T1205">
        <v>6</v>
      </c>
      <c r="U1205" t="s">
        <v>40</v>
      </c>
      <c r="V1205">
        <v>14</v>
      </c>
      <c r="W1205">
        <v>3</v>
      </c>
      <c r="X1205">
        <v>4</v>
      </c>
      <c r="Y1205">
        <v>80</v>
      </c>
      <c r="Z1205">
        <v>0</v>
      </c>
      <c r="AA1205">
        <v>19</v>
      </c>
      <c r="AB1205">
        <v>3</v>
      </c>
      <c r="AC1205">
        <v>3</v>
      </c>
      <c r="AD1205">
        <v>10</v>
      </c>
      <c r="AE1205">
        <v>7</v>
      </c>
      <c r="AF1205">
        <v>0</v>
      </c>
      <c r="AG1205">
        <v>9</v>
      </c>
      <c r="AH1205" s="1">
        <v>40273</v>
      </c>
      <c r="AI1205" s="1" t="s">
        <v>60</v>
      </c>
      <c r="AJ1205">
        <f t="shared" si="72"/>
        <v>2010</v>
      </c>
      <c r="AK1205">
        <f t="shared" si="73"/>
        <v>4</v>
      </c>
      <c r="AL1205" t="str">
        <f t="shared" si="74"/>
        <v/>
      </c>
      <c r="AM1205" t="str">
        <f t="shared" si="75"/>
        <v/>
      </c>
      <c r="AQ1205" s="1">
        <v>40273</v>
      </c>
      <c r="AR1205" s="1" t="s">
        <v>60</v>
      </c>
    </row>
    <row r="1206" spans="1:44" x14ac:dyDescent="0.25">
      <c r="A1206">
        <v>30</v>
      </c>
      <c r="B1206" t="s">
        <v>40</v>
      </c>
      <c r="C1206" t="s">
        <v>34</v>
      </c>
      <c r="D1206">
        <v>793</v>
      </c>
      <c r="E1206" t="s">
        <v>89</v>
      </c>
      <c r="F1206">
        <v>16</v>
      </c>
      <c r="G1206">
        <v>1</v>
      </c>
      <c r="H1206" t="s">
        <v>36</v>
      </c>
      <c r="I1206">
        <v>1</v>
      </c>
      <c r="J1206">
        <v>1729</v>
      </c>
      <c r="K1206">
        <v>2</v>
      </c>
      <c r="L1206" t="s">
        <v>42</v>
      </c>
      <c r="M1206">
        <v>33</v>
      </c>
      <c r="N1206">
        <v>3</v>
      </c>
      <c r="O1206">
        <v>1</v>
      </c>
      <c r="P1206" t="s">
        <v>43</v>
      </c>
      <c r="Q1206">
        <v>4</v>
      </c>
      <c r="R1206" t="s">
        <v>44</v>
      </c>
      <c r="S1206">
        <v>2862</v>
      </c>
      <c r="T1206">
        <v>1</v>
      </c>
      <c r="U1206" t="s">
        <v>40</v>
      </c>
      <c r="V1206">
        <v>12</v>
      </c>
      <c r="W1206">
        <v>3</v>
      </c>
      <c r="X1206">
        <v>2</v>
      </c>
      <c r="Y1206">
        <v>80</v>
      </c>
      <c r="Z1206">
        <v>1</v>
      </c>
      <c r="AA1206">
        <v>10</v>
      </c>
      <c r="AB1206">
        <v>2</v>
      </c>
      <c r="AC1206">
        <v>2</v>
      </c>
      <c r="AD1206">
        <v>10</v>
      </c>
      <c r="AE1206">
        <v>0</v>
      </c>
      <c r="AF1206">
        <v>0</v>
      </c>
      <c r="AG1206">
        <v>8</v>
      </c>
      <c r="AH1206" s="1">
        <v>40183</v>
      </c>
      <c r="AI1206" s="1" t="s">
        <v>60</v>
      </c>
      <c r="AJ1206">
        <f t="shared" si="72"/>
        <v>2010</v>
      </c>
      <c r="AK1206">
        <f t="shared" si="73"/>
        <v>1</v>
      </c>
      <c r="AL1206" t="str">
        <f t="shared" si="74"/>
        <v/>
      </c>
      <c r="AM1206" t="str">
        <f t="shared" si="75"/>
        <v/>
      </c>
      <c r="AQ1206" s="1">
        <v>40183</v>
      </c>
      <c r="AR1206" s="1" t="s">
        <v>60</v>
      </c>
    </row>
    <row r="1207" spans="1:44" x14ac:dyDescent="0.25">
      <c r="A1207">
        <v>46</v>
      </c>
      <c r="B1207" t="s">
        <v>40</v>
      </c>
      <c r="C1207" t="s">
        <v>34</v>
      </c>
      <c r="D1207">
        <v>1277</v>
      </c>
      <c r="E1207" t="s">
        <v>35</v>
      </c>
      <c r="F1207">
        <v>2</v>
      </c>
      <c r="G1207">
        <v>3</v>
      </c>
      <c r="H1207" t="s">
        <v>36</v>
      </c>
      <c r="I1207">
        <v>1</v>
      </c>
      <c r="J1207">
        <v>1732</v>
      </c>
      <c r="K1207">
        <v>3</v>
      </c>
      <c r="L1207" t="s">
        <v>42</v>
      </c>
      <c r="M1207">
        <v>74</v>
      </c>
      <c r="N1207">
        <v>3</v>
      </c>
      <c r="O1207">
        <v>3</v>
      </c>
      <c r="P1207" t="s">
        <v>38</v>
      </c>
      <c r="Q1207">
        <v>4</v>
      </c>
      <c r="R1207" t="s">
        <v>48</v>
      </c>
      <c r="S1207">
        <v>10368</v>
      </c>
      <c r="T1207">
        <v>4</v>
      </c>
      <c r="U1207" t="s">
        <v>33</v>
      </c>
      <c r="V1207">
        <v>12</v>
      </c>
      <c r="W1207">
        <v>3</v>
      </c>
      <c r="X1207">
        <v>2</v>
      </c>
      <c r="Y1207">
        <v>80</v>
      </c>
      <c r="Z1207">
        <v>1</v>
      </c>
      <c r="AA1207">
        <v>13</v>
      </c>
      <c r="AB1207">
        <v>5</v>
      </c>
      <c r="AC1207">
        <v>2</v>
      </c>
      <c r="AD1207">
        <v>10</v>
      </c>
      <c r="AE1207">
        <v>6</v>
      </c>
      <c r="AF1207">
        <v>0</v>
      </c>
      <c r="AG1207">
        <v>3</v>
      </c>
      <c r="AH1207" s="1">
        <v>40127</v>
      </c>
      <c r="AI1207" s="1" t="s">
        <v>60</v>
      </c>
      <c r="AJ1207">
        <f t="shared" si="72"/>
        <v>2009</v>
      </c>
      <c r="AK1207">
        <f t="shared" si="73"/>
        <v>11</v>
      </c>
      <c r="AL1207" t="str">
        <f t="shared" si="74"/>
        <v/>
      </c>
      <c r="AM1207" t="str">
        <f t="shared" si="75"/>
        <v/>
      </c>
      <c r="AQ1207" s="1">
        <v>40127</v>
      </c>
      <c r="AR1207" s="1" t="s">
        <v>60</v>
      </c>
    </row>
    <row r="1208" spans="1:44" x14ac:dyDescent="0.25">
      <c r="A1208">
        <v>37</v>
      </c>
      <c r="B1208" t="s">
        <v>40</v>
      </c>
      <c r="C1208" t="s">
        <v>34</v>
      </c>
      <c r="D1208">
        <v>1239</v>
      </c>
      <c r="E1208" t="s">
        <v>90</v>
      </c>
      <c r="F1208">
        <v>8</v>
      </c>
      <c r="G1208">
        <v>2</v>
      </c>
      <c r="H1208" t="s">
        <v>45</v>
      </c>
      <c r="I1208">
        <v>1</v>
      </c>
      <c r="J1208">
        <v>1794</v>
      </c>
      <c r="K1208">
        <v>3</v>
      </c>
      <c r="L1208" t="s">
        <v>42</v>
      </c>
      <c r="M1208">
        <v>89</v>
      </c>
      <c r="N1208">
        <v>3</v>
      </c>
      <c r="O1208">
        <v>2</v>
      </c>
      <c r="P1208" t="s">
        <v>90</v>
      </c>
      <c r="Q1208">
        <v>2</v>
      </c>
      <c r="R1208" t="s">
        <v>48</v>
      </c>
      <c r="S1208">
        <v>4071</v>
      </c>
      <c r="T1208">
        <v>2</v>
      </c>
      <c r="U1208" t="s">
        <v>40</v>
      </c>
      <c r="V1208">
        <v>13</v>
      </c>
      <c r="W1208">
        <v>3</v>
      </c>
      <c r="X1208">
        <v>3</v>
      </c>
      <c r="Y1208">
        <v>80</v>
      </c>
      <c r="Z1208">
        <v>0</v>
      </c>
      <c r="AA1208">
        <v>19</v>
      </c>
      <c r="AB1208">
        <v>4</v>
      </c>
      <c r="AC1208">
        <v>2</v>
      </c>
      <c r="AD1208">
        <v>10</v>
      </c>
      <c r="AE1208">
        <v>0</v>
      </c>
      <c r="AF1208">
        <v>4</v>
      </c>
      <c r="AG1208">
        <v>7</v>
      </c>
      <c r="AH1208" s="1">
        <v>40380</v>
      </c>
      <c r="AI1208" s="1" t="s">
        <v>60</v>
      </c>
      <c r="AJ1208">
        <f t="shared" si="72"/>
        <v>2010</v>
      </c>
      <c r="AK1208">
        <f t="shared" si="73"/>
        <v>7</v>
      </c>
      <c r="AL1208" t="str">
        <f t="shared" si="74"/>
        <v/>
      </c>
      <c r="AM1208" t="str">
        <f t="shared" si="75"/>
        <v/>
      </c>
      <c r="AQ1208" s="1">
        <v>40380</v>
      </c>
      <c r="AR1208" s="1" t="s">
        <v>60</v>
      </c>
    </row>
    <row r="1209" spans="1:44" x14ac:dyDescent="0.25">
      <c r="A1209">
        <v>35</v>
      </c>
      <c r="B1209" t="s">
        <v>33</v>
      </c>
      <c r="C1209" t="s">
        <v>34</v>
      </c>
      <c r="D1209">
        <v>303</v>
      </c>
      <c r="E1209" t="s">
        <v>35</v>
      </c>
      <c r="F1209">
        <v>27</v>
      </c>
      <c r="G1209">
        <v>3</v>
      </c>
      <c r="H1209" t="s">
        <v>36</v>
      </c>
      <c r="I1209">
        <v>1</v>
      </c>
      <c r="J1209">
        <v>1797</v>
      </c>
      <c r="K1209">
        <v>3</v>
      </c>
      <c r="L1209" t="s">
        <v>42</v>
      </c>
      <c r="M1209">
        <v>84</v>
      </c>
      <c r="N1209">
        <v>3</v>
      </c>
      <c r="O1209">
        <v>2</v>
      </c>
      <c r="P1209" t="s">
        <v>38</v>
      </c>
      <c r="Q1209">
        <v>4</v>
      </c>
      <c r="R1209" t="s">
        <v>39</v>
      </c>
      <c r="S1209">
        <v>5813</v>
      </c>
      <c r="T1209">
        <v>1</v>
      </c>
      <c r="U1209" t="s">
        <v>33</v>
      </c>
      <c r="V1209">
        <v>18</v>
      </c>
      <c r="W1209">
        <v>3</v>
      </c>
      <c r="X1209">
        <v>4</v>
      </c>
      <c r="Y1209">
        <v>80</v>
      </c>
      <c r="Z1209">
        <v>0</v>
      </c>
      <c r="AA1209">
        <v>10</v>
      </c>
      <c r="AB1209">
        <v>2</v>
      </c>
      <c r="AC1209">
        <v>3</v>
      </c>
      <c r="AD1209">
        <v>10</v>
      </c>
      <c r="AE1209">
        <v>7</v>
      </c>
      <c r="AF1209">
        <v>7</v>
      </c>
      <c r="AG1209">
        <v>7</v>
      </c>
      <c r="AH1209" s="1">
        <v>33729</v>
      </c>
      <c r="AI1209" s="1">
        <v>37386</v>
      </c>
      <c r="AJ1209">
        <f t="shared" si="72"/>
        <v>1992</v>
      </c>
      <c r="AK1209">
        <f t="shared" si="73"/>
        <v>5</v>
      </c>
      <c r="AL1209">
        <f t="shared" si="74"/>
        <v>2002</v>
      </c>
      <c r="AM1209">
        <f t="shared" si="75"/>
        <v>5</v>
      </c>
      <c r="AQ1209" s="1">
        <v>40230</v>
      </c>
      <c r="AR1209" s="1" t="s">
        <v>60</v>
      </c>
    </row>
    <row r="1210" spans="1:44" x14ac:dyDescent="0.25">
      <c r="A1210">
        <v>33</v>
      </c>
      <c r="B1210" t="s">
        <v>40</v>
      </c>
      <c r="C1210" t="s">
        <v>34</v>
      </c>
      <c r="D1210">
        <v>867</v>
      </c>
      <c r="E1210" t="s">
        <v>89</v>
      </c>
      <c r="F1210">
        <v>8</v>
      </c>
      <c r="G1210">
        <v>4</v>
      </c>
      <c r="H1210" t="s">
        <v>36</v>
      </c>
      <c r="I1210">
        <v>1</v>
      </c>
      <c r="J1210">
        <v>1798</v>
      </c>
      <c r="K1210">
        <v>4</v>
      </c>
      <c r="L1210" t="s">
        <v>42</v>
      </c>
      <c r="M1210">
        <v>90</v>
      </c>
      <c r="N1210">
        <v>4</v>
      </c>
      <c r="O1210">
        <v>1</v>
      </c>
      <c r="P1210" t="s">
        <v>43</v>
      </c>
      <c r="Q1210">
        <v>1</v>
      </c>
      <c r="R1210" t="s">
        <v>44</v>
      </c>
      <c r="S1210">
        <v>3143</v>
      </c>
      <c r="T1210">
        <v>6</v>
      </c>
      <c r="U1210" t="s">
        <v>40</v>
      </c>
      <c r="V1210">
        <v>19</v>
      </c>
      <c r="W1210">
        <v>3</v>
      </c>
      <c r="X1210">
        <v>2</v>
      </c>
      <c r="Y1210">
        <v>80</v>
      </c>
      <c r="Z1210">
        <v>1</v>
      </c>
      <c r="AA1210">
        <v>14</v>
      </c>
      <c r="AB1210">
        <v>1</v>
      </c>
      <c r="AC1210">
        <v>3</v>
      </c>
      <c r="AD1210">
        <v>10</v>
      </c>
      <c r="AE1210">
        <v>8</v>
      </c>
      <c r="AF1210">
        <v>7</v>
      </c>
      <c r="AG1210">
        <v>6</v>
      </c>
      <c r="AH1210" s="1">
        <v>40232</v>
      </c>
      <c r="AI1210" s="1" t="s">
        <v>60</v>
      </c>
      <c r="AJ1210">
        <f t="shared" si="72"/>
        <v>2010</v>
      </c>
      <c r="AK1210">
        <f t="shared" si="73"/>
        <v>2</v>
      </c>
      <c r="AL1210" t="str">
        <f t="shared" si="74"/>
        <v/>
      </c>
      <c r="AM1210" t="str">
        <f t="shared" si="75"/>
        <v/>
      </c>
      <c r="AQ1210" s="1">
        <v>40232</v>
      </c>
      <c r="AR1210" s="1" t="s">
        <v>60</v>
      </c>
    </row>
    <row r="1211" spans="1:44" x14ac:dyDescent="0.25">
      <c r="A1211">
        <v>37</v>
      </c>
      <c r="B1211" t="s">
        <v>33</v>
      </c>
      <c r="C1211" t="s">
        <v>34</v>
      </c>
      <c r="D1211">
        <v>370</v>
      </c>
      <c r="E1211" t="s">
        <v>89</v>
      </c>
      <c r="F1211">
        <v>10</v>
      </c>
      <c r="G1211">
        <v>4</v>
      </c>
      <c r="H1211" t="s">
        <v>47</v>
      </c>
      <c r="I1211">
        <v>1</v>
      </c>
      <c r="J1211">
        <v>1809</v>
      </c>
      <c r="K1211">
        <v>4</v>
      </c>
      <c r="L1211" t="s">
        <v>42</v>
      </c>
      <c r="M1211">
        <v>58</v>
      </c>
      <c r="N1211">
        <v>3</v>
      </c>
      <c r="O1211">
        <v>2</v>
      </c>
      <c r="P1211" t="s">
        <v>49</v>
      </c>
      <c r="Q1211">
        <v>1</v>
      </c>
      <c r="R1211" t="s">
        <v>39</v>
      </c>
      <c r="S1211">
        <v>4213</v>
      </c>
      <c r="T1211">
        <v>1</v>
      </c>
      <c r="U1211" t="s">
        <v>40</v>
      </c>
      <c r="V1211">
        <v>15</v>
      </c>
      <c r="W1211">
        <v>3</v>
      </c>
      <c r="X1211">
        <v>2</v>
      </c>
      <c r="Y1211">
        <v>80</v>
      </c>
      <c r="Z1211">
        <v>0</v>
      </c>
      <c r="AA1211">
        <v>10</v>
      </c>
      <c r="AB1211">
        <v>4</v>
      </c>
      <c r="AC1211">
        <v>1</v>
      </c>
      <c r="AD1211">
        <v>10</v>
      </c>
      <c r="AE1211">
        <v>3</v>
      </c>
      <c r="AF1211">
        <v>0</v>
      </c>
      <c r="AG1211">
        <v>8</v>
      </c>
      <c r="AH1211" s="1">
        <v>37122</v>
      </c>
      <c r="AI1211" s="1">
        <v>40780</v>
      </c>
      <c r="AJ1211">
        <f t="shared" si="72"/>
        <v>2001</v>
      </c>
      <c r="AK1211">
        <f t="shared" si="73"/>
        <v>8</v>
      </c>
      <c r="AL1211">
        <f t="shared" si="74"/>
        <v>2011</v>
      </c>
      <c r="AM1211">
        <f t="shared" si="75"/>
        <v>8</v>
      </c>
      <c r="AQ1211" s="1">
        <v>40296</v>
      </c>
      <c r="AR1211" s="1" t="s">
        <v>60</v>
      </c>
    </row>
    <row r="1212" spans="1:44" x14ac:dyDescent="0.25">
      <c r="A1212">
        <v>34</v>
      </c>
      <c r="B1212" t="s">
        <v>40</v>
      </c>
      <c r="C1212" t="s">
        <v>34</v>
      </c>
      <c r="D1212">
        <v>810</v>
      </c>
      <c r="E1212" t="s">
        <v>35</v>
      </c>
      <c r="F1212">
        <v>8</v>
      </c>
      <c r="G1212">
        <v>2</v>
      </c>
      <c r="H1212" t="s">
        <v>56</v>
      </c>
      <c r="I1212">
        <v>1</v>
      </c>
      <c r="J1212">
        <v>1823</v>
      </c>
      <c r="K1212">
        <v>2</v>
      </c>
      <c r="L1212" t="s">
        <v>42</v>
      </c>
      <c r="M1212">
        <v>92</v>
      </c>
      <c r="N1212">
        <v>4</v>
      </c>
      <c r="O1212">
        <v>2</v>
      </c>
      <c r="P1212" t="s">
        <v>38</v>
      </c>
      <c r="Q1212">
        <v>3</v>
      </c>
      <c r="R1212" t="s">
        <v>44</v>
      </c>
      <c r="S1212">
        <v>6799</v>
      </c>
      <c r="T1212">
        <v>1</v>
      </c>
      <c r="U1212" t="s">
        <v>40</v>
      </c>
      <c r="V1212">
        <v>21</v>
      </c>
      <c r="W1212">
        <v>4</v>
      </c>
      <c r="X1212">
        <v>3</v>
      </c>
      <c r="Y1212">
        <v>80</v>
      </c>
      <c r="Z1212">
        <v>2</v>
      </c>
      <c r="AA1212">
        <v>10</v>
      </c>
      <c r="AB1212">
        <v>5</v>
      </c>
      <c r="AC1212">
        <v>3</v>
      </c>
      <c r="AD1212">
        <v>10</v>
      </c>
      <c r="AE1212">
        <v>8</v>
      </c>
      <c r="AF1212">
        <v>4</v>
      </c>
      <c r="AG1212">
        <v>8</v>
      </c>
      <c r="AH1212" s="1">
        <v>40402</v>
      </c>
      <c r="AI1212" s="1" t="s">
        <v>60</v>
      </c>
      <c r="AJ1212">
        <f t="shared" si="72"/>
        <v>2010</v>
      </c>
      <c r="AK1212">
        <f t="shared" si="73"/>
        <v>8</v>
      </c>
      <c r="AL1212" t="str">
        <f t="shared" si="74"/>
        <v/>
      </c>
      <c r="AM1212" t="str">
        <f t="shared" si="75"/>
        <v/>
      </c>
      <c r="AQ1212" s="1">
        <v>40402</v>
      </c>
      <c r="AR1212" s="1" t="s">
        <v>60</v>
      </c>
    </row>
    <row r="1213" spans="1:44" x14ac:dyDescent="0.25">
      <c r="A1213">
        <v>36</v>
      </c>
      <c r="B1213" t="s">
        <v>40</v>
      </c>
      <c r="C1213" t="s">
        <v>34</v>
      </c>
      <c r="D1213">
        <v>1266</v>
      </c>
      <c r="E1213" t="s">
        <v>35</v>
      </c>
      <c r="F1213">
        <v>10</v>
      </c>
      <c r="G1213">
        <v>4</v>
      </c>
      <c r="H1213" t="s">
        <v>56</v>
      </c>
      <c r="I1213">
        <v>1</v>
      </c>
      <c r="J1213">
        <v>1880</v>
      </c>
      <c r="K1213">
        <v>2</v>
      </c>
      <c r="L1213" t="s">
        <v>37</v>
      </c>
      <c r="M1213">
        <v>63</v>
      </c>
      <c r="N1213">
        <v>2</v>
      </c>
      <c r="O1213">
        <v>2</v>
      </c>
      <c r="P1213" t="s">
        <v>38</v>
      </c>
      <c r="Q1213">
        <v>3</v>
      </c>
      <c r="R1213" t="s">
        <v>44</v>
      </c>
      <c r="S1213">
        <v>5673</v>
      </c>
      <c r="T1213">
        <v>1</v>
      </c>
      <c r="U1213" t="s">
        <v>33</v>
      </c>
      <c r="V1213">
        <v>13</v>
      </c>
      <c r="W1213">
        <v>3</v>
      </c>
      <c r="X1213">
        <v>1</v>
      </c>
      <c r="Y1213">
        <v>80</v>
      </c>
      <c r="Z1213">
        <v>1</v>
      </c>
      <c r="AA1213">
        <v>10</v>
      </c>
      <c r="AB1213">
        <v>4</v>
      </c>
      <c r="AC1213">
        <v>3</v>
      </c>
      <c r="AD1213">
        <v>10</v>
      </c>
      <c r="AE1213">
        <v>9</v>
      </c>
      <c r="AF1213">
        <v>1</v>
      </c>
      <c r="AG1213">
        <v>7</v>
      </c>
      <c r="AH1213" s="1">
        <v>40359</v>
      </c>
      <c r="AI1213" s="1" t="s">
        <v>60</v>
      </c>
      <c r="AJ1213">
        <f t="shared" si="72"/>
        <v>2010</v>
      </c>
      <c r="AK1213">
        <f t="shared" si="73"/>
        <v>6</v>
      </c>
      <c r="AL1213" t="str">
        <f t="shared" si="74"/>
        <v/>
      </c>
      <c r="AM1213" t="str">
        <f t="shared" si="75"/>
        <v/>
      </c>
      <c r="AQ1213" s="1">
        <v>40359</v>
      </c>
      <c r="AR1213" s="1" t="s">
        <v>60</v>
      </c>
    </row>
    <row r="1214" spans="1:44" x14ac:dyDescent="0.25">
      <c r="A1214">
        <v>31</v>
      </c>
      <c r="B1214" t="s">
        <v>40</v>
      </c>
      <c r="C1214" t="s">
        <v>34</v>
      </c>
      <c r="D1214">
        <v>311</v>
      </c>
      <c r="E1214" t="s">
        <v>89</v>
      </c>
      <c r="F1214">
        <v>20</v>
      </c>
      <c r="G1214">
        <v>3</v>
      </c>
      <c r="H1214" t="s">
        <v>36</v>
      </c>
      <c r="I1214">
        <v>1</v>
      </c>
      <c r="J1214">
        <v>1881</v>
      </c>
      <c r="K1214">
        <v>2</v>
      </c>
      <c r="L1214" t="s">
        <v>42</v>
      </c>
      <c r="M1214">
        <v>89</v>
      </c>
      <c r="N1214">
        <v>3</v>
      </c>
      <c r="O1214">
        <v>2</v>
      </c>
      <c r="P1214" t="s">
        <v>46</v>
      </c>
      <c r="Q1214">
        <v>3</v>
      </c>
      <c r="R1214" t="s">
        <v>48</v>
      </c>
      <c r="S1214">
        <v>4197</v>
      </c>
      <c r="T1214">
        <v>1</v>
      </c>
      <c r="U1214" t="s">
        <v>40</v>
      </c>
      <c r="V1214">
        <v>11</v>
      </c>
      <c r="W1214">
        <v>3</v>
      </c>
      <c r="X1214">
        <v>1</v>
      </c>
      <c r="Y1214">
        <v>80</v>
      </c>
      <c r="Z1214">
        <v>1</v>
      </c>
      <c r="AA1214">
        <v>10</v>
      </c>
      <c r="AB1214">
        <v>2</v>
      </c>
      <c r="AC1214">
        <v>3</v>
      </c>
      <c r="AD1214">
        <v>10</v>
      </c>
      <c r="AE1214">
        <v>8</v>
      </c>
      <c r="AF1214">
        <v>0</v>
      </c>
      <c r="AG1214">
        <v>2</v>
      </c>
      <c r="AH1214" s="1">
        <v>40100</v>
      </c>
      <c r="AI1214" s="1" t="s">
        <v>60</v>
      </c>
      <c r="AJ1214">
        <f t="shared" si="72"/>
        <v>2009</v>
      </c>
      <c r="AK1214">
        <f t="shared" si="73"/>
        <v>10</v>
      </c>
      <c r="AL1214" t="str">
        <f t="shared" si="74"/>
        <v/>
      </c>
      <c r="AM1214" t="str">
        <f t="shared" si="75"/>
        <v/>
      </c>
      <c r="AQ1214" s="1">
        <v>40100</v>
      </c>
      <c r="AR1214" s="1" t="s">
        <v>60</v>
      </c>
    </row>
    <row r="1215" spans="1:44" x14ac:dyDescent="0.25">
      <c r="A1215">
        <v>36</v>
      </c>
      <c r="B1215" t="s">
        <v>40</v>
      </c>
      <c r="C1215" t="s">
        <v>41</v>
      </c>
      <c r="D1215">
        <v>1213</v>
      </c>
      <c r="E1215" t="s">
        <v>90</v>
      </c>
      <c r="F1215">
        <v>2</v>
      </c>
      <c r="G1215">
        <v>1</v>
      </c>
      <c r="H1215" t="s">
        <v>90</v>
      </c>
      <c r="I1215">
        <v>1</v>
      </c>
      <c r="J1215">
        <v>1890</v>
      </c>
      <c r="K1215">
        <v>2</v>
      </c>
      <c r="L1215" t="s">
        <v>42</v>
      </c>
      <c r="M1215">
        <v>94</v>
      </c>
      <c r="N1215">
        <v>2</v>
      </c>
      <c r="O1215">
        <v>2</v>
      </c>
      <c r="P1215" t="s">
        <v>90</v>
      </c>
      <c r="Q1215">
        <v>4</v>
      </c>
      <c r="R1215" t="s">
        <v>39</v>
      </c>
      <c r="S1215">
        <v>3886</v>
      </c>
      <c r="T1215">
        <v>1</v>
      </c>
      <c r="U1215" t="s">
        <v>40</v>
      </c>
      <c r="V1215">
        <v>21</v>
      </c>
      <c r="W1215">
        <v>4</v>
      </c>
      <c r="X1215">
        <v>4</v>
      </c>
      <c r="Y1215">
        <v>80</v>
      </c>
      <c r="Z1215">
        <v>0</v>
      </c>
      <c r="AA1215">
        <v>10</v>
      </c>
      <c r="AB1215">
        <v>2</v>
      </c>
      <c r="AC1215">
        <v>2</v>
      </c>
      <c r="AD1215">
        <v>10</v>
      </c>
      <c r="AE1215">
        <v>1</v>
      </c>
      <c r="AF1215">
        <v>0</v>
      </c>
      <c r="AG1215">
        <v>8</v>
      </c>
      <c r="AH1215" s="1">
        <v>40386</v>
      </c>
      <c r="AI1215" s="1" t="s">
        <v>60</v>
      </c>
      <c r="AJ1215">
        <f t="shared" si="72"/>
        <v>2010</v>
      </c>
      <c r="AK1215">
        <f t="shared" si="73"/>
        <v>7</v>
      </c>
      <c r="AL1215" t="str">
        <f t="shared" si="74"/>
        <v/>
      </c>
      <c r="AM1215" t="str">
        <f t="shared" si="75"/>
        <v/>
      </c>
      <c r="AQ1215" s="1">
        <v>40386</v>
      </c>
      <c r="AR1215" s="1" t="s">
        <v>60</v>
      </c>
    </row>
    <row r="1216" spans="1:44" x14ac:dyDescent="0.25">
      <c r="A1216">
        <v>33</v>
      </c>
      <c r="B1216" t="s">
        <v>40</v>
      </c>
      <c r="C1216" t="s">
        <v>34</v>
      </c>
      <c r="D1216">
        <v>217</v>
      </c>
      <c r="E1216" t="s">
        <v>35</v>
      </c>
      <c r="F1216">
        <v>10</v>
      </c>
      <c r="G1216">
        <v>4</v>
      </c>
      <c r="H1216" t="s">
        <v>55</v>
      </c>
      <c r="I1216">
        <v>1</v>
      </c>
      <c r="J1216">
        <v>1924</v>
      </c>
      <c r="K1216">
        <v>2</v>
      </c>
      <c r="L1216" t="s">
        <v>42</v>
      </c>
      <c r="M1216">
        <v>43</v>
      </c>
      <c r="N1216">
        <v>3</v>
      </c>
      <c r="O1216">
        <v>2</v>
      </c>
      <c r="P1216" t="s">
        <v>38</v>
      </c>
      <c r="Q1216">
        <v>3</v>
      </c>
      <c r="R1216" t="s">
        <v>39</v>
      </c>
      <c r="S1216">
        <v>5487</v>
      </c>
      <c r="T1216">
        <v>1</v>
      </c>
      <c r="U1216" t="s">
        <v>40</v>
      </c>
      <c r="V1216">
        <v>14</v>
      </c>
      <c r="W1216">
        <v>3</v>
      </c>
      <c r="X1216">
        <v>2</v>
      </c>
      <c r="Y1216">
        <v>80</v>
      </c>
      <c r="Z1216">
        <v>0</v>
      </c>
      <c r="AA1216">
        <v>10</v>
      </c>
      <c r="AB1216">
        <v>2</v>
      </c>
      <c r="AC1216">
        <v>2</v>
      </c>
      <c r="AD1216">
        <v>10</v>
      </c>
      <c r="AE1216">
        <v>4</v>
      </c>
      <c r="AF1216">
        <v>0</v>
      </c>
      <c r="AG1216">
        <v>9</v>
      </c>
      <c r="AH1216" s="1">
        <v>40190</v>
      </c>
      <c r="AI1216" s="1" t="s">
        <v>60</v>
      </c>
      <c r="AJ1216">
        <f t="shared" si="72"/>
        <v>2010</v>
      </c>
      <c r="AK1216">
        <f t="shared" si="73"/>
        <v>1</v>
      </c>
      <c r="AL1216" t="str">
        <f t="shared" si="74"/>
        <v/>
      </c>
      <c r="AM1216" t="str">
        <f t="shared" si="75"/>
        <v/>
      </c>
      <c r="AQ1216" s="1">
        <v>40190</v>
      </c>
      <c r="AR1216" s="1" t="s">
        <v>60</v>
      </c>
    </row>
    <row r="1217" spans="1:44" x14ac:dyDescent="0.25">
      <c r="A1217">
        <v>39</v>
      </c>
      <c r="B1217" t="s">
        <v>40</v>
      </c>
      <c r="C1217" t="s">
        <v>34</v>
      </c>
      <c r="D1217">
        <v>867</v>
      </c>
      <c r="E1217" t="s">
        <v>89</v>
      </c>
      <c r="F1217">
        <v>9</v>
      </c>
      <c r="G1217">
        <v>2</v>
      </c>
      <c r="H1217" t="s">
        <v>47</v>
      </c>
      <c r="I1217">
        <v>1</v>
      </c>
      <c r="J1217">
        <v>1936</v>
      </c>
      <c r="K1217">
        <v>1</v>
      </c>
      <c r="L1217" t="s">
        <v>42</v>
      </c>
      <c r="M1217">
        <v>87</v>
      </c>
      <c r="N1217">
        <v>3</v>
      </c>
      <c r="O1217">
        <v>2</v>
      </c>
      <c r="P1217" t="s">
        <v>49</v>
      </c>
      <c r="Q1217">
        <v>1</v>
      </c>
      <c r="R1217" t="s">
        <v>44</v>
      </c>
      <c r="S1217">
        <v>5151</v>
      </c>
      <c r="T1217">
        <v>1</v>
      </c>
      <c r="U1217" t="s">
        <v>40</v>
      </c>
      <c r="V1217">
        <v>25</v>
      </c>
      <c r="W1217">
        <v>4</v>
      </c>
      <c r="X1217">
        <v>4</v>
      </c>
      <c r="Y1217">
        <v>80</v>
      </c>
      <c r="Z1217">
        <v>1</v>
      </c>
      <c r="AA1217">
        <v>10</v>
      </c>
      <c r="AB1217">
        <v>3</v>
      </c>
      <c r="AC1217">
        <v>3</v>
      </c>
      <c r="AD1217">
        <v>10</v>
      </c>
      <c r="AE1217">
        <v>0</v>
      </c>
      <c r="AF1217">
        <v>7</v>
      </c>
      <c r="AG1217">
        <v>9</v>
      </c>
      <c r="AH1217" s="1">
        <v>40311</v>
      </c>
      <c r="AI1217" s="1" t="s">
        <v>60</v>
      </c>
      <c r="AJ1217">
        <f t="shared" si="72"/>
        <v>2010</v>
      </c>
      <c r="AK1217">
        <f t="shared" si="73"/>
        <v>5</v>
      </c>
      <c r="AL1217" t="str">
        <f t="shared" si="74"/>
        <v/>
      </c>
      <c r="AM1217" t="str">
        <f t="shared" si="75"/>
        <v/>
      </c>
      <c r="AQ1217" s="1">
        <v>40311</v>
      </c>
      <c r="AR1217" s="1" t="s">
        <v>60</v>
      </c>
    </row>
    <row r="1218" spans="1:44" x14ac:dyDescent="0.25">
      <c r="A1218">
        <v>31</v>
      </c>
      <c r="B1218" t="s">
        <v>40</v>
      </c>
      <c r="C1218" t="s">
        <v>41</v>
      </c>
      <c r="D1218">
        <v>1125</v>
      </c>
      <c r="E1218" t="s">
        <v>89</v>
      </c>
      <c r="F1218">
        <v>1</v>
      </c>
      <c r="G1218">
        <v>3</v>
      </c>
      <c r="H1218" t="s">
        <v>36</v>
      </c>
      <c r="I1218">
        <v>1</v>
      </c>
      <c r="J1218">
        <v>1956</v>
      </c>
      <c r="K1218">
        <v>4</v>
      </c>
      <c r="L1218" t="s">
        <v>42</v>
      </c>
      <c r="M1218">
        <v>48</v>
      </c>
      <c r="N1218">
        <v>1</v>
      </c>
      <c r="O1218">
        <v>2</v>
      </c>
      <c r="P1218" t="s">
        <v>43</v>
      </c>
      <c r="Q1218">
        <v>1</v>
      </c>
      <c r="R1218" t="s">
        <v>44</v>
      </c>
      <c r="S1218">
        <v>5003</v>
      </c>
      <c r="T1218">
        <v>1</v>
      </c>
      <c r="U1218" t="s">
        <v>40</v>
      </c>
      <c r="V1218">
        <v>21</v>
      </c>
      <c r="W1218">
        <v>4</v>
      </c>
      <c r="X1218">
        <v>2</v>
      </c>
      <c r="Y1218">
        <v>80</v>
      </c>
      <c r="Z1218">
        <v>0</v>
      </c>
      <c r="AA1218">
        <v>10</v>
      </c>
      <c r="AB1218">
        <v>6</v>
      </c>
      <c r="AC1218">
        <v>3</v>
      </c>
      <c r="AD1218">
        <v>10</v>
      </c>
      <c r="AE1218">
        <v>8</v>
      </c>
      <c r="AF1218">
        <v>8</v>
      </c>
      <c r="AG1218">
        <v>7</v>
      </c>
      <c r="AH1218" s="1">
        <v>40211</v>
      </c>
      <c r="AI1218" s="1" t="s">
        <v>60</v>
      </c>
      <c r="AJ1218">
        <f t="shared" si="72"/>
        <v>2010</v>
      </c>
      <c r="AK1218">
        <f t="shared" si="73"/>
        <v>2</v>
      </c>
      <c r="AL1218" t="str">
        <f t="shared" si="74"/>
        <v/>
      </c>
      <c r="AM1218" t="str">
        <f t="shared" si="75"/>
        <v/>
      </c>
      <c r="AQ1218" s="1">
        <v>40211</v>
      </c>
      <c r="AR1218" s="1" t="s">
        <v>60</v>
      </c>
    </row>
    <row r="1219" spans="1:44" x14ac:dyDescent="0.25">
      <c r="A1219">
        <v>35</v>
      </c>
      <c r="B1219" t="s">
        <v>40</v>
      </c>
      <c r="C1219" t="s">
        <v>34</v>
      </c>
      <c r="D1219">
        <v>1224</v>
      </c>
      <c r="E1219" t="s">
        <v>35</v>
      </c>
      <c r="F1219">
        <v>7</v>
      </c>
      <c r="G1219">
        <v>4</v>
      </c>
      <c r="H1219" t="s">
        <v>36</v>
      </c>
      <c r="I1219">
        <v>1</v>
      </c>
      <c r="J1219">
        <v>1962</v>
      </c>
      <c r="K1219">
        <v>3</v>
      </c>
      <c r="L1219" t="s">
        <v>37</v>
      </c>
      <c r="M1219">
        <v>55</v>
      </c>
      <c r="N1219">
        <v>3</v>
      </c>
      <c r="O1219">
        <v>2</v>
      </c>
      <c r="P1219" t="s">
        <v>38</v>
      </c>
      <c r="Q1219">
        <v>4</v>
      </c>
      <c r="R1219" t="s">
        <v>44</v>
      </c>
      <c r="S1219">
        <v>5204</v>
      </c>
      <c r="T1219">
        <v>1</v>
      </c>
      <c r="U1219" t="s">
        <v>33</v>
      </c>
      <c r="V1219">
        <v>11</v>
      </c>
      <c r="W1219">
        <v>3</v>
      </c>
      <c r="X1219">
        <v>4</v>
      </c>
      <c r="Y1219">
        <v>80</v>
      </c>
      <c r="Z1219">
        <v>0</v>
      </c>
      <c r="AA1219">
        <v>10</v>
      </c>
      <c r="AB1219">
        <v>2</v>
      </c>
      <c r="AC1219">
        <v>3</v>
      </c>
      <c r="AD1219">
        <v>10</v>
      </c>
      <c r="AE1219">
        <v>8</v>
      </c>
      <c r="AF1219">
        <v>0</v>
      </c>
      <c r="AG1219">
        <v>9</v>
      </c>
      <c r="AH1219" s="1">
        <v>40356</v>
      </c>
      <c r="AI1219" s="1" t="s">
        <v>60</v>
      </c>
      <c r="AJ1219">
        <f t="shared" si="72"/>
        <v>2010</v>
      </c>
      <c r="AK1219">
        <f t="shared" si="73"/>
        <v>6</v>
      </c>
      <c r="AL1219" t="str">
        <f t="shared" si="74"/>
        <v/>
      </c>
      <c r="AM1219" t="str">
        <f t="shared" si="75"/>
        <v/>
      </c>
      <c r="AQ1219" s="1">
        <v>40356</v>
      </c>
      <c r="AR1219" s="1" t="s">
        <v>60</v>
      </c>
    </row>
    <row r="1220" spans="1:44" x14ac:dyDescent="0.25">
      <c r="A1220">
        <v>31</v>
      </c>
      <c r="B1220" t="s">
        <v>33</v>
      </c>
      <c r="C1220" t="s">
        <v>41</v>
      </c>
      <c r="D1220">
        <v>754</v>
      </c>
      <c r="E1220" t="s">
        <v>35</v>
      </c>
      <c r="F1220">
        <v>26</v>
      </c>
      <c r="G1220">
        <v>4</v>
      </c>
      <c r="H1220" t="s">
        <v>55</v>
      </c>
      <c r="I1220">
        <v>1</v>
      </c>
      <c r="J1220">
        <v>1967</v>
      </c>
      <c r="K1220">
        <v>1</v>
      </c>
      <c r="L1220" t="s">
        <v>42</v>
      </c>
      <c r="M1220">
        <v>63</v>
      </c>
      <c r="N1220">
        <v>3</v>
      </c>
      <c r="O1220">
        <v>2</v>
      </c>
      <c r="P1220" t="s">
        <v>38</v>
      </c>
      <c r="Q1220">
        <v>4</v>
      </c>
      <c r="R1220" t="s">
        <v>44</v>
      </c>
      <c r="S1220">
        <v>5617</v>
      </c>
      <c r="T1220">
        <v>1</v>
      </c>
      <c r="U1220" t="s">
        <v>33</v>
      </c>
      <c r="V1220">
        <v>11</v>
      </c>
      <c r="W1220">
        <v>3</v>
      </c>
      <c r="X1220">
        <v>3</v>
      </c>
      <c r="Y1220">
        <v>80</v>
      </c>
      <c r="Z1220">
        <v>0</v>
      </c>
      <c r="AA1220">
        <v>10</v>
      </c>
      <c r="AB1220">
        <v>4</v>
      </c>
      <c r="AC1220">
        <v>3</v>
      </c>
      <c r="AD1220">
        <v>10</v>
      </c>
      <c r="AE1220">
        <v>7</v>
      </c>
      <c r="AF1220">
        <v>0</v>
      </c>
      <c r="AG1220">
        <v>8</v>
      </c>
      <c r="AH1220" s="1">
        <v>32992</v>
      </c>
      <c r="AI1220" s="1">
        <v>36653</v>
      </c>
      <c r="AJ1220">
        <f t="shared" ref="AJ1220:AJ1283" si="76">IFERROR(YEAR(AH1220),"")</f>
        <v>1990</v>
      </c>
      <c r="AK1220">
        <f t="shared" ref="AK1220:AK1283" si="77">IFERROR(MONTH(AH1220),"")</f>
        <v>4</v>
      </c>
      <c r="AL1220">
        <f t="shared" ref="AL1220:AL1283" si="78">IFERROR(YEAR(AI1220),"")</f>
        <v>2000</v>
      </c>
      <c r="AM1220">
        <f t="shared" ref="AM1220:AM1283" si="79">IFERROR(MONTH(AI1220),"")</f>
        <v>5</v>
      </c>
      <c r="AQ1220" s="1">
        <v>40409</v>
      </c>
      <c r="AR1220" s="1" t="s">
        <v>60</v>
      </c>
    </row>
    <row r="1221" spans="1:44" x14ac:dyDescent="0.25">
      <c r="A1221">
        <v>43</v>
      </c>
      <c r="B1221" t="s">
        <v>40</v>
      </c>
      <c r="C1221" t="s">
        <v>34</v>
      </c>
      <c r="D1221">
        <v>574</v>
      </c>
      <c r="E1221" t="s">
        <v>89</v>
      </c>
      <c r="F1221">
        <v>11</v>
      </c>
      <c r="G1221">
        <v>3</v>
      </c>
      <c r="H1221" t="s">
        <v>36</v>
      </c>
      <c r="I1221">
        <v>1</v>
      </c>
      <c r="J1221">
        <v>1971</v>
      </c>
      <c r="K1221">
        <v>1</v>
      </c>
      <c r="L1221" t="s">
        <v>42</v>
      </c>
      <c r="M1221">
        <v>30</v>
      </c>
      <c r="N1221">
        <v>3</v>
      </c>
      <c r="O1221">
        <v>3</v>
      </c>
      <c r="P1221" t="s">
        <v>50</v>
      </c>
      <c r="Q1221">
        <v>3</v>
      </c>
      <c r="R1221" t="s">
        <v>44</v>
      </c>
      <c r="S1221">
        <v>7510</v>
      </c>
      <c r="T1221">
        <v>1</v>
      </c>
      <c r="U1221" t="s">
        <v>40</v>
      </c>
      <c r="V1221">
        <v>17</v>
      </c>
      <c r="W1221">
        <v>3</v>
      </c>
      <c r="X1221">
        <v>2</v>
      </c>
      <c r="Y1221">
        <v>80</v>
      </c>
      <c r="Z1221">
        <v>1</v>
      </c>
      <c r="AA1221">
        <v>10</v>
      </c>
      <c r="AB1221">
        <v>1</v>
      </c>
      <c r="AC1221">
        <v>3</v>
      </c>
      <c r="AD1221">
        <v>10</v>
      </c>
      <c r="AE1221">
        <v>9</v>
      </c>
      <c r="AF1221">
        <v>0</v>
      </c>
      <c r="AG1221">
        <v>9</v>
      </c>
      <c r="AH1221" s="1">
        <v>40102</v>
      </c>
      <c r="AI1221" s="1" t="s">
        <v>60</v>
      </c>
      <c r="AJ1221">
        <f t="shared" si="76"/>
        <v>2009</v>
      </c>
      <c r="AK1221">
        <f t="shared" si="77"/>
        <v>10</v>
      </c>
      <c r="AL1221" t="str">
        <f t="shared" si="78"/>
        <v/>
      </c>
      <c r="AM1221" t="str">
        <f t="shared" si="79"/>
        <v/>
      </c>
      <c r="AQ1221" s="1">
        <v>40102</v>
      </c>
      <c r="AR1221" s="1" t="s">
        <v>60</v>
      </c>
    </row>
    <row r="1222" spans="1:44" x14ac:dyDescent="0.25">
      <c r="A1222">
        <v>55</v>
      </c>
      <c r="B1222" t="s">
        <v>40</v>
      </c>
      <c r="C1222" t="s">
        <v>34</v>
      </c>
      <c r="D1222">
        <v>189</v>
      </c>
      <c r="E1222" t="s">
        <v>90</v>
      </c>
      <c r="F1222">
        <v>26</v>
      </c>
      <c r="G1222">
        <v>4</v>
      </c>
      <c r="H1222" t="s">
        <v>90</v>
      </c>
      <c r="I1222">
        <v>1</v>
      </c>
      <c r="J1222">
        <v>1973</v>
      </c>
      <c r="K1222">
        <v>3</v>
      </c>
      <c r="L1222" t="s">
        <v>42</v>
      </c>
      <c r="M1222">
        <v>71</v>
      </c>
      <c r="N1222">
        <v>4</v>
      </c>
      <c r="O1222">
        <v>5</v>
      </c>
      <c r="P1222" t="s">
        <v>52</v>
      </c>
      <c r="Q1222">
        <v>2</v>
      </c>
      <c r="R1222" t="s">
        <v>44</v>
      </c>
      <c r="S1222">
        <v>19636</v>
      </c>
      <c r="T1222">
        <v>4</v>
      </c>
      <c r="U1222" t="s">
        <v>33</v>
      </c>
      <c r="V1222">
        <v>18</v>
      </c>
      <c r="W1222">
        <v>3</v>
      </c>
      <c r="X1222">
        <v>1</v>
      </c>
      <c r="Y1222">
        <v>80</v>
      </c>
      <c r="Z1222">
        <v>1</v>
      </c>
      <c r="AA1222">
        <v>35</v>
      </c>
      <c r="AB1222">
        <v>0</v>
      </c>
      <c r="AC1222">
        <v>3</v>
      </c>
      <c r="AD1222">
        <v>10</v>
      </c>
      <c r="AE1222">
        <v>9</v>
      </c>
      <c r="AF1222">
        <v>1</v>
      </c>
      <c r="AG1222">
        <v>4</v>
      </c>
      <c r="AH1222" s="1">
        <v>40125</v>
      </c>
      <c r="AI1222" s="1" t="s">
        <v>60</v>
      </c>
      <c r="AJ1222">
        <f t="shared" si="76"/>
        <v>2009</v>
      </c>
      <c r="AK1222">
        <f t="shared" si="77"/>
        <v>11</v>
      </c>
      <c r="AL1222" t="str">
        <f t="shared" si="78"/>
        <v/>
      </c>
      <c r="AM1222" t="str">
        <f t="shared" si="79"/>
        <v/>
      </c>
      <c r="AQ1222" s="1">
        <v>40125</v>
      </c>
      <c r="AR1222" s="1" t="s">
        <v>60</v>
      </c>
    </row>
    <row r="1223" spans="1:44" x14ac:dyDescent="0.25">
      <c r="A1223">
        <v>40</v>
      </c>
      <c r="B1223" t="s">
        <v>40</v>
      </c>
      <c r="C1223" t="s">
        <v>41</v>
      </c>
      <c r="D1223">
        <v>692</v>
      </c>
      <c r="E1223" t="s">
        <v>89</v>
      </c>
      <c r="F1223">
        <v>11</v>
      </c>
      <c r="G1223">
        <v>3</v>
      </c>
      <c r="H1223" t="s">
        <v>56</v>
      </c>
      <c r="I1223">
        <v>1</v>
      </c>
      <c r="J1223">
        <v>1985</v>
      </c>
      <c r="K1223">
        <v>4</v>
      </c>
      <c r="L1223" t="s">
        <v>37</v>
      </c>
      <c r="M1223">
        <v>73</v>
      </c>
      <c r="N1223">
        <v>3</v>
      </c>
      <c r="O1223">
        <v>2</v>
      </c>
      <c r="P1223" t="s">
        <v>46</v>
      </c>
      <c r="Q1223">
        <v>3</v>
      </c>
      <c r="R1223" t="s">
        <v>44</v>
      </c>
      <c r="S1223">
        <v>6323</v>
      </c>
      <c r="T1223">
        <v>1</v>
      </c>
      <c r="U1223" t="s">
        <v>40</v>
      </c>
      <c r="V1223">
        <v>11</v>
      </c>
      <c r="W1223">
        <v>3</v>
      </c>
      <c r="X1223">
        <v>1</v>
      </c>
      <c r="Y1223">
        <v>80</v>
      </c>
      <c r="Z1223">
        <v>1</v>
      </c>
      <c r="AA1223">
        <v>10</v>
      </c>
      <c r="AB1223">
        <v>2</v>
      </c>
      <c r="AC1223">
        <v>4</v>
      </c>
      <c r="AD1223">
        <v>10</v>
      </c>
      <c r="AE1223">
        <v>9</v>
      </c>
      <c r="AF1223">
        <v>9</v>
      </c>
      <c r="AG1223">
        <v>4</v>
      </c>
      <c r="AH1223" s="1">
        <v>40100</v>
      </c>
      <c r="AI1223" s="1" t="s">
        <v>60</v>
      </c>
      <c r="AJ1223">
        <f t="shared" si="76"/>
        <v>2009</v>
      </c>
      <c r="AK1223">
        <f t="shared" si="77"/>
        <v>10</v>
      </c>
      <c r="AL1223" t="str">
        <f t="shared" si="78"/>
        <v/>
      </c>
      <c r="AM1223" t="str">
        <f t="shared" si="79"/>
        <v/>
      </c>
      <c r="AQ1223" s="1">
        <v>40100</v>
      </c>
      <c r="AR1223" s="1" t="s">
        <v>60</v>
      </c>
    </row>
    <row r="1224" spans="1:44" x14ac:dyDescent="0.25">
      <c r="A1224">
        <v>35</v>
      </c>
      <c r="B1224" t="s">
        <v>40</v>
      </c>
      <c r="C1224" t="s">
        <v>34</v>
      </c>
      <c r="D1224">
        <v>1395</v>
      </c>
      <c r="E1224" t="s">
        <v>89</v>
      </c>
      <c r="F1224">
        <v>9</v>
      </c>
      <c r="G1224">
        <v>4</v>
      </c>
      <c r="H1224" t="s">
        <v>47</v>
      </c>
      <c r="I1224">
        <v>1</v>
      </c>
      <c r="J1224">
        <v>2008</v>
      </c>
      <c r="K1224">
        <v>2</v>
      </c>
      <c r="L1224" t="s">
        <v>42</v>
      </c>
      <c r="M1224">
        <v>48</v>
      </c>
      <c r="N1224">
        <v>3</v>
      </c>
      <c r="O1224">
        <v>2</v>
      </c>
      <c r="P1224" t="s">
        <v>43</v>
      </c>
      <c r="Q1224">
        <v>3</v>
      </c>
      <c r="R1224" t="s">
        <v>39</v>
      </c>
      <c r="S1224">
        <v>5098</v>
      </c>
      <c r="T1224">
        <v>1</v>
      </c>
      <c r="U1224" t="s">
        <v>40</v>
      </c>
      <c r="V1224">
        <v>19</v>
      </c>
      <c r="W1224">
        <v>3</v>
      </c>
      <c r="X1224">
        <v>2</v>
      </c>
      <c r="Y1224">
        <v>80</v>
      </c>
      <c r="Z1224">
        <v>0</v>
      </c>
      <c r="AA1224">
        <v>10</v>
      </c>
      <c r="AB1224">
        <v>5</v>
      </c>
      <c r="AC1224">
        <v>3</v>
      </c>
      <c r="AD1224">
        <v>10</v>
      </c>
      <c r="AE1224">
        <v>7</v>
      </c>
      <c r="AF1224">
        <v>0</v>
      </c>
      <c r="AG1224">
        <v>8</v>
      </c>
      <c r="AH1224" s="1">
        <v>40178</v>
      </c>
      <c r="AI1224" s="1" t="s">
        <v>60</v>
      </c>
      <c r="AJ1224">
        <f t="shared" si="76"/>
        <v>2009</v>
      </c>
      <c r="AK1224">
        <f t="shared" si="77"/>
        <v>12</v>
      </c>
      <c r="AL1224" t="str">
        <f t="shared" si="78"/>
        <v/>
      </c>
      <c r="AM1224" t="str">
        <f t="shared" si="79"/>
        <v/>
      </c>
      <c r="AQ1224" s="1">
        <v>40178</v>
      </c>
      <c r="AR1224" s="1" t="s">
        <v>60</v>
      </c>
    </row>
    <row r="1225" spans="1:44" x14ac:dyDescent="0.25">
      <c r="A1225">
        <v>56</v>
      </c>
      <c r="B1225" t="s">
        <v>33</v>
      </c>
      <c r="C1225" t="s">
        <v>34</v>
      </c>
      <c r="D1225">
        <v>310</v>
      </c>
      <c r="E1225" t="s">
        <v>89</v>
      </c>
      <c r="F1225">
        <v>7</v>
      </c>
      <c r="G1225">
        <v>2</v>
      </c>
      <c r="H1225" t="s">
        <v>56</v>
      </c>
      <c r="I1225">
        <v>1</v>
      </c>
      <c r="J1225">
        <v>2032</v>
      </c>
      <c r="K1225">
        <v>4</v>
      </c>
      <c r="L1225" t="s">
        <v>42</v>
      </c>
      <c r="M1225">
        <v>72</v>
      </c>
      <c r="N1225">
        <v>3</v>
      </c>
      <c r="O1225">
        <v>1</v>
      </c>
      <c r="P1225" t="s">
        <v>46</v>
      </c>
      <c r="Q1225">
        <v>3</v>
      </c>
      <c r="R1225" t="s">
        <v>44</v>
      </c>
      <c r="S1225">
        <v>2339</v>
      </c>
      <c r="T1225">
        <v>8</v>
      </c>
      <c r="U1225" t="s">
        <v>40</v>
      </c>
      <c r="V1225">
        <v>11</v>
      </c>
      <c r="W1225">
        <v>3</v>
      </c>
      <c r="X1225">
        <v>4</v>
      </c>
      <c r="Y1225">
        <v>80</v>
      </c>
      <c r="Z1225">
        <v>1</v>
      </c>
      <c r="AA1225">
        <v>14</v>
      </c>
      <c r="AB1225">
        <v>4</v>
      </c>
      <c r="AC1225">
        <v>1</v>
      </c>
      <c r="AD1225">
        <v>10</v>
      </c>
      <c r="AE1225">
        <v>9</v>
      </c>
      <c r="AF1225">
        <v>9</v>
      </c>
      <c r="AG1225">
        <v>8</v>
      </c>
      <c r="AH1225" s="1">
        <v>34153</v>
      </c>
      <c r="AI1225" s="1">
        <v>37808</v>
      </c>
      <c r="AJ1225">
        <f t="shared" si="76"/>
        <v>1993</v>
      </c>
      <c r="AK1225">
        <f t="shared" si="77"/>
        <v>7</v>
      </c>
      <c r="AL1225">
        <f t="shared" si="78"/>
        <v>2003</v>
      </c>
      <c r="AM1225">
        <f t="shared" si="79"/>
        <v>7</v>
      </c>
      <c r="AQ1225" s="1">
        <v>40205</v>
      </c>
      <c r="AR1225" s="1" t="s">
        <v>60</v>
      </c>
    </row>
    <row r="1226" spans="1:44" x14ac:dyDescent="0.25">
      <c r="A1226">
        <v>38</v>
      </c>
      <c r="B1226" t="s">
        <v>40</v>
      </c>
      <c r="C1226" t="s">
        <v>34</v>
      </c>
      <c r="D1226">
        <v>345</v>
      </c>
      <c r="E1226" t="s">
        <v>35</v>
      </c>
      <c r="F1226">
        <v>10</v>
      </c>
      <c r="G1226">
        <v>2</v>
      </c>
      <c r="H1226" t="s">
        <v>36</v>
      </c>
      <c r="I1226">
        <v>1</v>
      </c>
      <c r="J1226">
        <v>2041</v>
      </c>
      <c r="K1226">
        <v>1</v>
      </c>
      <c r="L1226" t="s">
        <v>37</v>
      </c>
      <c r="M1226">
        <v>100</v>
      </c>
      <c r="N1226">
        <v>3</v>
      </c>
      <c r="O1226">
        <v>2</v>
      </c>
      <c r="P1226" t="s">
        <v>38</v>
      </c>
      <c r="Q1226">
        <v>4</v>
      </c>
      <c r="R1226" t="s">
        <v>44</v>
      </c>
      <c r="S1226">
        <v>5343</v>
      </c>
      <c r="T1226">
        <v>1</v>
      </c>
      <c r="U1226" t="s">
        <v>40</v>
      </c>
      <c r="V1226">
        <v>11</v>
      </c>
      <c r="W1226">
        <v>3</v>
      </c>
      <c r="X1226">
        <v>3</v>
      </c>
      <c r="Y1226">
        <v>80</v>
      </c>
      <c r="Z1226">
        <v>1</v>
      </c>
      <c r="AA1226">
        <v>10</v>
      </c>
      <c r="AB1226">
        <v>1</v>
      </c>
      <c r="AC1226">
        <v>3</v>
      </c>
      <c r="AD1226">
        <v>10</v>
      </c>
      <c r="AE1226">
        <v>7</v>
      </c>
      <c r="AF1226">
        <v>1</v>
      </c>
      <c r="AG1226">
        <v>9</v>
      </c>
      <c r="AH1226" s="1">
        <v>40109</v>
      </c>
      <c r="AI1226" s="1" t="s">
        <v>60</v>
      </c>
      <c r="AJ1226">
        <f t="shared" si="76"/>
        <v>2009</v>
      </c>
      <c r="AK1226">
        <f t="shared" si="77"/>
        <v>10</v>
      </c>
      <c r="AL1226" t="str">
        <f t="shared" si="78"/>
        <v/>
      </c>
      <c r="AM1226" t="str">
        <f t="shared" si="79"/>
        <v/>
      </c>
      <c r="AQ1226" s="1">
        <v>40109</v>
      </c>
      <c r="AR1226" s="1" t="s">
        <v>60</v>
      </c>
    </row>
    <row r="1227" spans="1:44" x14ac:dyDescent="0.25">
      <c r="A1227">
        <v>35</v>
      </c>
      <c r="B1227" t="s">
        <v>40</v>
      </c>
      <c r="C1227" t="s">
        <v>41</v>
      </c>
      <c r="D1227">
        <v>1199</v>
      </c>
      <c r="E1227" t="s">
        <v>89</v>
      </c>
      <c r="F1227">
        <v>18</v>
      </c>
      <c r="G1227">
        <v>4</v>
      </c>
      <c r="H1227" t="s">
        <v>36</v>
      </c>
      <c r="I1227">
        <v>1</v>
      </c>
      <c r="J1227">
        <v>2049</v>
      </c>
      <c r="K1227">
        <v>3</v>
      </c>
      <c r="L1227" t="s">
        <v>42</v>
      </c>
      <c r="M1227">
        <v>80</v>
      </c>
      <c r="N1227">
        <v>3</v>
      </c>
      <c r="O1227">
        <v>2</v>
      </c>
      <c r="P1227" t="s">
        <v>50</v>
      </c>
      <c r="Q1227">
        <v>3</v>
      </c>
      <c r="R1227" t="s">
        <v>44</v>
      </c>
      <c r="S1227">
        <v>5689</v>
      </c>
      <c r="T1227">
        <v>1</v>
      </c>
      <c r="U1227" t="s">
        <v>33</v>
      </c>
      <c r="V1227">
        <v>14</v>
      </c>
      <c r="W1227">
        <v>3</v>
      </c>
      <c r="X1227">
        <v>4</v>
      </c>
      <c r="Y1227">
        <v>80</v>
      </c>
      <c r="Z1227">
        <v>2</v>
      </c>
      <c r="AA1227">
        <v>10</v>
      </c>
      <c r="AB1227">
        <v>2</v>
      </c>
      <c r="AC1227">
        <v>4</v>
      </c>
      <c r="AD1227">
        <v>10</v>
      </c>
      <c r="AE1227">
        <v>2</v>
      </c>
      <c r="AF1227">
        <v>0</v>
      </c>
      <c r="AG1227">
        <v>2</v>
      </c>
      <c r="AH1227" s="1">
        <v>40226</v>
      </c>
      <c r="AI1227" s="1" t="s">
        <v>60</v>
      </c>
      <c r="AJ1227">
        <f t="shared" si="76"/>
        <v>2010</v>
      </c>
      <c r="AK1227">
        <f t="shared" si="77"/>
        <v>2</v>
      </c>
      <c r="AL1227" t="str">
        <f t="shared" si="78"/>
        <v/>
      </c>
      <c r="AM1227" t="str">
        <f t="shared" si="79"/>
        <v/>
      </c>
      <c r="AQ1227" s="1">
        <v>40226</v>
      </c>
      <c r="AR1227" s="1" t="s">
        <v>60</v>
      </c>
    </row>
    <row r="1228" spans="1:44" x14ac:dyDescent="0.25">
      <c r="A1228">
        <v>31</v>
      </c>
      <c r="B1228" t="s">
        <v>40</v>
      </c>
      <c r="C1228" t="s">
        <v>34</v>
      </c>
      <c r="D1228">
        <v>746</v>
      </c>
      <c r="E1228" t="s">
        <v>89</v>
      </c>
      <c r="F1228">
        <v>8</v>
      </c>
      <c r="G1228">
        <v>4</v>
      </c>
      <c r="H1228" t="s">
        <v>36</v>
      </c>
      <c r="I1228">
        <v>1</v>
      </c>
      <c r="J1228">
        <v>98</v>
      </c>
      <c r="K1228">
        <v>3</v>
      </c>
      <c r="L1228" t="s">
        <v>37</v>
      </c>
      <c r="M1228">
        <v>61</v>
      </c>
      <c r="N1228">
        <v>3</v>
      </c>
      <c r="O1228">
        <v>2</v>
      </c>
      <c r="P1228" t="s">
        <v>49</v>
      </c>
      <c r="Q1228">
        <v>4</v>
      </c>
      <c r="R1228" t="s">
        <v>39</v>
      </c>
      <c r="S1228">
        <v>4424</v>
      </c>
      <c r="T1228">
        <v>1</v>
      </c>
      <c r="U1228" t="s">
        <v>40</v>
      </c>
      <c r="V1228">
        <v>23</v>
      </c>
      <c r="W1228">
        <v>4</v>
      </c>
      <c r="X1228">
        <v>4</v>
      </c>
      <c r="Y1228">
        <v>80</v>
      </c>
      <c r="Z1228">
        <v>0</v>
      </c>
      <c r="AA1228">
        <v>11</v>
      </c>
      <c r="AB1228">
        <v>2</v>
      </c>
      <c r="AC1228">
        <v>3</v>
      </c>
      <c r="AD1228">
        <v>11</v>
      </c>
      <c r="AE1228">
        <v>7</v>
      </c>
      <c r="AF1228">
        <v>1</v>
      </c>
      <c r="AG1228">
        <v>8</v>
      </c>
      <c r="AH1228" s="1">
        <v>40243</v>
      </c>
      <c r="AI1228" s="1" t="s">
        <v>60</v>
      </c>
      <c r="AJ1228">
        <f t="shared" si="76"/>
        <v>2010</v>
      </c>
      <c r="AK1228">
        <f t="shared" si="77"/>
        <v>3</v>
      </c>
      <c r="AL1228" t="str">
        <f t="shared" si="78"/>
        <v/>
      </c>
      <c r="AM1228" t="str">
        <f t="shared" si="79"/>
        <v/>
      </c>
      <c r="AQ1228" s="1">
        <v>40243</v>
      </c>
      <c r="AR1228" s="1" t="s">
        <v>60</v>
      </c>
    </row>
    <row r="1229" spans="1:44" x14ac:dyDescent="0.25">
      <c r="A1229">
        <v>30</v>
      </c>
      <c r="B1229" t="s">
        <v>40</v>
      </c>
      <c r="C1229" t="s">
        <v>34</v>
      </c>
      <c r="D1229">
        <v>288</v>
      </c>
      <c r="E1229" t="s">
        <v>89</v>
      </c>
      <c r="F1229">
        <v>2</v>
      </c>
      <c r="G1229">
        <v>3</v>
      </c>
      <c r="H1229" t="s">
        <v>36</v>
      </c>
      <c r="I1229">
        <v>1</v>
      </c>
      <c r="J1229">
        <v>117</v>
      </c>
      <c r="K1229">
        <v>3</v>
      </c>
      <c r="L1229" t="s">
        <v>42</v>
      </c>
      <c r="M1229">
        <v>99</v>
      </c>
      <c r="N1229">
        <v>2</v>
      </c>
      <c r="O1229">
        <v>2</v>
      </c>
      <c r="P1229" t="s">
        <v>50</v>
      </c>
      <c r="Q1229">
        <v>4</v>
      </c>
      <c r="R1229" t="s">
        <v>44</v>
      </c>
      <c r="S1229">
        <v>4152</v>
      </c>
      <c r="T1229">
        <v>1</v>
      </c>
      <c r="U1229" t="s">
        <v>40</v>
      </c>
      <c r="V1229">
        <v>19</v>
      </c>
      <c r="W1229">
        <v>3</v>
      </c>
      <c r="X1229">
        <v>1</v>
      </c>
      <c r="Y1229">
        <v>80</v>
      </c>
      <c r="Z1229">
        <v>3</v>
      </c>
      <c r="AA1229">
        <v>11</v>
      </c>
      <c r="AB1229">
        <v>3</v>
      </c>
      <c r="AC1229">
        <v>3</v>
      </c>
      <c r="AD1229">
        <v>11</v>
      </c>
      <c r="AE1229">
        <v>10</v>
      </c>
      <c r="AF1229">
        <v>10</v>
      </c>
      <c r="AG1229">
        <v>8</v>
      </c>
      <c r="AH1229" s="1">
        <v>40353</v>
      </c>
      <c r="AI1229" s="1" t="s">
        <v>60</v>
      </c>
      <c r="AJ1229">
        <f t="shared" si="76"/>
        <v>2010</v>
      </c>
      <c r="AK1229">
        <f t="shared" si="77"/>
        <v>6</v>
      </c>
      <c r="AL1229" t="str">
        <f t="shared" si="78"/>
        <v/>
      </c>
      <c r="AM1229" t="str">
        <f t="shared" si="79"/>
        <v/>
      </c>
      <c r="AQ1229" s="1">
        <v>40353</v>
      </c>
      <c r="AR1229" s="1" t="s">
        <v>60</v>
      </c>
    </row>
    <row r="1230" spans="1:44" x14ac:dyDescent="0.25">
      <c r="A1230">
        <v>30</v>
      </c>
      <c r="B1230" t="s">
        <v>40</v>
      </c>
      <c r="C1230" t="s">
        <v>34</v>
      </c>
      <c r="D1230">
        <v>1334</v>
      </c>
      <c r="E1230" t="s">
        <v>35</v>
      </c>
      <c r="F1230">
        <v>4</v>
      </c>
      <c r="G1230">
        <v>2</v>
      </c>
      <c r="H1230" t="s">
        <v>47</v>
      </c>
      <c r="I1230">
        <v>1</v>
      </c>
      <c r="J1230">
        <v>121</v>
      </c>
      <c r="K1230">
        <v>3</v>
      </c>
      <c r="L1230" t="s">
        <v>37</v>
      </c>
      <c r="M1230">
        <v>63</v>
      </c>
      <c r="N1230">
        <v>2</v>
      </c>
      <c r="O1230">
        <v>2</v>
      </c>
      <c r="P1230" t="s">
        <v>38</v>
      </c>
      <c r="Q1230">
        <v>2</v>
      </c>
      <c r="R1230" t="s">
        <v>48</v>
      </c>
      <c r="S1230">
        <v>5209</v>
      </c>
      <c r="T1230">
        <v>1</v>
      </c>
      <c r="U1230" t="s">
        <v>33</v>
      </c>
      <c r="V1230">
        <v>12</v>
      </c>
      <c r="W1230">
        <v>3</v>
      </c>
      <c r="X1230">
        <v>2</v>
      </c>
      <c r="Y1230">
        <v>80</v>
      </c>
      <c r="Z1230">
        <v>3</v>
      </c>
      <c r="AA1230">
        <v>11</v>
      </c>
      <c r="AB1230">
        <v>4</v>
      </c>
      <c r="AC1230">
        <v>2</v>
      </c>
      <c r="AD1230">
        <v>11</v>
      </c>
      <c r="AE1230">
        <v>8</v>
      </c>
      <c r="AF1230">
        <v>2</v>
      </c>
      <c r="AG1230">
        <v>7</v>
      </c>
      <c r="AH1230" s="1">
        <v>40124</v>
      </c>
      <c r="AI1230" s="1" t="s">
        <v>60</v>
      </c>
      <c r="AJ1230">
        <f t="shared" si="76"/>
        <v>2009</v>
      </c>
      <c r="AK1230">
        <f t="shared" si="77"/>
        <v>11</v>
      </c>
      <c r="AL1230" t="str">
        <f t="shared" si="78"/>
        <v/>
      </c>
      <c r="AM1230" t="str">
        <f t="shared" si="79"/>
        <v/>
      </c>
      <c r="AQ1230" s="1">
        <v>40124</v>
      </c>
      <c r="AR1230" s="1" t="s">
        <v>60</v>
      </c>
    </row>
    <row r="1231" spans="1:44" x14ac:dyDescent="0.25">
      <c r="A1231">
        <v>32</v>
      </c>
      <c r="B1231" t="s">
        <v>40</v>
      </c>
      <c r="C1231" t="s">
        <v>34</v>
      </c>
      <c r="D1231">
        <v>1093</v>
      </c>
      <c r="E1231" t="s">
        <v>35</v>
      </c>
      <c r="F1231">
        <v>6</v>
      </c>
      <c r="G1231">
        <v>4</v>
      </c>
      <c r="H1231" t="s">
        <v>47</v>
      </c>
      <c r="I1231">
        <v>1</v>
      </c>
      <c r="J1231">
        <v>125</v>
      </c>
      <c r="K1231">
        <v>2</v>
      </c>
      <c r="L1231" t="s">
        <v>42</v>
      </c>
      <c r="M1231">
        <v>87</v>
      </c>
      <c r="N1231">
        <v>3</v>
      </c>
      <c r="O1231">
        <v>2</v>
      </c>
      <c r="P1231" t="s">
        <v>38</v>
      </c>
      <c r="Q1231">
        <v>3</v>
      </c>
      <c r="R1231" t="s">
        <v>39</v>
      </c>
      <c r="S1231">
        <v>5010</v>
      </c>
      <c r="T1231">
        <v>1</v>
      </c>
      <c r="U1231" t="s">
        <v>40</v>
      </c>
      <c r="V1231">
        <v>16</v>
      </c>
      <c r="W1231">
        <v>3</v>
      </c>
      <c r="X1231">
        <v>1</v>
      </c>
      <c r="Y1231">
        <v>80</v>
      </c>
      <c r="Z1231">
        <v>0</v>
      </c>
      <c r="AA1231">
        <v>12</v>
      </c>
      <c r="AB1231">
        <v>0</v>
      </c>
      <c r="AC1231">
        <v>3</v>
      </c>
      <c r="AD1231">
        <v>11</v>
      </c>
      <c r="AE1231">
        <v>8</v>
      </c>
      <c r="AF1231">
        <v>5</v>
      </c>
      <c r="AG1231">
        <v>7</v>
      </c>
      <c r="AH1231" s="1">
        <v>40407</v>
      </c>
      <c r="AI1231" s="1" t="s">
        <v>60</v>
      </c>
      <c r="AJ1231">
        <f t="shared" si="76"/>
        <v>2010</v>
      </c>
      <c r="AK1231">
        <f t="shared" si="77"/>
        <v>8</v>
      </c>
      <c r="AL1231" t="str">
        <f t="shared" si="78"/>
        <v/>
      </c>
      <c r="AM1231" t="str">
        <f t="shared" si="79"/>
        <v/>
      </c>
      <c r="AQ1231" s="1">
        <v>40407</v>
      </c>
      <c r="AR1231" s="1" t="s">
        <v>60</v>
      </c>
    </row>
    <row r="1232" spans="1:44" x14ac:dyDescent="0.25">
      <c r="A1232">
        <v>34</v>
      </c>
      <c r="B1232" t="s">
        <v>40</v>
      </c>
      <c r="C1232" t="s">
        <v>34</v>
      </c>
      <c r="D1232">
        <v>1354</v>
      </c>
      <c r="E1232" t="s">
        <v>89</v>
      </c>
      <c r="F1232">
        <v>5</v>
      </c>
      <c r="G1232">
        <v>3</v>
      </c>
      <c r="H1232" t="s">
        <v>47</v>
      </c>
      <c r="I1232">
        <v>1</v>
      </c>
      <c r="J1232">
        <v>153</v>
      </c>
      <c r="K1232">
        <v>3</v>
      </c>
      <c r="L1232" t="s">
        <v>37</v>
      </c>
      <c r="M1232">
        <v>45</v>
      </c>
      <c r="N1232">
        <v>2</v>
      </c>
      <c r="O1232">
        <v>3</v>
      </c>
      <c r="P1232" t="s">
        <v>52</v>
      </c>
      <c r="Q1232">
        <v>1</v>
      </c>
      <c r="R1232" t="s">
        <v>39</v>
      </c>
      <c r="S1232">
        <v>11631</v>
      </c>
      <c r="T1232">
        <v>2</v>
      </c>
      <c r="U1232" t="s">
        <v>40</v>
      </c>
      <c r="V1232">
        <v>12</v>
      </c>
      <c r="W1232">
        <v>3</v>
      </c>
      <c r="X1232">
        <v>4</v>
      </c>
      <c r="Y1232">
        <v>80</v>
      </c>
      <c r="Z1232">
        <v>0</v>
      </c>
      <c r="AA1232">
        <v>14</v>
      </c>
      <c r="AB1232">
        <v>6</v>
      </c>
      <c r="AC1232">
        <v>3</v>
      </c>
      <c r="AD1232">
        <v>11</v>
      </c>
      <c r="AE1232">
        <v>10</v>
      </c>
      <c r="AF1232">
        <v>5</v>
      </c>
      <c r="AG1232">
        <v>8</v>
      </c>
      <c r="AH1232" s="1">
        <v>40365</v>
      </c>
      <c r="AI1232" s="1" t="s">
        <v>60</v>
      </c>
      <c r="AJ1232">
        <f t="shared" si="76"/>
        <v>2010</v>
      </c>
      <c r="AK1232">
        <f t="shared" si="77"/>
        <v>7</v>
      </c>
      <c r="AL1232" t="str">
        <f t="shared" si="78"/>
        <v/>
      </c>
      <c r="AM1232" t="str">
        <f t="shared" si="79"/>
        <v/>
      </c>
      <c r="AQ1232" s="1">
        <v>40365</v>
      </c>
      <c r="AR1232" s="1" t="s">
        <v>60</v>
      </c>
    </row>
    <row r="1233" spans="1:44" x14ac:dyDescent="0.25">
      <c r="A1233">
        <v>30</v>
      </c>
      <c r="B1233" t="s">
        <v>40</v>
      </c>
      <c r="C1233" t="s">
        <v>34</v>
      </c>
      <c r="D1233">
        <v>1240</v>
      </c>
      <c r="E1233" t="s">
        <v>90</v>
      </c>
      <c r="F1233">
        <v>9</v>
      </c>
      <c r="G1233">
        <v>3</v>
      </c>
      <c r="H1233" t="s">
        <v>90</v>
      </c>
      <c r="I1233">
        <v>1</v>
      </c>
      <c r="J1233">
        <v>184</v>
      </c>
      <c r="K1233">
        <v>3</v>
      </c>
      <c r="L1233" t="s">
        <v>42</v>
      </c>
      <c r="M1233">
        <v>48</v>
      </c>
      <c r="N1233">
        <v>3</v>
      </c>
      <c r="O1233">
        <v>2</v>
      </c>
      <c r="P1233" t="s">
        <v>90</v>
      </c>
      <c r="Q1233">
        <v>4</v>
      </c>
      <c r="R1233" t="s">
        <v>44</v>
      </c>
      <c r="S1233">
        <v>6347</v>
      </c>
      <c r="T1233">
        <v>0</v>
      </c>
      <c r="U1233" t="s">
        <v>33</v>
      </c>
      <c r="V1233">
        <v>19</v>
      </c>
      <c r="W1233">
        <v>3</v>
      </c>
      <c r="X1233">
        <v>4</v>
      </c>
      <c r="Y1233">
        <v>80</v>
      </c>
      <c r="Z1233">
        <v>0</v>
      </c>
      <c r="AA1233">
        <v>12</v>
      </c>
      <c r="AB1233">
        <v>2</v>
      </c>
      <c r="AC1233">
        <v>1</v>
      </c>
      <c r="AD1233">
        <v>11</v>
      </c>
      <c r="AE1233">
        <v>9</v>
      </c>
      <c r="AF1233">
        <v>4</v>
      </c>
      <c r="AG1233">
        <v>7</v>
      </c>
      <c r="AH1233" s="1">
        <v>40334</v>
      </c>
      <c r="AI1233" s="1" t="s">
        <v>60</v>
      </c>
      <c r="AJ1233">
        <f t="shared" si="76"/>
        <v>2010</v>
      </c>
      <c r="AK1233">
        <f t="shared" si="77"/>
        <v>6</v>
      </c>
      <c r="AL1233" t="str">
        <f t="shared" si="78"/>
        <v/>
      </c>
      <c r="AM1233" t="str">
        <f t="shared" si="79"/>
        <v/>
      </c>
      <c r="AQ1233" s="1">
        <v>40334</v>
      </c>
      <c r="AR1233" s="1" t="s">
        <v>60</v>
      </c>
    </row>
    <row r="1234" spans="1:44" x14ac:dyDescent="0.25">
      <c r="A1234">
        <v>30</v>
      </c>
      <c r="B1234" t="s">
        <v>40</v>
      </c>
      <c r="C1234" t="s">
        <v>51</v>
      </c>
      <c r="D1234">
        <v>829</v>
      </c>
      <c r="E1234" t="s">
        <v>89</v>
      </c>
      <c r="F1234">
        <v>1</v>
      </c>
      <c r="G1234">
        <v>1</v>
      </c>
      <c r="H1234" t="s">
        <v>36</v>
      </c>
      <c r="I1234">
        <v>1</v>
      </c>
      <c r="J1234">
        <v>292</v>
      </c>
      <c r="K1234">
        <v>3</v>
      </c>
      <c r="L1234" t="s">
        <v>42</v>
      </c>
      <c r="M1234">
        <v>88</v>
      </c>
      <c r="N1234">
        <v>2</v>
      </c>
      <c r="O1234">
        <v>3</v>
      </c>
      <c r="P1234" t="s">
        <v>49</v>
      </c>
      <c r="Q1234">
        <v>3</v>
      </c>
      <c r="R1234" t="s">
        <v>39</v>
      </c>
      <c r="S1234">
        <v>8474</v>
      </c>
      <c r="T1234">
        <v>1</v>
      </c>
      <c r="U1234" t="s">
        <v>40</v>
      </c>
      <c r="V1234">
        <v>22</v>
      </c>
      <c r="W1234">
        <v>4</v>
      </c>
      <c r="X1234">
        <v>3</v>
      </c>
      <c r="Y1234">
        <v>80</v>
      </c>
      <c r="Z1234">
        <v>0</v>
      </c>
      <c r="AA1234">
        <v>12</v>
      </c>
      <c r="AB1234">
        <v>2</v>
      </c>
      <c r="AC1234">
        <v>3</v>
      </c>
      <c r="AD1234">
        <v>11</v>
      </c>
      <c r="AE1234">
        <v>8</v>
      </c>
      <c r="AF1234">
        <v>5</v>
      </c>
      <c r="AG1234">
        <v>8</v>
      </c>
      <c r="AH1234" s="1">
        <v>40271</v>
      </c>
      <c r="AI1234" s="1" t="s">
        <v>60</v>
      </c>
      <c r="AJ1234">
        <f t="shared" si="76"/>
        <v>2010</v>
      </c>
      <c r="AK1234">
        <f t="shared" si="77"/>
        <v>4</v>
      </c>
      <c r="AL1234" t="str">
        <f t="shared" si="78"/>
        <v/>
      </c>
      <c r="AM1234" t="str">
        <f t="shared" si="79"/>
        <v/>
      </c>
      <c r="AQ1234" s="1">
        <v>40271</v>
      </c>
      <c r="AR1234" s="1" t="s">
        <v>60</v>
      </c>
    </row>
    <row r="1235" spans="1:44" x14ac:dyDescent="0.25">
      <c r="A1235">
        <v>29</v>
      </c>
      <c r="B1235" t="s">
        <v>40</v>
      </c>
      <c r="C1235" t="s">
        <v>41</v>
      </c>
      <c r="D1235">
        <v>1413</v>
      </c>
      <c r="E1235" t="s">
        <v>35</v>
      </c>
      <c r="F1235">
        <v>1</v>
      </c>
      <c r="G1235">
        <v>1</v>
      </c>
      <c r="H1235" t="s">
        <v>47</v>
      </c>
      <c r="I1235">
        <v>1</v>
      </c>
      <c r="J1235">
        <v>312</v>
      </c>
      <c r="K1235">
        <v>2</v>
      </c>
      <c r="L1235" t="s">
        <v>37</v>
      </c>
      <c r="M1235">
        <v>42</v>
      </c>
      <c r="N1235">
        <v>3</v>
      </c>
      <c r="O1235">
        <v>3</v>
      </c>
      <c r="P1235" t="s">
        <v>38</v>
      </c>
      <c r="Q1235">
        <v>4</v>
      </c>
      <c r="R1235" t="s">
        <v>44</v>
      </c>
      <c r="S1235">
        <v>7918</v>
      </c>
      <c r="T1235">
        <v>1</v>
      </c>
      <c r="U1235" t="s">
        <v>40</v>
      </c>
      <c r="V1235">
        <v>14</v>
      </c>
      <c r="W1235">
        <v>3</v>
      </c>
      <c r="X1235">
        <v>4</v>
      </c>
      <c r="Y1235">
        <v>80</v>
      </c>
      <c r="Z1235">
        <v>1</v>
      </c>
      <c r="AA1235">
        <v>11</v>
      </c>
      <c r="AB1235">
        <v>5</v>
      </c>
      <c r="AC1235">
        <v>3</v>
      </c>
      <c r="AD1235">
        <v>11</v>
      </c>
      <c r="AE1235">
        <v>10</v>
      </c>
      <c r="AF1235">
        <v>4</v>
      </c>
      <c r="AG1235">
        <v>1</v>
      </c>
      <c r="AH1235" s="1">
        <v>40372</v>
      </c>
      <c r="AI1235" s="1" t="s">
        <v>60</v>
      </c>
      <c r="AJ1235">
        <f t="shared" si="76"/>
        <v>2010</v>
      </c>
      <c r="AK1235">
        <f t="shared" si="77"/>
        <v>7</v>
      </c>
      <c r="AL1235" t="str">
        <f t="shared" si="78"/>
        <v/>
      </c>
      <c r="AM1235" t="str">
        <f t="shared" si="79"/>
        <v/>
      </c>
      <c r="AQ1235" s="1">
        <v>40372</v>
      </c>
      <c r="AR1235" s="1" t="s">
        <v>60</v>
      </c>
    </row>
    <row r="1236" spans="1:44" x14ac:dyDescent="0.25">
      <c r="A1236">
        <v>34</v>
      </c>
      <c r="B1236" t="s">
        <v>40</v>
      </c>
      <c r="C1236" t="s">
        <v>34</v>
      </c>
      <c r="D1236">
        <v>470</v>
      </c>
      <c r="E1236" t="s">
        <v>89</v>
      </c>
      <c r="F1236">
        <v>2</v>
      </c>
      <c r="G1236">
        <v>4</v>
      </c>
      <c r="H1236" t="s">
        <v>36</v>
      </c>
      <c r="I1236">
        <v>1</v>
      </c>
      <c r="J1236">
        <v>339</v>
      </c>
      <c r="K1236">
        <v>4</v>
      </c>
      <c r="L1236" t="s">
        <v>42</v>
      </c>
      <c r="M1236">
        <v>84</v>
      </c>
      <c r="N1236">
        <v>2</v>
      </c>
      <c r="O1236">
        <v>2</v>
      </c>
      <c r="P1236" t="s">
        <v>49</v>
      </c>
      <c r="Q1236">
        <v>1</v>
      </c>
      <c r="R1236" t="s">
        <v>44</v>
      </c>
      <c r="S1236">
        <v>5957</v>
      </c>
      <c r="T1236">
        <v>6</v>
      </c>
      <c r="U1236" t="s">
        <v>40</v>
      </c>
      <c r="V1236">
        <v>13</v>
      </c>
      <c r="W1236">
        <v>3</v>
      </c>
      <c r="X1236">
        <v>2</v>
      </c>
      <c r="Y1236">
        <v>80</v>
      </c>
      <c r="Z1236">
        <v>1</v>
      </c>
      <c r="AA1236">
        <v>13</v>
      </c>
      <c r="AB1236">
        <v>3</v>
      </c>
      <c r="AC1236">
        <v>3</v>
      </c>
      <c r="AD1236">
        <v>11</v>
      </c>
      <c r="AE1236">
        <v>9</v>
      </c>
      <c r="AF1236">
        <v>5</v>
      </c>
      <c r="AG1236">
        <v>9</v>
      </c>
      <c r="AH1236" s="1">
        <v>40304</v>
      </c>
      <c r="AI1236" s="1" t="s">
        <v>60</v>
      </c>
      <c r="AJ1236">
        <f t="shared" si="76"/>
        <v>2010</v>
      </c>
      <c r="AK1236">
        <f t="shared" si="77"/>
        <v>5</v>
      </c>
      <c r="AL1236" t="str">
        <f t="shared" si="78"/>
        <v/>
      </c>
      <c r="AM1236" t="str">
        <f t="shared" si="79"/>
        <v/>
      </c>
      <c r="AQ1236" s="1">
        <v>40304</v>
      </c>
      <c r="AR1236" s="1" t="s">
        <v>60</v>
      </c>
    </row>
    <row r="1237" spans="1:44" x14ac:dyDescent="0.25">
      <c r="A1237">
        <v>35</v>
      </c>
      <c r="B1237" t="s">
        <v>40</v>
      </c>
      <c r="C1237" t="s">
        <v>34</v>
      </c>
      <c r="D1237">
        <v>1232</v>
      </c>
      <c r="E1237" t="s">
        <v>35</v>
      </c>
      <c r="F1237">
        <v>16</v>
      </c>
      <c r="G1237">
        <v>3</v>
      </c>
      <c r="H1237" t="s">
        <v>55</v>
      </c>
      <c r="I1237">
        <v>1</v>
      </c>
      <c r="J1237">
        <v>406</v>
      </c>
      <c r="K1237">
        <v>3</v>
      </c>
      <c r="L1237" t="s">
        <v>42</v>
      </c>
      <c r="M1237">
        <v>96</v>
      </c>
      <c r="N1237">
        <v>3</v>
      </c>
      <c r="O1237">
        <v>3</v>
      </c>
      <c r="P1237" t="s">
        <v>38</v>
      </c>
      <c r="Q1237">
        <v>2</v>
      </c>
      <c r="R1237" t="s">
        <v>44</v>
      </c>
      <c r="S1237">
        <v>8020</v>
      </c>
      <c r="T1237">
        <v>0</v>
      </c>
      <c r="U1237" t="s">
        <v>40</v>
      </c>
      <c r="V1237">
        <v>15</v>
      </c>
      <c r="W1237">
        <v>3</v>
      </c>
      <c r="X1237">
        <v>3</v>
      </c>
      <c r="Y1237">
        <v>80</v>
      </c>
      <c r="Z1237">
        <v>2</v>
      </c>
      <c r="AA1237">
        <v>12</v>
      </c>
      <c r="AB1237">
        <v>3</v>
      </c>
      <c r="AC1237">
        <v>2</v>
      </c>
      <c r="AD1237">
        <v>11</v>
      </c>
      <c r="AE1237">
        <v>9</v>
      </c>
      <c r="AF1237">
        <v>6</v>
      </c>
      <c r="AG1237">
        <v>9</v>
      </c>
      <c r="AH1237" s="1">
        <v>40184</v>
      </c>
      <c r="AI1237" s="1" t="s">
        <v>60</v>
      </c>
      <c r="AJ1237">
        <f t="shared" si="76"/>
        <v>2010</v>
      </c>
      <c r="AK1237">
        <f t="shared" si="77"/>
        <v>1</v>
      </c>
      <c r="AL1237" t="str">
        <f t="shared" si="78"/>
        <v/>
      </c>
      <c r="AM1237" t="str">
        <f t="shared" si="79"/>
        <v/>
      </c>
      <c r="AQ1237" s="1">
        <v>40184</v>
      </c>
      <c r="AR1237" s="1" t="s">
        <v>60</v>
      </c>
    </row>
    <row r="1238" spans="1:44" x14ac:dyDescent="0.25">
      <c r="A1238">
        <v>38</v>
      </c>
      <c r="B1238" t="s">
        <v>40</v>
      </c>
      <c r="C1238" t="s">
        <v>34</v>
      </c>
      <c r="D1238">
        <v>343</v>
      </c>
      <c r="E1238" t="s">
        <v>89</v>
      </c>
      <c r="F1238">
        <v>15</v>
      </c>
      <c r="G1238">
        <v>2</v>
      </c>
      <c r="H1238" t="s">
        <v>36</v>
      </c>
      <c r="I1238">
        <v>1</v>
      </c>
      <c r="J1238">
        <v>461</v>
      </c>
      <c r="K1238">
        <v>3</v>
      </c>
      <c r="L1238" t="s">
        <v>42</v>
      </c>
      <c r="M1238">
        <v>92</v>
      </c>
      <c r="N1238">
        <v>2</v>
      </c>
      <c r="O1238">
        <v>3</v>
      </c>
      <c r="P1238" t="s">
        <v>54</v>
      </c>
      <c r="Q1238">
        <v>4</v>
      </c>
      <c r="R1238" t="s">
        <v>48</v>
      </c>
      <c r="S1238">
        <v>11510</v>
      </c>
      <c r="T1238">
        <v>0</v>
      </c>
      <c r="U1238" t="s">
        <v>33</v>
      </c>
      <c r="V1238">
        <v>14</v>
      </c>
      <c r="W1238">
        <v>3</v>
      </c>
      <c r="X1238">
        <v>2</v>
      </c>
      <c r="Y1238">
        <v>80</v>
      </c>
      <c r="Z1238">
        <v>1</v>
      </c>
      <c r="AA1238">
        <v>12</v>
      </c>
      <c r="AB1238">
        <v>3</v>
      </c>
      <c r="AC1238">
        <v>3</v>
      </c>
      <c r="AD1238">
        <v>11</v>
      </c>
      <c r="AE1238">
        <v>10</v>
      </c>
      <c r="AF1238">
        <v>2</v>
      </c>
      <c r="AG1238">
        <v>9</v>
      </c>
      <c r="AH1238" s="1">
        <v>39967</v>
      </c>
      <c r="AI1238" s="1" t="s">
        <v>60</v>
      </c>
      <c r="AJ1238">
        <f t="shared" si="76"/>
        <v>2009</v>
      </c>
      <c r="AK1238">
        <f t="shared" si="77"/>
        <v>6</v>
      </c>
      <c r="AL1238" t="str">
        <f t="shared" si="78"/>
        <v/>
      </c>
      <c r="AM1238" t="str">
        <f t="shared" si="79"/>
        <v/>
      </c>
      <c r="AQ1238" s="1">
        <v>39967</v>
      </c>
      <c r="AR1238" s="1" t="s">
        <v>60</v>
      </c>
    </row>
    <row r="1239" spans="1:44" x14ac:dyDescent="0.25">
      <c r="A1239">
        <v>31</v>
      </c>
      <c r="B1239" t="s">
        <v>40</v>
      </c>
      <c r="C1239" t="s">
        <v>34</v>
      </c>
      <c r="D1239">
        <v>1232</v>
      </c>
      <c r="E1239" t="s">
        <v>89</v>
      </c>
      <c r="F1239">
        <v>7</v>
      </c>
      <c r="G1239">
        <v>4</v>
      </c>
      <c r="H1239" t="s">
        <v>47</v>
      </c>
      <c r="I1239">
        <v>1</v>
      </c>
      <c r="J1239">
        <v>462</v>
      </c>
      <c r="K1239">
        <v>3</v>
      </c>
      <c r="L1239" t="s">
        <v>37</v>
      </c>
      <c r="M1239">
        <v>39</v>
      </c>
      <c r="N1239">
        <v>3</v>
      </c>
      <c r="O1239">
        <v>3</v>
      </c>
      <c r="P1239" t="s">
        <v>49</v>
      </c>
      <c r="Q1239">
        <v>4</v>
      </c>
      <c r="R1239" t="s">
        <v>39</v>
      </c>
      <c r="S1239">
        <v>7143</v>
      </c>
      <c r="T1239">
        <v>1</v>
      </c>
      <c r="U1239" t="s">
        <v>33</v>
      </c>
      <c r="V1239">
        <v>14</v>
      </c>
      <c r="W1239">
        <v>3</v>
      </c>
      <c r="X1239">
        <v>3</v>
      </c>
      <c r="Y1239">
        <v>80</v>
      </c>
      <c r="Z1239">
        <v>0</v>
      </c>
      <c r="AA1239">
        <v>11</v>
      </c>
      <c r="AB1239">
        <v>2</v>
      </c>
      <c r="AC1239">
        <v>2</v>
      </c>
      <c r="AD1239">
        <v>11</v>
      </c>
      <c r="AE1239">
        <v>9</v>
      </c>
      <c r="AF1239">
        <v>4</v>
      </c>
      <c r="AG1239">
        <v>10</v>
      </c>
      <c r="AH1239" s="1">
        <v>39744</v>
      </c>
      <c r="AI1239" s="1" t="s">
        <v>60</v>
      </c>
      <c r="AJ1239">
        <f t="shared" si="76"/>
        <v>2008</v>
      </c>
      <c r="AK1239">
        <f t="shared" si="77"/>
        <v>10</v>
      </c>
      <c r="AL1239" t="str">
        <f t="shared" si="78"/>
        <v/>
      </c>
      <c r="AM1239" t="str">
        <f t="shared" si="79"/>
        <v/>
      </c>
      <c r="AQ1239" s="1">
        <v>39744</v>
      </c>
      <c r="AR1239" s="1" t="s">
        <v>60</v>
      </c>
    </row>
    <row r="1240" spans="1:44" x14ac:dyDescent="0.25">
      <c r="A1240">
        <v>30</v>
      </c>
      <c r="B1240" t="s">
        <v>40</v>
      </c>
      <c r="C1240" t="s">
        <v>51</v>
      </c>
      <c r="D1240">
        <v>1116</v>
      </c>
      <c r="E1240" t="s">
        <v>89</v>
      </c>
      <c r="F1240">
        <v>2</v>
      </c>
      <c r="G1240">
        <v>3</v>
      </c>
      <c r="H1240" t="s">
        <v>47</v>
      </c>
      <c r="I1240">
        <v>1</v>
      </c>
      <c r="J1240">
        <v>571</v>
      </c>
      <c r="K1240">
        <v>3</v>
      </c>
      <c r="L1240" t="s">
        <v>37</v>
      </c>
      <c r="M1240">
        <v>49</v>
      </c>
      <c r="N1240">
        <v>3</v>
      </c>
      <c r="O1240">
        <v>1</v>
      </c>
      <c r="P1240" t="s">
        <v>46</v>
      </c>
      <c r="Q1240">
        <v>4</v>
      </c>
      <c r="R1240" t="s">
        <v>39</v>
      </c>
      <c r="S1240">
        <v>2564</v>
      </c>
      <c r="T1240">
        <v>0</v>
      </c>
      <c r="U1240" t="s">
        <v>40</v>
      </c>
      <c r="V1240">
        <v>14</v>
      </c>
      <c r="W1240">
        <v>3</v>
      </c>
      <c r="X1240">
        <v>3</v>
      </c>
      <c r="Y1240">
        <v>80</v>
      </c>
      <c r="Z1240">
        <v>0</v>
      </c>
      <c r="AA1240">
        <v>12</v>
      </c>
      <c r="AB1240">
        <v>2</v>
      </c>
      <c r="AC1240">
        <v>2</v>
      </c>
      <c r="AD1240">
        <v>11</v>
      </c>
      <c r="AE1240">
        <v>7</v>
      </c>
      <c r="AF1240">
        <v>6</v>
      </c>
      <c r="AG1240">
        <v>7</v>
      </c>
      <c r="AH1240" s="1">
        <v>39834</v>
      </c>
      <c r="AI1240" s="1" t="s">
        <v>60</v>
      </c>
      <c r="AJ1240">
        <f t="shared" si="76"/>
        <v>2009</v>
      </c>
      <c r="AK1240">
        <f t="shared" si="77"/>
        <v>1</v>
      </c>
      <c r="AL1240" t="str">
        <f t="shared" si="78"/>
        <v/>
      </c>
      <c r="AM1240" t="str">
        <f t="shared" si="79"/>
        <v/>
      </c>
      <c r="AQ1240" s="1">
        <v>39834</v>
      </c>
      <c r="AR1240" s="1" t="s">
        <v>60</v>
      </c>
    </row>
    <row r="1241" spans="1:44" x14ac:dyDescent="0.25">
      <c r="A1241">
        <v>35</v>
      </c>
      <c r="B1241" t="s">
        <v>40</v>
      </c>
      <c r="C1241" t="s">
        <v>34</v>
      </c>
      <c r="D1241">
        <v>619</v>
      </c>
      <c r="E1241" t="s">
        <v>35</v>
      </c>
      <c r="F1241">
        <v>1</v>
      </c>
      <c r="G1241">
        <v>3</v>
      </c>
      <c r="H1241" t="s">
        <v>55</v>
      </c>
      <c r="I1241">
        <v>1</v>
      </c>
      <c r="J1241">
        <v>600</v>
      </c>
      <c r="K1241">
        <v>2</v>
      </c>
      <c r="L1241" t="s">
        <v>42</v>
      </c>
      <c r="M1241">
        <v>85</v>
      </c>
      <c r="N1241">
        <v>3</v>
      </c>
      <c r="O1241">
        <v>2</v>
      </c>
      <c r="P1241" t="s">
        <v>38</v>
      </c>
      <c r="Q1241">
        <v>3</v>
      </c>
      <c r="R1241" t="s">
        <v>44</v>
      </c>
      <c r="S1241">
        <v>4717</v>
      </c>
      <c r="T1241">
        <v>9</v>
      </c>
      <c r="U1241" t="s">
        <v>40</v>
      </c>
      <c r="V1241">
        <v>11</v>
      </c>
      <c r="W1241">
        <v>3</v>
      </c>
      <c r="X1241">
        <v>3</v>
      </c>
      <c r="Y1241">
        <v>80</v>
      </c>
      <c r="Z1241">
        <v>0</v>
      </c>
      <c r="AA1241">
        <v>15</v>
      </c>
      <c r="AB1241">
        <v>2</v>
      </c>
      <c r="AC1241">
        <v>3</v>
      </c>
      <c r="AD1241">
        <v>11</v>
      </c>
      <c r="AE1241">
        <v>9</v>
      </c>
      <c r="AF1241">
        <v>6</v>
      </c>
      <c r="AG1241">
        <v>9</v>
      </c>
      <c r="AH1241" s="1">
        <v>40053</v>
      </c>
      <c r="AI1241" s="1" t="s">
        <v>60</v>
      </c>
      <c r="AJ1241">
        <f t="shared" si="76"/>
        <v>2009</v>
      </c>
      <c r="AK1241">
        <f t="shared" si="77"/>
        <v>8</v>
      </c>
      <c r="AL1241" t="str">
        <f t="shared" si="78"/>
        <v/>
      </c>
      <c r="AM1241" t="str">
        <f t="shared" si="79"/>
        <v/>
      </c>
      <c r="AQ1241" s="1">
        <v>40053</v>
      </c>
      <c r="AR1241" s="1" t="s">
        <v>60</v>
      </c>
    </row>
    <row r="1242" spans="1:44" x14ac:dyDescent="0.25">
      <c r="A1242">
        <v>36</v>
      </c>
      <c r="B1242" t="s">
        <v>40</v>
      </c>
      <c r="C1242" t="s">
        <v>34</v>
      </c>
      <c r="D1242">
        <v>938</v>
      </c>
      <c r="E1242" t="s">
        <v>89</v>
      </c>
      <c r="F1242">
        <v>2</v>
      </c>
      <c r="G1242">
        <v>4</v>
      </c>
      <c r="H1242" t="s">
        <v>47</v>
      </c>
      <c r="I1242">
        <v>1</v>
      </c>
      <c r="J1242">
        <v>958</v>
      </c>
      <c r="K1242">
        <v>3</v>
      </c>
      <c r="L1242" t="s">
        <v>42</v>
      </c>
      <c r="M1242">
        <v>79</v>
      </c>
      <c r="N1242">
        <v>3</v>
      </c>
      <c r="O1242">
        <v>1</v>
      </c>
      <c r="P1242" t="s">
        <v>46</v>
      </c>
      <c r="Q1242">
        <v>3</v>
      </c>
      <c r="R1242" t="s">
        <v>39</v>
      </c>
      <c r="S1242">
        <v>2519</v>
      </c>
      <c r="T1242">
        <v>4</v>
      </c>
      <c r="U1242" t="s">
        <v>40</v>
      </c>
      <c r="V1242">
        <v>21</v>
      </c>
      <c r="W1242">
        <v>4</v>
      </c>
      <c r="X1242">
        <v>3</v>
      </c>
      <c r="Y1242">
        <v>80</v>
      </c>
      <c r="Z1242">
        <v>0</v>
      </c>
      <c r="AA1242">
        <v>16</v>
      </c>
      <c r="AB1242">
        <v>6</v>
      </c>
      <c r="AC1242">
        <v>3</v>
      </c>
      <c r="AD1242">
        <v>11</v>
      </c>
      <c r="AE1242">
        <v>8</v>
      </c>
      <c r="AF1242">
        <v>3</v>
      </c>
      <c r="AG1242">
        <v>9</v>
      </c>
      <c r="AH1242" s="1">
        <v>40059</v>
      </c>
      <c r="AI1242" s="1" t="s">
        <v>60</v>
      </c>
      <c r="AJ1242">
        <f t="shared" si="76"/>
        <v>2009</v>
      </c>
      <c r="AK1242">
        <f t="shared" si="77"/>
        <v>9</v>
      </c>
      <c r="AL1242" t="str">
        <f t="shared" si="78"/>
        <v/>
      </c>
      <c r="AM1242" t="str">
        <f t="shared" si="79"/>
        <v/>
      </c>
      <c r="AQ1242" s="1">
        <v>40059</v>
      </c>
      <c r="AR1242" s="1" t="s">
        <v>60</v>
      </c>
    </row>
    <row r="1243" spans="1:44" x14ac:dyDescent="0.25">
      <c r="A1243">
        <v>40</v>
      </c>
      <c r="B1243" t="s">
        <v>40</v>
      </c>
      <c r="C1243" t="s">
        <v>34</v>
      </c>
      <c r="D1243">
        <v>1492</v>
      </c>
      <c r="E1243" t="s">
        <v>89</v>
      </c>
      <c r="F1243">
        <v>20</v>
      </c>
      <c r="G1243">
        <v>4</v>
      </c>
      <c r="H1243" t="s">
        <v>56</v>
      </c>
      <c r="I1243">
        <v>1</v>
      </c>
      <c r="J1243">
        <v>1092</v>
      </c>
      <c r="K1243">
        <v>1</v>
      </c>
      <c r="L1243" t="s">
        <v>42</v>
      </c>
      <c r="M1243">
        <v>61</v>
      </c>
      <c r="N1243">
        <v>3</v>
      </c>
      <c r="O1243">
        <v>3</v>
      </c>
      <c r="P1243" t="s">
        <v>50</v>
      </c>
      <c r="Q1243">
        <v>4</v>
      </c>
      <c r="R1243" t="s">
        <v>44</v>
      </c>
      <c r="S1243">
        <v>10322</v>
      </c>
      <c r="T1243">
        <v>4</v>
      </c>
      <c r="U1243" t="s">
        <v>40</v>
      </c>
      <c r="V1243">
        <v>20</v>
      </c>
      <c r="W1243">
        <v>4</v>
      </c>
      <c r="X1243">
        <v>4</v>
      </c>
      <c r="Y1243">
        <v>80</v>
      </c>
      <c r="Z1243">
        <v>1</v>
      </c>
      <c r="AA1243">
        <v>14</v>
      </c>
      <c r="AB1243">
        <v>6</v>
      </c>
      <c r="AC1243">
        <v>3</v>
      </c>
      <c r="AD1243">
        <v>11</v>
      </c>
      <c r="AE1243">
        <v>10</v>
      </c>
      <c r="AF1243">
        <v>11</v>
      </c>
      <c r="AG1243">
        <v>1</v>
      </c>
      <c r="AH1243" s="1">
        <v>39896</v>
      </c>
      <c r="AI1243" s="1" t="s">
        <v>60</v>
      </c>
      <c r="AJ1243">
        <f t="shared" si="76"/>
        <v>2009</v>
      </c>
      <c r="AK1243">
        <f t="shared" si="77"/>
        <v>3</v>
      </c>
      <c r="AL1243" t="str">
        <f t="shared" si="78"/>
        <v/>
      </c>
      <c r="AM1243" t="str">
        <f t="shared" si="79"/>
        <v/>
      </c>
      <c r="AQ1243" s="1">
        <v>39896</v>
      </c>
      <c r="AR1243" s="1" t="s">
        <v>60</v>
      </c>
    </row>
    <row r="1244" spans="1:44" x14ac:dyDescent="0.25">
      <c r="A1244">
        <v>36</v>
      </c>
      <c r="B1244" t="s">
        <v>40</v>
      </c>
      <c r="C1244" t="s">
        <v>51</v>
      </c>
      <c r="D1244">
        <v>217</v>
      </c>
      <c r="E1244" t="s">
        <v>89</v>
      </c>
      <c r="F1244">
        <v>18</v>
      </c>
      <c r="G1244">
        <v>4</v>
      </c>
      <c r="H1244" t="s">
        <v>36</v>
      </c>
      <c r="I1244">
        <v>1</v>
      </c>
      <c r="J1244">
        <v>1133</v>
      </c>
      <c r="K1244">
        <v>1</v>
      </c>
      <c r="L1244" t="s">
        <v>42</v>
      </c>
      <c r="M1244">
        <v>78</v>
      </c>
      <c r="N1244">
        <v>3</v>
      </c>
      <c r="O1244">
        <v>2</v>
      </c>
      <c r="P1244" t="s">
        <v>49</v>
      </c>
      <c r="Q1244">
        <v>4</v>
      </c>
      <c r="R1244" t="s">
        <v>39</v>
      </c>
      <c r="S1244">
        <v>7779</v>
      </c>
      <c r="T1244">
        <v>2</v>
      </c>
      <c r="U1244" t="s">
        <v>40</v>
      </c>
      <c r="V1244">
        <v>20</v>
      </c>
      <c r="W1244">
        <v>4</v>
      </c>
      <c r="X1244">
        <v>1</v>
      </c>
      <c r="Y1244">
        <v>80</v>
      </c>
      <c r="Z1244">
        <v>0</v>
      </c>
      <c r="AA1244">
        <v>18</v>
      </c>
      <c r="AB1244">
        <v>0</v>
      </c>
      <c r="AC1244">
        <v>3</v>
      </c>
      <c r="AD1244">
        <v>11</v>
      </c>
      <c r="AE1244">
        <v>9</v>
      </c>
      <c r="AF1244">
        <v>0</v>
      </c>
      <c r="AG1244">
        <v>9</v>
      </c>
      <c r="AH1244" s="1">
        <v>39731</v>
      </c>
      <c r="AI1244" s="1" t="s">
        <v>60</v>
      </c>
      <c r="AJ1244">
        <f t="shared" si="76"/>
        <v>2008</v>
      </c>
      <c r="AK1244">
        <f t="shared" si="77"/>
        <v>10</v>
      </c>
      <c r="AL1244" t="str">
        <f t="shared" si="78"/>
        <v/>
      </c>
      <c r="AM1244" t="str">
        <f t="shared" si="79"/>
        <v/>
      </c>
      <c r="AQ1244" s="1">
        <v>39731</v>
      </c>
      <c r="AR1244" s="1" t="s">
        <v>60</v>
      </c>
    </row>
    <row r="1245" spans="1:44" x14ac:dyDescent="0.25">
      <c r="A1245">
        <v>29</v>
      </c>
      <c r="B1245" t="s">
        <v>33</v>
      </c>
      <c r="C1245" t="s">
        <v>34</v>
      </c>
      <c r="D1245">
        <v>408</v>
      </c>
      <c r="E1245" t="s">
        <v>35</v>
      </c>
      <c r="F1245">
        <v>23</v>
      </c>
      <c r="G1245">
        <v>1</v>
      </c>
      <c r="H1245" t="s">
        <v>36</v>
      </c>
      <c r="I1245">
        <v>1</v>
      </c>
      <c r="J1245">
        <v>1165</v>
      </c>
      <c r="K1245">
        <v>4</v>
      </c>
      <c r="L1245" t="s">
        <v>37</v>
      </c>
      <c r="M1245">
        <v>45</v>
      </c>
      <c r="N1245">
        <v>2</v>
      </c>
      <c r="O1245">
        <v>3</v>
      </c>
      <c r="P1245" t="s">
        <v>38</v>
      </c>
      <c r="Q1245">
        <v>1</v>
      </c>
      <c r="R1245" t="s">
        <v>44</v>
      </c>
      <c r="S1245">
        <v>7336</v>
      </c>
      <c r="T1245">
        <v>1</v>
      </c>
      <c r="U1245" t="s">
        <v>40</v>
      </c>
      <c r="V1245">
        <v>13</v>
      </c>
      <c r="W1245">
        <v>3</v>
      </c>
      <c r="X1245">
        <v>1</v>
      </c>
      <c r="Y1245">
        <v>80</v>
      </c>
      <c r="Z1245">
        <v>1</v>
      </c>
      <c r="AA1245">
        <v>11</v>
      </c>
      <c r="AB1245">
        <v>3</v>
      </c>
      <c r="AC1245">
        <v>1</v>
      </c>
      <c r="AD1245">
        <v>11</v>
      </c>
      <c r="AE1245">
        <v>8</v>
      </c>
      <c r="AF1245">
        <v>3</v>
      </c>
      <c r="AG1245">
        <v>10</v>
      </c>
      <c r="AH1245" s="1">
        <v>39644</v>
      </c>
      <c r="AI1245" s="1">
        <v>43673</v>
      </c>
      <c r="AJ1245">
        <f t="shared" si="76"/>
        <v>2008</v>
      </c>
      <c r="AK1245">
        <f t="shared" si="77"/>
        <v>7</v>
      </c>
      <c r="AL1245">
        <f t="shared" si="78"/>
        <v>2019</v>
      </c>
      <c r="AM1245">
        <f t="shared" si="79"/>
        <v>7</v>
      </c>
      <c r="AQ1245" s="1">
        <v>39980</v>
      </c>
      <c r="AR1245" s="1" t="s">
        <v>60</v>
      </c>
    </row>
    <row r="1246" spans="1:44" x14ac:dyDescent="0.25">
      <c r="A1246">
        <v>60</v>
      </c>
      <c r="B1246" t="s">
        <v>40</v>
      </c>
      <c r="C1246" t="s">
        <v>34</v>
      </c>
      <c r="D1246">
        <v>696</v>
      </c>
      <c r="E1246" t="s">
        <v>35</v>
      </c>
      <c r="F1246">
        <v>7</v>
      </c>
      <c r="G1246">
        <v>4</v>
      </c>
      <c r="H1246" t="s">
        <v>55</v>
      </c>
      <c r="I1246">
        <v>1</v>
      </c>
      <c r="J1246">
        <v>1233</v>
      </c>
      <c r="K1246">
        <v>2</v>
      </c>
      <c r="L1246" t="s">
        <v>42</v>
      </c>
      <c r="M1246">
        <v>52</v>
      </c>
      <c r="N1246">
        <v>4</v>
      </c>
      <c r="O1246">
        <v>2</v>
      </c>
      <c r="P1246" t="s">
        <v>38</v>
      </c>
      <c r="Q1246">
        <v>4</v>
      </c>
      <c r="R1246" t="s">
        <v>48</v>
      </c>
      <c r="S1246">
        <v>5220</v>
      </c>
      <c r="T1246">
        <v>0</v>
      </c>
      <c r="U1246" t="s">
        <v>33</v>
      </c>
      <c r="V1246">
        <v>18</v>
      </c>
      <c r="W1246">
        <v>3</v>
      </c>
      <c r="X1246">
        <v>2</v>
      </c>
      <c r="Y1246">
        <v>80</v>
      </c>
      <c r="Z1246">
        <v>1</v>
      </c>
      <c r="AA1246">
        <v>12</v>
      </c>
      <c r="AB1246">
        <v>3</v>
      </c>
      <c r="AC1246">
        <v>3</v>
      </c>
      <c r="AD1246">
        <v>11</v>
      </c>
      <c r="AE1246">
        <v>7</v>
      </c>
      <c r="AF1246">
        <v>1</v>
      </c>
      <c r="AG1246">
        <v>9</v>
      </c>
      <c r="AH1246" s="1">
        <v>39831</v>
      </c>
      <c r="AI1246" s="1" t="s">
        <v>60</v>
      </c>
      <c r="AJ1246">
        <f t="shared" si="76"/>
        <v>2009</v>
      </c>
      <c r="AK1246">
        <f t="shared" si="77"/>
        <v>1</v>
      </c>
      <c r="AL1246" t="str">
        <f t="shared" si="78"/>
        <v/>
      </c>
      <c r="AM1246" t="str">
        <f t="shared" si="79"/>
        <v/>
      </c>
      <c r="AQ1246" s="1">
        <v>39831</v>
      </c>
      <c r="AR1246" s="1" t="s">
        <v>60</v>
      </c>
    </row>
    <row r="1247" spans="1:44" x14ac:dyDescent="0.25">
      <c r="A1247">
        <v>30</v>
      </c>
      <c r="B1247" t="s">
        <v>40</v>
      </c>
      <c r="C1247" t="s">
        <v>34</v>
      </c>
      <c r="D1247">
        <v>1465</v>
      </c>
      <c r="E1247" t="s">
        <v>89</v>
      </c>
      <c r="F1247">
        <v>1</v>
      </c>
      <c r="G1247">
        <v>3</v>
      </c>
      <c r="H1247" t="s">
        <v>47</v>
      </c>
      <c r="I1247">
        <v>1</v>
      </c>
      <c r="J1247">
        <v>1241</v>
      </c>
      <c r="K1247">
        <v>4</v>
      </c>
      <c r="L1247" t="s">
        <v>42</v>
      </c>
      <c r="M1247">
        <v>63</v>
      </c>
      <c r="N1247">
        <v>3</v>
      </c>
      <c r="O1247">
        <v>1</v>
      </c>
      <c r="P1247" t="s">
        <v>43</v>
      </c>
      <c r="Q1247">
        <v>2</v>
      </c>
      <c r="R1247" t="s">
        <v>44</v>
      </c>
      <c r="S1247">
        <v>3579</v>
      </c>
      <c r="T1247">
        <v>0</v>
      </c>
      <c r="U1247" t="s">
        <v>33</v>
      </c>
      <c r="V1247">
        <v>21</v>
      </c>
      <c r="W1247">
        <v>4</v>
      </c>
      <c r="X1247">
        <v>1</v>
      </c>
      <c r="Y1247">
        <v>80</v>
      </c>
      <c r="Z1247">
        <v>1</v>
      </c>
      <c r="AA1247">
        <v>12</v>
      </c>
      <c r="AB1247">
        <v>2</v>
      </c>
      <c r="AC1247">
        <v>3</v>
      </c>
      <c r="AD1247">
        <v>11</v>
      </c>
      <c r="AE1247">
        <v>9</v>
      </c>
      <c r="AF1247">
        <v>5</v>
      </c>
      <c r="AG1247">
        <v>7</v>
      </c>
      <c r="AH1247" s="1">
        <v>39747</v>
      </c>
      <c r="AI1247" s="1" t="s">
        <v>60</v>
      </c>
      <c r="AJ1247">
        <f t="shared" si="76"/>
        <v>2008</v>
      </c>
      <c r="AK1247">
        <f t="shared" si="77"/>
        <v>10</v>
      </c>
      <c r="AL1247" t="str">
        <f t="shared" si="78"/>
        <v/>
      </c>
      <c r="AM1247" t="str">
        <f t="shared" si="79"/>
        <v/>
      </c>
      <c r="AQ1247" s="1">
        <v>39747</v>
      </c>
      <c r="AR1247" s="1" t="s">
        <v>60</v>
      </c>
    </row>
    <row r="1248" spans="1:44" x14ac:dyDescent="0.25">
      <c r="A1248">
        <v>36</v>
      </c>
      <c r="B1248" t="s">
        <v>40</v>
      </c>
      <c r="C1248" t="s">
        <v>41</v>
      </c>
      <c r="D1248">
        <v>469</v>
      </c>
      <c r="E1248" t="s">
        <v>89</v>
      </c>
      <c r="F1248">
        <v>3</v>
      </c>
      <c r="G1248">
        <v>3</v>
      </c>
      <c r="H1248" t="s">
        <v>56</v>
      </c>
      <c r="I1248">
        <v>1</v>
      </c>
      <c r="J1248">
        <v>1257</v>
      </c>
      <c r="K1248">
        <v>3</v>
      </c>
      <c r="L1248" t="s">
        <v>42</v>
      </c>
      <c r="M1248">
        <v>46</v>
      </c>
      <c r="N1248">
        <v>3</v>
      </c>
      <c r="O1248">
        <v>1</v>
      </c>
      <c r="P1248" t="s">
        <v>43</v>
      </c>
      <c r="Q1248">
        <v>2</v>
      </c>
      <c r="R1248" t="s">
        <v>44</v>
      </c>
      <c r="S1248">
        <v>3692</v>
      </c>
      <c r="T1248">
        <v>1</v>
      </c>
      <c r="U1248" t="s">
        <v>40</v>
      </c>
      <c r="V1248">
        <v>12</v>
      </c>
      <c r="W1248">
        <v>3</v>
      </c>
      <c r="X1248">
        <v>3</v>
      </c>
      <c r="Y1248">
        <v>80</v>
      </c>
      <c r="Z1248">
        <v>0</v>
      </c>
      <c r="AA1248">
        <v>12</v>
      </c>
      <c r="AB1248">
        <v>2</v>
      </c>
      <c r="AC1248">
        <v>2</v>
      </c>
      <c r="AD1248">
        <v>11</v>
      </c>
      <c r="AE1248">
        <v>10</v>
      </c>
      <c r="AF1248">
        <v>0</v>
      </c>
      <c r="AG1248">
        <v>7</v>
      </c>
      <c r="AH1248" s="1">
        <v>39903</v>
      </c>
      <c r="AI1248" s="1" t="s">
        <v>60</v>
      </c>
      <c r="AJ1248">
        <f t="shared" si="76"/>
        <v>2009</v>
      </c>
      <c r="AK1248">
        <f t="shared" si="77"/>
        <v>3</v>
      </c>
      <c r="AL1248" t="str">
        <f t="shared" si="78"/>
        <v/>
      </c>
      <c r="AM1248" t="str">
        <f t="shared" si="79"/>
        <v/>
      </c>
      <c r="AQ1248" s="1">
        <v>39903</v>
      </c>
      <c r="AR1248" s="1" t="s">
        <v>60</v>
      </c>
    </row>
    <row r="1249" spans="1:44" x14ac:dyDescent="0.25">
      <c r="A1249">
        <v>46</v>
      </c>
      <c r="B1249" t="s">
        <v>40</v>
      </c>
      <c r="C1249" t="s">
        <v>34</v>
      </c>
      <c r="D1249">
        <v>168</v>
      </c>
      <c r="E1249" t="s">
        <v>35</v>
      </c>
      <c r="F1249">
        <v>4</v>
      </c>
      <c r="G1249">
        <v>2</v>
      </c>
      <c r="H1249" t="s">
        <v>55</v>
      </c>
      <c r="I1249">
        <v>1</v>
      </c>
      <c r="J1249">
        <v>1280</v>
      </c>
      <c r="K1249">
        <v>4</v>
      </c>
      <c r="L1249" t="s">
        <v>37</v>
      </c>
      <c r="M1249">
        <v>33</v>
      </c>
      <c r="N1249">
        <v>2</v>
      </c>
      <c r="O1249">
        <v>5</v>
      </c>
      <c r="P1249" t="s">
        <v>52</v>
      </c>
      <c r="Q1249">
        <v>2</v>
      </c>
      <c r="R1249" t="s">
        <v>44</v>
      </c>
      <c r="S1249">
        <v>18789</v>
      </c>
      <c r="T1249">
        <v>2</v>
      </c>
      <c r="U1249" t="s">
        <v>40</v>
      </c>
      <c r="V1249">
        <v>14</v>
      </c>
      <c r="W1249">
        <v>3</v>
      </c>
      <c r="X1249">
        <v>3</v>
      </c>
      <c r="Y1249">
        <v>80</v>
      </c>
      <c r="Z1249">
        <v>1</v>
      </c>
      <c r="AA1249">
        <v>26</v>
      </c>
      <c r="AB1249">
        <v>2</v>
      </c>
      <c r="AC1249">
        <v>3</v>
      </c>
      <c r="AD1249">
        <v>11</v>
      </c>
      <c r="AE1249">
        <v>4</v>
      </c>
      <c r="AF1249">
        <v>0</v>
      </c>
      <c r="AG1249">
        <v>8</v>
      </c>
      <c r="AH1249" s="1">
        <v>39866</v>
      </c>
      <c r="AI1249" s="1" t="s">
        <v>60</v>
      </c>
      <c r="AJ1249">
        <f t="shared" si="76"/>
        <v>2009</v>
      </c>
      <c r="AK1249">
        <f t="shared" si="77"/>
        <v>2</v>
      </c>
      <c r="AL1249" t="str">
        <f t="shared" si="78"/>
        <v/>
      </c>
      <c r="AM1249" t="str">
        <f t="shared" si="79"/>
        <v/>
      </c>
      <c r="AQ1249" s="1">
        <v>39866</v>
      </c>
      <c r="AR1249" s="1" t="s">
        <v>60</v>
      </c>
    </row>
    <row r="1250" spans="1:44" x14ac:dyDescent="0.25">
      <c r="A1250">
        <v>34</v>
      </c>
      <c r="B1250" t="s">
        <v>40</v>
      </c>
      <c r="C1250" t="s">
        <v>41</v>
      </c>
      <c r="D1250">
        <v>135</v>
      </c>
      <c r="E1250" t="s">
        <v>89</v>
      </c>
      <c r="F1250">
        <v>19</v>
      </c>
      <c r="G1250">
        <v>3</v>
      </c>
      <c r="H1250" t="s">
        <v>47</v>
      </c>
      <c r="I1250">
        <v>1</v>
      </c>
      <c r="J1250">
        <v>1285</v>
      </c>
      <c r="K1250">
        <v>3</v>
      </c>
      <c r="L1250" t="s">
        <v>37</v>
      </c>
      <c r="M1250">
        <v>46</v>
      </c>
      <c r="N1250">
        <v>3</v>
      </c>
      <c r="O1250">
        <v>2</v>
      </c>
      <c r="P1250" t="s">
        <v>46</v>
      </c>
      <c r="Q1250">
        <v>2</v>
      </c>
      <c r="R1250" t="s">
        <v>48</v>
      </c>
      <c r="S1250">
        <v>4444</v>
      </c>
      <c r="T1250">
        <v>4</v>
      </c>
      <c r="U1250" t="s">
        <v>40</v>
      </c>
      <c r="V1250">
        <v>13</v>
      </c>
      <c r="W1250">
        <v>3</v>
      </c>
      <c r="X1250">
        <v>3</v>
      </c>
      <c r="Y1250">
        <v>80</v>
      </c>
      <c r="Z1250">
        <v>2</v>
      </c>
      <c r="AA1250">
        <v>15</v>
      </c>
      <c r="AB1250">
        <v>2</v>
      </c>
      <c r="AC1250">
        <v>4</v>
      </c>
      <c r="AD1250">
        <v>11</v>
      </c>
      <c r="AE1250">
        <v>8</v>
      </c>
      <c r="AF1250">
        <v>5</v>
      </c>
      <c r="AG1250">
        <v>10</v>
      </c>
      <c r="AH1250" s="1">
        <v>39861</v>
      </c>
      <c r="AI1250" s="1" t="s">
        <v>60</v>
      </c>
      <c r="AJ1250">
        <f t="shared" si="76"/>
        <v>2009</v>
      </c>
      <c r="AK1250">
        <f t="shared" si="77"/>
        <v>2</v>
      </c>
      <c r="AL1250" t="str">
        <f t="shared" si="78"/>
        <v/>
      </c>
      <c r="AM1250" t="str">
        <f t="shared" si="79"/>
        <v/>
      </c>
      <c r="AQ1250" s="1">
        <v>39861</v>
      </c>
      <c r="AR1250" s="1" t="s">
        <v>60</v>
      </c>
    </row>
    <row r="1251" spans="1:44" x14ac:dyDescent="0.25">
      <c r="A1251">
        <v>35</v>
      </c>
      <c r="B1251" t="s">
        <v>40</v>
      </c>
      <c r="C1251" t="s">
        <v>34</v>
      </c>
      <c r="D1251">
        <v>1029</v>
      </c>
      <c r="E1251" t="s">
        <v>89</v>
      </c>
      <c r="F1251">
        <v>16</v>
      </c>
      <c r="G1251">
        <v>3</v>
      </c>
      <c r="H1251" t="s">
        <v>36</v>
      </c>
      <c r="I1251">
        <v>1</v>
      </c>
      <c r="J1251">
        <v>1529</v>
      </c>
      <c r="K1251">
        <v>4</v>
      </c>
      <c r="L1251" t="s">
        <v>37</v>
      </c>
      <c r="M1251">
        <v>91</v>
      </c>
      <c r="N1251">
        <v>2</v>
      </c>
      <c r="O1251">
        <v>3</v>
      </c>
      <c r="P1251" t="s">
        <v>50</v>
      </c>
      <c r="Q1251">
        <v>2</v>
      </c>
      <c r="R1251" t="s">
        <v>39</v>
      </c>
      <c r="S1251">
        <v>8606</v>
      </c>
      <c r="T1251">
        <v>1</v>
      </c>
      <c r="U1251" t="s">
        <v>40</v>
      </c>
      <c r="V1251">
        <v>19</v>
      </c>
      <c r="W1251">
        <v>3</v>
      </c>
      <c r="X1251">
        <v>4</v>
      </c>
      <c r="Y1251">
        <v>80</v>
      </c>
      <c r="Z1251">
        <v>0</v>
      </c>
      <c r="AA1251">
        <v>11</v>
      </c>
      <c r="AB1251">
        <v>3</v>
      </c>
      <c r="AC1251">
        <v>1</v>
      </c>
      <c r="AD1251">
        <v>11</v>
      </c>
      <c r="AE1251">
        <v>8</v>
      </c>
      <c r="AF1251">
        <v>3</v>
      </c>
      <c r="AG1251">
        <v>3</v>
      </c>
      <c r="AH1251" s="1">
        <v>39871</v>
      </c>
      <c r="AI1251" s="1" t="s">
        <v>60</v>
      </c>
      <c r="AJ1251">
        <f t="shared" si="76"/>
        <v>2009</v>
      </c>
      <c r="AK1251">
        <f t="shared" si="77"/>
        <v>2</v>
      </c>
      <c r="AL1251" t="str">
        <f t="shared" si="78"/>
        <v/>
      </c>
      <c r="AM1251" t="str">
        <f t="shared" si="79"/>
        <v/>
      </c>
      <c r="AQ1251" s="1">
        <v>39871</v>
      </c>
      <c r="AR1251" s="1" t="s">
        <v>60</v>
      </c>
    </row>
    <row r="1252" spans="1:44" x14ac:dyDescent="0.25">
      <c r="A1252">
        <v>34</v>
      </c>
      <c r="B1252" t="s">
        <v>40</v>
      </c>
      <c r="C1252" t="s">
        <v>34</v>
      </c>
      <c r="D1252">
        <v>1440</v>
      </c>
      <c r="E1252" t="s">
        <v>35</v>
      </c>
      <c r="F1252">
        <v>7</v>
      </c>
      <c r="G1252">
        <v>2</v>
      </c>
      <c r="H1252" t="s">
        <v>56</v>
      </c>
      <c r="I1252">
        <v>1</v>
      </c>
      <c r="J1252">
        <v>1541</v>
      </c>
      <c r="K1252">
        <v>2</v>
      </c>
      <c r="L1252" t="s">
        <v>42</v>
      </c>
      <c r="M1252">
        <v>55</v>
      </c>
      <c r="N1252">
        <v>3</v>
      </c>
      <c r="O1252">
        <v>1</v>
      </c>
      <c r="P1252" t="s">
        <v>53</v>
      </c>
      <c r="Q1252">
        <v>3</v>
      </c>
      <c r="R1252" t="s">
        <v>44</v>
      </c>
      <c r="S1252">
        <v>2308</v>
      </c>
      <c r="T1252">
        <v>0</v>
      </c>
      <c r="U1252" t="s">
        <v>33</v>
      </c>
      <c r="V1252">
        <v>25</v>
      </c>
      <c r="W1252">
        <v>4</v>
      </c>
      <c r="X1252">
        <v>2</v>
      </c>
      <c r="Y1252">
        <v>80</v>
      </c>
      <c r="Z1252">
        <v>1</v>
      </c>
      <c r="AA1252">
        <v>12</v>
      </c>
      <c r="AB1252">
        <v>4</v>
      </c>
      <c r="AC1252">
        <v>3</v>
      </c>
      <c r="AD1252">
        <v>11</v>
      </c>
      <c r="AE1252">
        <v>10</v>
      </c>
      <c r="AF1252">
        <v>5</v>
      </c>
      <c r="AG1252">
        <v>7</v>
      </c>
      <c r="AH1252" s="1">
        <v>39930</v>
      </c>
      <c r="AI1252" s="1" t="s">
        <v>60</v>
      </c>
      <c r="AJ1252">
        <f t="shared" si="76"/>
        <v>2009</v>
      </c>
      <c r="AK1252">
        <f t="shared" si="77"/>
        <v>4</v>
      </c>
      <c r="AL1252" t="str">
        <f t="shared" si="78"/>
        <v/>
      </c>
      <c r="AM1252" t="str">
        <f t="shared" si="79"/>
        <v/>
      </c>
      <c r="AQ1252" s="1">
        <v>39930</v>
      </c>
      <c r="AR1252" s="1" t="s">
        <v>60</v>
      </c>
    </row>
    <row r="1253" spans="1:44" x14ac:dyDescent="0.25">
      <c r="A1253">
        <v>34</v>
      </c>
      <c r="B1253" t="s">
        <v>40</v>
      </c>
      <c r="C1253" t="s">
        <v>34</v>
      </c>
      <c r="D1253">
        <v>1130</v>
      </c>
      <c r="E1253" t="s">
        <v>89</v>
      </c>
      <c r="F1253">
        <v>3</v>
      </c>
      <c r="G1253">
        <v>3</v>
      </c>
      <c r="H1253" t="s">
        <v>36</v>
      </c>
      <c r="I1253">
        <v>1</v>
      </c>
      <c r="J1253">
        <v>1658</v>
      </c>
      <c r="K1253">
        <v>4</v>
      </c>
      <c r="L1253" t="s">
        <v>37</v>
      </c>
      <c r="M1253">
        <v>66</v>
      </c>
      <c r="N1253">
        <v>3</v>
      </c>
      <c r="O1253">
        <v>2</v>
      </c>
      <c r="P1253" t="s">
        <v>43</v>
      </c>
      <c r="Q1253">
        <v>2</v>
      </c>
      <c r="R1253" t="s">
        <v>48</v>
      </c>
      <c r="S1253">
        <v>5433</v>
      </c>
      <c r="T1253">
        <v>1</v>
      </c>
      <c r="U1253" t="s">
        <v>40</v>
      </c>
      <c r="V1253">
        <v>12</v>
      </c>
      <c r="W1253">
        <v>3</v>
      </c>
      <c r="X1253">
        <v>3</v>
      </c>
      <c r="Y1253">
        <v>80</v>
      </c>
      <c r="Z1253">
        <v>1</v>
      </c>
      <c r="AA1253">
        <v>11</v>
      </c>
      <c r="AB1253">
        <v>2</v>
      </c>
      <c r="AC1253">
        <v>3</v>
      </c>
      <c r="AD1253">
        <v>11</v>
      </c>
      <c r="AE1253">
        <v>8</v>
      </c>
      <c r="AF1253">
        <v>7</v>
      </c>
      <c r="AG1253">
        <v>9</v>
      </c>
      <c r="AH1253" s="1">
        <v>40019</v>
      </c>
      <c r="AI1253" s="1" t="s">
        <v>60</v>
      </c>
      <c r="AJ1253">
        <f t="shared" si="76"/>
        <v>2009</v>
      </c>
      <c r="AK1253">
        <f t="shared" si="77"/>
        <v>7</v>
      </c>
      <c r="AL1253" t="str">
        <f t="shared" si="78"/>
        <v/>
      </c>
      <c r="AM1253" t="str">
        <f t="shared" si="79"/>
        <v/>
      </c>
      <c r="AQ1253" s="1">
        <v>40019</v>
      </c>
      <c r="AR1253" s="1" t="s">
        <v>60</v>
      </c>
    </row>
    <row r="1254" spans="1:44" x14ac:dyDescent="0.25">
      <c r="A1254">
        <v>35</v>
      </c>
      <c r="B1254" t="s">
        <v>33</v>
      </c>
      <c r="C1254" t="s">
        <v>41</v>
      </c>
      <c r="D1254">
        <v>880</v>
      </c>
      <c r="E1254" t="s">
        <v>35</v>
      </c>
      <c r="F1254">
        <v>12</v>
      </c>
      <c r="G1254">
        <v>4</v>
      </c>
      <c r="H1254" t="s">
        <v>45</v>
      </c>
      <c r="I1254">
        <v>1</v>
      </c>
      <c r="J1254">
        <v>1667</v>
      </c>
      <c r="K1254">
        <v>4</v>
      </c>
      <c r="L1254" t="s">
        <v>42</v>
      </c>
      <c r="M1254">
        <v>36</v>
      </c>
      <c r="N1254">
        <v>3</v>
      </c>
      <c r="O1254">
        <v>2</v>
      </c>
      <c r="P1254" t="s">
        <v>38</v>
      </c>
      <c r="Q1254">
        <v>4</v>
      </c>
      <c r="R1254" t="s">
        <v>39</v>
      </c>
      <c r="S1254">
        <v>4581</v>
      </c>
      <c r="T1254">
        <v>3</v>
      </c>
      <c r="U1254" t="s">
        <v>33</v>
      </c>
      <c r="V1254">
        <v>24</v>
      </c>
      <c r="W1254">
        <v>4</v>
      </c>
      <c r="X1254">
        <v>1</v>
      </c>
      <c r="Y1254">
        <v>80</v>
      </c>
      <c r="Z1254">
        <v>0</v>
      </c>
      <c r="AA1254">
        <v>13</v>
      </c>
      <c r="AB1254">
        <v>2</v>
      </c>
      <c r="AC1254">
        <v>4</v>
      </c>
      <c r="AD1254">
        <v>11</v>
      </c>
      <c r="AE1254">
        <v>9</v>
      </c>
      <c r="AF1254">
        <v>6</v>
      </c>
      <c r="AG1254">
        <v>7</v>
      </c>
      <c r="AH1254" s="1">
        <v>33509</v>
      </c>
      <c r="AI1254" s="1">
        <v>37537</v>
      </c>
      <c r="AJ1254">
        <f t="shared" si="76"/>
        <v>1991</v>
      </c>
      <c r="AK1254">
        <f t="shared" si="77"/>
        <v>9</v>
      </c>
      <c r="AL1254">
        <f t="shared" si="78"/>
        <v>2002</v>
      </c>
      <c r="AM1254">
        <f t="shared" si="79"/>
        <v>10</v>
      </c>
      <c r="AQ1254" s="1">
        <v>39955</v>
      </c>
      <c r="AR1254" s="1" t="s">
        <v>60</v>
      </c>
    </row>
    <row r="1255" spans="1:44" x14ac:dyDescent="0.25">
      <c r="A1255">
        <v>33</v>
      </c>
      <c r="B1255" t="s">
        <v>40</v>
      </c>
      <c r="C1255" t="s">
        <v>51</v>
      </c>
      <c r="D1255">
        <v>1283</v>
      </c>
      <c r="E1255" t="s">
        <v>35</v>
      </c>
      <c r="F1255">
        <v>2</v>
      </c>
      <c r="G1255">
        <v>3</v>
      </c>
      <c r="H1255" t="s">
        <v>55</v>
      </c>
      <c r="I1255">
        <v>1</v>
      </c>
      <c r="J1255">
        <v>1756</v>
      </c>
      <c r="K1255">
        <v>4</v>
      </c>
      <c r="L1255" t="s">
        <v>37</v>
      </c>
      <c r="M1255">
        <v>62</v>
      </c>
      <c r="N1255">
        <v>3</v>
      </c>
      <c r="O1255">
        <v>2</v>
      </c>
      <c r="P1255" t="s">
        <v>38</v>
      </c>
      <c r="Q1255">
        <v>2</v>
      </c>
      <c r="R1255" t="s">
        <v>39</v>
      </c>
      <c r="S1255">
        <v>5147</v>
      </c>
      <c r="T1255">
        <v>8</v>
      </c>
      <c r="U1255" t="s">
        <v>40</v>
      </c>
      <c r="V1255">
        <v>15</v>
      </c>
      <c r="W1255">
        <v>3</v>
      </c>
      <c r="X1255">
        <v>4</v>
      </c>
      <c r="Y1255">
        <v>80</v>
      </c>
      <c r="Z1255">
        <v>0</v>
      </c>
      <c r="AA1255">
        <v>13</v>
      </c>
      <c r="AB1255">
        <v>2</v>
      </c>
      <c r="AC1255">
        <v>2</v>
      </c>
      <c r="AD1255">
        <v>11</v>
      </c>
      <c r="AE1255">
        <v>7</v>
      </c>
      <c r="AF1255">
        <v>1</v>
      </c>
      <c r="AG1255">
        <v>7</v>
      </c>
      <c r="AH1255" s="1">
        <v>39962</v>
      </c>
      <c r="AI1255" s="1" t="s">
        <v>60</v>
      </c>
      <c r="AJ1255">
        <f t="shared" si="76"/>
        <v>2009</v>
      </c>
      <c r="AK1255">
        <f t="shared" si="77"/>
        <v>5</v>
      </c>
      <c r="AL1255" t="str">
        <f t="shared" si="78"/>
        <v/>
      </c>
      <c r="AM1255" t="str">
        <f t="shared" si="79"/>
        <v/>
      </c>
      <c r="AQ1255" s="1">
        <v>39962</v>
      </c>
      <c r="AR1255" s="1" t="s">
        <v>60</v>
      </c>
    </row>
    <row r="1256" spans="1:44" x14ac:dyDescent="0.25">
      <c r="A1256">
        <v>38</v>
      </c>
      <c r="B1256" t="s">
        <v>40</v>
      </c>
      <c r="C1256" t="s">
        <v>51</v>
      </c>
      <c r="D1256">
        <v>1336</v>
      </c>
      <c r="E1256" t="s">
        <v>90</v>
      </c>
      <c r="F1256">
        <v>2</v>
      </c>
      <c r="G1256">
        <v>3</v>
      </c>
      <c r="H1256" t="s">
        <v>90</v>
      </c>
      <c r="I1256">
        <v>1</v>
      </c>
      <c r="J1256">
        <v>1805</v>
      </c>
      <c r="K1256">
        <v>1</v>
      </c>
      <c r="L1256" t="s">
        <v>42</v>
      </c>
      <c r="M1256">
        <v>100</v>
      </c>
      <c r="N1256">
        <v>3</v>
      </c>
      <c r="O1256">
        <v>1</v>
      </c>
      <c r="P1256" t="s">
        <v>90</v>
      </c>
      <c r="Q1256">
        <v>2</v>
      </c>
      <c r="R1256" t="s">
        <v>48</v>
      </c>
      <c r="S1256">
        <v>2592</v>
      </c>
      <c r="T1256">
        <v>5</v>
      </c>
      <c r="U1256" t="s">
        <v>40</v>
      </c>
      <c r="V1256">
        <v>13</v>
      </c>
      <c r="W1256">
        <v>3</v>
      </c>
      <c r="X1256">
        <v>4</v>
      </c>
      <c r="Y1256">
        <v>80</v>
      </c>
      <c r="Z1256">
        <v>3</v>
      </c>
      <c r="AA1256">
        <v>13</v>
      </c>
      <c r="AB1256">
        <v>3</v>
      </c>
      <c r="AC1256">
        <v>3</v>
      </c>
      <c r="AD1256">
        <v>11</v>
      </c>
      <c r="AE1256">
        <v>10</v>
      </c>
      <c r="AF1256">
        <v>3</v>
      </c>
      <c r="AG1256">
        <v>8</v>
      </c>
      <c r="AH1256" s="1">
        <v>39889</v>
      </c>
      <c r="AI1256" s="1" t="s">
        <v>60</v>
      </c>
      <c r="AJ1256">
        <f t="shared" si="76"/>
        <v>2009</v>
      </c>
      <c r="AK1256">
        <f t="shared" si="77"/>
        <v>3</v>
      </c>
      <c r="AL1256" t="str">
        <f t="shared" si="78"/>
        <v/>
      </c>
      <c r="AM1256" t="str">
        <f t="shared" si="79"/>
        <v/>
      </c>
      <c r="AQ1256" s="1">
        <v>39889</v>
      </c>
      <c r="AR1256" s="1" t="s">
        <v>60</v>
      </c>
    </row>
    <row r="1257" spans="1:44" x14ac:dyDescent="0.25">
      <c r="A1257">
        <v>29</v>
      </c>
      <c r="B1257" t="s">
        <v>40</v>
      </c>
      <c r="C1257" t="s">
        <v>41</v>
      </c>
      <c r="D1257">
        <v>574</v>
      </c>
      <c r="E1257" t="s">
        <v>89</v>
      </c>
      <c r="F1257">
        <v>20</v>
      </c>
      <c r="G1257">
        <v>1</v>
      </c>
      <c r="H1257" t="s">
        <v>47</v>
      </c>
      <c r="I1257">
        <v>1</v>
      </c>
      <c r="J1257">
        <v>1852</v>
      </c>
      <c r="K1257">
        <v>4</v>
      </c>
      <c r="L1257" t="s">
        <v>42</v>
      </c>
      <c r="M1257">
        <v>40</v>
      </c>
      <c r="N1257">
        <v>3</v>
      </c>
      <c r="O1257">
        <v>1</v>
      </c>
      <c r="P1257" t="s">
        <v>46</v>
      </c>
      <c r="Q1257">
        <v>4</v>
      </c>
      <c r="R1257" t="s">
        <v>44</v>
      </c>
      <c r="S1257">
        <v>3812</v>
      </c>
      <c r="T1257">
        <v>1</v>
      </c>
      <c r="U1257" t="s">
        <v>40</v>
      </c>
      <c r="V1257">
        <v>13</v>
      </c>
      <c r="W1257">
        <v>3</v>
      </c>
      <c r="X1257">
        <v>2</v>
      </c>
      <c r="Y1257">
        <v>80</v>
      </c>
      <c r="Z1257">
        <v>0</v>
      </c>
      <c r="AA1257">
        <v>11</v>
      </c>
      <c r="AB1257">
        <v>3</v>
      </c>
      <c r="AC1257">
        <v>4</v>
      </c>
      <c r="AD1257">
        <v>11</v>
      </c>
      <c r="AE1257">
        <v>8</v>
      </c>
      <c r="AF1257">
        <v>3</v>
      </c>
      <c r="AG1257">
        <v>10</v>
      </c>
      <c r="AH1257" s="1">
        <v>39898</v>
      </c>
      <c r="AI1257" s="1" t="s">
        <v>60</v>
      </c>
      <c r="AJ1257">
        <f t="shared" si="76"/>
        <v>2009</v>
      </c>
      <c r="AK1257">
        <f t="shared" si="77"/>
        <v>3</v>
      </c>
      <c r="AL1257" t="str">
        <f t="shared" si="78"/>
        <v/>
      </c>
      <c r="AM1257" t="str">
        <f t="shared" si="79"/>
        <v/>
      </c>
      <c r="AQ1257" s="1">
        <v>39898</v>
      </c>
      <c r="AR1257" s="1" t="s">
        <v>60</v>
      </c>
    </row>
    <row r="1258" spans="1:44" x14ac:dyDescent="0.25">
      <c r="A1258">
        <v>31</v>
      </c>
      <c r="B1258" t="s">
        <v>40</v>
      </c>
      <c r="C1258" t="s">
        <v>51</v>
      </c>
      <c r="D1258">
        <v>697</v>
      </c>
      <c r="E1258" t="s">
        <v>89</v>
      </c>
      <c r="F1258">
        <v>10</v>
      </c>
      <c r="G1258">
        <v>3</v>
      </c>
      <c r="H1258" t="s">
        <v>47</v>
      </c>
      <c r="I1258">
        <v>1</v>
      </c>
      <c r="J1258">
        <v>1979</v>
      </c>
      <c r="K1258">
        <v>3</v>
      </c>
      <c r="L1258" t="s">
        <v>37</v>
      </c>
      <c r="M1258">
        <v>40</v>
      </c>
      <c r="N1258">
        <v>3</v>
      </c>
      <c r="O1258">
        <v>3</v>
      </c>
      <c r="P1258" t="s">
        <v>54</v>
      </c>
      <c r="Q1258">
        <v>3</v>
      </c>
      <c r="R1258" t="s">
        <v>44</v>
      </c>
      <c r="S1258">
        <v>11031</v>
      </c>
      <c r="T1258">
        <v>4</v>
      </c>
      <c r="U1258" t="s">
        <v>40</v>
      </c>
      <c r="V1258">
        <v>20</v>
      </c>
      <c r="W1258">
        <v>4</v>
      </c>
      <c r="X1258">
        <v>3</v>
      </c>
      <c r="Y1258">
        <v>80</v>
      </c>
      <c r="Z1258">
        <v>1</v>
      </c>
      <c r="AA1258">
        <v>13</v>
      </c>
      <c r="AB1258">
        <v>2</v>
      </c>
      <c r="AC1258">
        <v>4</v>
      </c>
      <c r="AD1258">
        <v>11</v>
      </c>
      <c r="AE1258">
        <v>7</v>
      </c>
      <c r="AF1258">
        <v>4</v>
      </c>
      <c r="AG1258">
        <v>8</v>
      </c>
      <c r="AH1258" s="1">
        <v>39840</v>
      </c>
      <c r="AI1258" s="1" t="s">
        <v>60</v>
      </c>
      <c r="AJ1258">
        <f t="shared" si="76"/>
        <v>2009</v>
      </c>
      <c r="AK1258">
        <f t="shared" si="77"/>
        <v>1</v>
      </c>
      <c r="AL1258" t="str">
        <f t="shared" si="78"/>
        <v/>
      </c>
      <c r="AM1258" t="str">
        <f t="shared" si="79"/>
        <v/>
      </c>
      <c r="AQ1258" s="1">
        <v>39840</v>
      </c>
      <c r="AR1258" s="1" t="s">
        <v>60</v>
      </c>
    </row>
    <row r="1259" spans="1:44" x14ac:dyDescent="0.25">
      <c r="A1259">
        <v>40</v>
      </c>
      <c r="B1259" t="s">
        <v>40</v>
      </c>
      <c r="C1259" t="s">
        <v>34</v>
      </c>
      <c r="D1259">
        <v>444</v>
      </c>
      <c r="E1259" t="s">
        <v>35</v>
      </c>
      <c r="F1259">
        <v>2</v>
      </c>
      <c r="G1259">
        <v>2</v>
      </c>
      <c r="H1259" t="s">
        <v>55</v>
      </c>
      <c r="I1259">
        <v>1</v>
      </c>
      <c r="J1259">
        <v>1986</v>
      </c>
      <c r="K1259">
        <v>2</v>
      </c>
      <c r="L1259" t="s">
        <v>37</v>
      </c>
      <c r="M1259">
        <v>92</v>
      </c>
      <c r="N1259">
        <v>3</v>
      </c>
      <c r="O1259">
        <v>2</v>
      </c>
      <c r="P1259" t="s">
        <v>38</v>
      </c>
      <c r="Q1259">
        <v>2</v>
      </c>
      <c r="R1259" t="s">
        <v>44</v>
      </c>
      <c r="S1259">
        <v>5677</v>
      </c>
      <c r="T1259">
        <v>3</v>
      </c>
      <c r="U1259" t="s">
        <v>40</v>
      </c>
      <c r="V1259">
        <v>14</v>
      </c>
      <c r="W1259">
        <v>3</v>
      </c>
      <c r="X1259">
        <v>3</v>
      </c>
      <c r="Y1259">
        <v>80</v>
      </c>
      <c r="Z1259">
        <v>1</v>
      </c>
      <c r="AA1259">
        <v>15</v>
      </c>
      <c r="AB1259">
        <v>4</v>
      </c>
      <c r="AC1259">
        <v>3</v>
      </c>
      <c r="AD1259">
        <v>11</v>
      </c>
      <c r="AE1259">
        <v>8</v>
      </c>
      <c r="AF1259">
        <v>5</v>
      </c>
      <c r="AG1259">
        <v>10</v>
      </c>
      <c r="AH1259" s="1">
        <v>39823</v>
      </c>
      <c r="AI1259" s="1" t="s">
        <v>60</v>
      </c>
      <c r="AJ1259">
        <f t="shared" si="76"/>
        <v>2009</v>
      </c>
      <c r="AK1259">
        <f t="shared" si="77"/>
        <v>1</v>
      </c>
      <c r="AL1259" t="str">
        <f t="shared" si="78"/>
        <v/>
      </c>
      <c r="AM1259" t="str">
        <f t="shared" si="79"/>
        <v/>
      </c>
      <c r="AQ1259" s="1">
        <v>39823</v>
      </c>
      <c r="AR1259" s="1" t="s">
        <v>60</v>
      </c>
    </row>
    <row r="1260" spans="1:44" x14ac:dyDescent="0.25">
      <c r="A1260">
        <v>34</v>
      </c>
      <c r="B1260" t="s">
        <v>40</v>
      </c>
      <c r="C1260" t="s">
        <v>34</v>
      </c>
      <c r="D1260">
        <v>419</v>
      </c>
      <c r="E1260" t="s">
        <v>89</v>
      </c>
      <c r="F1260">
        <v>7</v>
      </c>
      <c r="G1260">
        <v>4</v>
      </c>
      <c r="H1260" t="s">
        <v>36</v>
      </c>
      <c r="I1260">
        <v>1</v>
      </c>
      <c r="J1260">
        <v>28</v>
      </c>
      <c r="K1260">
        <v>1</v>
      </c>
      <c r="L1260" t="s">
        <v>37</v>
      </c>
      <c r="M1260">
        <v>53</v>
      </c>
      <c r="N1260">
        <v>3</v>
      </c>
      <c r="O1260">
        <v>3</v>
      </c>
      <c r="P1260" t="s">
        <v>54</v>
      </c>
      <c r="Q1260">
        <v>2</v>
      </c>
      <c r="R1260" t="s">
        <v>39</v>
      </c>
      <c r="S1260">
        <v>11994</v>
      </c>
      <c r="T1260">
        <v>0</v>
      </c>
      <c r="U1260" t="s">
        <v>40</v>
      </c>
      <c r="V1260">
        <v>11</v>
      </c>
      <c r="W1260">
        <v>3</v>
      </c>
      <c r="X1260">
        <v>3</v>
      </c>
      <c r="Y1260">
        <v>80</v>
      </c>
      <c r="Z1260">
        <v>0</v>
      </c>
      <c r="AA1260">
        <v>13</v>
      </c>
      <c r="AB1260">
        <v>4</v>
      </c>
      <c r="AC1260">
        <v>3</v>
      </c>
      <c r="AD1260">
        <v>12</v>
      </c>
      <c r="AE1260">
        <v>6</v>
      </c>
      <c r="AF1260">
        <v>2</v>
      </c>
      <c r="AG1260">
        <v>11</v>
      </c>
      <c r="AH1260" s="1">
        <v>39830</v>
      </c>
      <c r="AI1260" s="1" t="s">
        <v>60</v>
      </c>
      <c r="AJ1260">
        <f t="shared" si="76"/>
        <v>2009</v>
      </c>
      <c r="AK1260">
        <f t="shared" si="77"/>
        <v>1</v>
      </c>
      <c r="AL1260" t="str">
        <f t="shared" si="78"/>
        <v/>
      </c>
      <c r="AM1260" t="str">
        <f t="shared" si="79"/>
        <v/>
      </c>
      <c r="AQ1260" s="1">
        <v>39830</v>
      </c>
      <c r="AR1260" s="1" t="s">
        <v>60</v>
      </c>
    </row>
    <row r="1261" spans="1:44" x14ac:dyDescent="0.25">
      <c r="A1261">
        <v>30</v>
      </c>
      <c r="B1261" t="s">
        <v>40</v>
      </c>
      <c r="C1261" t="s">
        <v>41</v>
      </c>
      <c r="D1261">
        <v>721</v>
      </c>
      <c r="E1261" t="s">
        <v>89</v>
      </c>
      <c r="F1261">
        <v>1</v>
      </c>
      <c r="G1261">
        <v>2</v>
      </c>
      <c r="H1261" t="s">
        <v>47</v>
      </c>
      <c r="I1261">
        <v>1</v>
      </c>
      <c r="J1261">
        <v>57</v>
      </c>
      <c r="K1261">
        <v>3</v>
      </c>
      <c r="L1261" t="s">
        <v>37</v>
      </c>
      <c r="M1261">
        <v>58</v>
      </c>
      <c r="N1261">
        <v>3</v>
      </c>
      <c r="O1261">
        <v>2</v>
      </c>
      <c r="P1261" t="s">
        <v>46</v>
      </c>
      <c r="Q1261">
        <v>4</v>
      </c>
      <c r="R1261" t="s">
        <v>39</v>
      </c>
      <c r="S1261">
        <v>4011</v>
      </c>
      <c r="T1261">
        <v>1</v>
      </c>
      <c r="U1261" t="s">
        <v>40</v>
      </c>
      <c r="V1261">
        <v>23</v>
      </c>
      <c r="W1261">
        <v>4</v>
      </c>
      <c r="X1261">
        <v>4</v>
      </c>
      <c r="Y1261">
        <v>80</v>
      </c>
      <c r="Z1261">
        <v>0</v>
      </c>
      <c r="AA1261">
        <v>12</v>
      </c>
      <c r="AB1261">
        <v>2</v>
      </c>
      <c r="AC1261">
        <v>3</v>
      </c>
      <c r="AD1261">
        <v>12</v>
      </c>
      <c r="AE1261">
        <v>8</v>
      </c>
      <c r="AF1261">
        <v>3</v>
      </c>
      <c r="AG1261">
        <v>7</v>
      </c>
      <c r="AH1261" s="1">
        <v>40055</v>
      </c>
      <c r="AI1261" s="1" t="s">
        <v>60</v>
      </c>
      <c r="AJ1261">
        <f t="shared" si="76"/>
        <v>2009</v>
      </c>
      <c r="AK1261">
        <f t="shared" si="77"/>
        <v>8</v>
      </c>
      <c r="AL1261" t="str">
        <f t="shared" si="78"/>
        <v/>
      </c>
      <c r="AM1261" t="str">
        <f t="shared" si="79"/>
        <v/>
      </c>
      <c r="AQ1261" s="1">
        <v>40055</v>
      </c>
      <c r="AR1261" s="1" t="s">
        <v>60</v>
      </c>
    </row>
    <row r="1262" spans="1:44" x14ac:dyDescent="0.25">
      <c r="A1262">
        <v>40</v>
      </c>
      <c r="B1262" t="s">
        <v>40</v>
      </c>
      <c r="C1262" t="s">
        <v>34</v>
      </c>
      <c r="D1262">
        <v>630</v>
      </c>
      <c r="E1262" t="s">
        <v>35</v>
      </c>
      <c r="F1262">
        <v>4</v>
      </c>
      <c r="G1262">
        <v>4</v>
      </c>
      <c r="H1262" t="s">
        <v>55</v>
      </c>
      <c r="I1262">
        <v>1</v>
      </c>
      <c r="J1262">
        <v>215</v>
      </c>
      <c r="K1262">
        <v>3</v>
      </c>
      <c r="L1262" t="s">
        <v>42</v>
      </c>
      <c r="M1262">
        <v>67</v>
      </c>
      <c r="N1262">
        <v>2</v>
      </c>
      <c r="O1262">
        <v>3</v>
      </c>
      <c r="P1262" t="s">
        <v>38</v>
      </c>
      <c r="Q1262">
        <v>4</v>
      </c>
      <c r="R1262" t="s">
        <v>44</v>
      </c>
      <c r="S1262">
        <v>10855</v>
      </c>
      <c r="T1262">
        <v>7</v>
      </c>
      <c r="U1262" t="s">
        <v>40</v>
      </c>
      <c r="V1262">
        <v>11</v>
      </c>
      <c r="W1262">
        <v>3</v>
      </c>
      <c r="X1262">
        <v>1</v>
      </c>
      <c r="Y1262">
        <v>80</v>
      </c>
      <c r="Z1262">
        <v>1</v>
      </c>
      <c r="AA1262">
        <v>15</v>
      </c>
      <c r="AB1262">
        <v>2</v>
      </c>
      <c r="AC1262">
        <v>2</v>
      </c>
      <c r="AD1262">
        <v>12</v>
      </c>
      <c r="AE1262">
        <v>11</v>
      </c>
      <c r="AF1262">
        <v>2</v>
      </c>
      <c r="AG1262">
        <v>11</v>
      </c>
      <c r="AH1262" s="1">
        <v>39813</v>
      </c>
      <c r="AI1262" s="1" t="s">
        <v>60</v>
      </c>
      <c r="AJ1262">
        <f t="shared" si="76"/>
        <v>2008</v>
      </c>
      <c r="AK1262">
        <f t="shared" si="77"/>
        <v>12</v>
      </c>
      <c r="AL1262" t="str">
        <f t="shared" si="78"/>
        <v/>
      </c>
      <c r="AM1262" t="str">
        <f t="shared" si="79"/>
        <v/>
      </c>
      <c r="AQ1262" s="1">
        <v>39813</v>
      </c>
      <c r="AR1262" s="1" t="s">
        <v>60</v>
      </c>
    </row>
    <row r="1263" spans="1:44" x14ac:dyDescent="0.25">
      <c r="A1263">
        <v>30</v>
      </c>
      <c r="B1263" t="s">
        <v>40</v>
      </c>
      <c r="C1263" t="s">
        <v>51</v>
      </c>
      <c r="D1263">
        <v>111</v>
      </c>
      <c r="E1263" t="s">
        <v>89</v>
      </c>
      <c r="F1263">
        <v>9</v>
      </c>
      <c r="G1263">
        <v>3</v>
      </c>
      <c r="H1263" t="s">
        <v>47</v>
      </c>
      <c r="I1263">
        <v>1</v>
      </c>
      <c r="J1263">
        <v>239</v>
      </c>
      <c r="K1263">
        <v>3</v>
      </c>
      <c r="L1263" t="s">
        <v>42</v>
      </c>
      <c r="M1263">
        <v>66</v>
      </c>
      <c r="N1263">
        <v>3</v>
      </c>
      <c r="O1263">
        <v>2</v>
      </c>
      <c r="P1263" t="s">
        <v>46</v>
      </c>
      <c r="Q1263">
        <v>1</v>
      </c>
      <c r="R1263" t="s">
        <v>48</v>
      </c>
      <c r="S1263">
        <v>3072</v>
      </c>
      <c r="T1263">
        <v>1</v>
      </c>
      <c r="U1263" t="s">
        <v>40</v>
      </c>
      <c r="V1263">
        <v>11</v>
      </c>
      <c r="W1263">
        <v>3</v>
      </c>
      <c r="X1263">
        <v>3</v>
      </c>
      <c r="Y1263">
        <v>80</v>
      </c>
      <c r="Z1263">
        <v>2</v>
      </c>
      <c r="AA1263">
        <v>12</v>
      </c>
      <c r="AB1263">
        <v>4</v>
      </c>
      <c r="AC1263">
        <v>3</v>
      </c>
      <c r="AD1263">
        <v>12</v>
      </c>
      <c r="AE1263">
        <v>9</v>
      </c>
      <c r="AF1263">
        <v>6</v>
      </c>
      <c r="AG1263">
        <v>10</v>
      </c>
      <c r="AH1263" s="1">
        <v>39982</v>
      </c>
      <c r="AI1263" s="1" t="s">
        <v>60</v>
      </c>
      <c r="AJ1263">
        <f t="shared" si="76"/>
        <v>2009</v>
      </c>
      <c r="AK1263">
        <f t="shared" si="77"/>
        <v>6</v>
      </c>
      <c r="AL1263" t="str">
        <f t="shared" si="78"/>
        <v/>
      </c>
      <c r="AM1263" t="str">
        <f t="shared" si="79"/>
        <v/>
      </c>
      <c r="AQ1263" s="1">
        <v>39982</v>
      </c>
      <c r="AR1263" s="1" t="s">
        <v>60</v>
      </c>
    </row>
    <row r="1264" spans="1:44" x14ac:dyDescent="0.25">
      <c r="A1264">
        <v>53</v>
      </c>
      <c r="B1264" t="s">
        <v>40</v>
      </c>
      <c r="C1264" t="s">
        <v>34</v>
      </c>
      <c r="D1264">
        <v>102</v>
      </c>
      <c r="E1264" t="s">
        <v>89</v>
      </c>
      <c r="F1264">
        <v>23</v>
      </c>
      <c r="G1264">
        <v>4</v>
      </c>
      <c r="H1264" t="s">
        <v>36</v>
      </c>
      <c r="I1264">
        <v>1</v>
      </c>
      <c r="J1264">
        <v>901</v>
      </c>
      <c r="K1264">
        <v>4</v>
      </c>
      <c r="L1264" t="s">
        <v>37</v>
      </c>
      <c r="M1264">
        <v>72</v>
      </c>
      <c r="N1264">
        <v>3</v>
      </c>
      <c r="O1264">
        <v>4</v>
      </c>
      <c r="P1264" t="s">
        <v>54</v>
      </c>
      <c r="Q1264">
        <v>4</v>
      </c>
      <c r="R1264" t="s">
        <v>39</v>
      </c>
      <c r="S1264">
        <v>14275</v>
      </c>
      <c r="T1264">
        <v>6</v>
      </c>
      <c r="U1264" t="s">
        <v>40</v>
      </c>
      <c r="V1264">
        <v>18</v>
      </c>
      <c r="W1264">
        <v>3</v>
      </c>
      <c r="X1264">
        <v>3</v>
      </c>
      <c r="Y1264">
        <v>80</v>
      </c>
      <c r="Z1264">
        <v>0</v>
      </c>
      <c r="AA1264">
        <v>33</v>
      </c>
      <c r="AB1264">
        <v>0</v>
      </c>
      <c r="AC1264">
        <v>3</v>
      </c>
      <c r="AD1264">
        <v>12</v>
      </c>
      <c r="AE1264">
        <v>9</v>
      </c>
      <c r="AF1264">
        <v>3</v>
      </c>
      <c r="AG1264">
        <v>8</v>
      </c>
      <c r="AH1264" s="1">
        <v>39741</v>
      </c>
      <c r="AI1264" s="1" t="s">
        <v>60</v>
      </c>
      <c r="AJ1264">
        <f t="shared" si="76"/>
        <v>2008</v>
      </c>
      <c r="AK1264">
        <f t="shared" si="77"/>
        <v>10</v>
      </c>
      <c r="AL1264" t="str">
        <f t="shared" si="78"/>
        <v/>
      </c>
      <c r="AM1264" t="str">
        <f t="shared" si="79"/>
        <v/>
      </c>
      <c r="AQ1264" s="1">
        <v>39741</v>
      </c>
      <c r="AR1264" s="1" t="s">
        <v>60</v>
      </c>
    </row>
    <row r="1265" spans="1:44" x14ac:dyDescent="0.25">
      <c r="A1265">
        <v>50</v>
      </c>
      <c r="B1265" t="s">
        <v>40</v>
      </c>
      <c r="C1265" t="s">
        <v>34</v>
      </c>
      <c r="D1265">
        <v>939</v>
      </c>
      <c r="E1265" t="s">
        <v>89</v>
      </c>
      <c r="F1265">
        <v>24</v>
      </c>
      <c r="G1265">
        <v>3</v>
      </c>
      <c r="H1265" t="s">
        <v>36</v>
      </c>
      <c r="I1265">
        <v>1</v>
      </c>
      <c r="J1265">
        <v>1005</v>
      </c>
      <c r="K1265">
        <v>4</v>
      </c>
      <c r="L1265" t="s">
        <v>42</v>
      </c>
      <c r="M1265">
        <v>95</v>
      </c>
      <c r="N1265">
        <v>3</v>
      </c>
      <c r="O1265">
        <v>4</v>
      </c>
      <c r="P1265" t="s">
        <v>49</v>
      </c>
      <c r="Q1265">
        <v>3</v>
      </c>
      <c r="R1265" t="s">
        <v>44</v>
      </c>
      <c r="S1265">
        <v>13973</v>
      </c>
      <c r="T1265">
        <v>3</v>
      </c>
      <c r="U1265" t="s">
        <v>33</v>
      </c>
      <c r="V1265">
        <v>18</v>
      </c>
      <c r="W1265">
        <v>3</v>
      </c>
      <c r="X1265">
        <v>4</v>
      </c>
      <c r="Y1265">
        <v>80</v>
      </c>
      <c r="Z1265">
        <v>1</v>
      </c>
      <c r="AA1265">
        <v>22</v>
      </c>
      <c r="AB1265">
        <v>2</v>
      </c>
      <c r="AC1265">
        <v>3</v>
      </c>
      <c r="AD1265">
        <v>12</v>
      </c>
      <c r="AE1265">
        <v>11</v>
      </c>
      <c r="AF1265">
        <v>1</v>
      </c>
      <c r="AG1265">
        <v>5</v>
      </c>
      <c r="AH1265" s="1">
        <v>39907</v>
      </c>
      <c r="AI1265" s="1" t="s">
        <v>60</v>
      </c>
      <c r="AJ1265">
        <f t="shared" si="76"/>
        <v>2009</v>
      </c>
      <c r="AK1265">
        <f t="shared" si="77"/>
        <v>4</v>
      </c>
      <c r="AL1265" t="str">
        <f t="shared" si="78"/>
        <v/>
      </c>
      <c r="AM1265" t="str">
        <f t="shared" si="79"/>
        <v/>
      </c>
      <c r="AQ1265" s="1">
        <v>39907</v>
      </c>
      <c r="AR1265" s="1" t="s">
        <v>60</v>
      </c>
    </row>
    <row r="1266" spans="1:44" x14ac:dyDescent="0.25">
      <c r="A1266">
        <v>44</v>
      </c>
      <c r="B1266" t="s">
        <v>40</v>
      </c>
      <c r="C1266" t="s">
        <v>34</v>
      </c>
      <c r="D1266">
        <v>1448</v>
      </c>
      <c r="E1266" t="s">
        <v>35</v>
      </c>
      <c r="F1266">
        <v>28</v>
      </c>
      <c r="G1266">
        <v>3</v>
      </c>
      <c r="H1266" t="s">
        <v>47</v>
      </c>
      <c r="I1266">
        <v>1</v>
      </c>
      <c r="J1266">
        <v>1039</v>
      </c>
      <c r="K1266">
        <v>4</v>
      </c>
      <c r="L1266" t="s">
        <v>37</v>
      </c>
      <c r="M1266">
        <v>53</v>
      </c>
      <c r="N1266">
        <v>4</v>
      </c>
      <c r="O1266">
        <v>4</v>
      </c>
      <c r="P1266" t="s">
        <v>38</v>
      </c>
      <c r="Q1266">
        <v>4</v>
      </c>
      <c r="R1266" t="s">
        <v>44</v>
      </c>
      <c r="S1266">
        <v>13320</v>
      </c>
      <c r="T1266">
        <v>3</v>
      </c>
      <c r="U1266" t="s">
        <v>33</v>
      </c>
      <c r="V1266">
        <v>18</v>
      </c>
      <c r="W1266">
        <v>3</v>
      </c>
      <c r="X1266">
        <v>3</v>
      </c>
      <c r="Y1266">
        <v>80</v>
      </c>
      <c r="Z1266">
        <v>1</v>
      </c>
      <c r="AA1266">
        <v>23</v>
      </c>
      <c r="AB1266">
        <v>2</v>
      </c>
      <c r="AC1266">
        <v>3</v>
      </c>
      <c r="AD1266">
        <v>12</v>
      </c>
      <c r="AE1266">
        <v>11</v>
      </c>
      <c r="AF1266">
        <v>11</v>
      </c>
      <c r="AG1266">
        <v>11</v>
      </c>
      <c r="AH1266" s="1">
        <v>39869</v>
      </c>
      <c r="AI1266" s="1" t="s">
        <v>60</v>
      </c>
      <c r="AJ1266">
        <f t="shared" si="76"/>
        <v>2009</v>
      </c>
      <c r="AK1266">
        <f t="shared" si="77"/>
        <v>2</v>
      </c>
      <c r="AL1266" t="str">
        <f t="shared" si="78"/>
        <v/>
      </c>
      <c r="AM1266" t="str">
        <f t="shared" si="79"/>
        <v/>
      </c>
      <c r="AQ1266" s="1">
        <v>39869</v>
      </c>
      <c r="AR1266" s="1" t="s">
        <v>60</v>
      </c>
    </row>
    <row r="1267" spans="1:44" x14ac:dyDescent="0.25">
      <c r="A1267">
        <v>46</v>
      </c>
      <c r="B1267" t="s">
        <v>40</v>
      </c>
      <c r="C1267" t="s">
        <v>34</v>
      </c>
      <c r="D1267">
        <v>406</v>
      </c>
      <c r="E1267" t="s">
        <v>35</v>
      </c>
      <c r="F1267">
        <v>3</v>
      </c>
      <c r="G1267">
        <v>1</v>
      </c>
      <c r="H1267" t="s">
        <v>55</v>
      </c>
      <c r="I1267">
        <v>1</v>
      </c>
      <c r="J1267">
        <v>1124</v>
      </c>
      <c r="K1267">
        <v>1</v>
      </c>
      <c r="L1267" t="s">
        <v>42</v>
      </c>
      <c r="M1267">
        <v>52</v>
      </c>
      <c r="N1267">
        <v>3</v>
      </c>
      <c r="O1267">
        <v>4</v>
      </c>
      <c r="P1267" t="s">
        <v>52</v>
      </c>
      <c r="Q1267">
        <v>3</v>
      </c>
      <c r="R1267" t="s">
        <v>44</v>
      </c>
      <c r="S1267">
        <v>17465</v>
      </c>
      <c r="T1267">
        <v>3</v>
      </c>
      <c r="U1267" t="s">
        <v>40</v>
      </c>
      <c r="V1267">
        <v>12</v>
      </c>
      <c r="W1267">
        <v>3</v>
      </c>
      <c r="X1267">
        <v>4</v>
      </c>
      <c r="Y1267">
        <v>80</v>
      </c>
      <c r="Z1267">
        <v>1</v>
      </c>
      <c r="AA1267">
        <v>23</v>
      </c>
      <c r="AB1267">
        <v>3</v>
      </c>
      <c r="AC1267">
        <v>3</v>
      </c>
      <c r="AD1267">
        <v>12</v>
      </c>
      <c r="AE1267">
        <v>9</v>
      </c>
      <c r="AF1267">
        <v>4</v>
      </c>
      <c r="AG1267">
        <v>9</v>
      </c>
      <c r="AH1267" s="1">
        <v>39984</v>
      </c>
      <c r="AI1267" s="1" t="s">
        <v>60</v>
      </c>
      <c r="AJ1267">
        <f t="shared" si="76"/>
        <v>2009</v>
      </c>
      <c r="AK1267">
        <f t="shared" si="77"/>
        <v>6</v>
      </c>
      <c r="AL1267" t="str">
        <f t="shared" si="78"/>
        <v/>
      </c>
      <c r="AM1267" t="str">
        <f t="shared" si="79"/>
        <v/>
      </c>
      <c r="AQ1267" s="1">
        <v>39984</v>
      </c>
      <c r="AR1267" s="1" t="s">
        <v>60</v>
      </c>
    </row>
    <row r="1268" spans="1:44" x14ac:dyDescent="0.25">
      <c r="A1268">
        <v>40</v>
      </c>
      <c r="B1268" t="s">
        <v>40</v>
      </c>
      <c r="C1268" t="s">
        <v>34</v>
      </c>
      <c r="D1268">
        <v>1202</v>
      </c>
      <c r="E1268" t="s">
        <v>89</v>
      </c>
      <c r="F1268">
        <v>2</v>
      </c>
      <c r="G1268">
        <v>1</v>
      </c>
      <c r="H1268" t="s">
        <v>47</v>
      </c>
      <c r="I1268">
        <v>1</v>
      </c>
      <c r="J1268">
        <v>1375</v>
      </c>
      <c r="K1268">
        <v>2</v>
      </c>
      <c r="L1268" t="s">
        <v>37</v>
      </c>
      <c r="M1268">
        <v>89</v>
      </c>
      <c r="N1268">
        <v>4</v>
      </c>
      <c r="O1268">
        <v>2</v>
      </c>
      <c r="P1268" t="s">
        <v>50</v>
      </c>
      <c r="Q1268">
        <v>3</v>
      </c>
      <c r="R1268" t="s">
        <v>48</v>
      </c>
      <c r="S1268">
        <v>6377</v>
      </c>
      <c r="T1268">
        <v>5</v>
      </c>
      <c r="U1268" t="s">
        <v>40</v>
      </c>
      <c r="V1268">
        <v>20</v>
      </c>
      <c r="W1268">
        <v>4</v>
      </c>
      <c r="X1268">
        <v>2</v>
      </c>
      <c r="Y1268">
        <v>80</v>
      </c>
      <c r="Z1268">
        <v>3</v>
      </c>
      <c r="AA1268">
        <v>15</v>
      </c>
      <c r="AB1268">
        <v>0</v>
      </c>
      <c r="AC1268">
        <v>3</v>
      </c>
      <c r="AD1268">
        <v>12</v>
      </c>
      <c r="AE1268">
        <v>11</v>
      </c>
      <c r="AF1268">
        <v>11</v>
      </c>
      <c r="AG1268">
        <v>8</v>
      </c>
      <c r="AH1268" s="1">
        <v>39611</v>
      </c>
      <c r="AI1268" s="1" t="s">
        <v>60</v>
      </c>
      <c r="AJ1268">
        <f t="shared" si="76"/>
        <v>2008</v>
      </c>
      <c r="AK1268">
        <f t="shared" si="77"/>
        <v>6</v>
      </c>
      <c r="AL1268" t="str">
        <f t="shared" si="78"/>
        <v/>
      </c>
      <c r="AM1268" t="str">
        <f t="shared" si="79"/>
        <v/>
      </c>
      <c r="AQ1268" s="1">
        <v>39611</v>
      </c>
      <c r="AR1268" s="1" t="s">
        <v>60</v>
      </c>
    </row>
    <row r="1269" spans="1:44" x14ac:dyDescent="0.25">
      <c r="A1269">
        <v>42</v>
      </c>
      <c r="B1269" t="s">
        <v>40</v>
      </c>
      <c r="C1269" t="s">
        <v>41</v>
      </c>
      <c r="D1269">
        <v>748</v>
      </c>
      <c r="E1269" t="s">
        <v>89</v>
      </c>
      <c r="F1269">
        <v>9</v>
      </c>
      <c r="G1269">
        <v>2</v>
      </c>
      <c r="H1269" t="s">
        <v>47</v>
      </c>
      <c r="I1269">
        <v>1</v>
      </c>
      <c r="J1269">
        <v>1480</v>
      </c>
      <c r="K1269">
        <v>1</v>
      </c>
      <c r="L1269" t="s">
        <v>37</v>
      </c>
      <c r="M1269">
        <v>74</v>
      </c>
      <c r="N1269">
        <v>3</v>
      </c>
      <c r="O1269">
        <v>1</v>
      </c>
      <c r="P1269" t="s">
        <v>46</v>
      </c>
      <c r="Q1269">
        <v>4</v>
      </c>
      <c r="R1269" t="s">
        <v>39</v>
      </c>
      <c r="S1269">
        <v>3673</v>
      </c>
      <c r="T1269">
        <v>1</v>
      </c>
      <c r="U1269" t="s">
        <v>40</v>
      </c>
      <c r="V1269">
        <v>13</v>
      </c>
      <c r="W1269">
        <v>3</v>
      </c>
      <c r="X1269">
        <v>3</v>
      </c>
      <c r="Y1269">
        <v>80</v>
      </c>
      <c r="Z1269">
        <v>0</v>
      </c>
      <c r="AA1269">
        <v>12</v>
      </c>
      <c r="AB1269">
        <v>3</v>
      </c>
      <c r="AC1269">
        <v>3</v>
      </c>
      <c r="AD1269">
        <v>12</v>
      </c>
      <c r="AE1269">
        <v>9</v>
      </c>
      <c r="AF1269">
        <v>5</v>
      </c>
      <c r="AG1269">
        <v>8</v>
      </c>
      <c r="AH1269" s="1">
        <v>39442</v>
      </c>
      <c r="AI1269" s="1" t="s">
        <v>60</v>
      </c>
      <c r="AJ1269">
        <f t="shared" si="76"/>
        <v>2007</v>
      </c>
      <c r="AK1269">
        <f t="shared" si="77"/>
        <v>12</v>
      </c>
      <c r="AL1269" t="str">
        <f t="shared" si="78"/>
        <v/>
      </c>
      <c r="AM1269" t="str">
        <f t="shared" si="79"/>
        <v/>
      </c>
      <c r="AQ1269" s="1">
        <v>39442</v>
      </c>
      <c r="AR1269" s="1" t="s">
        <v>60</v>
      </c>
    </row>
    <row r="1270" spans="1:44" x14ac:dyDescent="0.25">
      <c r="A1270">
        <v>57</v>
      </c>
      <c r="B1270" t="s">
        <v>40</v>
      </c>
      <c r="C1270" t="s">
        <v>34</v>
      </c>
      <c r="D1270">
        <v>405</v>
      </c>
      <c r="E1270" t="s">
        <v>89</v>
      </c>
      <c r="F1270">
        <v>1</v>
      </c>
      <c r="G1270">
        <v>2</v>
      </c>
      <c r="H1270" t="s">
        <v>36</v>
      </c>
      <c r="I1270">
        <v>1</v>
      </c>
      <c r="J1270">
        <v>1483</v>
      </c>
      <c r="K1270">
        <v>2</v>
      </c>
      <c r="L1270" t="s">
        <v>42</v>
      </c>
      <c r="M1270">
        <v>93</v>
      </c>
      <c r="N1270">
        <v>4</v>
      </c>
      <c r="O1270">
        <v>2</v>
      </c>
      <c r="P1270" t="s">
        <v>43</v>
      </c>
      <c r="Q1270">
        <v>3</v>
      </c>
      <c r="R1270" t="s">
        <v>44</v>
      </c>
      <c r="S1270">
        <v>4900</v>
      </c>
      <c r="T1270">
        <v>0</v>
      </c>
      <c r="U1270" t="s">
        <v>40</v>
      </c>
      <c r="V1270">
        <v>24</v>
      </c>
      <c r="W1270">
        <v>4</v>
      </c>
      <c r="X1270">
        <v>1</v>
      </c>
      <c r="Y1270">
        <v>80</v>
      </c>
      <c r="Z1270">
        <v>1</v>
      </c>
      <c r="AA1270">
        <v>13</v>
      </c>
      <c r="AB1270">
        <v>2</v>
      </c>
      <c r="AC1270">
        <v>2</v>
      </c>
      <c r="AD1270">
        <v>12</v>
      </c>
      <c r="AE1270">
        <v>9</v>
      </c>
      <c r="AF1270">
        <v>2</v>
      </c>
      <c r="AG1270">
        <v>8</v>
      </c>
      <c r="AH1270" s="1">
        <v>39642</v>
      </c>
      <c r="AI1270" s="1" t="s">
        <v>60</v>
      </c>
      <c r="AJ1270">
        <f t="shared" si="76"/>
        <v>2008</v>
      </c>
      <c r="AK1270">
        <f t="shared" si="77"/>
        <v>7</v>
      </c>
      <c r="AL1270" t="str">
        <f t="shared" si="78"/>
        <v/>
      </c>
      <c r="AM1270" t="str">
        <f t="shared" si="79"/>
        <v/>
      </c>
      <c r="AQ1270" s="1">
        <v>39642</v>
      </c>
      <c r="AR1270" s="1" t="s">
        <v>60</v>
      </c>
    </row>
    <row r="1271" spans="1:44" x14ac:dyDescent="0.25">
      <c r="A1271">
        <v>31</v>
      </c>
      <c r="B1271" t="s">
        <v>40</v>
      </c>
      <c r="C1271" t="s">
        <v>34</v>
      </c>
      <c r="D1271">
        <v>196</v>
      </c>
      <c r="E1271" t="s">
        <v>35</v>
      </c>
      <c r="F1271">
        <v>29</v>
      </c>
      <c r="G1271">
        <v>4</v>
      </c>
      <c r="H1271" t="s">
        <v>55</v>
      </c>
      <c r="I1271">
        <v>1</v>
      </c>
      <c r="J1271">
        <v>1784</v>
      </c>
      <c r="K1271">
        <v>1</v>
      </c>
      <c r="L1271" t="s">
        <v>37</v>
      </c>
      <c r="M1271">
        <v>91</v>
      </c>
      <c r="N1271">
        <v>2</v>
      </c>
      <c r="O1271">
        <v>2</v>
      </c>
      <c r="P1271" t="s">
        <v>38</v>
      </c>
      <c r="Q1271">
        <v>4</v>
      </c>
      <c r="R1271" t="s">
        <v>44</v>
      </c>
      <c r="S1271">
        <v>5468</v>
      </c>
      <c r="T1271">
        <v>1</v>
      </c>
      <c r="U1271" t="s">
        <v>40</v>
      </c>
      <c r="V1271">
        <v>14</v>
      </c>
      <c r="W1271">
        <v>3</v>
      </c>
      <c r="X1271">
        <v>1</v>
      </c>
      <c r="Y1271">
        <v>80</v>
      </c>
      <c r="Z1271">
        <v>2</v>
      </c>
      <c r="AA1271">
        <v>13</v>
      </c>
      <c r="AB1271">
        <v>3</v>
      </c>
      <c r="AC1271">
        <v>3</v>
      </c>
      <c r="AD1271">
        <v>12</v>
      </c>
      <c r="AE1271">
        <v>7</v>
      </c>
      <c r="AF1271">
        <v>5</v>
      </c>
      <c r="AG1271">
        <v>7</v>
      </c>
      <c r="AH1271" s="1">
        <v>39529</v>
      </c>
      <c r="AI1271" s="1" t="s">
        <v>60</v>
      </c>
      <c r="AJ1271">
        <f t="shared" si="76"/>
        <v>2008</v>
      </c>
      <c r="AK1271">
        <f t="shared" si="77"/>
        <v>3</v>
      </c>
      <c r="AL1271" t="str">
        <f t="shared" si="78"/>
        <v/>
      </c>
      <c r="AM1271" t="str">
        <f t="shared" si="79"/>
        <v/>
      </c>
      <c r="AQ1271" s="1">
        <v>39529</v>
      </c>
      <c r="AR1271" s="1" t="s">
        <v>60</v>
      </c>
    </row>
    <row r="1272" spans="1:44" x14ac:dyDescent="0.25">
      <c r="A1272">
        <v>36</v>
      </c>
      <c r="B1272" t="s">
        <v>40</v>
      </c>
      <c r="C1272" t="s">
        <v>34</v>
      </c>
      <c r="D1272">
        <v>1383</v>
      </c>
      <c r="E1272" t="s">
        <v>89</v>
      </c>
      <c r="F1272">
        <v>10</v>
      </c>
      <c r="G1272">
        <v>3</v>
      </c>
      <c r="H1272" t="s">
        <v>36</v>
      </c>
      <c r="I1272">
        <v>1</v>
      </c>
      <c r="J1272">
        <v>1790</v>
      </c>
      <c r="K1272">
        <v>4</v>
      </c>
      <c r="L1272" t="s">
        <v>42</v>
      </c>
      <c r="M1272">
        <v>90</v>
      </c>
      <c r="N1272">
        <v>3</v>
      </c>
      <c r="O1272">
        <v>3</v>
      </c>
      <c r="P1272" t="s">
        <v>50</v>
      </c>
      <c r="Q1272">
        <v>1</v>
      </c>
      <c r="R1272" t="s">
        <v>44</v>
      </c>
      <c r="S1272">
        <v>8321</v>
      </c>
      <c r="T1272">
        <v>7</v>
      </c>
      <c r="U1272" t="s">
        <v>33</v>
      </c>
      <c r="V1272">
        <v>13</v>
      </c>
      <c r="W1272">
        <v>3</v>
      </c>
      <c r="X1272">
        <v>4</v>
      </c>
      <c r="Y1272">
        <v>80</v>
      </c>
      <c r="Z1272">
        <v>1</v>
      </c>
      <c r="AA1272">
        <v>15</v>
      </c>
      <c r="AB1272">
        <v>1</v>
      </c>
      <c r="AC1272">
        <v>3</v>
      </c>
      <c r="AD1272">
        <v>12</v>
      </c>
      <c r="AE1272">
        <v>8</v>
      </c>
      <c r="AF1272">
        <v>5</v>
      </c>
      <c r="AG1272">
        <v>7</v>
      </c>
      <c r="AH1272" s="1">
        <v>39619</v>
      </c>
      <c r="AI1272" s="1" t="s">
        <v>60</v>
      </c>
      <c r="AJ1272">
        <f t="shared" si="76"/>
        <v>2008</v>
      </c>
      <c r="AK1272">
        <f t="shared" si="77"/>
        <v>6</v>
      </c>
      <c r="AL1272" t="str">
        <f t="shared" si="78"/>
        <v/>
      </c>
      <c r="AM1272" t="str">
        <f t="shared" si="79"/>
        <v/>
      </c>
      <c r="AQ1272" s="1">
        <v>39619</v>
      </c>
      <c r="AR1272" s="1" t="s">
        <v>60</v>
      </c>
    </row>
    <row r="1273" spans="1:44" x14ac:dyDescent="0.25">
      <c r="A1273">
        <v>30</v>
      </c>
      <c r="B1273" t="s">
        <v>40</v>
      </c>
      <c r="C1273" t="s">
        <v>34</v>
      </c>
      <c r="D1273">
        <v>911</v>
      </c>
      <c r="E1273" t="s">
        <v>89</v>
      </c>
      <c r="F1273">
        <v>1</v>
      </c>
      <c r="G1273">
        <v>2</v>
      </c>
      <c r="H1273" t="s">
        <v>47</v>
      </c>
      <c r="I1273">
        <v>1</v>
      </c>
      <c r="J1273">
        <v>1989</v>
      </c>
      <c r="K1273">
        <v>4</v>
      </c>
      <c r="L1273" t="s">
        <v>42</v>
      </c>
      <c r="M1273">
        <v>76</v>
      </c>
      <c r="N1273">
        <v>3</v>
      </c>
      <c r="O1273">
        <v>1</v>
      </c>
      <c r="P1273" t="s">
        <v>46</v>
      </c>
      <c r="Q1273">
        <v>2</v>
      </c>
      <c r="R1273" t="s">
        <v>44</v>
      </c>
      <c r="S1273">
        <v>3748</v>
      </c>
      <c r="T1273">
        <v>1</v>
      </c>
      <c r="U1273" t="s">
        <v>40</v>
      </c>
      <c r="V1273">
        <v>13</v>
      </c>
      <c r="W1273">
        <v>3</v>
      </c>
      <c r="X1273">
        <v>3</v>
      </c>
      <c r="Y1273">
        <v>80</v>
      </c>
      <c r="Z1273">
        <v>0</v>
      </c>
      <c r="AA1273">
        <v>12</v>
      </c>
      <c r="AB1273">
        <v>6</v>
      </c>
      <c r="AC1273">
        <v>2</v>
      </c>
      <c r="AD1273">
        <v>12</v>
      </c>
      <c r="AE1273">
        <v>8</v>
      </c>
      <c r="AF1273">
        <v>1</v>
      </c>
      <c r="AG1273">
        <v>7</v>
      </c>
      <c r="AH1273" s="1">
        <v>39598</v>
      </c>
      <c r="AI1273" s="1" t="s">
        <v>60</v>
      </c>
      <c r="AJ1273">
        <f t="shared" si="76"/>
        <v>2008</v>
      </c>
      <c r="AK1273">
        <f t="shared" si="77"/>
        <v>5</v>
      </c>
      <c r="AL1273" t="str">
        <f t="shared" si="78"/>
        <v/>
      </c>
      <c r="AM1273" t="str">
        <f t="shared" si="79"/>
        <v/>
      </c>
      <c r="AQ1273" s="1">
        <v>39598</v>
      </c>
      <c r="AR1273" s="1" t="s">
        <v>60</v>
      </c>
    </row>
    <row r="1274" spans="1:44" x14ac:dyDescent="0.25">
      <c r="A1274">
        <v>38</v>
      </c>
      <c r="B1274" t="s">
        <v>40</v>
      </c>
      <c r="C1274" t="s">
        <v>51</v>
      </c>
      <c r="D1274">
        <v>573</v>
      </c>
      <c r="E1274" t="s">
        <v>89</v>
      </c>
      <c r="F1274">
        <v>6</v>
      </c>
      <c r="G1274">
        <v>3</v>
      </c>
      <c r="H1274" t="s">
        <v>47</v>
      </c>
      <c r="I1274">
        <v>1</v>
      </c>
      <c r="J1274">
        <v>107</v>
      </c>
      <c r="K1274">
        <v>2</v>
      </c>
      <c r="L1274" t="s">
        <v>37</v>
      </c>
      <c r="M1274">
        <v>79</v>
      </c>
      <c r="N1274">
        <v>1</v>
      </c>
      <c r="O1274">
        <v>2</v>
      </c>
      <c r="P1274" t="s">
        <v>43</v>
      </c>
      <c r="Q1274">
        <v>4</v>
      </c>
      <c r="R1274" t="s">
        <v>48</v>
      </c>
      <c r="S1274">
        <v>5329</v>
      </c>
      <c r="T1274">
        <v>7</v>
      </c>
      <c r="U1274" t="s">
        <v>33</v>
      </c>
      <c r="V1274">
        <v>12</v>
      </c>
      <c r="W1274">
        <v>3</v>
      </c>
      <c r="X1274">
        <v>4</v>
      </c>
      <c r="Y1274">
        <v>80</v>
      </c>
      <c r="Z1274">
        <v>3</v>
      </c>
      <c r="AA1274">
        <v>17</v>
      </c>
      <c r="AB1274">
        <v>3</v>
      </c>
      <c r="AC1274">
        <v>3</v>
      </c>
      <c r="AD1274">
        <v>13</v>
      </c>
      <c r="AE1274">
        <v>11</v>
      </c>
      <c r="AF1274">
        <v>1</v>
      </c>
      <c r="AG1274">
        <v>9</v>
      </c>
      <c r="AH1274" s="1">
        <v>39452</v>
      </c>
      <c r="AI1274" s="1" t="s">
        <v>60</v>
      </c>
      <c r="AJ1274">
        <f t="shared" si="76"/>
        <v>2008</v>
      </c>
      <c r="AK1274">
        <f t="shared" si="77"/>
        <v>1</v>
      </c>
      <c r="AL1274" t="str">
        <f t="shared" si="78"/>
        <v/>
      </c>
      <c r="AM1274" t="str">
        <f t="shared" si="79"/>
        <v/>
      </c>
      <c r="AQ1274" s="1">
        <v>39452</v>
      </c>
      <c r="AR1274" s="1" t="s">
        <v>60</v>
      </c>
    </row>
    <row r="1275" spans="1:44" x14ac:dyDescent="0.25">
      <c r="A1275">
        <v>51</v>
      </c>
      <c r="B1275" t="s">
        <v>40</v>
      </c>
      <c r="C1275" t="s">
        <v>41</v>
      </c>
      <c r="D1275">
        <v>1456</v>
      </c>
      <c r="E1275" t="s">
        <v>89</v>
      </c>
      <c r="F1275">
        <v>1</v>
      </c>
      <c r="G1275">
        <v>4</v>
      </c>
      <c r="H1275" t="s">
        <v>47</v>
      </c>
      <c r="I1275">
        <v>1</v>
      </c>
      <c r="J1275">
        <v>145</v>
      </c>
      <c r="K1275">
        <v>1</v>
      </c>
      <c r="L1275" t="s">
        <v>37</v>
      </c>
      <c r="M1275">
        <v>30</v>
      </c>
      <c r="N1275">
        <v>2</v>
      </c>
      <c r="O1275">
        <v>3</v>
      </c>
      <c r="P1275" t="s">
        <v>50</v>
      </c>
      <c r="Q1275">
        <v>1</v>
      </c>
      <c r="R1275" t="s">
        <v>39</v>
      </c>
      <c r="S1275">
        <v>7484</v>
      </c>
      <c r="T1275">
        <v>3</v>
      </c>
      <c r="U1275" t="s">
        <v>40</v>
      </c>
      <c r="V1275">
        <v>20</v>
      </c>
      <c r="W1275">
        <v>4</v>
      </c>
      <c r="X1275">
        <v>3</v>
      </c>
      <c r="Y1275">
        <v>80</v>
      </c>
      <c r="Z1275">
        <v>0</v>
      </c>
      <c r="AA1275">
        <v>23</v>
      </c>
      <c r="AB1275">
        <v>1</v>
      </c>
      <c r="AC1275">
        <v>2</v>
      </c>
      <c r="AD1275">
        <v>13</v>
      </c>
      <c r="AE1275">
        <v>12</v>
      </c>
      <c r="AF1275">
        <v>12</v>
      </c>
      <c r="AG1275">
        <v>8</v>
      </c>
      <c r="AH1275" s="1">
        <v>39597</v>
      </c>
      <c r="AI1275" s="1" t="s">
        <v>60</v>
      </c>
      <c r="AJ1275">
        <f t="shared" si="76"/>
        <v>2008</v>
      </c>
      <c r="AK1275">
        <f t="shared" si="77"/>
        <v>5</v>
      </c>
      <c r="AL1275" t="str">
        <f t="shared" si="78"/>
        <v/>
      </c>
      <c r="AM1275" t="str">
        <f t="shared" si="79"/>
        <v/>
      </c>
      <c r="AQ1275" s="1">
        <v>39597</v>
      </c>
      <c r="AR1275" s="1" t="s">
        <v>60</v>
      </c>
    </row>
    <row r="1276" spans="1:44" x14ac:dyDescent="0.25">
      <c r="A1276">
        <v>36</v>
      </c>
      <c r="B1276" t="s">
        <v>40</v>
      </c>
      <c r="C1276" t="s">
        <v>34</v>
      </c>
      <c r="D1276">
        <v>1396</v>
      </c>
      <c r="E1276" t="s">
        <v>89</v>
      </c>
      <c r="F1276">
        <v>5</v>
      </c>
      <c r="G1276">
        <v>2</v>
      </c>
      <c r="H1276" t="s">
        <v>36</v>
      </c>
      <c r="I1276">
        <v>1</v>
      </c>
      <c r="J1276">
        <v>304</v>
      </c>
      <c r="K1276">
        <v>4</v>
      </c>
      <c r="L1276" t="s">
        <v>42</v>
      </c>
      <c r="M1276">
        <v>62</v>
      </c>
      <c r="N1276">
        <v>3</v>
      </c>
      <c r="O1276">
        <v>2</v>
      </c>
      <c r="P1276" t="s">
        <v>46</v>
      </c>
      <c r="Q1276">
        <v>2</v>
      </c>
      <c r="R1276" t="s">
        <v>39</v>
      </c>
      <c r="S1276">
        <v>5914</v>
      </c>
      <c r="T1276">
        <v>8</v>
      </c>
      <c r="U1276" t="s">
        <v>40</v>
      </c>
      <c r="V1276">
        <v>16</v>
      </c>
      <c r="W1276">
        <v>3</v>
      </c>
      <c r="X1276">
        <v>4</v>
      </c>
      <c r="Y1276">
        <v>80</v>
      </c>
      <c r="Z1276">
        <v>0</v>
      </c>
      <c r="AA1276">
        <v>16</v>
      </c>
      <c r="AB1276">
        <v>3</v>
      </c>
      <c r="AC1276">
        <v>4</v>
      </c>
      <c r="AD1276">
        <v>13</v>
      </c>
      <c r="AE1276">
        <v>11</v>
      </c>
      <c r="AF1276">
        <v>3</v>
      </c>
      <c r="AG1276">
        <v>7</v>
      </c>
      <c r="AH1276" s="1">
        <v>39595</v>
      </c>
      <c r="AI1276" s="1" t="s">
        <v>60</v>
      </c>
      <c r="AJ1276">
        <f t="shared" si="76"/>
        <v>2008</v>
      </c>
      <c r="AK1276">
        <f t="shared" si="77"/>
        <v>5</v>
      </c>
      <c r="AL1276" t="str">
        <f t="shared" si="78"/>
        <v/>
      </c>
      <c r="AM1276" t="str">
        <f t="shared" si="79"/>
        <v/>
      </c>
      <c r="AQ1276" s="1">
        <v>39595</v>
      </c>
      <c r="AR1276" s="1" t="s">
        <v>60</v>
      </c>
    </row>
    <row r="1277" spans="1:44" x14ac:dyDescent="0.25">
      <c r="A1277">
        <v>32</v>
      </c>
      <c r="B1277" t="s">
        <v>40</v>
      </c>
      <c r="C1277" t="s">
        <v>34</v>
      </c>
      <c r="D1277">
        <v>906</v>
      </c>
      <c r="E1277" t="s">
        <v>35</v>
      </c>
      <c r="F1277">
        <v>7</v>
      </c>
      <c r="G1277">
        <v>3</v>
      </c>
      <c r="H1277" t="s">
        <v>36</v>
      </c>
      <c r="I1277">
        <v>1</v>
      </c>
      <c r="J1277">
        <v>420</v>
      </c>
      <c r="K1277">
        <v>4</v>
      </c>
      <c r="L1277" t="s">
        <v>42</v>
      </c>
      <c r="M1277">
        <v>91</v>
      </c>
      <c r="N1277">
        <v>2</v>
      </c>
      <c r="O1277">
        <v>2</v>
      </c>
      <c r="P1277" t="s">
        <v>38</v>
      </c>
      <c r="Q1277">
        <v>3</v>
      </c>
      <c r="R1277" t="s">
        <v>44</v>
      </c>
      <c r="S1277">
        <v>5484</v>
      </c>
      <c r="T1277">
        <v>1</v>
      </c>
      <c r="U1277" t="s">
        <v>40</v>
      </c>
      <c r="V1277">
        <v>14</v>
      </c>
      <c r="W1277">
        <v>3</v>
      </c>
      <c r="X1277">
        <v>3</v>
      </c>
      <c r="Y1277">
        <v>80</v>
      </c>
      <c r="Z1277">
        <v>1</v>
      </c>
      <c r="AA1277">
        <v>13</v>
      </c>
      <c r="AB1277">
        <v>3</v>
      </c>
      <c r="AC1277">
        <v>2</v>
      </c>
      <c r="AD1277">
        <v>13</v>
      </c>
      <c r="AE1277">
        <v>8</v>
      </c>
      <c r="AF1277">
        <v>4</v>
      </c>
      <c r="AG1277">
        <v>8</v>
      </c>
      <c r="AH1277" s="1">
        <v>39509</v>
      </c>
      <c r="AI1277" s="1" t="s">
        <v>60</v>
      </c>
      <c r="AJ1277">
        <f t="shared" si="76"/>
        <v>2008</v>
      </c>
      <c r="AK1277">
        <f t="shared" si="77"/>
        <v>3</v>
      </c>
      <c r="AL1277" t="str">
        <f t="shared" si="78"/>
        <v/>
      </c>
      <c r="AM1277" t="str">
        <f t="shared" si="79"/>
        <v/>
      </c>
      <c r="AQ1277" s="1">
        <v>39509</v>
      </c>
      <c r="AR1277" s="1" t="s">
        <v>60</v>
      </c>
    </row>
    <row r="1278" spans="1:44" x14ac:dyDescent="0.25">
      <c r="A1278">
        <v>32</v>
      </c>
      <c r="B1278" t="s">
        <v>40</v>
      </c>
      <c r="C1278" t="s">
        <v>34</v>
      </c>
      <c r="D1278">
        <v>588</v>
      </c>
      <c r="E1278" t="s">
        <v>35</v>
      </c>
      <c r="F1278">
        <v>8</v>
      </c>
      <c r="G1278">
        <v>2</v>
      </c>
      <c r="H1278" t="s">
        <v>56</v>
      </c>
      <c r="I1278">
        <v>1</v>
      </c>
      <c r="J1278">
        <v>436</v>
      </c>
      <c r="K1278">
        <v>3</v>
      </c>
      <c r="L1278" t="s">
        <v>37</v>
      </c>
      <c r="M1278">
        <v>65</v>
      </c>
      <c r="N1278">
        <v>2</v>
      </c>
      <c r="O1278">
        <v>2</v>
      </c>
      <c r="P1278" t="s">
        <v>38</v>
      </c>
      <c r="Q1278">
        <v>2</v>
      </c>
      <c r="R1278" t="s">
        <v>44</v>
      </c>
      <c r="S1278">
        <v>5228</v>
      </c>
      <c r="T1278">
        <v>1</v>
      </c>
      <c r="U1278" t="s">
        <v>33</v>
      </c>
      <c r="V1278">
        <v>11</v>
      </c>
      <c r="W1278">
        <v>3</v>
      </c>
      <c r="X1278">
        <v>4</v>
      </c>
      <c r="Y1278">
        <v>80</v>
      </c>
      <c r="Z1278">
        <v>0</v>
      </c>
      <c r="AA1278">
        <v>13</v>
      </c>
      <c r="AB1278">
        <v>2</v>
      </c>
      <c r="AC1278">
        <v>3</v>
      </c>
      <c r="AD1278">
        <v>13</v>
      </c>
      <c r="AE1278">
        <v>12</v>
      </c>
      <c r="AF1278">
        <v>11</v>
      </c>
      <c r="AG1278">
        <v>9</v>
      </c>
      <c r="AH1278" s="1">
        <v>39523</v>
      </c>
      <c r="AI1278" s="1" t="s">
        <v>60</v>
      </c>
      <c r="AJ1278">
        <f t="shared" si="76"/>
        <v>2008</v>
      </c>
      <c r="AK1278">
        <f t="shared" si="77"/>
        <v>3</v>
      </c>
      <c r="AL1278" t="str">
        <f t="shared" si="78"/>
        <v/>
      </c>
      <c r="AM1278" t="str">
        <f t="shared" si="79"/>
        <v/>
      </c>
      <c r="AQ1278" s="1">
        <v>39523</v>
      </c>
      <c r="AR1278" s="1" t="s">
        <v>60</v>
      </c>
    </row>
    <row r="1279" spans="1:44" x14ac:dyDescent="0.25">
      <c r="A1279">
        <v>36</v>
      </c>
      <c r="B1279" t="s">
        <v>40</v>
      </c>
      <c r="C1279" t="s">
        <v>41</v>
      </c>
      <c r="D1279">
        <v>541</v>
      </c>
      <c r="E1279" t="s">
        <v>35</v>
      </c>
      <c r="F1279">
        <v>3</v>
      </c>
      <c r="G1279">
        <v>4</v>
      </c>
      <c r="H1279" t="s">
        <v>47</v>
      </c>
      <c r="I1279">
        <v>1</v>
      </c>
      <c r="J1279">
        <v>481</v>
      </c>
      <c r="K1279">
        <v>1</v>
      </c>
      <c r="L1279" t="s">
        <v>42</v>
      </c>
      <c r="M1279">
        <v>48</v>
      </c>
      <c r="N1279">
        <v>2</v>
      </c>
      <c r="O1279">
        <v>3</v>
      </c>
      <c r="P1279" t="s">
        <v>38</v>
      </c>
      <c r="Q1279">
        <v>4</v>
      </c>
      <c r="R1279" t="s">
        <v>44</v>
      </c>
      <c r="S1279">
        <v>9699</v>
      </c>
      <c r="T1279">
        <v>4</v>
      </c>
      <c r="U1279" t="s">
        <v>40</v>
      </c>
      <c r="V1279">
        <v>11</v>
      </c>
      <c r="W1279">
        <v>3</v>
      </c>
      <c r="X1279">
        <v>1</v>
      </c>
      <c r="Y1279">
        <v>80</v>
      </c>
      <c r="Z1279">
        <v>1</v>
      </c>
      <c r="AA1279">
        <v>16</v>
      </c>
      <c r="AB1279">
        <v>2</v>
      </c>
      <c r="AC1279">
        <v>3</v>
      </c>
      <c r="AD1279">
        <v>13</v>
      </c>
      <c r="AE1279">
        <v>9</v>
      </c>
      <c r="AF1279">
        <v>1</v>
      </c>
      <c r="AG1279">
        <v>12</v>
      </c>
      <c r="AH1279" s="1">
        <v>39564</v>
      </c>
      <c r="AI1279" s="1" t="s">
        <v>60</v>
      </c>
      <c r="AJ1279">
        <f t="shared" si="76"/>
        <v>2008</v>
      </c>
      <c r="AK1279">
        <f t="shared" si="77"/>
        <v>4</v>
      </c>
      <c r="AL1279" t="str">
        <f t="shared" si="78"/>
        <v/>
      </c>
      <c r="AM1279" t="str">
        <f t="shared" si="79"/>
        <v/>
      </c>
      <c r="AQ1279" s="1">
        <v>39564</v>
      </c>
      <c r="AR1279" s="1" t="s">
        <v>60</v>
      </c>
    </row>
    <row r="1280" spans="1:44" x14ac:dyDescent="0.25">
      <c r="A1280">
        <v>31</v>
      </c>
      <c r="B1280" t="s">
        <v>40</v>
      </c>
      <c r="C1280" t="s">
        <v>34</v>
      </c>
      <c r="D1280">
        <v>480</v>
      </c>
      <c r="E1280" t="s">
        <v>89</v>
      </c>
      <c r="F1280">
        <v>7</v>
      </c>
      <c r="G1280">
        <v>2</v>
      </c>
      <c r="H1280" t="s">
        <v>47</v>
      </c>
      <c r="I1280">
        <v>1</v>
      </c>
      <c r="J1280">
        <v>524</v>
      </c>
      <c r="K1280">
        <v>2</v>
      </c>
      <c r="L1280" t="s">
        <v>37</v>
      </c>
      <c r="M1280">
        <v>31</v>
      </c>
      <c r="N1280">
        <v>3</v>
      </c>
      <c r="O1280">
        <v>2</v>
      </c>
      <c r="P1280" t="s">
        <v>49</v>
      </c>
      <c r="Q1280">
        <v>1</v>
      </c>
      <c r="R1280" t="s">
        <v>44</v>
      </c>
      <c r="S1280">
        <v>4306</v>
      </c>
      <c r="T1280">
        <v>1</v>
      </c>
      <c r="U1280" t="s">
        <v>40</v>
      </c>
      <c r="V1280">
        <v>12</v>
      </c>
      <c r="W1280">
        <v>3</v>
      </c>
      <c r="X1280">
        <v>2</v>
      </c>
      <c r="Y1280">
        <v>80</v>
      </c>
      <c r="Z1280">
        <v>1</v>
      </c>
      <c r="AA1280">
        <v>13</v>
      </c>
      <c r="AB1280">
        <v>5</v>
      </c>
      <c r="AC1280">
        <v>1</v>
      </c>
      <c r="AD1280">
        <v>13</v>
      </c>
      <c r="AE1280">
        <v>10</v>
      </c>
      <c r="AF1280">
        <v>3</v>
      </c>
      <c r="AG1280">
        <v>12</v>
      </c>
      <c r="AH1280" s="1">
        <v>39586</v>
      </c>
      <c r="AI1280" s="1" t="s">
        <v>60</v>
      </c>
      <c r="AJ1280">
        <f t="shared" si="76"/>
        <v>2008</v>
      </c>
      <c r="AK1280">
        <f t="shared" si="77"/>
        <v>5</v>
      </c>
      <c r="AL1280" t="str">
        <f t="shared" si="78"/>
        <v/>
      </c>
      <c r="AM1280" t="str">
        <f t="shared" si="79"/>
        <v/>
      </c>
      <c r="AQ1280" s="1">
        <v>39586</v>
      </c>
      <c r="AR1280" s="1" t="s">
        <v>60</v>
      </c>
    </row>
    <row r="1281" spans="1:44" x14ac:dyDescent="0.25">
      <c r="A1281">
        <v>37</v>
      </c>
      <c r="B1281" t="s">
        <v>40</v>
      </c>
      <c r="C1281" t="s">
        <v>51</v>
      </c>
      <c r="D1281">
        <v>1063</v>
      </c>
      <c r="E1281" t="s">
        <v>89</v>
      </c>
      <c r="F1281">
        <v>25</v>
      </c>
      <c r="G1281">
        <v>5</v>
      </c>
      <c r="H1281" t="s">
        <v>47</v>
      </c>
      <c r="I1281">
        <v>1</v>
      </c>
      <c r="J1281">
        <v>529</v>
      </c>
      <c r="K1281">
        <v>2</v>
      </c>
      <c r="L1281" t="s">
        <v>37</v>
      </c>
      <c r="M1281">
        <v>72</v>
      </c>
      <c r="N1281">
        <v>3</v>
      </c>
      <c r="O1281">
        <v>2</v>
      </c>
      <c r="P1281" t="s">
        <v>43</v>
      </c>
      <c r="Q1281">
        <v>3</v>
      </c>
      <c r="R1281" t="s">
        <v>44</v>
      </c>
      <c r="S1281">
        <v>4449</v>
      </c>
      <c r="T1281">
        <v>3</v>
      </c>
      <c r="U1281" t="s">
        <v>33</v>
      </c>
      <c r="V1281">
        <v>15</v>
      </c>
      <c r="W1281">
        <v>3</v>
      </c>
      <c r="X1281">
        <v>1</v>
      </c>
      <c r="Y1281">
        <v>80</v>
      </c>
      <c r="Z1281">
        <v>2</v>
      </c>
      <c r="AA1281">
        <v>15</v>
      </c>
      <c r="AB1281">
        <v>2</v>
      </c>
      <c r="AC1281">
        <v>3</v>
      </c>
      <c r="AD1281">
        <v>13</v>
      </c>
      <c r="AE1281">
        <v>11</v>
      </c>
      <c r="AF1281">
        <v>10</v>
      </c>
      <c r="AG1281">
        <v>7</v>
      </c>
      <c r="AH1281" s="1">
        <v>39377</v>
      </c>
      <c r="AI1281" s="1" t="s">
        <v>60</v>
      </c>
      <c r="AJ1281">
        <f t="shared" si="76"/>
        <v>2007</v>
      </c>
      <c r="AK1281">
        <f t="shared" si="77"/>
        <v>10</v>
      </c>
      <c r="AL1281" t="str">
        <f t="shared" si="78"/>
        <v/>
      </c>
      <c r="AM1281" t="str">
        <f t="shared" si="79"/>
        <v/>
      </c>
      <c r="AQ1281" s="1">
        <v>39377</v>
      </c>
      <c r="AR1281" s="1" t="s">
        <v>60</v>
      </c>
    </row>
    <row r="1282" spans="1:44" x14ac:dyDescent="0.25">
      <c r="A1282">
        <v>31</v>
      </c>
      <c r="B1282" t="s">
        <v>40</v>
      </c>
      <c r="C1282" t="s">
        <v>34</v>
      </c>
      <c r="D1282">
        <v>1274</v>
      </c>
      <c r="E1282" t="s">
        <v>89</v>
      </c>
      <c r="F1282">
        <v>9</v>
      </c>
      <c r="G1282">
        <v>1</v>
      </c>
      <c r="H1282" t="s">
        <v>36</v>
      </c>
      <c r="I1282">
        <v>1</v>
      </c>
      <c r="J1282">
        <v>581</v>
      </c>
      <c r="K1282">
        <v>3</v>
      </c>
      <c r="L1282" t="s">
        <v>42</v>
      </c>
      <c r="M1282">
        <v>33</v>
      </c>
      <c r="N1282">
        <v>3</v>
      </c>
      <c r="O1282">
        <v>3</v>
      </c>
      <c r="P1282" t="s">
        <v>49</v>
      </c>
      <c r="Q1282">
        <v>2</v>
      </c>
      <c r="R1282" t="s">
        <v>48</v>
      </c>
      <c r="S1282">
        <v>10648</v>
      </c>
      <c r="T1282">
        <v>1</v>
      </c>
      <c r="U1282" t="s">
        <v>40</v>
      </c>
      <c r="V1282">
        <v>25</v>
      </c>
      <c r="W1282">
        <v>4</v>
      </c>
      <c r="X1282">
        <v>4</v>
      </c>
      <c r="Y1282">
        <v>80</v>
      </c>
      <c r="Z1282">
        <v>1</v>
      </c>
      <c r="AA1282">
        <v>13</v>
      </c>
      <c r="AB1282">
        <v>6</v>
      </c>
      <c r="AC1282">
        <v>4</v>
      </c>
      <c r="AD1282">
        <v>13</v>
      </c>
      <c r="AE1282">
        <v>8</v>
      </c>
      <c r="AF1282">
        <v>0</v>
      </c>
      <c r="AG1282">
        <v>8</v>
      </c>
      <c r="AH1282" s="1">
        <v>39046</v>
      </c>
      <c r="AI1282" s="1" t="s">
        <v>60</v>
      </c>
      <c r="AJ1282">
        <f t="shared" si="76"/>
        <v>2006</v>
      </c>
      <c r="AK1282">
        <f t="shared" si="77"/>
        <v>11</v>
      </c>
      <c r="AL1282" t="str">
        <f t="shared" si="78"/>
        <v/>
      </c>
      <c r="AM1282" t="str">
        <f t="shared" si="79"/>
        <v/>
      </c>
      <c r="AQ1282" s="1">
        <v>39046</v>
      </c>
      <c r="AR1282" s="1" t="s">
        <v>60</v>
      </c>
    </row>
    <row r="1283" spans="1:44" x14ac:dyDescent="0.25">
      <c r="A1283">
        <v>33</v>
      </c>
      <c r="B1283" t="s">
        <v>40</v>
      </c>
      <c r="C1283" t="s">
        <v>41</v>
      </c>
      <c r="D1283">
        <v>1296</v>
      </c>
      <c r="E1283" t="s">
        <v>89</v>
      </c>
      <c r="F1283">
        <v>6</v>
      </c>
      <c r="G1283">
        <v>3</v>
      </c>
      <c r="H1283" t="s">
        <v>36</v>
      </c>
      <c r="I1283">
        <v>1</v>
      </c>
      <c r="J1283">
        <v>692</v>
      </c>
      <c r="K1283">
        <v>3</v>
      </c>
      <c r="L1283" t="s">
        <v>42</v>
      </c>
      <c r="M1283">
        <v>30</v>
      </c>
      <c r="N1283">
        <v>3</v>
      </c>
      <c r="O1283">
        <v>2</v>
      </c>
      <c r="P1283" t="s">
        <v>50</v>
      </c>
      <c r="Q1283">
        <v>4</v>
      </c>
      <c r="R1283" t="s">
        <v>48</v>
      </c>
      <c r="S1283">
        <v>7725</v>
      </c>
      <c r="T1283">
        <v>3</v>
      </c>
      <c r="U1283" t="s">
        <v>40</v>
      </c>
      <c r="V1283">
        <v>23</v>
      </c>
      <c r="W1283">
        <v>4</v>
      </c>
      <c r="X1283">
        <v>3</v>
      </c>
      <c r="Y1283">
        <v>80</v>
      </c>
      <c r="Z1283">
        <v>1</v>
      </c>
      <c r="AA1283">
        <v>15</v>
      </c>
      <c r="AB1283">
        <v>2</v>
      </c>
      <c r="AC1283">
        <v>1</v>
      </c>
      <c r="AD1283">
        <v>13</v>
      </c>
      <c r="AE1283">
        <v>11</v>
      </c>
      <c r="AF1283">
        <v>4</v>
      </c>
      <c r="AG1283">
        <v>7</v>
      </c>
      <c r="AH1283" s="1">
        <v>39239</v>
      </c>
      <c r="AI1283" s="1" t="s">
        <v>60</v>
      </c>
      <c r="AJ1283">
        <f t="shared" si="76"/>
        <v>2007</v>
      </c>
      <c r="AK1283">
        <f t="shared" si="77"/>
        <v>6</v>
      </c>
      <c r="AL1283" t="str">
        <f t="shared" si="78"/>
        <v/>
      </c>
      <c r="AM1283" t="str">
        <f t="shared" si="79"/>
        <v/>
      </c>
      <c r="AQ1283" s="1">
        <v>39239</v>
      </c>
      <c r="AR1283" s="1" t="s">
        <v>60</v>
      </c>
    </row>
    <row r="1284" spans="1:44" x14ac:dyDescent="0.25">
      <c r="A1284">
        <v>33</v>
      </c>
      <c r="B1284" t="s">
        <v>40</v>
      </c>
      <c r="C1284" t="s">
        <v>34</v>
      </c>
      <c r="D1284">
        <v>213</v>
      </c>
      <c r="E1284" t="s">
        <v>89</v>
      </c>
      <c r="F1284">
        <v>7</v>
      </c>
      <c r="G1284">
        <v>3</v>
      </c>
      <c r="H1284" t="s">
        <v>47</v>
      </c>
      <c r="I1284">
        <v>1</v>
      </c>
      <c r="J1284">
        <v>817</v>
      </c>
      <c r="K1284">
        <v>3</v>
      </c>
      <c r="L1284" t="s">
        <v>42</v>
      </c>
      <c r="M1284">
        <v>49</v>
      </c>
      <c r="N1284">
        <v>3</v>
      </c>
      <c r="O1284">
        <v>3</v>
      </c>
      <c r="P1284" t="s">
        <v>54</v>
      </c>
      <c r="Q1284">
        <v>3</v>
      </c>
      <c r="R1284" t="s">
        <v>44</v>
      </c>
      <c r="S1284">
        <v>11691</v>
      </c>
      <c r="T1284">
        <v>0</v>
      </c>
      <c r="U1284" t="s">
        <v>40</v>
      </c>
      <c r="V1284">
        <v>11</v>
      </c>
      <c r="W1284">
        <v>3</v>
      </c>
      <c r="X1284">
        <v>4</v>
      </c>
      <c r="Y1284">
        <v>80</v>
      </c>
      <c r="Z1284">
        <v>0</v>
      </c>
      <c r="AA1284">
        <v>14</v>
      </c>
      <c r="AB1284">
        <v>3</v>
      </c>
      <c r="AC1284">
        <v>4</v>
      </c>
      <c r="AD1284">
        <v>13</v>
      </c>
      <c r="AE1284">
        <v>9</v>
      </c>
      <c r="AF1284">
        <v>3</v>
      </c>
      <c r="AG1284">
        <v>7</v>
      </c>
      <c r="AH1284" s="1">
        <v>39322</v>
      </c>
      <c r="AI1284" s="1" t="s">
        <v>60</v>
      </c>
      <c r="AJ1284">
        <f t="shared" ref="AJ1284:AJ1347" si="80">IFERROR(YEAR(AH1284),"")</f>
        <v>2007</v>
      </c>
      <c r="AK1284">
        <f t="shared" ref="AK1284:AK1347" si="81">IFERROR(MONTH(AH1284),"")</f>
        <v>8</v>
      </c>
      <c r="AL1284" t="str">
        <f t="shared" ref="AL1284:AL1347" si="82">IFERROR(YEAR(AI1284),"")</f>
        <v/>
      </c>
      <c r="AM1284" t="str">
        <f t="shared" ref="AM1284:AM1347" si="83">IFERROR(MONTH(AI1284),"")</f>
        <v/>
      </c>
      <c r="AQ1284" s="1">
        <v>39322</v>
      </c>
      <c r="AR1284" s="1" t="s">
        <v>60</v>
      </c>
    </row>
    <row r="1285" spans="1:44" x14ac:dyDescent="0.25">
      <c r="A1285">
        <v>35</v>
      </c>
      <c r="B1285" t="s">
        <v>40</v>
      </c>
      <c r="C1285" t="s">
        <v>34</v>
      </c>
      <c r="D1285">
        <v>672</v>
      </c>
      <c r="E1285" t="s">
        <v>89</v>
      </c>
      <c r="F1285">
        <v>25</v>
      </c>
      <c r="G1285">
        <v>3</v>
      </c>
      <c r="H1285" t="s">
        <v>56</v>
      </c>
      <c r="I1285">
        <v>1</v>
      </c>
      <c r="J1285">
        <v>899</v>
      </c>
      <c r="K1285">
        <v>4</v>
      </c>
      <c r="L1285" t="s">
        <v>42</v>
      </c>
      <c r="M1285">
        <v>78</v>
      </c>
      <c r="N1285">
        <v>2</v>
      </c>
      <c r="O1285">
        <v>3</v>
      </c>
      <c r="P1285" t="s">
        <v>49</v>
      </c>
      <c r="Q1285">
        <v>2</v>
      </c>
      <c r="R1285" t="s">
        <v>44</v>
      </c>
      <c r="S1285">
        <v>10903</v>
      </c>
      <c r="T1285">
        <v>3</v>
      </c>
      <c r="U1285" t="s">
        <v>40</v>
      </c>
      <c r="V1285">
        <v>16</v>
      </c>
      <c r="W1285">
        <v>3</v>
      </c>
      <c r="X1285">
        <v>1</v>
      </c>
      <c r="Y1285">
        <v>80</v>
      </c>
      <c r="Z1285">
        <v>0</v>
      </c>
      <c r="AA1285">
        <v>16</v>
      </c>
      <c r="AB1285">
        <v>2</v>
      </c>
      <c r="AC1285">
        <v>3</v>
      </c>
      <c r="AD1285">
        <v>13</v>
      </c>
      <c r="AE1285">
        <v>10</v>
      </c>
      <c r="AF1285">
        <v>4</v>
      </c>
      <c r="AG1285">
        <v>8</v>
      </c>
      <c r="AH1285" s="1">
        <v>39265</v>
      </c>
      <c r="AI1285" s="1" t="s">
        <v>60</v>
      </c>
      <c r="AJ1285">
        <f t="shared" si="80"/>
        <v>2007</v>
      </c>
      <c r="AK1285">
        <f t="shared" si="81"/>
        <v>7</v>
      </c>
      <c r="AL1285" t="str">
        <f t="shared" si="82"/>
        <v/>
      </c>
      <c r="AM1285" t="str">
        <f t="shared" si="83"/>
        <v/>
      </c>
      <c r="AQ1285" s="1">
        <v>39265</v>
      </c>
      <c r="AR1285" s="1" t="s">
        <v>60</v>
      </c>
    </row>
    <row r="1286" spans="1:44" x14ac:dyDescent="0.25">
      <c r="A1286">
        <v>33</v>
      </c>
      <c r="B1286" t="s">
        <v>33</v>
      </c>
      <c r="C1286" t="s">
        <v>41</v>
      </c>
      <c r="D1286">
        <v>827</v>
      </c>
      <c r="E1286" t="s">
        <v>89</v>
      </c>
      <c r="F1286">
        <v>29</v>
      </c>
      <c r="G1286">
        <v>4</v>
      </c>
      <c r="H1286" t="s">
        <v>47</v>
      </c>
      <c r="I1286">
        <v>1</v>
      </c>
      <c r="J1286">
        <v>1101</v>
      </c>
      <c r="K1286">
        <v>1</v>
      </c>
      <c r="L1286" t="s">
        <v>37</v>
      </c>
      <c r="M1286">
        <v>54</v>
      </c>
      <c r="N1286">
        <v>2</v>
      </c>
      <c r="O1286">
        <v>2</v>
      </c>
      <c r="P1286" t="s">
        <v>43</v>
      </c>
      <c r="Q1286">
        <v>3</v>
      </c>
      <c r="R1286" t="s">
        <v>39</v>
      </c>
      <c r="S1286">
        <v>4508</v>
      </c>
      <c r="T1286">
        <v>1</v>
      </c>
      <c r="U1286" t="s">
        <v>40</v>
      </c>
      <c r="V1286">
        <v>22</v>
      </c>
      <c r="W1286">
        <v>4</v>
      </c>
      <c r="X1286">
        <v>2</v>
      </c>
      <c r="Y1286">
        <v>80</v>
      </c>
      <c r="Z1286">
        <v>0</v>
      </c>
      <c r="AA1286">
        <v>14</v>
      </c>
      <c r="AB1286">
        <v>4</v>
      </c>
      <c r="AC1286">
        <v>3</v>
      </c>
      <c r="AD1286">
        <v>13</v>
      </c>
      <c r="AE1286">
        <v>7</v>
      </c>
      <c r="AF1286">
        <v>3</v>
      </c>
      <c r="AG1286">
        <v>8</v>
      </c>
      <c r="AH1286" s="1">
        <v>36368</v>
      </c>
      <c r="AI1286" s="1">
        <v>41118</v>
      </c>
      <c r="AJ1286">
        <f t="shared" si="80"/>
        <v>1999</v>
      </c>
      <c r="AK1286">
        <f t="shared" si="81"/>
        <v>7</v>
      </c>
      <c r="AL1286">
        <f t="shared" si="82"/>
        <v>2012</v>
      </c>
      <c r="AM1286">
        <f t="shared" si="83"/>
        <v>7</v>
      </c>
      <c r="AQ1286" s="1">
        <v>39287</v>
      </c>
      <c r="AR1286" s="1" t="s">
        <v>60</v>
      </c>
    </row>
    <row r="1287" spans="1:44" x14ac:dyDescent="0.25">
      <c r="A1287">
        <v>34</v>
      </c>
      <c r="B1287" t="s">
        <v>40</v>
      </c>
      <c r="C1287" t="s">
        <v>41</v>
      </c>
      <c r="D1287">
        <v>669</v>
      </c>
      <c r="E1287" t="s">
        <v>89</v>
      </c>
      <c r="F1287">
        <v>1</v>
      </c>
      <c r="G1287">
        <v>3</v>
      </c>
      <c r="H1287" t="s">
        <v>47</v>
      </c>
      <c r="I1287">
        <v>1</v>
      </c>
      <c r="J1287">
        <v>1184</v>
      </c>
      <c r="K1287">
        <v>4</v>
      </c>
      <c r="L1287" t="s">
        <v>42</v>
      </c>
      <c r="M1287">
        <v>97</v>
      </c>
      <c r="N1287">
        <v>2</v>
      </c>
      <c r="O1287">
        <v>2</v>
      </c>
      <c r="P1287" t="s">
        <v>50</v>
      </c>
      <c r="Q1287">
        <v>1</v>
      </c>
      <c r="R1287" t="s">
        <v>39</v>
      </c>
      <c r="S1287">
        <v>5343</v>
      </c>
      <c r="T1287">
        <v>0</v>
      </c>
      <c r="U1287" t="s">
        <v>40</v>
      </c>
      <c r="V1287">
        <v>20</v>
      </c>
      <c r="W1287">
        <v>4</v>
      </c>
      <c r="X1287">
        <v>3</v>
      </c>
      <c r="Y1287">
        <v>80</v>
      </c>
      <c r="Z1287">
        <v>0</v>
      </c>
      <c r="AA1287">
        <v>14</v>
      </c>
      <c r="AB1287">
        <v>3</v>
      </c>
      <c r="AC1287">
        <v>3</v>
      </c>
      <c r="AD1287">
        <v>13</v>
      </c>
      <c r="AE1287">
        <v>9</v>
      </c>
      <c r="AF1287">
        <v>4</v>
      </c>
      <c r="AG1287">
        <v>9</v>
      </c>
      <c r="AH1287" s="1">
        <v>39087</v>
      </c>
      <c r="AI1287" s="1" t="s">
        <v>60</v>
      </c>
      <c r="AJ1287">
        <f t="shared" si="80"/>
        <v>2007</v>
      </c>
      <c r="AK1287">
        <f t="shared" si="81"/>
        <v>1</v>
      </c>
      <c r="AL1287" t="str">
        <f t="shared" si="82"/>
        <v/>
      </c>
      <c r="AM1287" t="str">
        <f t="shared" si="83"/>
        <v/>
      </c>
      <c r="AQ1287" s="1">
        <v>39087</v>
      </c>
      <c r="AR1287" s="1" t="s">
        <v>60</v>
      </c>
    </row>
    <row r="1288" spans="1:44" x14ac:dyDescent="0.25">
      <c r="A1288">
        <v>35</v>
      </c>
      <c r="B1288" t="s">
        <v>40</v>
      </c>
      <c r="C1288" t="s">
        <v>51</v>
      </c>
      <c r="D1288">
        <v>1212</v>
      </c>
      <c r="E1288" t="s">
        <v>35</v>
      </c>
      <c r="F1288">
        <v>8</v>
      </c>
      <c r="G1288">
        <v>2</v>
      </c>
      <c r="H1288" t="s">
        <v>55</v>
      </c>
      <c r="I1288">
        <v>1</v>
      </c>
      <c r="J1288">
        <v>1243</v>
      </c>
      <c r="K1288">
        <v>3</v>
      </c>
      <c r="L1288" t="s">
        <v>37</v>
      </c>
      <c r="M1288">
        <v>78</v>
      </c>
      <c r="N1288">
        <v>2</v>
      </c>
      <c r="O1288">
        <v>3</v>
      </c>
      <c r="P1288" t="s">
        <v>38</v>
      </c>
      <c r="Q1288">
        <v>4</v>
      </c>
      <c r="R1288" t="s">
        <v>44</v>
      </c>
      <c r="S1288">
        <v>10377</v>
      </c>
      <c r="T1288">
        <v>4</v>
      </c>
      <c r="U1288" t="s">
        <v>33</v>
      </c>
      <c r="V1288">
        <v>11</v>
      </c>
      <c r="W1288">
        <v>3</v>
      </c>
      <c r="X1288">
        <v>2</v>
      </c>
      <c r="Y1288">
        <v>80</v>
      </c>
      <c r="Z1288">
        <v>1</v>
      </c>
      <c r="AA1288">
        <v>16</v>
      </c>
      <c r="AB1288">
        <v>6</v>
      </c>
      <c r="AC1288">
        <v>2</v>
      </c>
      <c r="AD1288">
        <v>13</v>
      </c>
      <c r="AE1288">
        <v>2</v>
      </c>
      <c r="AF1288">
        <v>4</v>
      </c>
      <c r="AG1288">
        <v>12</v>
      </c>
      <c r="AH1288" s="1">
        <v>39275</v>
      </c>
      <c r="AI1288" s="1" t="s">
        <v>60</v>
      </c>
      <c r="AJ1288">
        <f t="shared" si="80"/>
        <v>2007</v>
      </c>
      <c r="AK1288">
        <f t="shared" si="81"/>
        <v>7</v>
      </c>
      <c r="AL1288" t="str">
        <f t="shared" si="82"/>
        <v/>
      </c>
      <c r="AM1288" t="str">
        <f t="shared" si="83"/>
        <v/>
      </c>
      <c r="AQ1288" s="1">
        <v>39275</v>
      </c>
      <c r="AR1288" s="1" t="s">
        <v>60</v>
      </c>
    </row>
    <row r="1289" spans="1:44" x14ac:dyDescent="0.25">
      <c r="A1289">
        <v>31</v>
      </c>
      <c r="B1289" t="s">
        <v>40</v>
      </c>
      <c r="C1289" t="s">
        <v>34</v>
      </c>
      <c r="D1289">
        <v>326</v>
      </c>
      <c r="E1289" t="s">
        <v>35</v>
      </c>
      <c r="F1289">
        <v>8</v>
      </c>
      <c r="G1289">
        <v>2</v>
      </c>
      <c r="H1289" t="s">
        <v>36</v>
      </c>
      <c r="I1289">
        <v>1</v>
      </c>
      <c r="J1289">
        <v>1453</v>
      </c>
      <c r="K1289">
        <v>1</v>
      </c>
      <c r="L1289" t="s">
        <v>42</v>
      </c>
      <c r="M1289">
        <v>31</v>
      </c>
      <c r="N1289">
        <v>3</v>
      </c>
      <c r="O1289">
        <v>3</v>
      </c>
      <c r="P1289" t="s">
        <v>38</v>
      </c>
      <c r="Q1289">
        <v>4</v>
      </c>
      <c r="R1289" t="s">
        <v>48</v>
      </c>
      <c r="S1289">
        <v>10793</v>
      </c>
      <c r="T1289">
        <v>1</v>
      </c>
      <c r="U1289" t="s">
        <v>40</v>
      </c>
      <c r="V1289">
        <v>18</v>
      </c>
      <c r="W1289">
        <v>3</v>
      </c>
      <c r="X1289">
        <v>1</v>
      </c>
      <c r="Y1289">
        <v>80</v>
      </c>
      <c r="Z1289">
        <v>1</v>
      </c>
      <c r="AA1289">
        <v>13</v>
      </c>
      <c r="AB1289">
        <v>5</v>
      </c>
      <c r="AC1289">
        <v>3</v>
      </c>
      <c r="AD1289">
        <v>13</v>
      </c>
      <c r="AE1289">
        <v>7</v>
      </c>
      <c r="AF1289">
        <v>9</v>
      </c>
      <c r="AG1289">
        <v>9</v>
      </c>
      <c r="AH1289" s="1">
        <v>39117</v>
      </c>
      <c r="AI1289" s="1" t="s">
        <v>60</v>
      </c>
      <c r="AJ1289">
        <f t="shared" si="80"/>
        <v>2007</v>
      </c>
      <c r="AK1289">
        <f t="shared" si="81"/>
        <v>2</v>
      </c>
      <c r="AL1289" t="str">
        <f t="shared" si="82"/>
        <v/>
      </c>
      <c r="AM1289" t="str">
        <f t="shared" si="83"/>
        <v/>
      </c>
      <c r="AQ1289" s="1">
        <v>39117</v>
      </c>
      <c r="AR1289" s="1" t="s">
        <v>60</v>
      </c>
    </row>
    <row r="1290" spans="1:44" x14ac:dyDescent="0.25">
      <c r="A1290">
        <v>34</v>
      </c>
      <c r="B1290" t="s">
        <v>40</v>
      </c>
      <c r="C1290" t="s">
        <v>34</v>
      </c>
      <c r="D1290">
        <v>1326</v>
      </c>
      <c r="E1290" t="s">
        <v>35</v>
      </c>
      <c r="F1290">
        <v>3</v>
      </c>
      <c r="G1290">
        <v>3</v>
      </c>
      <c r="H1290" t="s">
        <v>45</v>
      </c>
      <c r="I1290">
        <v>1</v>
      </c>
      <c r="J1290">
        <v>1478</v>
      </c>
      <c r="K1290">
        <v>4</v>
      </c>
      <c r="L1290" t="s">
        <v>42</v>
      </c>
      <c r="M1290">
        <v>81</v>
      </c>
      <c r="N1290">
        <v>1</v>
      </c>
      <c r="O1290">
        <v>2</v>
      </c>
      <c r="P1290" t="s">
        <v>38</v>
      </c>
      <c r="Q1290">
        <v>1</v>
      </c>
      <c r="R1290" t="s">
        <v>39</v>
      </c>
      <c r="S1290">
        <v>4759</v>
      </c>
      <c r="T1290">
        <v>3</v>
      </c>
      <c r="U1290" t="s">
        <v>40</v>
      </c>
      <c r="V1290">
        <v>18</v>
      </c>
      <c r="W1290">
        <v>3</v>
      </c>
      <c r="X1290">
        <v>4</v>
      </c>
      <c r="Y1290">
        <v>80</v>
      </c>
      <c r="Z1290">
        <v>0</v>
      </c>
      <c r="AA1290">
        <v>15</v>
      </c>
      <c r="AB1290">
        <v>2</v>
      </c>
      <c r="AC1290">
        <v>3</v>
      </c>
      <c r="AD1290">
        <v>13</v>
      </c>
      <c r="AE1290">
        <v>9</v>
      </c>
      <c r="AF1290">
        <v>3</v>
      </c>
      <c r="AG1290">
        <v>12</v>
      </c>
      <c r="AH1290" s="1">
        <v>39003</v>
      </c>
      <c r="AI1290" s="1" t="s">
        <v>60</v>
      </c>
      <c r="AJ1290">
        <f t="shared" si="80"/>
        <v>2006</v>
      </c>
      <c r="AK1290">
        <f t="shared" si="81"/>
        <v>10</v>
      </c>
      <c r="AL1290" t="str">
        <f t="shared" si="82"/>
        <v/>
      </c>
      <c r="AM1290" t="str">
        <f t="shared" si="83"/>
        <v/>
      </c>
      <c r="AQ1290" s="1">
        <v>39003</v>
      </c>
      <c r="AR1290" s="1" t="s">
        <v>60</v>
      </c>
    </row>
    <row r="1291" spans="1:44" x14ac:dyDescent="0.25">
      <c r="A1291">
        <v>46</v>
      </c>
      <c r="B1291" t="s">
        <v>40</v>
      </c>
      <c r="C1291" t="s">
        <v>34</v>
      </c>
      <c r="D1291">
        <v>228</v>
      </c>
      <c r="E1291" t="s">
        <v>35</v>
      </c>
      <c r="F1291">
        <v>3</v>
      </c>
      <c r="G1291">
        <v>3</v>
      </c>
      <c r="H1291" t="s">
        <v>36</v>
      </c>
      <c r="I1291">
        <v>1</v>
      </c>
      <c r="J1291">
        <v>1527</v>
      </c>
      <c r="K1291">
        <v>3</v>
      </c>
      <c r="L1291" t="s">
        <v>37</v>
      </c>
      <c r="M1291">
        <v>51</v>
      </c>
      <c r="N1291">
        <v>3</v>
      </c>
      <c r="O1291">
        <v>4</v>
      </c>
      <c r="P1291" t="s">
        <v>52</v>
      </c>
      <c r="Q1291">
        <v>2</v>
      </c>
      <c r="R1291" t="s">
        <v>44</v>
      </c>
      <c r="S1291">
        <v>16606</v>
      </c>
      <c r="T1291">
        <v>8</v>
      </c>
      <c r="U1291" t="s">
        <v>40</v>
      </c>
      <c r="V1291">
        <v>12</v>
      </c>
      <c r="W1291">
        <v>3</v>
      </c>
      <c r="X1291">
        <v>4</v>
      </c>
      <c r="Y1291">
        <v>80</v>
      </c>
      <c r="Z1291">
        <v>1</v>
      </c>
      <c r="AA1291">
        <v>23</v>
      </c>
      <c r="AB1291">
        <v>2</v>
      </c>
      <c r="AC1291">
        <v>4</v>
      </c>
      <c r="AD1291">
        <v>13</v>
      </c>
      <c r="AE1291">
        <v>12</v>
      </c>
      <c r="AF1291">
        <v>5</v>
      </c>
      <c r="AG1291">
        <v>1</v>
      </c>
      <c r="AH1291" s="1">
        <v>39059</v>
      </c>
      <c r="AI1291" s="1" t="s">
        <v>60</v>
      </c>
      <c r="AJ1291">
        <f t="shared" si="80"/>
        <v>2006</v>
      </c>
      <c r="AK1291">
        <f t="shared" si="81"/>
        <v>12</v>
      </c>
      <c r="AL1291" t="str">
        <f t="shared" si="82"/>
        <v/>
      </c>
      <c r="AM1291" t="str">
        <f t="shared" si="83"/>
        <v/>
      </c>
      <c r="AQ1291" s="1">
        <v>39059</v>
      </c>
      <c r="AR1291" s="1" t="s">
        <v>60</v>
      </c>
    </row>
    <row r="1292" spans="1:44" x14ac:dyDescent="0.25">
      <c r="A1292">
        <v>35</v>
      </c>
      <c r="B1292" t="s">
        <v>33</v>
      </c>
      <c r="C1292" t="s">
        <v>34</v>
      </c>
      <c r="D1292">
        <v>737</v>
      </c>
      <c r="E1292" t="s">
        <v>35</v>
      </c>
      <c r="F1292">
        <v>10</v>
      </c>
      <c r="G1292">
        <v>3</v>
      </c>
      <c r="H1292" t="s">
        <v>47</v>
      </c>
      <c r="I1292">
        <v>1</v>
      </c>
      <c r="J1292">
        <v>1639</v>
      </c>
      <c r="K1292">
        <v>4</v>
      </c>
      <c r="L1292" t="s">
        <v>42</v>
      </c>
      <c r="M1292">
        <v>55</v>
      </c>
      <c r="N1292">
        <v>2</v>
      </c>
      <c r="O1292">
        <v>3</v>
      </c>
      <c r="P1292" t="s">
        <v>38</v>
      </c>
      <c r="Q1292">
        <v>1</v>
      </c>
      <c r="R1292" t="s">
        <v>44</v>
      </c>
      <c r="S1292">
        <v>10306</v>
      </c>
      <c r="T1292">
        <v>9</v>
      </c>
      <c r="U1292" t="s">
        <v>40</v>
      </c>
      <c r="V1292">
        <v>17</v>
      </c>
      <c r="W1292">
        <v>3</v>
      </c>
      <c r="X1292">
        <v>3</v>
      </c>
      <c r="Y1292">
        <v>80</v>
      </c>
      <c r="Z1292">
        <v>0</v>
      </c>
      <c r="AA1292">
        <v>15</v>
      </c>
      <c r="AB1292">
        <v>3</v>
      </c>
      <c r="AC1292">
        <v>3</v>
      </c>
      <c r="AD1292">
        <v>13</v>
      </c>
      <c r="AE1292">
        <v>12</v>
      </c>
      <c r="AF1292">
        <v>6</v>
      </c>
      <c r="AG1292">
        <v>0</v>
      </c>
      <c r="AH1292" s="1">
        <v>36516</v>
      </c>
      <c r="AI1292" s="1">
        <v>41279</v>
      </c>
      <c r="AJ1292">
        <f t="shared" si="80"/>
        <v>1999</v>
      </c>
      <c r="AK1292">
        <f t="shared" si="81"/>
        <v>12</v>
      </c>
      <c r="AL1292">
        <f t="shared" si="82"/>
        <v>2013</v>
      </c>
      <c r="AM1292">
        <f t="shared" si="83"/>
        <v>1</v>
      </c>
      <c r="AQ1292" s="1">
        <v>39290</v>
      </c>
      <c r="AR1292" s="1" t="s">
        <v>60</v>
      </c>
    </row>
    <row r="1293" spans="1:44" x14ac:dyDescent="0.25">
      <c r="A1293">
        <v>38</v>
      </c>
      <c r="B1293" t="s">
        <v>40</v>
      </c>
      <c r="C1293" t="s">
        <v>41</v>
      </c>
      <c r="D1293">
        <v>1189</v>
      </c>
      <c r="E1293" t="s">
        <v>89</v>
      </c>
      <c r="F1293">
        <v>1</v>
      </c>
      <c r="G1293">
        <v>3</v>
      </c>
      <c r="H1293" t="s">
        <v>36</v>
      </c>
      <c r="I1293">
        <v>1</v>
      </c>
      <c r="J1293">
        <v>1668</v>
      </c>
      <c r="K1293">
        <v>4</v>
      </c>
      <c r="L1293" t="s">
        <v>42</v>
      </c>
      <c r="M1293">
        <v>90</v>
      </c>
      <c r="N1293">
        <v>3</v>
      </c>
      <c r="O1293">
        <v>2</v>
      </c>
      <c r="P1293" t="s">
        <v>43</v>
      </c>
      <c r="Q1293">
        <v>4</v>
      </c>
      <c r="R1293" t="s">
        <v>44</v>
      </c>
      <c r="S1293">
        <v>4735</v>
      </c>
      <c r="T1293">
        <v>7</v>
      </c>
      <c r="U1293" t="s">
        <v>40</v>
      </c>
      <c r="V1293">
        <v>15</v>
      </c>
      <c r="W1293">
        <v>3</v>
      </c>
      <c r="X1293">
        <v>4</v>
      </c>
      <c r="Y1293">
        <v>80</v>
      </c>
      <c r="Z1293">
        <v>2</v>
      </c>
      <c r="AA1293">
        <v>19</v>
      </c>
      <c r="AB1293">
        <v>4</v>
      </c>
      <c r="AC1293">
        <v>4</v>
      </c>
      <c r="AD1293">
        <v>13</v>
      </c>
      <c r="AE1293">
        <v>11</v>
      </c>
      <c r="AF1293">
        <v>2</v>
      </c>
      <c r="AG1293">
        <v>9</v>
      </c>
      <c r="AH1293" s="1">
        <v>39208</v>
      </c>
      <c r="AI1293" s="1" t="s">
        <v>60</v>
      </c>
      <c r="AJ1293">
        <f t="shared" si="80"/>
        <v>2007</v>
      </c>
      <c r="AK1293">
        <f t="shared" si="81"/>
        <v>5</v>
      </c>
      <c r="AL1293" t="str">
        <f t="shared" si="82"/>
        <v/>
      </c>
      <c r="AM1293" t="str">
        <f t="shared" si="83"/>
        <v/>
      </c>
      <c r="AQ1293" s="1">
        <v>39208</v>
      </c>
      <c r="AR1293" s="1" t="s">
        <v>60</v>
      </c>
    </row>
    <row r="1294" spans="1:44" x14ac:dyDescent="0.25">
      <c r="A1294">
        <v>36</v>
      </c>
      <c r="B1294" t="s">
        <v>40</v>
      </c>
      <c r="C1294" t="s">
        <v>34</v>
      </c>
      <c r="D1294">
        <v>530</v>
      </c>
      <c r="E1294" t="s">
        <v>35</v>
      </c>
      <c r="F1294">
        <v>2</v>
      </c>
      <c r="G1294">
        <v>4</v>
      </c>
      <c r="H1294" t="s">
        <v>36</v>
      </c>
      <c r="I1294">
        <v>1</v>
      </c>
      <c r="J1294">
        <v>1710</v>
      </c>
      <c r="K1294">
        <v>3</v>
      </c>
      <c r="L1294" t="s">
        <v>37</v>
      </c>
      <c r="M1294">
        <v>51</v>
      </c>
      <c r="N1294">
        <v>3</v>
      </c>
      <c r="O1294">
        <v>2</v>
      </c>
      <c r="P1294" t="s">
        <v>53</v>
      </c>
      <c r="Q1294">
        <v>4</v>
      </c>
      <c r="R1294" t="s">
        <v>39</v>
      </c>
      <c r="S1294">
        <v>4502</v>
      </c>
      <c r="T1294">
        <v>3</v>
      </c>
      <c r="U1294" t="s">
        <v>40</v>
      </c>
      <c r="V1294">
        <v>15</v>
      </c>
      <c r="W1294">
        <v>3</v>
      </c>
      <c r="X1294">
        <v>3</v>
      </c>
      <c r="Y1294">
        <v>80</v>
      </c>
      <c r="Z1294">
        <v>0</v>
      </c>
      <c r="AA1294">
        <v>17</v>
      </c>
      <c r="AB1294">
        <v>2</v>
      </c>
      <c r="AC1294">
        <v>2</v>
      </c>
      <c r="AD1294">
        <v>13</v>
      </c>
      <c r="AE1294">
        <v>7</v>
      </c>
      <c r="AF1294">
        <v>6</v>
      </c>
      <c r="AG1294">
        <v>7</v>
      </c>
      <c r="AH1294" s="1">
        <v>39287</v>
      </c>
      <c r="AI1294" s="1" t="s">
        <v>60</v>
      </c>
      <c r="AJ1294">
        <f t="shared" si="80"/>
        <v>2007</v>
      </c>
      <c r="AK1294">
        <f t="shared" si="81"/>
        <v>7</v>
      </c>
      <c r="AL1294" t="str">
        <f t="shared" si="82"/>
        <v/>
      </c>
      <c r="AM1294" t="str">
        <f t="shared" si="83"/>
        <v/>
      </c>
      <c r="AQ1294" s="1">
        <v>39287</v>
      </c>
      <c r="AR1294" s="1" t="s">
        <v>60</v>
      </c>
    </row>
    <row r="1295" spans="1:44" x14ac:dyDescent="0.25">
      <c r="A1295">
        <v>42</v>
      </c>
      <c r="B1295" t="s">
        <v>40</v>
      </c>
      <c r="C1295" t="s">
        <v>34</v>
      </c>
      <c r="D1295">
        <v>1396</v>
      </c>
      <c r="E1295" t="s">
        <v>89</v>
      </c>
      <c r="F1295">
        <v>6</v>
      </c>
      <c r="G1295">
        <v>3</v>
      </c>
      <c r="H1295" t="s">
        <v>47</v>
      </c>
      <c r="I1295">
        <v>1</v>
      </c>
      <c r="J1295">
        <v>1911</v>
      </c>
      <c r="K1295">
        <v>3</v>
      </c>
      <c r="L1295" t="s">
        <v>42</v>
      </c>
      <c r="M1295">
        <v>83</v>
      </c>
      <c r="N1295">
        <v>3</v>
      </c>
      <c r="O1295">
        <v>3</v>
      </c>
      <c r="P1295" t="s">
        <v>54</v>
      </c>
      <c r="Q1295">
        <v>1</v>
      </c>
      <c r="R1295" t="s">
        <v>44</v>
      </c>
      <c r="S1295">
        <v>13348</v>
      </c>
      <c r="T1295">
        <v>9</v>
      </c>
      <c r="U1295" t="s">
        <v>40</v>
      </c>
      <c r="V1295">
        <v>13</v>
      </c>
      <c r="W1295">
        <v>3</v>
      </c>
      <c r="X1295">
        <v>2</v>
      </c>
      <c r="Y1295">
        <v>80</v>
      </c>
      <c r="Z1295">
        <v>1</v>
      </c>
      <c r="AA1295">
        <v>18</v>
      </c>
      <c r="AB1295">
        <v>3</v>
      </c>
      <c r="AC1295">
        <v>4</v>
      </c>
      <c r="AD1295">
        <v>13</v>
      </c>
      <c r="AE1295">
        <v>7</v>
      </c>
      <c r="AF1295">
        <v>5</v>
      </c>
      <c r="AG1295">
        <v>7</v>
      </c>
      <c r="AH1295" s="1">
        <v>39094</v>
      </c>
      <c r="AI1295" s="1" t="s">
        <v>60</v>
      </c>
      <c r="AJ1295">
        <f t="shared" si="80"/>
        <v>2007</v>
      </c>
      <c r="AK1295">
        <f t="shared" si="81"/>
        <v>1</v>
      </c>
      <c r="AL1295" t="str">
        <f t="shared" si="82"/>
        <v/>
      </c>
      <c r="AM1295" t="str">
        <f t="shared" si="83"/>
        <v/>
      </c>
      <c r="AQ1295" s="1">
        <v>39094</v>
      </c>
      <c r="AR1295" s="1" t="s">
        <v>60</v>
      </c>
    </row>
    <row r="1296" spans="1:44" x14ac:dyDescent="0.25">
      <c r="A1296">
        <v>47</v>
      </c>
      <c r="B1296" t="s">
        <v>40</v>
      </c>
      <c r="C1296" t="s">
        <v>51</v>
      </c>
      <c r="D1296">
        <v>1162</v>
      </c>
      <c r="E1296" t="s">
        <v>89</v>
      </c>
      <c r="F1296">
        <v>1</v>
      </c>
      <c r="G1296">
        <v>1</v>
      </c>
      <c r="H1296" t="s">
        <v>47</v>
      </c>
      <c r="I1296">
        <v>1</v>
      </c>
      <c r="J1296">
        <v>2000</v>
      </c>
      <c r="K1296">
        <v>3</v>
      </c>
      <c r="L1296" t="s">
        <v>37</v>
      </c>
      <c r="M1296">
        <v>98</v>
      </c>
      <c r="N1296">
        <v>3</v>
      </c>
      <c r="O1296">
        <v>3</v>
      </c>
      <c r="P1296" t="s">
        <v>54</v>
      </c>
      <c r="Q1296">
        <v>2</v>
      </c>
      <c r="R1296" t="s">
        <v>44</v>
      </c>
      <c r="S1296">
        <v>11957</v>
      </c>
      <c r="T1296">
        <v>0</v>
      </c>
      <c r="U1296" t="s">
        <v>40</v>
      </c>
      <c r="V1296">
        <v>18</v>
      </c>
      <c r="W1296">
        <v>3</v>
      </c>
      <c r="X1296">
        <v>1</v>
      </c>
      <c r="Y1296">
        <v>80</v>
      </c>
      <c r="Z1296">
        <v>2</v>
      </c>
      <c r="AA1296">
        <v>14</v>
      </c>
      <c r="AB1296">
        <v>3</v>
      </c>
      <c r="AC1296">
        <v>1</v>
      </c>
      <c r="AD1296">
        <v>13</v>
      </c>
      <c r="AE1296">
        <v>8</v>
      </c>
      <c r="AF1296">
        <v>5</v>
      </c>
      <c r="AG1296">
        <v>12</v>
      </c>
      <c r="AH1296" s="1">
        <v>39167</v>
      </c>
      <c r="AI1296" s="1" t="s">
        <v>60</v>
      </c>
      <c r="AJ1296">
        <f t="shared" si="80"/>
        <v>2007</v>
      </c>
      <c r="AK1296">
        <f t="shared" si="81"/>
        <v>3</v>
      </c>
      <c r="AL1296" t="str">
        <f t="shared" si="82"/>
        <v/>
      </c>
      <c r="AM1296" t="str">
        <f t="shared" si="83"/>
        <v/>
      </c>
      <c r="AQ1296" s="1">
        <v>39167</v>
      </c>
      <c r="AR1296" s="1" t="s">
        <v>60</v>
      </c>
    </row>
    <row r="1297" spans="1:44" x14ac:dyDescent="0.25">
      <c r="A1297">
        <v>56</v>
      </c>
      <c r="B1297" t="s">
        <v>40</v>
      </c>
      <c r="C1297" t="s">
        <v>51</v>
      </c>
      <c r="D1297">
        <v>667</v>
      </c>
      <c r="E1297" t="s">
        <v>89</v>
      </c>
      <c r="F1297">
        <v>1</v>
      </c>
      <c r="G1297">
        <v>4</v>
      </c>
      <c r="H1297" t="s">
        <v>36</v>
      </c>
      <c r="I1297">
        <v>1</v>
      </c>
      <c r="J1297">
        <v>2026</v>
      </c>
      <c r="K1297">
        <v>3</v>
      </c>
      <c r="L1297" t="s">
        <v>42</v>
      </c>
      <c r="M1297">
        <v>57</v>
      </c>
      <c r="N1297">
        <v>3</v>
      </c>
      <c r="O1297">
        <v>2</v>
      </c>
      <c r="P1297" t="s">
        <v>50</v>
      </c>
      <c r="Q1297">
        <v>3</v>
      </c>
      <c r="R1297" t="s">
        <v>48</v>
      </c>
      <c r="S1297">
        <v>6306</v>
      </c>
      <c r="T1297">
        <v>1</v>
      </c>
      <c r="U1297" t="s">
        <v>40</v>
      </c>
      <c r="V1297">
        <v>21</v>
      </c>
      <c r="W1297">
        <v>4</v>
      </c>
      <c r="X1297">
        <v>1</v>
      </c>
      <c r="Y1297">
        <v>80</v>
      </c>
      <c r="Z1297">
        <v>1</v>
      </c>
      <c r="AA1297">
        <v>13</v>
      </c>
      <c r="AB1297">
        <v>2</v>
      </c>
      <c r="AC1297">
        <v>2</v>
      </c>
      <c r="AD1297">
        <v>13</v>
      </c>
      <c r="AE1297">
        <v>12</v>
      </c>
      <c r="AF1297">
        <v>1</v>
      </c>
      <c r="AG1297">
        <v>9</v>
      </c>
      <c r="AH1297" s="1">
        <v>39066</v>
      </c>
      <c r="AI1297" s="1" t="s">
        <v>60</v>
      </c>
      <c r="AJ1297">
        <f t="shared" si="80"/>
        <v>2006</v>
      </c>
      <c r="AK1297">
        <f t="shared" si="81"/>
        <v>12</v>
      </c>
      <c r="AL1297" t="str">
        <f t="shared" si="82"/>
        <v/>
      </c>
      <c r="AM1297" t="str">
        <f t="shared" si="83"/>
        <v/>
      </c>
      <c r="AQ1297" s="1">
        <v>39066</v>
      </c>
      <c r="AR1297" s="1" t="s">
        <v>60</v>
      </c>
    </row>
    <row r="1298" spans="1:44" x14ac:dyDescent="0.25">
      <c r="A1298">
        <v>53</v>
      </c>
      <c r="B1298" t="s">
        <v>40</v>
      </c>
      <c r="C1298" t="s">
        <v>34</v>
      </c>
      <c r="D1298">
        <v>1282</v>
      </c>
      <c r="E1298" t="s">
        <v>89</v>
      </c>
      <c r="F1298">
        <v>5</v>
      </c>
      <c r="G1298">
        <v>3</v>
      </c>
      <c r="H1298" t="s">
        <v>45</v>
      </c>
      <c r="I1298">
        <v>1</v>
      </c>
      <c r="J1298">
        <v>32</v>
      </c>
      <c r="K1298">
        <v>3</v>
      </c>
      <c r="L1298" t="s">
        <v>37</v>
      </c>
      <c r="M1298">
        <v>58</v>
      </c>
      <c r="N1298">
        <v>3</v>
      </c>
      <c r="O1298">
        <v>5</v>
      </c>
      <c r="P1298" t="s">
        <v>52</v>
      </c>
      <c r="Q1298">
        <v>3</v>
      </c>
      <c r="R1298" t="s">
        <v>48</v>
      </c>
      <c r="S1298">
        <v>19094</v>
      </c>
      <c r="T1298">
        <v>4</v>
      </c>
      <c r="U1298" t="s">
        <v>40</v>
      </c>
      <c r="V1298">
        <v>11</v>
      </c>
      <c r="W1298">
        <v>3</v>
      </c>
      <c r="X1298">
        <v>4</v>
      </c>
      <c r="Y1298">
        <v>80</v>
      </c>
      <c r="Z1298">
        <v>1</v>
      </c>
      <c r="AA1298">
        <v>26</v>
      </c>
      <c r="AB1298">
        <v>3</v>
      </c>
      <c r="AC1298">
        <v>2</v>
      </c>
      <c r="AD1298">
        <v>14</v>
      </c>
      <c r="AE1298">
        <v>13</v>
      </c>
      <c r="AF1298">
        <v>4</v>
      </c>
      <c r="AG1298">
        <v>8</v>
      </c>
      <c r="AH1298" s="1">
        <v>39175</v>
      </c>
      <c r="AI1298" s="1" t="s">
        <v>60</v>
      </c>
      <c r="AJ1298">
        <f t="shared" si="80"/>
        <v>2007</v>
      </c>
      <c r="AK1298">
        <f t="shared" si="81"/>
        <v>4</v>
      </c>
      <c r="AL1298" t="str">
        <f t="shared" si="82"/>
        <v/>
      </c>
      <c r="AM1298" t="str">
        <f t="shared" si="83"/>
        <v/>
      </c>
      <c r="AQ1298" s="1">
        <v>39175</v>
      </c>
      <c r="AR1298" s="1" t="s">
        <v>60</v>
      </c>
    </row>
    <row r="1299" spans="1:44" x14ac:dyDescent="0.25">
      <c r="A1299">
        <v>32</v>
      </c>
      <c r="B1299" t="s">
        <v>33</v>
      </c>
      <c r="C1299" t="s">
        <v>34</v>
      </c>
      <c r="D1299">
        <v>1045</v>
      </c>
      <c r="E1299" t="s">
        <v>35</v>
      </c>
      <c r="F1299">
        <v>4</v>
      </c>
      <c r="G1299">
        <v>4</v>
      </c>
      <c r="H1299" t="s">
        <v>47</v>
      </c>
      <c r="I1299">
        <v>1</v>
      </c>
      <c r="J1299">
        <v>291</v>
      </c>
      <c r="K1299">
        <v>4</v>
      </c>
      <c r="L1299" t="s">
        <v>42</v>
      </c>
      <c r="M1299">
        <v>32</v>
      </c>
      <c r="N1299">
        <v>1</v>
      </c>
      <c r="O1299">
        <v>3</v>
      </c>
      <c r="P1299" t="s">
        <v>38</v>
      </c>
      <c r="Q1299">
        <v>4</v>
      </c>
      <c r="R1299" t="s">
        <v>44</v>
      </c>
      <c r="S1299">
        <v>10400</v>
      </c>
      <c r="T1299">
        <v>1</v>
      </c>
      <c r="U1299" t="s">
        <v>40</v>
      </c>
      <c r="V1299">
        <v>11</v>
      </c>
      <c r="W1299">
        <v>3</v>
      </c>
      <c r="X1299">
        <v>3</v>
      </c>
      <c r="Y1299">
        <v>80</v>
      </c>
      <c r="Z1299">
        <v>0</v>
      </c>
      <c r="AA1299">
        <v>14</v>
      </c>
      <c r="AB1299">
        <v>2</v>
      </c>
      <c r="AC1299">
        <v>2</v>
      </c>
      <c r="AD1299">
        <v>14</v>
      </c>
      <c r="AE1299">
        <v>8</v>
      </c>
      <c r="AF1299">
        <v>9</v>
      </c>
      <c r="AG1299">
        <v>8</v>
      </c>
      <c r="AH1299" s="1">
        <v>35552</v>
      </c>
      <c r="AI1299" s="1">
        <v>40668</v>
      </c>
      <c r="AJ1299">
        <f t="shared" si="80"/>
        <v>1997</v>
      </c>
      <c r="AK1299">
        <f t="shared" si="81"/>
        <v>5</v>
      </c>
      <c r="AL1299">
        <f t="shared" si="82"/>
        <v>2011</v>
      </c>
      <c r="AM1299">
        <f t="shared" si="83"/>
        <v>5</v>
      </c>
      <c r="AQ1299" s="1">
        <v>39203</v>
      </c>
      <c r="AR1299" s="1" t="s">
        <v>60</v>
      </c>
    </row>
    <row r="1300" spans="1:44" x14ac:dyDescent="0.25">
      <c r="A1300">
        <v>41</v>
      </c>
      <c r="B1300" t="s">
        <v>40</v>
      </c>
      <c r="C1300" t="s">
        <v>51</v>
      </c>
      <c r="D1300">
        <v>267</v>
      </c>
      <c r="E1300" t="s">
        <v>35</v>
      </c>
      <c r="F1300">
        <v>10</v>
      </c>
      <c r="G1300">
        <v>2</v>
      </c>
      <c r="H1300" t="s">
        <v>36</v>
      </c>
      <c r="I1300">
        <v>1</v>
      </c>
      <c r="J1300">
        <v>599</v>
      </c>
      <c r="K1300">
        <v>4</v>
      </c>
      <c r="L1300" t="s">
        <v>42</v>
      </c>
      <c r="M1300">
        <v>56</v>
      </c>
      <c r="N1300">
        <v>3</v>
      </c>
      <c r="O1300">
        <v>2</v>
      </c>
      <c r="P1300" t="s">
        <v>38</v>
      </c>
      <c r="Q1300">
        <v>4</v>
      </c>
      <c r="R1300" t="s">
        <v>39</v>
      </c>
      <c r="S1300">
        <v>6230</v>
      </c>
      <c r="T1300">
        <v>7</v>
      </c>
      <c r="U1300" t="s">
        <v>40</v>
      </c>
      <c r="V1300">
        <v>14</v>
      </c>
      <c r="W1300">
        <v>3</v>
      </c>
      <c r="X1300">
        <v>4</v>
      </c>
      <c r="Y1300">
        <v>80</v>
      </c>
      <c r="Z1300">
        <v>0</v>
      </c>
      <c r="AA1300">
        <v>16</v>
      </c>
      <c r="AB1300">
        <v>3</v>
      </c>
      <c r="AC1300">
        <v>3</v>
      </c>
      <c r="AD1300">
        <v>14</v>
      </c>
      <c r="AE1300">
        <v>3</v>
      </c>
      <c r="AF1300">
        <v>1</v>
      </c>
      <c r="AG1300">
        <v>10</v>
      </c>
      <c r="AH1300" s="1">
        <v>39225</v>
      </c>
      <c r="AI1300" s="1" t="s">
        <v>60</v>
      </c>
      <c r="AJ1300">
        <f t="shared" si="80"/>
        <v>2007</v>
      </c>
      <c r="AK1300">
        <f t="shared" si="81"/>
        <v>5</v>
      </c>
      <c r="AL1300" t="str">
        <f t="shared" si="82"/>
        <v/>
      </c>
      <c r="AM1300" t="str">
        <f t="shared" si="83"/>
        <v/>
      </c>
      <c r="AQ1300" s="1">
        <v>39225</v>
      </c>
      <c r="AR1300" s="1" t="s">
        <v>60</v>
      </c>
    </row>
    <row r="1301" spans="1:44" x14ac:dyDescent="0.25">
      <c r="A1301">
        <v>53</v>
      </c>
      <c r="B1301" t="s">
        <v>40</v>
      </c>
      <c r="C1301" t="s">
        <v>34</v>
      </c>
      <c r="D1301">
        <v>238</v>
      </c>
      <c r="E1301" t="s">
        <v>35</v>
      </c>
      <c r="F1301">
        <v>1</v>
      </c>
      <c r="G1301">
        <v>1</v>
      </c>
      <c r="H1301" t="s">
        <v>47</v>
      </c>
      <c r="I1301">
        <v>1</v>
      </c>
      <c r="J1301">
        <v>682</v>
      </c>
      <c r="K1301">
        <v>4</v>
      </c>
      <c r="L1301" t="s">
        <v>37</v>
      </c>
      <c r="M1301">
        <v>34</v>
      </c>
      <c r="N1301">
        <v>3</v>
      </c>
      <c r="O1301">
        <v>2</v>
      </c>
      <c r="P1301" t="s">
        <v>38</v>
      </c>
      <c r="Q1301">
        <v>1</v>
      </c>
      <c r="R1301" t="s">
        <v>39</v>
      </c>
      <c r="S1301">
        <v>8381</v>
      </c>
      <c r="T1301">
        <v>7</v>
      </c>
      <c r="U1301" t="s">
        <v>40</v>
      </c>
      <c r="V1301">
        <v>20</v>
      </c>
      <c r="W1301">
        <v>4</v>
      </c>
      <c r="X1301">
        <v>4</v>
      </c>
      <c r="Y1301">
        <v>80</v>
      </c>
      <c r="Z1301">
        <v>0</v>
      </c>
      <c r="AA1301">
        <v>18</v>
      </c>
      <c r="AB1301">
        <v>2</v>
      </c>
      <c r="AC1301">
        <v>4</v>
      </c>
      <c r="AD1301">
        <v>14</v>
      </c>
      <c r="AE1301">
        <v>7</v>
      </c>
      <c r="AF1301">
        <v>8</v>
      </c>
      <c r="AG1301">
        <v>10</v>
      </c>
      <c r="AH1301" s="1">
        <v>39181</v>
      </c>
      <c r="AI1301" s="1" t="s">
        <v>60</v>
      </c>
      <c r="AJ1301">
        <f t="shared" si="80"/>
        <v>2007</v>
      </c>
      <c r="AK1301">
        <f t="shared" si="81"/>
        <v>4</v>
      </c>
      <c r="AL1301" t="str">
        <f t="shared" si="82"/>
        <v/>
      </c>
      <c r="AM1301" t="str">
        <f t="shared" si="83"/>
        <v/>
      </c>
      <c r="AQ1301" s="1">
        <v>39181</v>
      </c>
      <c r="AR1301" s="1" t="s">
        <v>60</v>
      </c>
    </row>
    <row r="1302" spans="1:44" x14ac:dyDescent="0.25">
      <c r="A1302">
        <v>32</v>
      </c>
      <c r="B1302" t="s">
        <v>40</v>
      </c>
      <c r="C1302" t="s">
        <v>34</v>
      </c>
      <c r="D1302">
        <v>859</v>
      </c>
      <c r="E1302" t="s">
        <v>89</v>
      </c>
      <c r="F1302">
        <v>4</v>
      </c>
      <c r="G1302">
        <v>3</v>
      </c>
      <c r="H1302" t="s">
        <v>36</v>
      </c>
      <c r="I1302">
        <v>1</v>
      </c>
      <c r="J1302">
        <v>830</v>
      </c>
      <c r="K1302">
        <v>3</v>
      </c>
      <c r="L1302" t="s">
        <v>37</v>
      </c>
      <c r="M1302">
        <v>98</v>
      </c>
      <c r="N1302">
        <v>2</v>
      </c>
      <c r="O1302">
        <v>2</v>
      </c>
      <c r="P1302" t="s">
        <v>49</v>
      </c>
      <c r="Q1302">
        <v>3</v>
      </c>
      <c r="R1302" t="s">
        <v>44</v>
      </c>
      <c r="S1302">
        <v>6162</v>
      </c>
      <c r="T1302">
        <v>1</v>
      </c>
      <c r="U1302" t="s">
        <v>40</v>
      </c>
      <c r="V1302">
        <v>12</v>
      </c>
      <c r="W1302">
        <v>3</v>
      </c>
      <c r="X1302">
        <v>3</v>
      </c>
      <c r="Y1302">
        <v>80</v>
      </c>
      <c r="Z1302">
        <v>1</v>
      </c>
      <c r="AA1302">
        <v>14</v>
      </c>
      <c r="AB1302">
        <v>3</v>
      </c>
      <c r="AC1302">
        <v>3</v>
      </c>
      <c r="AD1302">
        <v>14</v>
      </c>
      <c r="AE1302">
        <v>13</v>
      </c>
      <c r="AF1302">
        <v>6</v>
      </c>
      <c r="AG1302">
        <v>8</v>
      </c>
      <c r="AH1302" s="1">
        <v>39276</v>
      </c>
      <c r="AI1302" s="1" t="s">
        <v>60</v>
      </c>
      <c r="AJ1302">
        <f t="shared" si="80"/>
        <v>2007</v>
      </c>
      <c r="AK1302">
        <f t="shared" si="81"/>
        <v>7</v>
      </c>
      <c r="AL1302" t="str">
        <f t="shared" si="82"/>
        <v/>
      </c>
      <c r="AM1302" t="str">
        <f t="shared" si="83"/>
        <v/>
      </c>
      <c r="AQ1302" s="1">
        <v>39276</v>
      </c>
      <c r="AR1302" s="1" t="s">
        <v>60</v>
      </c>
    </row>
    <row r="1303" spans="1:44" x14ac:dyDescent="0.25">
      <c r="A1303">
        <v>37</v>
      </c>
      <c r="B1303" t="s">
        <v>33</v>
      </c>
      <c r="C1303" t="s">
        <v>34</v>
      </c>
      <c r="D1303">
        <v>625</v>
      </c>
      <c r="E1303" t="s">
        <v>35</v>
      </c>
      <c r="F1303">
        <v>1</v>
      </c>
      <c r="G1303">
        <v>4</v>
      </c>
      <c r="H1303" t="s">
        <v>36</v>
      </c>
      <c r="I1303">
        <v>1</v>
      </c>
      <c r="J1303">
        <v>970</v>
      </c>
      <c r="K1303">
        <v>1</v>
      </c>
      <c r="L1303" t="s">
        <v>42</v>
      </c>
      <c r="M1303">
        <v>46</v>
      </c>
      <c r="N1303">
        <v>2</v>
      </c>
      <c r="O1303">
        <v>3</v>
      </c>
      <c r="P1303" t="s">
        <v>38</v>
      </c>
      <c r="Q1303">
        <v>3</v>
      </c>
      <c r="R1303" t="s">
        <v>44</v>
      </c>
      <c r="S1303">
        <v>10609</v>
      </c>
      <c r="T1303">
        <v>5</v>
      </c>
      <c r="U1303" t="s">
        <v>40</v>
      </c>
      <c r="V1303">
        <v>11</v>
      </c>
      <c r="W1303">
        <v>3</v>
      </c>
      <c r="X1303">
        <v>3</v>
      </c>
      <c r="Y1303">
        <v>80</v>
      </c>
      <c r="Z1303">
        <v>0</v>
      </c>
      <c r="AA1303">
        <v>17</v>
      </c>
      <c r="AB1303">
        <v>2</v>
      </c>
      <c r="AC1303">
        <v>1</v>
      </c>
      <c r="AD1303">
        <v>14</v>
      </c>
      <c r="AE1303">
        <v>1</v>
      </c>
      <c r="AF1303">
        <v>11</v>
      </c>
      <c r="AG1303">
        <v>7</v>
      </c>
      <c r="AH1303" s="1">
        <v>38319</v>
      </c>
      <c r="AI1303" s="1">
        <v>43450</v>
      </c>
      <c r="AJ1303">
        <f t="shared" si="80"/>
        <v>2004</v>
      </c>
      <c r="AK1303">
        <f t="shared" si="81"/>
        <v>11</v>
      </c>
      <c r="AL1303">
        <f t="shared" si="82"/>
        <v>2018</v>
      </c>
      <c r="AM1303">
        <f t="shared" si="83"/>
        <v>12</v>
      </c>
      <c r="AQ1303" s="1">
        <v>39011</v>
      </c>
      <c r="AR1303" s="1" t="s">
        <v>60</v>
      </c>
    </row>
    <row r="1304" spans="1:44" x14ac:dyDescent="0.25">
      <c r="A1304">
        <v>36</v>
      </c>
      <c r="B1304" t="s">
        <v>40</v>
      </c>
      <c r="C1304" t="s">
        <v>34</v>
      </c>
      <c r="D1304">
        <v>796</v>
      </c>
      <c r="E1304" t="s">
        <v>89</v>
      </c>
      <c r="F1304">
        <v>12</v>
      </c>
      <c r="G1304">
        <v>5</v>
      </c>
      <c r="H1304" t="s">
        <v>47</v>
      </c>
      <c r="I1304">
        <v>1</v>
      </c>
      <c r="J1304">
        <v>1073</v>
      </c>
      <c r="K1304">
        <v>4</v>
      </c>
      <c r="L1304" t="s">
        <v>37</v>
      </c>
      <c r="M1304">
        <v>51</v>
      </c>
      <c r="N1304">
        <v>2</v>
      </c>
      <c r="O1304">
        <v>3</v>
      </c>
      <c r="P1304" t="s">
        <v>49</v>
      </c>
      <c r="Q1304">
        <v>4</v>
      </c>
      <c r="R1304" t="s">
        <v>39</v>
      </c>
      <c r="S1304">
        <v>8858</v>
      </c>
      <c r="T1304">
        <v>0</v>
      </c>
      <c r="U1304" t="s">
        <v>40</v>
      </c>
      <c r="V1304">
        <v>11</v>
      </c>
      <c r="W1304">
        <v>3</v>
      </c>
      <c r="X1304">
        <v>2</v>
      </c>
      <c r="Y1304">
        <v>80</v>
      </c>
      <c r="Z1304">
        <v>0</v>
      </c>
      <c r="AA1304">
        <v>15</v>
      </c>
      <c r="AB1304">
        <v>2</v>
      </c>
      <c r="AC1304">
        <v>2</v>
      </c>
      <c r="AD1304">
        <v>14</v>
      </c>
      <c r="AE1304">
        <v>8</v>
      </c>
      <c r="AF1304">
        <v>7</v>
      </c>
      <c r="AG1304">
        <v>8</v>
      </c>
      <c r="AH1304" s="1">
        <v>38917</v>
      </c>
      <c r="AI1304" s="1" t="s">
        <v>60</v>
      </c>
      <c r="AJ1304">
        <f t="shared" si="80"/>
        <v>2006</v>
      </c>
      <c r="AK1304">
        <f t="shared" si="81"/>
        <v>7</v>
      </c>
      <c r="AL1304" t="str">
        <f t="shared" si="82"/>
        <v/>
      </c>
      <c r="AM1304" t="str">
        <f t="shared" si="83"/>
        <v/>
      </c>
      <c r="AQ1304" s="1">
        <v>38917</v>
      </c>
      <c r="AR1304" s="1" t="s">
        <v>60</v>
      </c>
    </row>
    <row r="1305" spans="1:44" x14ac:dyDescent="0.25">
      <c r="A1305">
        <v>37</v>
      </c>
      <c r="B1305" t="s">
        <v>40</v>
      </c>
      <c r="C1305" t="s">
        <v>34</v>
      </c>
      <c r="D1305">
        <v>977</v>
      </c>
      <c r="E1305" t="s">
        <v>89</v>
      </c>
      <c r="F1305">
        <v>1</v>
      </c>
      <c r="G1305">
        <v>3</v>
      </c>
      <c r="H1305" t="s">
        <v>36</v>
      </c>
      <c r="I1305">
        <v>1</v>
      </c>
      <c r="J1305">
        <v>1196</v>
      </c>
      <c r="K1305">
        <v>4</v>
      </c>
      <c r="L1305" t="s">
        <v>37</v>
      </c>
      <c r="M1305">
        <v>56</v>
      </c>
      <c r="N1305">
        <v>2</v>
      </c>
      <c r="O1305">
        <v>2</v>
      </c>
      <c r="P1305" t="s">
        <v>49</v>
      </c>
      <c r="Q1305">
        <v>4</v>
      </c>
      <c r="R1305" t="s">
        <v>44</v>
      </c>
      <c r="S1305">
        <v>6474</v>
      </c>
      <c r="T1305">
        <v>1</v>
      </c>
      <c r="U1305" t="s">
        <v>40</v>
      </c>
      <c r="V1305">
        <v>13</v>
      </c>
      <c r="W1305">
        <v>3</v>
      </c>
      <c r="X1305">
        <v>2</v>
      </c>
      <c r="Y1305">
        <v>80</v>
      </c>
      <c r="Z1305">
        <v>1</v>
      </c>
      <c r="AA1305">
        <v>14</v>
      </c>
      <c r="AB1305">
        <v>2</v>
      </c>
      <c r="AC1305">
        <v>2</v>
      </c>
      <c r="AD1305">
        <v>14</v>
      </c>
      <c r="AE1305">
        <v>8</v>
      </c>
      <c r="AF1305">
        <v>3</v>
      </c>
      <c r="AG1305">
        <v>11</v>
      </c>
      <c r="AH1305" s="1">
        <v>38911</v>
      </c>
      <c r="AI1305" s="1" t="s">
        <v>60</v>
      </c>
      <c r="AJ1305">
        <f t="shared" si="80"/>
        <v>2006</v>
      </c>
      <c r="AK1305">
        <f t="shared" si="81"/>
        <v>7</v>
      </c>
      <c r="AL1305" t="str">
        <f t="shared" si="82"/>
        <v/>
      </c>
      <c r="AM1305" t="str">
        <f t="shared" si="83"/>
        <v/>
      </c>
      <c r="AQ1305" s="1">
        <v>38911</v>
      </c>
      <c r="AR1305" s="1" t="s">
        <v>60</v>
      </c>
    </row>
    <row r="1306" spans="1:44" x14ac:dyDescent="0.25">
      <c r="A1306">
        <v>33</v>
      </c>
      <c r="B1306" t="s">
        <v>40</v>
      </c>
      <c r="C1306" t="s">
        <v>34</v>
      </c>
      <c r="D1306">
        <v>117</v>
      </c>
      <c r="E1306" t="s">
        <v>89</v>
      </c>
      <c r="F1306">
        <v>9</v>
      </c>
      <c r="G1306">
        <v>3</v>
      </c>
      <c r="H1306" t="s">
        <v>47</v>
      </c>
      <c r="I1306">
        <v>1</v>
      </c>
      <c r="J1306">
        <v>1238</v>
      </c>
      <c r="K1306">
        <v>1</v>
      </c>
      <c r="L1306" t="s">
        <v>42</v>
      </c>
      <c r="M1306">
        <v>60</v>
      </c>
      <c r="N1306">
        <v>3</v>
      </c>
      <c r="O1306">
        <v>1</v>
      </c>
      <c r="P1306" t="s">
        <v>43</v>
      </c>
      <c r="Q1306">
        <v>4</v>
      </c>
      <c r="R1306" t="s">
        <v>44</v>
      </c>
      <c r="S1306">
        <v>2781</v>
      </c>
      <c r="T1306">
        <v>0</v>
      </c>
      <c r="U1306" t="s">
        <v>40</v>
      </c>
      <c r="V1306">
        <v>13</v>
      </c>
      <c r="W1306">
        <v>3</v>
      </c>
      <c r="X1306">
        <v>2</v>
      </c>
      <c r="Y1306">
        <v>80</v>
      </c>
      <c r="Z1306">
        <v>1</v>
      </c>
      <c r="AA1306">
        <v>15</v>
      </c>
      <c r="AB1306">
        <v>5</v>
      </c>
      <c r="AC1306">
        <v>3</v>
      </c>
      <c r="AD1306">
        <v>14</v>
      </c>
      <c r="AE1306">
        <v>10</v>
      </c>
      <c r="AF1306">
        <v>4</v>
      </c>
      <c r="AG1306">
        <v>10</v>
      </c>
      <c r="AH1306" s="1">
        <v>38918</v>
      </c>
      <c r="AI1306" s="1" t="s">
        <v>60</v>
      </c>
      <c r="AJ1306">
        <f t="shared" si="80"/>
        <v>2006</v>
      </c>
      <c r="AK1306">
        <f t="shared" si="81"/>
        <v>7</v>
      </c>
      <c r="AL1306" t="str">
        <f t="shared" si="82"/>
        <v/>
      </c>
      <c r="AM1306" t="str">
        <f t="shared" si="83"/>
        <v/>
      </c>
      <c r="AQ1306" s="1">
        <v>38918</v>
      </c>
      <c r="AR1306" s="1" t="s">
        <v>60</v>
      </c>
    </row>
    <row r="1307" spans="1:44" x14ac:dyDescent="0.25">
      <c r="A1307">
        <v>34</v>
      </c>
      <c r="B1307" t="s">
        <v>40</v>
      </c>
      <c r="C1307" t="s">
        <v>34</v>
      </c>
      <c r="D1307">
        <v>404</v>
      </c>
      <c r="E1307" t="s">
        <v>89</v>
      </c>
      <c r="F1307">
        <v>2</v>
      </c>
      <c r="G1307">
        <v>4</v>
      </c>
      <c r="H1307" t="s">
        <v>56</v>
      </c>
      <c r="I1307">
        <v>1</v>
      </c>
      <c r="J1307">
        <v>1383</v>
      </c>
      <c r="K1307">
        <v>3</v>
      </c>
      <c r="L1307" t="s">
        <v>37</v>
      </c>
      <c r="M1307">
        <v>98</v>
      </c>
      <c r="N1307">
        <v>3</v>
      </c>
      <c r="O1307">
        <v>2</v>
      </c>
      <c r="P1307" t="s">
        <v>50</v>
      </c>
      <c r="Q1307">
        <v>4</v>
      </c>
      <c r="R1307" t="s">
        <v>39</v>
      </c>
      <c r="S1307">
        <v>6687</v>
      </c>
      <c r="T1307">
        <v>1</v>
      </c>
      <c r="U1307" t="s">
        <v>40</v>
      </c>
      <c r="V1307">
        <v>11</v>
      </c>
      <c r="W1307">
        <v>3</v>
      </c>
      <c r="X1307">
        <v>4</v>
      </c>
      <c r="Y1307">
        <v>80</v>
      </c>
      <c r="Z1307">
        <v>0</v>
      </c>
      <c r="AA1307">
        <v>14</v>
      </c>
      <c r="AB1307">
        <v>2</v>
      </c>
      <c r="AC1307">
        <v>4</v>
      </c>
      <c r="AD1307">
        <v>14</v>
      </c>
      <c r="AE1307">
        <v>11</v>
      </c>
      <c r="AF1307">
        <v>4</v>
      </c>
      <c r="AG1307">
        <v>11</v>
      </c>
      <c r="AH1307" s="1">
        <v>38769</v>
      </c>
      <c r="AI1307" s="1" t="s">
        <v>60</v>
      </c>
      <c r="AJ1307">
        <f t="shared" si="80"/>
        <v>2006</v>
      </c>
      <c r="AK1307">
        <f t="shared" si="81"/>
        <v>2</v>
      </c>
      <c r="AL1307" t="str">
        <f t="shared" si="82"/>
        <v/>
      </c>
      <c r="AM1307" t="str">
        <f t="shared" si="83"/>
        <v/>
      </c>
      <c r="AQ1307" s="1">
        <v>38769</v>
      </c>
      <c r="AR1307" s="1" t="s">
        <v>60</v>
      </c>
    </row>
    <row r="1308" spans="1:44" x14ac:dyDescent="0.25">
      <c r="A1308">
        <v>34</v>
      </c>
      <c r="B1308" t="s">
        <v>40</v>
      </c>
      <c r="C1308" t="s">
        <v>41</v>
      </c>
      <c r="D1308">
        <v>829</v>
      </c>
      <c r="E1308" t="s">
        <v>89</v>
      </c>
      <c r="F1308">
        <v>15</v>
      </c>
      <c r="G1308">
        <v>3</v>
      </c>
      <c r="H1308" t="s">
        <v>47</v>
      </c>
      <c r="I1308">
        <v>1</v>
      </c>
      <c r="J1308">
        <v>1485</v>
      </c>
      <c r="K1308">
        <v>2</v>
      </c>
      <c r="L1308" t="s">
        <v>42</v>
      </c>
      <c r="M1308">
        <v>71</v>
      </c>
      <c r="N1308">
        <v>3</v>
      </c>
      <c r="O1308">
        <v>4</v>
      </c>
      <c r="P1308" t="s">
        <v>54</v>
      </c>
      <c r="Q1308">
        <v>1</v>
      </c>
      <c r="R1308" t="s">
        <v>48</v>
      </c>
      <c r="S1308">
        <v>17007</v>
      </c>
      <c r="T1308">
        <v>7</v>
      </c>
      <c r="U1308" t="s">
        <v>40</v>
      </c>
      <c r="V1308">
        <v>14</v>
      </c>
      <c r="W1308">
        <v>3</v>
      </c>
      <c r="X1308">
        <v>4</v>
      </c>
      <c r="Y1308">
        <v>80</v>
      </c>
      <c r="Z1308">
        <v>2</v>
      </c>
      <c r="AA1308">
        <v>16</v>
      </c>
      <c r="AB1308">
        <v>3</v>
      </c>
      <c r="AC1308">
        <v>2</v>
      </c>
      <c r="AD1308">
        <v>14</v>
      </c>
      <c r="AE1308">
        <v>8</v>
      </c>
      <c r="AF1308">
        <v>6</v>
      </c>
      <c r="AG1308">
        <v>9</v>
      </c>
      <c r="AH1308" s="1">
        <v>38785</v>
      </c>
      <c r="AI1308" s="1" t="s">
        <v>60</v>
      </c>
      <c r="AJ1308">
        <f t="shared" si="80"/>
        <v>2006</v>
      </c>
      <c r="AK1308">
        <f t="shared" si="81"/>
        <v>3</v>
      </c>
      <c r="AL1308" t="str">
        <f t="shared" si="82"/>
        <v/>
      </c>
      <c r="AM1308" t="str">
        <f t="shared" si="83"/>
        <v/>
      </c>
      <c r="AQ1308" s="1">
        <v>38785</v>
      </c>
      <c r="AR1308" s="1" t="s">
        <v>60</v>
      </c>
    </row>
    <row r="1309" spans="1:44" x14ac:dyDescent="0.25">
      <c r="A1309">
        <v>54</v>
      </c>
      <c r="B1309" t="s">
        <v>40</v>
      </c>
      <c r="C1309" t="s">
        <v>41</v>
      </c>
      <c r="D1309">
        <v>1050</v>
      </c>
      <c r="E1309" t="s">
        <v>89</v>
      </c>
      <c r="F1309">
        <v>11</v>
      </c>
      <c r="G1309">
        <v>4</v>
      </c>
      <c r="H1309" t="s">
        <v>47</v>
      </c>
      <c r="I1309">
        <v>1</v>
      </c>
      <c r="J1309">
        <v>1520</v>
      </c>
      <c r="K1309">
        <v>2</v>
      </c>
      <c r="L1309" t="s">
        <v>37</v>
      </c>
      <c r="M1309">
        <v>87</v>
      </c>
      <c r="N1309">
        <v>3</v>
      </c>
      <c r="O1309">
        <v>4</v>
      </c>
      <c r="P1309" t="s">
        <v>52</v>
      </c>
      <c r="Q1309">
        <v>4</v>
      </c>
      <c r="R1309" t="s">
        <v>48</v>
      </c>
      <c r="S1309">
        <v>16032</v>
      </c>
      <c r="T1309">
        <v>3</v>
      </c>
      <c r="U1309" t="s">
        <v>40</v>
      </c>
      <c r="V1309">
        <v>20</v>
      </c>
      <c r="W1309">
        <v>4</v>
      </c>
      <c r="X1309">
        <v>1</v>
      </c>
      <c r="Y1309">
        <v>80</v>
      </c>
      <c r="Z1309">
        <v>1</v>
      </c>
      <c r="AA1309">
        <v>26</v>
      </c>
      <c r="AB1309">
        <v>2</v>
      </c>
      <c r="AC1309">
        <v>3</v>
      </c>
      <c r="AD1309">
        <v>14</v>
      </c>
      <c r="AE1309">
        <v>9</v>
      </c>
      <c r="AF1309">
        <v>1</v>
      </c>
      <c r="AG1309">
        <v>12</v>
      </c>
      <c r="AH1309" s="1">
        <v>38878</v>
      </c>
      <c r="AI1309" s="1" t="s">
        <v>60</v>
      </c>
      <c r="AJ1309">
        <f t="shared" si="80"/>
        <v>2006</v>
      </c>
      <c r="AK1309">
        <f t="shared" si="81"/>
        <v>6</v>
      </c>
      <c r="AL1309" t="str">
        <f t="shared" si="82"/>
        <v/>
      </c>
      <c r="AM1309" t="str">
        <f t="shared" si="83"/>
        <v/>
      </c>
      <c r="AQ1309" s="1">
        <v>38878</v>
      </c>
      <c r="AR1309" s="1" t="s">
        <v>60</v>
      </c>
    </row>
    <row r="1310" spans="1:44" x14ac:dyDescent="0.25">
      <c r="A1310">
        <v>35</v>
      </c>
      <c r="B1310" t="s">
        <v>40</v>
      </c>
      <c r="C1310" t="s">
        <v>51</v>
      </c>
      <c r="D1310">
        <v>208</v>
      </c>
      <c r="E1310" t="s">
        <v>89</v>
      </c>
      <c r="F1310">
        <v>8</v>
      </c>
      <c r="G1310">
        <v>4</v>
      </c>
      <c r="H1310" t="s">
        <v>36</v>
      </c>
      <c r="I1310">
        <v>1</v>
      </c>
      <c r="J1310">
        <v>1630</v>
      </c>
      <c r="K1310">
        <v>3</v>
      </c>
      <c r="L1310" t="s">
        <v>37</v>
      </c>
      <c r="M1310">
        <v>52</v>
      </c>
      <c r="N1310">
        <v>3</v>
      </c>
      <c r="O1310">
        <v>2</v>
      </c>
      <c r="P1310" t="s">
        <v>50</v>
      </c>
      <c r="Q1310">
        <v>3</v>
      </c>
      <c r="R1310" t="s">
        <v>44</v>
      </c>
      <c r="S1310">
        <v>4148</v>
      </c>
      <c r="T1310">
        <v>1</v>
      </c>
      <c r="U1310" t="s">
        <v>40</v>
      </c>
      <c r="V1310">
        <v>12</v>
      </c>
      <c r="W1310">
        <v>3</v>
      </c>
      <c r="X1310">
        <v>4</v>
      </c>
      <c r="Y1310">
        <v>80</v>
      </c>
      <c r="Z1310">
        <v>1</v>
      </c>
      <c r="AA1310">
        <v>15</v>
      </c>
      <c r="AB1310">
        <v>5</v>
      </c>
      <c r="AC1310">
        <v>3</v>
      </c>
      <c r="AD1310">
        <v>14</v>
      </c>
      <c r="AE1310">
        <v>11</v>
      </c>
      <c r="AF1310">
        <v>2</v>
      </c>
      <c r="AG1310">
        <v>9</v>
      </c>
      <c r="AH1310" s="1">
        <v>38845</v>
      </c>
      <c r="AI1310" s="1" t="s">
        <v>60</v>
      </c>
      <c r="AJ1310">
        <f t="shared" si="80"/>
        <v>2006</v>
      </c>
      <c r="AK1310">
        <f t="shared" si="81"/>
        <v>5</v>
      </c>
      <c r="AL1310" t="str">
        <f t="shared" si="82"/>
        <v/>
      </c>
      <c r="AM1310" t="str">
        <f t="shared" si="83"/>
        <v/>
      </c>
      <c r="AQ1310" s="1">
        <v>38845</v>
      </c>
      <c r="AR1310" s="1" t="s">
        <v>60</v>
      </c>
    </row>
    <row r="1311" spans="1:44" x14ac:dyDescent="0.25">
      <c r="A1311">
        <v>50</v>
      </c>
      <c r="B1311" t="s">
        <v>40</v>
      </c>
      <c r="C1311" t="s">
        <v>34</v>
      </c>
      <c r="D1311">
        <v>813</v>
      </c>
      <c r="E1311" t="s">
        <v>89</v>
      </c>
      <c r="F1311">
        <v>17</v>
      </c>
      <c r="G1311">
        <v>5</v>
      </c>
      <c r="H1311" t="s">
        <v>36</v>
      </c>
      <c r="I1311">
        <v>1</v>
      </c>
      <c r="J1311">
        <v>1656</v>
      </c>
      <c r="K1311">
        <v>4</v>
      </c>
      <c r="L1311" t="s">
        <v>37</v>
      </c>
      <c r="M1311">
        <v>50</v>
      </c>
      <c r="N1311">
        <v>2</v>
      </c>
      <c r="O1311">
        <v>3</v>
      </c>
      <c r="P1311" t="s">
        <v>54</v>
      </c>
      <c r="Q1311">
        <v>1</v>
      </c>
      <c r="R1311" t="s">
        <v>48</v>
      </c>
      <c r="S1311">
        <v>13269</v>
      </c>
      <c r="T1311">
        <v>5</v>
      </c>
      <c r="U1311" t="s">
        <v>40</v>
      </c>
      <c r="V1311">
        <v>15</v>
      </c>
      <c r="W1311">
        <v>3</v>
      </c>
      <c r="X1311">
        <v>3</v>
      </c>
      <c r="Y1311">
        <v>80</v>
      </c>
      <c r="Z1311">
        <v>3</v>
      </c>
      <c r="AA1311">
        <v>19</v>
      </c>
      <c r="AB1311">
        <v>3</v>
      </c>
      <c r="AC1311">
        <v>3</v>
      </c>
      <c r="AD1311">
        <v>14</v>
      </c>
      <c r="AE1311">
        <v>11</v>
      </c>
      <c r="AF1311">
        <v>1</v>
      </c>
      <c r="AG1311">
        <v>11</v>
      </c>
      <c r="AH1311" s="1">
        <v>38665</v>
      </c>
      <c r="AI1311" s="1" t="s">
        <v>60</v>
      </c>
      <c r="AJ1311">
        <f t="shared" si="80"/>
        <v>2005</v>
      </c>
      <c r="AK1311">
        <f t="shared" si="81"/>
        <v>11</v>
      </c>
      <c r="AL1311" t="str">
        <f t="shared" si="82"/>
        <v/>
      </c>
      <c r="AM1311" t="str">
        <f t="shared" si="83"/>
        <v/>
      </c>
      <c r="AQ1311" s="1">
        <v>38665</v>
      </c>
      <c r="AR1311" s="1" t="s">
        <v>60</v>
      </c>
    </row>
    <row r="1312" spans="1:44" x14ac:dyDescent="0.25">
      <c r="A1312">
        <v>43</v>
      </c>
      <c r="B1312" t="s">
        <v>40</v>
      </c>
      <c r="C1312" t="s">
        <v>34</v>
      </c>
      <c r="D1312">
        <v>1291</v>
      </c>
      <c r="E1312" t="s">
        <v>89</v>
      </c>
      <c r="F1312">
        <v>15</v>
      </c>
      <c r="G1312">
        <v>2</v>
      </c>
      <c r="H1312" t="s">
        <v>36</v>
      </c>
      <c r="I1312">
        <v>1</v>
      </c>
      <c r="J1312">
        <v>1666</v>
      </c>
      <c r="K1312">
        <v>3</v>
      </c>
      <c r="L1312" t="s">
        <v>42</v>
      </c>
      <c r="M1312">
        <v>65</v>
      </c>
      <c r="N1312">
        <v>2</v>
      </c>
      <c r="O1312">
        <v>4</v>
      </c>
      <c r="P1312" t="s">
        <v>54</v>
      </c>
      <c r="Q1312">
        <v>3</v>
      </c>
      <c r="R1312" t="s">
        <v>44</v>
      </c>
      <c r="S1312">
        <v>17603</v>
      </c>
      <c r="T1312">
        <v>1</v>
      </c>
      <c r="U1312" t="s">
        <v>40</v>
      </c>
      <c r="V1312">
        <v>24</v>
      </c>
      <c r="W1312">
        <v>4</v>
      </c>
      <c r="X1312">
        <v>1</v>
      </c>
      <c r="Y1312">
        <v>80</v>
      </c>
      <c r="Z1312">
        <v>1</v>
      </c>
      <c r="AA1312">
        <v>14</v>
      </c>
      <c r="AB1312">
        <v>3</v>
      </c>
      <c r="AC1312">
        <v>3</v>
      </c>
      <c r="AD1312">
        <v>14</v>
      </c>
      <c r="AE1312">
        <v>10</v>
      </c>
      <c r="AF1312">
        <v>6</v>
      </c>
      <c r="AG1312">
        <v>11</v>
      </c>
      <c r="AH1312" s="1">
        <v>38965</v>
      </c>
      <c r="AI1312" s="1" t="s">
        <v>60</v>
      </c>
      <c r="AJ1312">
        <f t="shared" si="80"/>
        <v>2006</v>
      </c>
      <c r="AK1312">
        <f t="shared" si="81"/>
        <v>9</v>
      </c>
      <c r="AL1312" t="str">
        <f t="shared" si="82"/>
        <v/>
      </c>
      <c r="AM1312" t="str">
        <f t="shared" si="83"/>
        <v/>
      </c>
      <c r="AQ1312" s="1">
        <v>38965</v>
      </c>
      <c r="AR1312" s="1" t="s">
        <v>60</v>
      </c>
    </row>
    <row r="1313" spans="1:44" x14ac:dyDescent="0.25">
      <c r="A1313">
        <v>33</v>
      </c>
      <c r="B1313" t="s">
        <v>40</v>
      </c>
      <c r="C1313" t="s">
        <v>34</v>
      </c>
      <c r="D1313">
        <v>267</v>
      </c>
      <c r="E1313" t="s">
        <v>89</v>
      </c>
      <c r="F1313">
        <v>21</v>
      </c>
      <c r="G1313">
        <v>3</v>
      </c>
      <c r="H1313" t="s">
        <v>47</v>
      </c>
      <c r="I1313">
        <v>1</v>
      </c>
      <c r="J1313">
        <v>1698</v>
      </c>
      <c r="K1313">
        <v>2</v>
      </c>
      <c r="L1313" t="s">
        <v>42</v>
      </c>
      <c r="M1313">
        <v>79</v>
      </c>
      <c r="N1313">
        <v>4</v>
      </c>
      <c r="O1313">
        <v>1</v>
      </c>
      <c r="P1313" t="s">
        <v>46</v>
      </c>
      <c r="Q1313">
        <v>2</v>
      </c>
      <c r="R1313" t="s">
        <v>44</v>
      </c>
      <c r="S1313">
        <v>2028</v>
      </c>
      <c r="T1313">
        <v>1</v>
      </c>
      <c r="U1313" t="s">
        <v>40</v>
      </c>
      <c r="V1313">
        <v>18</v>
      </c>
      <c r="W1313">
        <v>3</v>
      </c>
      <c r="X1313">
        <v>4</v>
      </c>
      <c r="Y1313">
        <v>80</v>
      </c>
      <c r="Z1313">
        <v>3</v>
      </c>
      <c r="AA1313">
        <v>14</v>
      </c>
      <c r="AB1313">
        <v>6</v>
      </c>
      <c r="AC1313">
        <v>3</v>
      </c>
      <c r="AD1313">
        <v>14</v>
      </c>
      <c r="AE1313">
        <v>11</v>
      </c>
      <c r="AF1313">
        <v>2</v>
      </c>
      <c r="AG1313">
        <v>13</v>
      </c>
      <c r="AH1313" s="1">
        <v>38728</v>
      </c>
      <c r="AI1313" s="1" t="s">
        <v>60</v>
      </c>
      <c r="AJ1313">
        <f t="shared" si="80"/>
        <v>2006</v>
      </c>
      <c r="AK1313">
        <f t="shared" si="81"/>
        <v>1</v>
      </c>
      <c r="AL1313" t="str">
        <f t="shared" si="82"/>
        <v/>
      </c>
      <c r="AM1313" t="str">
        <f t="shared" si="83"/>
        <v/>
      </c>
      <c r="AQ1313" s="1">
        <v>38728</v>
      </c>
      <c r="AR1313" s="1" t="s">
        <v>60</v>
      </c>
    </row>
    <row r="1314" spans="1:44" x14ac:dyDescent="0.25">
      <c r="A1314">
        <v>34</v>
      </c>
      <c r="B1314" t="s">
        <v>40</v>
      </c>
      <c r="C1314" t="s">
        <v>34</v>
      </c>
      <c r="D1314">
        <v>937</v>
      </c>
      <c r="E1314" t="s">
        <v>35</v>
      </c>
      <c r="F1314">
        <v>1</v>
      </c>
      <c r="G1314">
        <v>3</v>
      </c>
      <c r="H1314" t="s">
        <v>55</v>
      </c>
      <c r="I1314">
        <v>1</v>
      </c>
      <c r="J1314">
        <v>1950</v>
      </c>
      <c r="K1314">
        <v>1</v>
      </c>
      <c r="L1314" t="s">
        <v>42</v>
      </c>
      <c r="M1314">
        <v>32</v>
      </c>
      <c r="N1314">
        <v>3</v>
      </c>
      <c r="O1314">
        <v>3</v>
      </c>
      <c r="P1314" t="s">
        <v>38</v>
      </c>
      <c r="Q1314">
        <v>4</v>
      </c>
      <c r="R1314" t="s">
        <v>39</v>
      </c>
      <c r="S1314">
        <v>9888</v>
      </c>
      <c r="T1314">
        <v>1</v>
      </c>
      <c r="U1314" t="s">
        <v>40</v>
      </c>
      <c r="V1314">
        <v>21</v>
      </c>
      <c r="W1314">
        <v>4</v>
      </c>
      <c r="X1314">
        <v>1</v>
      </c>
      <c r="Y1314">
        <v>80</v>
      </c>
      <c r="Z1314">
        <v>0</v>
      </c>
      <c r="AA1314">
        <v>14</v>
      </c>
      <c r="AB1314">
        <v>3</v>
      </c>
      <c r="AC1314">
        <v>2</v>
      </c>
      <c r="AD1314">
        <v>14</v>
      </c>
      <c r="AE1314">
        <v>8</v>
      </c>
      <c r="AF1314">
        <v>2</v>
      </c>
      <c r="AG1314">
        <v>1</v>
      </c>
      <c r="AH1314" s="1">
        <v>38946</v>
      </c>
      <c r="AI1314" s="1" t="s">
        <v>60</v>
      </c>
      <c r="AJ1314">
        <f t="shared" si="80"/>
        <v>2006</v>
      </c>
      <c r="AK1314">
        <f t="shared" si="81"/>
        <v>8</v>
      </c>
      <c r="AL1314" t="str">
        <f t="shared" si="82"/>
        <v/>
      </c>
      <c r="AM1314" t="str">
        <f t="shared" si="83"/>
        <v/>
      </c>
      <c r="AQ1314" s="1">
        <v>38946</v>
      </c>
      <c r="AR1314" s="1" t="s">
        <v>60</v>
      </c>
    </row>
    <row r="1315" spans="1:44" x14ac:dyDescent="0.25">
      <c r="A1315">
        <v>32</v>
      </c>
      <c r="B1315" t="s">
        <v>40</v>
      </c>
      <c r="C1315" t="s">
        <v>34</v>
      </c>
      <c r="D1315">
        <v>801</v>
      </c>
      <c r="E1315" t="s">
        <v>35</v>
      </c>
      <c r="F1315">
        <v>1</v>
      </c>
      <c r="G1315">
        <v>4</v>
      </c>
      <c r="H1315" t="s">
        <v>55</v>
      </c>
      <c r="I1315">
        <v>1</v>
      </c>
      <c r="J1315">
        <v>2016</v>
      </c>
      <c r="K1315">
        <v>3</v>
      </c>
      <c r="L1315" t="s">
        <v>37</v>
      </c>
      <c r="M1315">
        <v>48</v>
      </c>
      <c r="N1315">
        <v>3</v>
      </c>
      <c r="O1315">
        <v>3</v>
      </c>
      <c r="P1315" t="s">
        <v>38</v>
      </c>
      <c r="Q1315">
        <v>4</v>
      </c>
      <c r="R1315" t="s">
        <v>44</v>
      </c>
      <c r="S1315">
        <v>10422</v>
      </c>
      <c r="T1315">
        <v>1</v>
      </c>
      <c r="U1315" t="s">
        <v>40</v>
      </c>
      <c r="V1315">
        <v>19</v>
      </c>
      <c r="W1315">
        <v>3</v>
      </c>
      <c r="X1315">
        <v>3</v>
      </c>
      <c r="Y1315">
        <v>80</v>
      </c>
      <c r="Z1315">
        <v>2</v>
      </c>
      <c r="AA1315">
        <v>14</v>
      </c>
      <c r="AB1315">
        <v>3</v>
      </c>
      <c r="AC1315">
        <v>3</v>
      </c>
      <c r="AD1315">
        <v>14</v>
      </c>
      <c r="AE1315">
        <v>10</v>
      </c>
      <c r="AF1315">
        <v>5</v>
      </c>
      <c r="AG1315">
        <v>7</v>
      </c>
      <c r="AH1315" s="1">
        <v>38703</v>
      </c>
      <c r="AI1315" s="1" t="s">
        <v>60</v>
      </c>
      <c r="AJ1315">
        <f t="shared" si="80"/>
        <v>2005</v>
      </c>
      <c r="AK1315">
        <f t="shared" si="81"/>
        <v>12</v>
      </c>
      <c r="AL1315" t="str">
        <f t="shared" si="82"/>
        <v/>
      </c>
      <c r="AM1315" t="str">
        <f t="shared" si="83"/>
        <v/>
      </c>
      <c r="AQ1315" s="1">
        <v>38703</v>
      </c>
      <c r="AR1315" s="1" t="s">
        <v>60</v>
      </c>
    </row>
    <row r="1316" spans="1:44" x14ac:dyDescent="0.25">
      <c r="A1316">
        <v>33</v>
      </c>
      <c r="B1316" t="s">
        <v>40</v>
      </c>
      <c r="C1316" t="s">
        <v>41</v>
      </c>
      <c r="D1316">
        <v>515</v>
      </c>
      <c r="E1316" t="s">
        <v>89</v>
      </c>
      <c r="F1316">
        <v>1</v>
      </c>
      <c r="G1316">
        <v>2</v>
      </c>
      <c r="H1316" t="s">
        <v>36</v>
      </c>
      <c r="I1316">
        <v>1</v>
      </c>
      <c r="J1316">
        <v>73</v>
      </c>
      <c r="K1316">
        <v>1</v>
      </c>
      <c r="L1316" t="s">
        <v>37</v>
      </c>
      <c r="M1316">
        <v>98</v>
      </c>
      <c r="N1316">
        <v>3</v>
      </c>
      <c r="O1316">
        <v>3</v>
      </c>
      <c r="P1316" t="s">
        <v>54</v>
      </c>
      <c r="Q1316">
        <v>4</v>
      </c>
      <c r="R1316" t="s">
        <v>39</v>
      </c>
      <c r="S1316">
        <v>13458</v>
      </c>
      <c r="T1316">
        <v>1</v>
      </c>
      <c r="U1316" t="s">
        <v>33</v>
      </c>
      <c r="V1316">
        <v>12</v>
      </c>
      <c r="W1316">
        <v>3</v>
      </c>
      <c r="X1316">
        <v>3</v>
      </c>
      <c r="Y1316">
        <v>80</v>
      </c>
      <c r="Z1316">
        <v>0</v>
      </c>
      <c r="AA1316">
        <v>15</v>
      </c>
      <c r="AB1316">
        <v>1</v>
      </c>
      <c r="AC1316">
        <v>3</v>
      </c>
      <c r="AD1316">
        <v>15</v>
      </c>
      <c r="AE1316">
        <v>14</v>
      </c>
      <c r="AF1316">
        <v>8</v>
      </c>
      <c r="AG1316">
        <v>12</v>
      </c>
      <c r="AH1316" s="1">
        <v>38736</v>
      </c>
      <c r="AI1316" s="1" t="s">
        <v>60</v>
      </c>
      <c r="AJ1316">
        <f t="shared" si="80"/>
        <v>2006</v>
      </c>
      <c r="AK1316">
        <f t="shared" si="81"/>
        <v>1</v>
      </c>
      <c r="AL1316" t="str">
        <f t="shared" si="82"/>
        <v/>
      </c>
      <c r="AM1316" t="str">
        <f t="shared" si="83"/>
        <v/>
      </c>
      <c r="AQ1316" s="1">
        <v>38736</v>
      </c>
      <c r="AR1316" s="1" t="s">
        <v>60</v>
      </c>
    </row>
    <row r="1317" spans="1:44" x14ac:dyDescent="0.25">
      <c r="A1317">
        <v>35</v>
      </c>
      <c r="B1317" t="s">
        <v>40</v>
      </c>
      <c r="C1317" t="s">
        <v>34</v>
      </c>
      <c r="D1317">
        <v>776</v>
      </c>
      <c r="E1317" t="s">
        <v>35</v>
      </c>
      <c r="F1317">
        <v>1</v>
      </c>
      <c r="G1317">
        <v>4</v>
      </c>
      <c r="H1317" t="s">
        <v>55</v>
      </c>
      <c r="I1317">
        <v>1</v>
      </c>
      <c r="J1317">
        <v>100</v>
      </c>
      <c r="K1317">
        <v>3</v>
      </c>
      <c r="L1317" t="s">
        <v>42</v>
      </c>
      <c r="M1317">
        <v>32</v>
      </c>
      <c r="N1317">
        <v>2</v>
      </c>
      <c r="O1317">
        <v>2</v>
      </c>
      <c r="P1317" t="s">
        <v>38</v>
      </c>
      <c r="Q1317">
        <v>1</v>
      </c>
      <c r="R1317" t="s">
        <v>39</v>
      </c>
      <c r="S1317">
        <v>4312</v>
      </c>
      <c r="T1317">
        <v>0</v>
      </c>
      <c r="U1317" t="s">
        <v>40</v>
      </c>
      <c r="V1317">
        <v>14</v>
      </c>
      <c r="W1317">
        <v>3</v>
      </c>
      <c r="X1317">
        <v>2</v>
      </c>
      <c r="Y1317">
        <v>80</v>
      </c>
      <c r="Z1317">
        <v>0</v>
      </c>
      <c r="AA1317">
        <v>16</v>
      </c>
      <c r="AB1317">
        <v>2</v>
      </c>
      <c r="AC1317">
        <v>3</v>
      </c>
      <c r="AD1317">
        <v>15</v>
      </c>
      <c r="AE1317">
        <v>13</v>
      </c>
      <c r="AF1317">
        <v>2</v>
      </c>
      <c r="AG1317">
        <v>8</v>
      </c>
      <c r="AH1317" s="1">
        <v>38757</v>
      </c>
      <c r="AI1317" s="1" t="s">
        <v>60</v>
      </c>
      <c r="AJ1317">
        <f t="shared" si="80"/>
        <v>2006</v>
      </c>
      <c r="AK1317">
        <f t="shared" si="81"/>
        <v>2</v>
      </c>
      <c r="AL1317" t="str">
        <f t="shared" si="82"/>
        <v/>
      </c>
      <c r="AM1317" t="str">
        <f t="shared" si="83"/>
        <v/>
      </c>
      <c r="AQ1317" s="1">
        <v>38757</v>
      </c>
      <c r="AR1317" s="1" t="s">
        <v>60</v>
      </c>
    </row>
    <row r="1318" spans="1:44" x14ac:dyDescent="0.25">
      <c r="A1318">
        <v>49</v>
      </c>
      <c r="B1318" t="s">
        <v>40</v>
      </c>
      <c r="C1318" t="s">
        <v>34</v>
      </c>
      <c r="D1318">
        <v>470</v>
      </c>
      <c r="E1318" t="s">
        <v>89</v>
      </c>
      <c r="F1318">
        <v>20</v>
      </c>
      <c r="G1318">
        <v>4</v>
      </c>
      <c r="H1318" t="s">
        <v>47</v>
      </c>
      <c r="I1318">
        <v>1</v>
      </c>
      <c r="J1318">
        <v>170</v>
      </c>
      <c r="K1318">
        <v>3</v>
      </c>
      <c r="L1318" t="s">
        <v>37</v>
      </c>
      <c r="M1318">
        <v>96</v>
      </c>
      <c r="N1318">
        <v>3</v>
      </c>
      <c r="O1318">
        <v>2</v>
      </c>
      <c r="P1318" t="s">
        <v>49</v>
      </c>
      <c r="Q1318">
        <v>1</v>
      </c>
      <c r="R1318" t="s">
        <v>44</v>
      </c>
      <c r="S1318">
        <v>6567</v>
      </c>
      <c r="T1318">
        <v>1</v>
      </c>
      <c r="U1318" t="s">
        <v>40</v>
      </c>
      <c r="V1318">
        <v>14</v>
      </c>
      <c r="W1318">
        <v>3</v>
      </c>
      <c r="X1318">
        <v>3</v>
      </c>
      <c r="Y1318">
        <v>80</v>
      </c>
      <c r="Z1318">
        <v>0</v>
      </c>
      <c r="AA1318">
        <v>16</v>
      </c>
      <c r="AB1318">
        <v>2</v>
      </c>
      <c r="AC1318">
        <v>2</v>
      </c>
      <c r="AD1318">
        <v>15</v>
      </c>
      <c r="AE1318">
        <v>11</v>
      </c>
      <c r="AF1318">
        <v>5</v>
      </c>
      <c r="AG1318">
        <v>11</v>
      </c>
      <c r="AH1318" s="1">
        <v>38954</v>
      </c>
      <c r="AI1318" s="1" t="s">
        <v>60</v>
      </c>
      <c r="AJ1318">
        <f t="shared" si="80"/>
        <v>2006</v>
      </c>
      <c r="AK1318">
        <f t="shared" si="81"/>
        <v>8</v>
      </c>
      <c r="AL1318" t="str">
        <f t="shared" si="82"/>
        <v/>
      </c>
      <c r="AM1318" t="str">
        <f t="shared" si="83"/>
        <v/>
      </c>
      <c r="AQ1318" s="1">
        <v>38954</v>
      </c>
      <c r="AR1318" s="1" t="s">
        <v>60</v>
      </c>
    </row>
    <row r="1319" spans="1:44" x14ac:dyDescent="0.25">
      <c r="A1319">
        <v>39</v>
      </c>
      <c r="B1319" t="s">
        <v>40</v>
      </c>
      <c r="C1319" t="s">
        <v>34</v>
      </c>
      <c r="D1319">
        <v>1329</v>
      </c>
      <c r="E1319" t="s">
        <v>35</v>
      </c>
      <c r="F1319">
        <v>4</v>
      </c>
      <c r="G1319">
        <v>4</v>
      </c>
      <c r="H1319" t="s">
        <v>36</v>
      </c>
      <c r="I1319">
        <v>1</v>
      </c>
      <c r="J1319">
        <v>182</v>
      </c>
      <c r="K1319">
        <v>4</v>
      </c>
      <c r="L1319" t="s">
        <v>37</v>
      </c>
      <c r="M1319">
        <v>47</v>
      </c>
      <c r="N1319">
        <v>2</v>
      </c>
      <c r="O1319">
        <v>2</v>
      </c>
      <c r="P1319" t="s">
        <v>38</v>
      </c>
      <c r="Q1319">
        <v>3</v>
      </c>
      <c r="R1319" t="s">
        <v>44</v>
      </c>
      <c r="S1319">
        <v>5902</v>
      </c>
      <c r="T1319">
        <v>4</v>
      </c>
      <c r="U1319" t="s">
        <v>40</v>
      </c>
      <c r="V1319">
        <v>14</v>
      </c>
      <c r="W1319">
        <v>3</v>
      </c>
      <c r="X1319">
        <v>3</v>
      </c>
      <c r="Y1319">
        <v>80</v>
      </c>
      <c r="Z1319">
        <v>1</v>
      </c>
      <c r="AA1319">
        <v>17</v>
      </c>
      <c r="AB1319">
        <v>1</v>
      </c>
      <c r="AC1319">
        <v>4</v>
      </c>
      <c r="AD1319">
        <v>15</v>
      </c>
      <c r="AE1319">
        <v>11</v>
      </c>
      <c r="AF1319">
        <v>5</v>
      </c>
      <c r="AG1319">
        <v>9</v>
      </c>
      <c r="AH1319" s="1">
        <v>38648</v>
      </c>
      <c r="AI1319" s="1" t="s">
        <v>60</v>
      </c>
      <c r="AJ1319">
        <f t="shared" si="80"/>
        <v>2005</v>
      </c>
      <c r="AK1319">
        <f t="shared" si="81"/>
        <v>10</v>
      </c>
      <c r="AL1319" t="str">
        <f t="shared" si="82"/>
        <v/>
      </c>
      <c r="AM1319" t="str">
        <f t="shared" si="83"/>
        <v/>
      </c>
      <c r="AQ1319" s="1">
        <v>38648</v>
      </c>
      <c r="AR1319" s="1" t="s">
        <v>60</v>
      </c>
    </row>
    <row r="1320" spans="1:44" x14ac:dyDescent="0.25">
      <c r="A1320">
        <v>36</v>
      </c>
      <c r="B1320" t="s">
        <v>40</v>
      </c>
      <c r="C1320" t="s">
        <v>34</v>
      </c>
      <c r="D1320">
        <v>1403</v>
      </c>
      <c r="E1320" t="s">
        <v>89</v>
      </c>
      <c r="F1320">
        <v>6</v>
      </c>
      <c r="G1320">
        <v>3</v>
      </c>
      <c r="H1320" t="s">
        <v>36</v>
      </c>
      <c r="I1320">
        <v>1</v>
      </c>
      <c r="J1320">
        <v>373</v>
      </c>
      <c r="K1320">
        <v>4</v>
      </c>
      <c r="L1320" t="s">
        <v>42</v>
      </c>
      <c r="M1320">
        <v>47</v>
      </c>
      <c r="N1320">
        <v>3</v>
      </c>
      <c r="O1320">
        <v>1</v>
      </c>
      <c r="P1320" t="s">
        <v>46</v>
      </c>
      <c r="Q1320">
        <v>4</v>
      </c>
      <c r="R1320" t="s">
        <v>44</v>
      </c>
      <c r="S1320">
        <v>3210</v>
      </c>
      <c r="T1320">
        <v>0</v>
      </c>
      <c r="U1320" t="s">
        <v>40</v>
      </c>
      <c r="V1320">
        <v>11</v>
      </c>
      <c r="W1320">
        <v>3</v>
      </c>
      <c r="X1320">
        <v>3</v>
      </c>
      <c r="Y1320">
        <v>80</v>
      </c>
      <c r="Z1320">
        <v>1</v>
      </c>
      <c r="AA1320">
        <v>16</v>
      </c>
      <c r="AB1320">
        <v>4</v>
      </c>
      <c r="AC1320">
        <v>3</v>
      </c>
      <c r="AD1320">
        <v>15</v>
      </c>
      <c r="AE1320">
        <v>13</v>
      </c>
      <c r="AF1320">
        <v>10</v>
      </c>
      <c r="AG1320">
        <v>11</v>
      </c>
      <c r="AH1320" s="1">
        <v>38387</v>
      </c>
      <c r="AI1320" s="1" t="s">
        <v>60</v>
      </c>
      <c r="AJ1320">
        <f t="shared" si="80"/>
        <v>2005</v>
      </c>
      <c r="AK1320">
        <f t="shared" si="81"/>
        <v>2</v>
      </c>
      <c r="AL1320" t="str">
        <f t="shared" si="82"/>
        <v/>
      </c>
      <c r="AM1320" t="str">
        <f t="shared" si="83"/>
        <v/>
      </c>
      <c r="AQ1320" s="1">
        <v>38387</v>
      </c>
      <c r="AR1320" s="1" t="s">
        <v>60</v>
      </c>
    </row>
    <row r="1321" spans="1:44" x14ac:dyDescent="0.25">
      <c r="A1321">
        <v>38</v>
      </c>
      <c r="B1321" t="s">
        <v>40</v>
      </c>
      <c r="C1321" t="s">
        <v>41</v>
      </c>
      <c r="D1321">
        <v>240</v>
      </c>
      <c r="E1321" t="s">
        <v>89</v>
      </c>
      <c r="F1321">
        <v>2</v>
      </c>
      <c r="G1321">
        <v>4</v>
      </c>
      <c r="H1321" t="s">
        <v>36</v>
      </c>
      <c r="I1321">
        <v>1</v>
      </c>
      <c r="J1321">
        <v>803</v>
      </c>
      <c r="K1321">
        <v>1</v>
      </c>
      <c r="L1321" t="s">
        <v>37</v>
      </c>
      <c r="M1321">
        <v>75</v>
      </c>
      <c r="N1321">
        <v>4</v>
      </c>
      <c r="O1321">
        <v>2</v>
      </c>
      <c r="P1321" t="s">
        <v>49</v>
      </c>
      <c r="Q1321">
        <v>1</v>
      </c>
      <c r="R1321" t="s">
        <v>39</v>
      </c>
      <c r="S1321">
        <v>5980</v>
      </c>
      <c r="T1321">
        <v>6</v>
      </c>
      <c r="U1321" t="s">
        <v>33</v>
      </c>
      <c r="V1321">
        <v>12</v>
      </c>
      <c r="W1321">
        <v>3</v>
      </c>
      <c r="X1321">
        <v>4</v>
      </c>
      <c r="Y1321">
        <v>80</v>
      </c>
      <c r="Z1321">
        <v>0</v>
      </c>
      <c r="AA1321">
        <v>17</v>
      </c>
      <c r="AB1321">
        <v>2</v>
      </c>
      <c r="AC1321">
        <v>3</v>
      </c>
      <c r="AD1321">
        <v>15</v>
      </c>
      <c r="AE1321">
        <v>7</v>
      </c>
      <c r="AF1321">
        <v>4</v>
      </c>
      <c r="AG1321">
        <v>12</v>
      </c>
      <c r="AH1321" s="1">
        <v>38324</v>
      </c>
      <c r="AI1321" s="1" t="s">
        <v>60</v>
      </c>
      <c r="AJ1321">
        <f t="shared" si="80"/>
        <v>2004</v>
      </c>
      <c r="AK1321">
        <f t="shared" si="81"/>
        <v>12</v>
      </c>
      <c r="AL1321" t="str">
        <f t="shared" si="82"/>
        <v/>
      </c>
      <c r="AM1321" t="str">
        <f t="shared" si="83"/>
        <v/>
      </c>
      <c r="AQ1321" s="1">
        <v>38324</v>
      </c>
      <c r="AR1321" s="1" t="s">
        <v>60</v>
      </c>
    </row>
    <row r="1322" spans="1:44" x14ac:dyDescent="0.25">
      <c r="A1322">
        <v>38</v>
      </c>
      <c r="B1322" t="s">
        <v>40</v>
      </c>
      <c r="C1322" t="s">
        <v>34</v>
      </c>
      <c r="D1322">
        <v>1333</v>
      </c>
      <c r="E1322" t="s">
        <v>89</v>
      </c>
      <c r="F1322">
        <v>1</v>
      </c>
      <c r="G1322">
        <v>3</v>
      </c>
      <c r="H1322" t="s">
        <v>56</v>
      </c>
      <c r="I1322">
        <v>1</v>
      </c>
      <c r="J1322">
        <v>950</v>
      </c>
      <c r="K1322">
        <v>4</v>
      </c>
      <c r="L1322" t="s">
        <v>37</v>
      </c>
      <c r="M1322">
        <v>80</v>
      </c>
      <c r="N1322">
        <v>3</v>
      </c>
      <c r="O1322">
        <v>3</v>
      </c>
      <c r="P1322" t="s">
        <v>54</v>
      </c>
      <c r="Q1322">
        <v>1</v>
      </c>
      <c r="R1322" t="s">
        <v>44</v>
      </c>
      <c r="S1322">
        <v>13582</v>
      </c>
      <c r="T1322">
        <v>1</v>
      </c>
      <c r="U1322" t="s">
        <v>40</v>
      </c>
      <c r="V1322">
        <v>13</v>
      </c>
      <c r="W1322">
        <v>3</v>
      </c>
      <c r="X1322">
        <v>2</v>
      </c>
      <c r="Y1322">
        <v>80</v>
      </c>
      <c r="Z1322">
        <v>1</v>
      </c>
      <c r="AA1322">
        <v>15</v>
      </c>
      <c r="AB1322">
        <v>3</v>
      </c>
      <c r="AC1322">
        <v>3</v>
      </c>
      <c r="AD1322">
        <v>15</v>
      </c>
      <c r="AE1322">
        <v>12</v>
      </c>
      <c r="AF1322">
        <v>5</v>
      </c>
      <c r="AG1322">
        <v>11</v>
      </c>
      <c r="AH1322" s="1">
        <v>38512</v>
      </c>
      <c r="AI1322" s="1" t="s">
        <v>60</v>
      </c>
      <c r="AJ1322">
        <f t="shared" si="80"/>
        <v>2005</v>
      </c>
      <c r="AK1322">
        <f t="shared" si="81"/>
        <v>6</v>
      </c>
      <c r="AL1322" t="str">
        <f t="shared" si="82"/>
        <v/>
      </c>
      <c r="AM1322" t="str">
        <f t="shared" si="83"/>
        <v/>
      </c>
      <c r="AQ1322" s="1">
        <v>38512</v>
      </c>
      <c r="AR1322" s="1" t="s">
        <v>60</v>
      </c>
    </row>
    <row r="1323" spans="1:44" x14ac:dyDescent="0.25">
      <c r="A1323">
        <v>48</v>
      </c>
      <c r="B1323" t="s">
        <v>40</v>
      </c>
      <c r="C1323" t="s">
        <v>34</v>
      </c>
      <c r="D1323">
        <v>1355</v>
      </c>
      <c r="E1323" t="s">
        <v>89</v>
      </c>
      <c r="F1323">
        <v>4</v>
      </c>
      <c r="G1323">
        <v>4</v>
      </c>
      <c r="H1323" t="s">
        <v>36</v>
      </c>
      <c r="I1323">
        <v>1</v>
      </c>
      <c r="J1323">
        <v>1024</v>
      </c>
      <c r="K1323">
        <v>3</v>
      </c>
      <c r="L1323" t="s">
        <v>42</v>
      </c>
      <c r="M1323">
        <v>78</v>
      </c>
      <c r="N1323">
        <v>2</v>
      </c>
      <c r="O1323">
        <v>3</v>
      </c>
      <c r="P1323" t="s">
        <v>50</v>
      </c>
      <c r="Q1323">
        <v>3</v>
      </c>
      <c r="R1323" t="s">
        <v>39</v>
      </c>
      <c r="S1323">
        <v>10999</v>
      </c>
      <c r="T1323">
        <v>7</v>
      </c>
      <c r="U1323" t="s">
        <v>40</v>
      </c>
      <c r="V1323">
        <v>14</v>
      </c>
      <c r="W1323">
        <v>3</v>
      </c>
      <c r="X1323">
        <v>2</v>
      </c>
      <c r="Y1323">
        <v>80</v>
      </c>
      <c r="Z1323">
        <v>0</v>
      </c>
      <c r="AA1323">
        <v>27</v>
      </c>
      <c r="AB1323">
        <v>3</v>
      </c>
      <c r="AC1323">
        <v>3</v>
      </c>
      <c r="AD1323">
        <v>15</v>
      </c>
      <c r="AE1323">
        <v>11</v>
      </c>
      <c r="AF1323">
        <v>4</v>
      </c>
      <c r="AG1323">
        <v>8</v>
      </c>
      <c r="AH1323" s="1">
        <v>38353</v>
      </c>
      <c r="AI1323" s="1" t="s">
        <v>60</v>
      </c>
      <c r="AJ1323">
        <f t="shared" si="80"/>
        <v>2005</v>
      </c>
      <c r="AK1323">
        <f t="shared" si="81"/>
        <v>1</v>
      </c>
      <c r="AL1323" t="str">
        <f t="shared" si="82"/>
        <v/>
      </c>
      <c r="AM1323" t="str">
        <f t="shared" si="83"/>
        <v/>
      </c>
      <c r="AQ1323" s="1">
        <v>38353</v>
      </c>
      <c r="AR1323" s="1" t="s">
        <v>60</v>
      </c>
    </row>
    <row r="1324" spans="1:44" x14ac:dyDescent="0.25">
      <c r="A1324">
        <v>34</v>
      </c>
      <c r="B1324" t="s">
        <v>40</v>
      </c>
      <c r="C1324" t="s">
        <v>34</v>
      </c>
      <c r="D1324">
        <v>216</v>
      </c>
      <c r="E1324" t="s">
        <v>35</v>
      </c>
      <c r="F1324">
        <v>1</v>
      </c>
      <c r="G1324">
        <v>4</v>
      </c>
      <c r="H1324" t="s">
        <v>55</v>
      </c>
      <c r="I1324">
        <v>1</v>
      </c>
      <c r="J1324">
        <v>1047</v>
      </c>
      <c r="K1324">
        <v>2</v>
      </c>
      <c r="L1324" t="s">
        <v>42</v>
      </c>
      <c r="M1324">
        <v>75</v>
      </c>
      <c r="N1324">
        <v>4</v>
      </c>
      <c r="O1324">
        <v>2</v>
      </c>
      <c r="P1324" t="s">
        <v>38</v>
      </c>
      <c r="Q1324">
        <v>4</v>
      </c>
      <c r="R1324" t="s">
        <v>48</v>
      </c>
      <c r="S1324">
        <v>9725</v>
      </c>
      <c r="T1324">
        <v>0</v>
      </c>
      <c r="U1324" t="s">
        <v>40</v>
      </c>
      <c r="V1324">
        <v>11</v>
      </c>
      <c r="W1324">
        <v>3</v>
      </c>
      <c r="X1324">
        <v>4</v>
      </c>
      <c r="Y1324">
        <v>80</v>
      </c>
      <c r="Z1324">
        <v>1</v>
      </c>
      <c r="AA1324">
        <v>16</v>
      </c>
      <c r="AB1324">
        <v>2</v>
      </c>
      <c r="AC1324">
        <v>2</v>
      </c>
      <c r="AD1324">
        <v>15</v>
      </c>
      <c r="AE1324">
        <v>1</v>
      </c>
      <c r="AF1324">
        <v>0</v>
      </c>
      <c r="AG1324">
        <v>9</v>
      </c>
      <c r="AH1324" s="1">
        <v>38455</v>
      </c>
      <c r="AI1324" s="1" t="s">
        <v>60</v>
      </c>
      <c r="AJ1324">
        <f t="shared" si="80"/>
        <v>2005</v>
      </c>
      <c r="AK1324">
        <f t="shared" si="81"/>
        <v>4</v>
      </c>
      <c r="AL1324" t="str">
        <f t="shared" si="82"/>
        <v/>
      </c>
      <c r="AM1324" t="str">
        <f t="shared" si="83"/>
        <v/>
      </c>
      <c r="AQ1324" s="1">
        <v>38455</v>
      </c>
      <c r="AR1324" s="1" t="s">
        <v>60</v>
      </c>
    </row>
    <row r="1325" spans="1:44" x14ac:dyDescent="0.25">
      <c r="A1325">
        <v>53</v>
      </c>
      <c r="B1325" t="s">
        <v>40</v>
      </c>
      <c r="C1325" t="s">
        <v>41</v>
      </c>
      <c r="D1325">
        <v>124</v>
      </c>
      <c r="E1325" t="s">
        <v>35</v>
      </c>
      <c r="F1325">
        <v>2</v>
      </c>
      <c r="G1325">
        <v>3</v>
      </c>
      <c r="H1325" t="s">
        <v>55</v>
      </c>
      <c r="I1325">
        <v>1</v>
      </c>
      <c r="J1325">
        <v>1050</v>
      </c>
      <c r="K1325">
        <v>3</v>
      </c>
      <c r="L1325" t="s">
        <v>37</v>
      </c>
      <c r="M1325">
        <v>38</v>
      </c>
      <c r="N1325">
        <v>2</v>
      </c>
      <c r="O1325">
        <v>3</v>
      </c>
      <c r="P1325" t="s">
        <v>38</v>
      </c>
      <c r="Q1325">
        <v>2</v>
      </c>
      <c r="R1325" t="s">
        <v>44</v>
      </c>
      <c r="S1325">
        <v>7525</v>
      </c>
      <c r="T1325">
        <v>2</v>
      </c>
      <c r="U1325" t="s">
        <v>40</v>
      </c>
      <c r="V1325">
        <v>12</v>
      </c>
      <c r="W1325">
        <v>3</v>
      </c>
      <c r="X1325">
        <v>1</v>
      </c>
      <c r="Y1325">
        <v>80</v>
      </c>
      <c r="Z1325">
        <v>1</v>
      </c>
      <c r="AA1325">
        <v>30</v>
      </c>
      <c r="AB1325">
        <v>2</v>
      </c>
      <c r="AC1325">
        <v>3</v>
      </c>
      <c r="AD1325">
        <v>15</v>
      </c>
      <c r="AE1325">
        <v>7</v>
      </c>
      <c r="AF1325">
        <v>6</v>
      </c>
      <c r="AG1325">
        <v>12</v>
      </c>
      <c r="AH1325" s="1">
        <v>38544</v>
      </c>
      <c r="AI1325" s="1" t="s">
        <v>60</v>
      </c>
      <c r="AJ1325">
        <f t="shared" si="80"/>
        <v>2005</v>
      </c>
      <c r="AK1325">
        <f t="shared" si="81"/>
        <v>7</v>
      </c>
      <c r="AL1325" t="str">
        <f t="shared" si="82"/>
        <v/>
      </c>
      <c r="AM1325" t="str">
        <f t="shared" si="83"/>
        <v/>
      </c>
      <c r="AQ1325" s="1">
        <v>38544</v>
      </c>
      <c r="AR1325" s="1" t="s">
        <v>60</v>
      </c>
    </row>
    <row r="1326" spans="1:44" x14ac:dyDescent="0.25">
      <c r="A1326">
        <v>45</v>
      </c>
      <c r="B1326" t="s">
        <v>40</v>
      </c>
      <c r="C1326" t="s">
        <v>51</v>
      </c>
      <c r="D1326">
        <v>1050</v>
      </c>
      <c r="E1326" t="s">
        <v>35</v>
      </c>
      <c r="F1326">
        <v>9</v>
      </c>
      <c r="G1326">
        <v>4</v>
      </c>
      <c r="H1326" t="s">
        <v>36</v>
      </c>
      <c r="I1326">
        <v>1</v>
      </c>
      <c r="J1326">
        <v>1117</v>
      </c>
      <c r="K1326">
        <v>2</v>
      </c>
      <c r="L1326" t="s">
        <v>37</v>
      </c>
      <c r="M1326">
        <v>65</v>
      </c>
      <c r="N1326">
        <v>2</v>
      </c>
      <c r="O1326">
        <v>2</v>
      </c>
      <c r="P1326" t="s">
        <v>38</v>
      </c>
      <c r="Q1326">
        <v>3</v>
      </c>
      <c r="R1326" t="s">
        <v>44</v>
      </c>
      <c r="S1326">
        <v>5593</v>
      </c>
      <c r="T1326">
        <v>1</v>
      </c>
      <c r="U1326" t="s">
        <v>40</v>
      </c>
      <c r="V1326">
        <v>13</v>
      </c>
      <c r="W1326">
        <v>3</v>
      </c>
      <c r="X1326">
        <v>4</v>
      </c>
      <c r="Y1326">
        <v>80</v>
      </c>
      <c r="Z1326">
        <v>1</v>
      </c>
      <c r="AA1326">
        <v>15</v>
      </c>
      <c r="AB1326">
        <v>2</v>
      </c>
      <c r="AC1326">
        <v>3</v>
      </c>
      <c r="AD1326">
        <v>15</v>
      </c>
      <c r="AE1326">
        <v>10</v>
      </c>
      <c r="AF1326">
        <v>4</v>
      </c>
      <c r="AG1326">
        <v>12</v>
      </c>
      <c r="AH1326" s="1">
        <v>38385</v>
      </c>
      <c r="AI1326" s="1" t="s">
        <v>60</v>
      </c>
      <c r="AJ1326">
        <f t="shared" si="80"/>
        <v>2005</v>
      </c>
      <c r="AK1326">
        <f t="shared" si="81"/>
        <v>2</v>
      </c>
      <c r="AL1326" t="str">
        <f t="shared" si="82"/>
        <v/>
      </c>
      <c r="AM1326" t="str">
        <f t="shared" si="83"/>
        <v/>
      </c>
      <c r="AQ1326" s="1">
        <v>38385</v>
      </c>
      <c r="AR1326" s="1" t="s">
        <v>60</v>
      </c>
    </row>
    <row r="1327" spans="1:44" x14ac:dyDescent="0.25">
      <c r="A1327">
        <v>36</v>
      </c>
      <c r="B1327" t="s">
        <v>40</v>
      </c>
      <c r="C1327" t="s">
        <v>41</v>
      </c>
      <c r="D1327">
        <v>607</v>
      </c>
      <c r="E1327" t="s">
        <v>35</v>
      </c>
      <c r="F1327">
        <v>7</v>
      </c>
      <c r="G1327">
        <v>3</v>
      </c>
      <c r="H1327" t="s">
        <v>55</v>
      </c>
      <c r="I1327">
        <v>1</v>
      </c>
      <c r="J1327">
        <v>1362</v>
      </c>
      <c r="K1327">
        <v>1</v>
      </c>
      <c r="L1327" t="s">
        <v>37</v>
      </c>
      <c r="M1327">
        <v>83</v>
      </c>
      <c r="N1327">
        <v>4</v>
      </c>
      <c r="O1327">
        <v>2</v>
      </c>
      <c r="P1327" t="s">
        <v>38</v>
      </c>
      <c r="Q1327">
        <v>1</v>
      </c>
      <c r="R1327" t="s">
        <v>44</v>
      </c>
      <c r="S1327">
        <v>4639</v>
      </c>
      <c r="T1327">
        <v>2</v>
      </c>
      <c r="U1327" t="s">
        <v>40</v>
      </c>
      <c r="V1327">
        <v>16</v>
      </c>
      <c r="W1327">
        <v>3</v>
      </c>
      <c r="X1327">
        <v>4</v>
      </c>
      <c r="Y1327">
        <v>80</v>
      </c>
      <c r="Z1327">
        <v>1</v>
      </c>
      <c r="AA1327">
        <v>17</v>
      </c>
      <c r="AB1327">
        <v>2</v>
      </c>
      <c r="AC1327">
        <v>2</v>
      </c>
      <c r="AD1327">
        <v>15</v>
      </c>
      <c r="AE1327">
        <v>7</v>
      </c>
      <c r="AF1327">
        <v>6</v>
      </c>
      <c r="AG1327">
        <v>13</v>
      </c>
      <c r="AH1327" s="1">
        <v>38304</v>
      </c>
      <c r="AI1327" s="1" t="s">
        <v>60</v>
      </c>
      <c r="AJ1327">
        <f t="shared" si="80"/>
        <v>2004</v>
      </c>
      <c r="AK1327">
        <f t="shared" si="81"/>
        <v>11</v>
      </c>
      <c r="AL1327" t="str">
        <f t="shared" si="82"/>
        <v/>
      </c>
      <c r="AM1327" t="str">
        <f t="shared" si="83"/>
        <v/>
      </c>
      <c r="AQ1327" s="1">
        <v>38304</v>
      </c>
      <c r="AR1327" s="1" t="s">
        <v>60</v>
      </c>
    </row>
    <row r="1328" spans="1:44" x14ac:dyDescent="0.25">
      <c r="A1328">
        <v>34</v>
      </c>
      <c r="B1328" t="s">
        <v>33</v>
      </c>
      <c r="C1328" t="s">
        <v>34</v>
      </c>
      <c r="D1328">
        <v>790</v>
      </c>
      <c r="E1328" t="s">
        <v>35</v>
      </c>
      <c r="F1328">
        <v>24</v>
      </c>
      <c r="G1328">
        <v>4</v>
      </c>
      <c r="H1328" t="s">
        <v>47</v>
      </c>
      <c r="I1328">
        <v>1</v>
      </c>
      <c r="J1328">
        <v>1489</v>
      </c>
      <c r="K1328">
        <v>1</v>
      </c>
      <c r="L1328" t="s">
        <v>37</v>
      </c>
      <c r="M1328">
        <v>40</v>
      </c>
      <c r="N1328">
        <v>2</v>
      </c>
      <c r="O1328">
        <v>2</v>
      </c>
      <c r="P1328" t="s">
        <v>38</v>
      </c>
      <c r="Q1328">
        <v>2</v>
      </c>
      <c r="R1328" t="s">
        <v>39</v>
      </c>
      <c r="S1328">
        <v>4599</v>
      </c>
      <c r="T1328">
        <v>0</v>
      </c>
      <c r="U1328" t="s">
        <v>33</v>
      </c>
      <c r="V1328">
        <v>23</v>
      </c>
      <c r="W1328">
        <v>4</v>
      </c>
      <c r="X1328">
        <v>3</v>
      </c>
      <c r="Y1328">
        <v>80</v>
      </c>
      <c r="Z1328">
        <v>0</v>
      </c>
      <c r="AA1328">
        <v>16</v>
      </c>
      <c r="AB1328">
        <v>2</v>
      </c>
      <c r="AC1328">
        <v>4</v>
      </c>
      <c r="AD1328">
        <v>15</v>
      </c>
      <c r="AE1328">
        <v>9</v>
      </c>
      <c r="AF1328">
        <v>10</v>
      </c>
      <c r="AG1328">
        <v>10</v>
      </c>
      <c r="AH1328" s="1">
        <v>34217</v>
      </c>
      <c r="AI1328" s="1">
        <v>39696</v>
      </c>
      <c r="AJ1328">
        <f t="shared" si="80"/>
        <v>1993</v>
      </c>
      <c r="AK1328">
        <f t="shared" si="81"/>
        <v>9</v>
      </c>
      <c r="AL1328">
        <f t="shared" si="82"/>
        <v>2008</v>
      </c>
      <c r="AM1328">
        <f t="shared" si="83"/>
        <v>9</v>
      </c>
      <c r="AQ1328" s="1">
        <v>38486</v>
      </c>
      <c r="AR1328" s="1" t="s">
        <v>60</v>
      </c>
    </row>
    <row r="1329" spans="1:44" x14ac:dyDescent="0.25">
      <c r="A1329">
        <v>33</v>
      </c>
      <c r="B1329" t="s">
        <v>40</v>
      </c>
      <c r="C1329" t="s">
        <v>34</v>
      </c>
      <c r="D1329">
        <v>589</v>
      </c>
      <c r="E1329" t="s">
        <v>89</v>
      </c>
      <c r="F1329">
        <v>28</v>
      </c>
      <c r="G1329">
        <v>4</v>
      </c>
      <c r="H1329" t="s">
        <v>36</v>
      </c>
      <c r="I1329">
        <v>1</v>
      </c>
      <c r="J1329">
        <v>1549</v>
      </c>
      <c r="K1329">
        <v>2</v>
      </c>
      <c r="L1329" t="s">
        <v>42</v>
      </c>
      <c r="M1329">
        <v>79</v>
      </c>
      <c r="N1329">
        <v>3</v>
      </c>
      <c r="O1329">
        <v>2</v>
      </c>
      <c r="P1329" t="s">
        <v>46</v>
      </c>
      <c r="Q1329">
        <v>3</v>
      </c>
      <c r="R1329" t="s">
        <v>44</v>
      </c>
      <c r="S1329">
        <v>5207</v>
      </c>
      <c r="T1329">
        <v>1</v>
      </c>
      <c r="U1329" t="s">
        <v>33</v>
      </c>
      <c r="V1329">
        <v>12</v>
      </c>
      <c r="W1329">
        <v>3</v>
      </c>
      <c r="X1329">
        <v>2</v>
      </c>
      <c r="Y1329">
        <v>80</v>
      </c>
      <c r="Z1329">
        <v>1</v>
      </c>
      <c r="AA1329">
        <v>15</v>
      </c>
      <c r="AB1329">
        <v>3</v>
      </c>
      <c r="AC1329">
        <v>3</v>
      </c>
      <c r="AD1329">
        <v>15</v>
      </c>
      <c r="AE1329">
        <v>14</v>
      </c>
      <c r="AF1329">
        <v>5</v>
      </c>
      <c r="AG1329">
        <v>7</v>
      </c>
      <c r="AH1329" s="1">
        <v>38368</v>
      </c>
      <c r="AI1329" s="1" t="s">
        <v>60</v>
      </c>
      <c r="AJ1329">
        <f t="shared" si="80"/>
        <v>2005</v>
      </c>
      <c r="AK1329">
        <f t="shared" si="81"/>
        <v>1</v>
      </c>
      <c r="AL1329" t="str">
        <f t="shared" si="82"/>
        <v/>
      </c>
      <c r="AM1329" t="str">
        <f t="shared" si="83"/>
        <v/>
      </c>
      <c r="AQ1329" s="1">
        <v>38368</v>
      </c>
      <c r="AR1329" s="1" t="s">
        <v>60</v>
      </c>
    </row>
    <row r="1330" spans="1:44" x14ac:dyDescent="0.25">
      <c r="A1330">
        <v>49</v>
      </c>
      <c r="B1330" t="s">
        <v>40</v>
      </c>
      <c r="C1330" t="s">
        <v>34</v>
      </c>
      <c r="D1330">
        <v>465</v>
      </c>
      <c r="E1330" t="s">
        <v>89</v>
      </c>
      <c r="F1330">
        <v>6</v>
      </c>
      <c r="G1330">
        <v>1</v>
      </c>
      <c r="H1330" t="s">
        <v>36</v>
      </c>
      <c r="I1330">
        <v>1</v>
      </c>
      <c r="J1330">
        <v>1661</v>
      </c>
      <c r="K1330">
        <v>3</v>
      </c>
      <c r="L1330" t="s">
        <v>37</v>
      </c>
      <c r="M1330">
        <v>41</v>
      </c>
      <c r="N1330">
        <v>2</v>
      </c>
      <c r="O1330">
        <v>4</v>
      </c>
      <c r="P1330" t="s">
        <v>50</v>
      </c>
      <c r="Q1330">
        <v>3</v>
      </c>
      <c r="R1330" t="s">
        <v>44</v>
      </c>
      <c r="S1330">
        <v>13966</v>
      </c>
      <c r="T1330">
        <v>2</v>
      </c>
      <c r="U1330" t="s">
        <v>33</v>
      </c>
      <c r="V1330">
        <v>19</v>
      </c>
      <c r="W1330">
        <v>3</v>
      </c>
      <c r="X1330">
        <v>2</v>
      </c>
      <c r="Y1330">
        <v>80</v>
      </c>
      <c r="Z1330">
        <v>1</v>
      </c>
      <c r="AA1330">
        <v>30</v>
      </c>
      <c r="AB1330">
        <v>3</v>
      </c>
      <c r="AC1330">
        <v>3</v>
      </c>
      <c r="AD1330">
        <v>15</v>
      </c>
      <c r="AE1330">
        <v>11</v>
      </c>
      <c r="AF1330">
        <v>2</v>
      </c>
      <c r="AG1330">
        <v>12</v>
      </c>
      <c r="AH1330" s="1">
        <v>38563</v>
      </c>
      <c r="AI1330" s="1" t="s">
        <v>60</v>
      </c>
      <c r="AJ1330">
        <f t="shared" si="80"/>
        <v>2005</v>
      </c>
      <c r="AK1330">
        <f t="shared" si="81"/>
        <v>7</v>
      </c>
      <c r="AL1330" t="str">
        <f t="shared" si="82"/>
        <v/>
      </c>
      <c r="AM1330" t="str">
        <f t="shared" si="83"/>
        <v/>
      </c>
      <c r="AQ1330" s="1">
        <v>38563</v>
      </c>
      <c r="AR1330" s="1" t="s">
        <v>60</v>
      </c>
    </row>
    <row r="1331" spans="1:44" x14ac:dyDescent="0.25">
      <c r="A1331">
        <v>34</v>
      </c>
      <c r="B1331" t="s">
        <v>40</v>
      </c>
      <c r="C1331" t="s">
        <v>34</v>
      </c>
      <c r="D1331">
        <v>1157</v>
      </c>
      <c r="E1331" t="s">
        <v>89</v>
      </c>
      <c r="F1331">
        <v>5</v>
      </c>
      <c r="G1331">
        <v>2</v>
      </c>
      <c r="H1331" t="s">
        <v>47</v>
      </c>
      <c r="I1331">
        <v>1</v>
      </c>
      <c r="J1331">
        <v>1696</v>
      </c>
      <c r="K1331">
        <v>2</v>
      </c>
      <c r="L1331" t="s">
        <v>42</v>
      </c>
      <c r="M1331">
        <v>57</v>
      </c>
      <c r="N1331">
        <v>2</v>
      </c>
      <c r="O1331">
        <v>2</v>
      </c>
      <c r="P1331" t="s">
        <v>46</v>
      </c>
      <c r="Q1331">
        <v>4</v>
      </c>
      <c r="R1331" t="s">
        <v>44</v>
      </c>
      <c r="S1331">
        <v>3986</v>
      </c>
      <c r="T1331">
        <v>1</v>
      </c>
      <c r="U1331" t="s">
        <v>40</v>
      </c>
      <c r="V1331">
        <v>14</v>
      </c>
      <c r="W1331">
        <v>3</v>
      </c>
      <c r="X1331">
        <v>3</v>
      </c>
      <c r="Y1331">
        <v>80</v>
      </c>
      <c r="Z1331">
        <v>1</v>
      </c>
      <c r="AA1331">
        <v>15</v>
      </c>
      <c r="AB1331">
        <v>3</v>
      </c>
      <c r="AC1331">
        <v>4</v>
      </c>
      <c r="AD1331">
        <v>15</v>
      </c>
      <c r="AE1331">
        <v>10</v>
      </c>
      <c r="AF1331">
        <v>4</v>
      </c>
      <c r="AG1331">
        <v>13</v>
      </c>
      <c r="AH1331" s="1">
        <v>38377</v>
      </c>
      <c r="AI1331" s="1" t="s">
        <v>60</v>
      </c>
      <c r="AJ1331">
        <f t="shared" si="80"/>
        <v>2005</v>
      </c>
      <c r="AK1331">
        <f t="shared" si="81"/>
        <v>1</v>
      </c>
      <c r="AL1331" t="str">
        <f t="shared" si="82"/>
        <v/>
      </c>
      <c r="AM1331" t="str">
        <f t="shared" si="83"/>
        <v/>
      </c>
      <c r="AQ1331" s="1">
        <v>38377</v>
      </c>
      <c r="AR1331" s="1" t="s">
        <v>60</v>
      </c>
    </row>
    <row r="1332" spans="1:44" x14ac:dyDescent="0.25">
      <c r="A1332">
        <v>34</v>
      </c>
      <c r="B1332" t="s">
        <v>40</v>
      </c>
      <c r="C1332" t="s">
        <v>51</v>
      </c>
      <c r="D1332">
        <v>1375</v>
      </c>
      <c r="E1332" t="s">
        <v>35</v>
      </c>
      <c r="F1332">
        <v>10</v>
      </c>
      <c r="G1332">
        <v>3</v>
      </c>
      <c r="H1332" t="s">
        <v>36</v>
      </c>
      <c r="I1332">
        <v>1</v>
      </c>
      <c r="J1332">
        <v>1774</v>
      </c>
      <c r="K1332">
        <v>4</v>
      </c>
      <c r="L1332" t="s">
        <v>42</v>
      </c>
      <c r="M1332">
        <v>87</v>
      </c>
      <c r="N1332">
        <v>3</v>
      </c>
      <c r="O1332">
        <v>2</v>
      </c>
      <c r="P1332" t="s">
        <v>38</v>
      </c>
      <c r="Q1332">
        <v>3</v>
      </c>
      <c r="R1332" t="s">
        <v>48</v>
      </c>
      <c r="S1332">
        <v>4001</v>
      </c>
      <c r="T1332">
        <v>1</v>
      </c>
      <c r="U1332" t="s">
        <v>33</v>
      </c>
      <c r="V1332">
        <v>14</v>
      </c>
      <c r="W1332">
        <v>3</v>
      </c>
      <c r="X1332">
        <v>3</v>
      </c>
      <c r="Y1332">
        <v>80</v>
      </c>
      <c r="Z1332">
        <v>1</v>
      </c>
      <c r="AA1332">
        <v>15</v>
      </c>
      <c r="AB1332">
        <v>3</v>
      </c>
      <c r="AC1332">
        <v>3</v>
      </c>
      <c r="AD1332">
        <v>15</v>
      </c>
      <c r="AE1332">
        <v>14</v>
      </c>
      <c r="AF1332">
        <v>0</v>
      </c>
      <c r="AG1332">
        <v>7</v>
      </c>
      <c r="AH1332" s="1">
        <v>38345</v>
      </c>
      <c r="AI1332" s="1" t="s">
        <v>60</v>
      </c>
      <c r="AJ1332">
        <f t="shared" si="80"/>
        <v>2004</v>
      </c>
      <c r="AK1332">
        <f t="shared" si="81"/>
        <v>12</v>
      </c>
      <c r="AL1332" t="str">
        <f t="shared" si="82"/>
        <v/>
      </c>
      <c r="AM1332" t="str">
        <f t="shared" si="83"/>
        <v/>
      </c>
      <c r="AQ1332" s="1">
        <v>38345</v>
      </c>
      <c r="AR1332" s="1" t="s">
        <v>60</v>
      </c>
    </row>
    <row r="1333" spans="1:44" x14ac:dyDescent="0.25">
      <c r="A1333">
        <v>34</v>
      </c>
      <c r="B1333" t="s">
        <v>40</v>
      </c>
      <c r="C1333" t="s">
        <v>41</v>
      </c>
      <c r="D1333">
        <v>735</v>
      </c>
      <c r="E1333" t="s">
        <v>89</v>
      </c>
      <c r="F1333">
        <v>22</v>
      </c>
      <c r="G1333">
        <v>4</v>
      </c>
      <c r="H1333" t="s">
        <v>45</v>
      </c>
      <c r="I1333">
        <v>1</v>
      </c>
      <c r="J1333">
        <v>1932</v>
      </c>
      <c r="K1333">
        <v>3</v>
      </c>
      <c r="L1333" t="s">
        <v>42</v>
      </c>
      <c r="M1333">
        <v>86</v>
      </c>
      <c r="N1333">
        <v>2</v>
      </c>
      <c r="O1333">
        <v>2</v>
      </c>
      <c r="P1333" t="s">
        <v>43</v>
      </c>
      <c r="Q1333">
        <v>4</v>
      </c>
      <c r="R1333" t="s">
        <v>44</v>
      </c>
      <c r="S1333">
        <v>5747</v>
      </c>
      <c r="T1333">
        <v>1</v>
      </c>
      <c r="U1333" t="s">
        <v>33</v>
      </c>
      <c r="V1333">
        <v>15</v>
      </c>
      <c r="W1333">
        <v>3</v>
      </c>
      <c r="X1333">
        <v>2</v>
      </c>
      <c r="Y1333">
        <v>80</v>
      </c>
      <c r="Z1333">
        <v>0</v>
      </c>
      <c r="AA1333">
        <v>16</v>
      </c>
      <c r="AB1333">
        <v>3</v>
      </c>
      <c r="AC1333">
        <v>3</v>
      </c>
      <c r="AD1333">
        <v>15</v>
      </c>
      <c r="AE1333">
        <v>10</v>
      </c>
      <c r="AF1333">
        <v>6</v>
      </c>
      <c r="AG1333">
        <v>11</v>
      </c>
      <c r="AH1333" s="1">
        <v>38578</v>
      </c>
      <c r="AI1333" s="1" t="s">
        <v>60</v>
      </c>
      <c r="AJ1333">
        <f t="shared" si="80"/>
        <v>2005</v>
      </c>
      <c r="AK1333">
        <f t="shared" si="81"/>
        <v>8</v>
      </c>
      <c r="AL1333" t="str">
        <f t="shared" si="82"/>
        <v/>
      </c>
      <c r="AM1333" t="str">
        <f t="shared" si="83"/>
        <v/>
      </c>
      <c r="AQ1333" s="1">
        <v>38578</v>
      </c>
      <c r="AR1333" s="1" t="s">
        <v>60</v>
      </c>
    </row>
    <row r="1334" spans="1:44" x14ac:dyDescent="0.25">
      <c r="A1334">
        <v>38</v>
      </c>
      <c r="B1334" t="s">
        <v>40</v>
      </c>
      <c r="C1334" t="s">
        <v>34</v>
      </c>
      <c r="D1334">
        <v>1321</v>
      </c>
      <c r="E1334" t="s">
        <v>35</v>
      </c>
      <c r="F1334">
        <v>1</v>
      </c>
      <c r="G1334">
        <v>4</v>
      </c>
      <c r="H1334" t="s">
        <v>36</v>
      </c>
      <c r="I1334">
        <v>1</v>
      </c>
      <c r="J1334">
        <v>1995</v>
      </c>
      <c r="K1334">
        <v>4</v>
      </c>
      <c r="L1334" t="s">
        <v>42</v>
      </c>
      <c r="M1334">
        <v>86</v>
      </c>
      <c r="N1334">
        <v>3</v>
      </c>
      <c r="O1334">
        <v>2</v>
      </c>
      <c r="P1334" t="s">
        <v>38</v>
      </c>
      <c r="Q1334">
        <v>2</v>
      </c>
      <c r="R1334" t="s">
        <v>44</v>
      </c>
      <c r="S1334">
        <v>4440</v>
      </c>
      <c r="T1334">
        <v>0</v>
      </c>
      <c r="U1334" t="s">
        <v>40</v>
      </c>
      <c r="V1334">
        <v>15</v>
      </c>
      <c r="W1334">
        <v>3</v>
      </c>
      <c r="X1334">
        <v>1</v>
      </c>
      <c r="Y1334">
        <v>80</v>
      </c>
      <c r="Z1334">
        <v>2</v>
      </c>
      <c r="AA1334">
        <v>16</v>
      </c>
      <c r="AB1334">
        <v>3</v>
      </c>
      <c r="AC1334">
        <v>3</v>
      </c>
      <c r="AD1334">
        <v>15</v>
      </c>
      <c r="AE1334">
        <v>13</v>
      </c>
      <c r="AF1334">
        <v>5</v>
      </c>
      <c r="AG1334">
        <v>8</v>
      </c>
      <c r="AH1334" s="1">
        <v>38279</v>
      </c>
      <c r="AI1334" s="1" t="s">
        <v>60</v>
      </c>
      <c r="AJ1334">
        <f t="shared" si="80"/>
        <v>2004</v>
      </c>
      <c r="AK1334">
        <f t="shared" si="81"/>
        <v>10</v>
      </c>
      <c r="AL1334" t="str">
        <f t="shared" si="82"/>
        <v/>
      </c>
      <c r="AM1334" t="str">
        <f t="shared" si="83"/>
        <v/>
      </c>
      <c r="AQ1334" s="1">
        <v>38279</v>
      </c>
      <c r="AR1334" s="1" t="s">
        <v>60</v>
      </c>
    </row>
    <row r="1335" spans="1:44" x14ac:dyDescent="0.25">
      <c r="A1335">
        <v>36</v>
      </c>
      <c r="B1335" t="s">
        <v>40</v>
      </c>
      <c r="C1335" t="s">
        <v>51</v>
      </c>
      <c r="D1335">
        <v>301</v>
      </c>
      <c r="E1335" t="s">
        <v>35</v>
      </c>
      <c r="F1335">
        <v>15</v>
      </c>
      <c r="G1335">
        <v>4</v>
      </c>
      <c r="H1335" t="s">
        <v>55</v>
      </c>
      <c r="I1335">
        <v>1</v>
      </c>
      <c r="J1335">
        <v>2036</v>
      </c>
      <c r="K1335">
        <v>4</v>
      </c>
      <c r="L1335" t="s">
        <v>42</v>
      </c>
      <c r="M1335">
        <v>88</v>
      </c>
      <c r="N1335">
        <v>1</v>
      </c>
      <c r="O1335">
        <v>2</v>
      </c>
      <c r="P1335" t="s">
        <v>38</v>
      </c>
      <c r="Q1335">
        <v>4</v>
      </c>
      <c r="R1335" t="s">
        <v>48</v>
      </c>
      <c r="S1335">
        <v>5406</v>
      </c>
      <c r="T1335">
        <v>1</v>
      </c>
      <c r="U1335" t="s">
        <v>40</v>
      </c>
      <c r="V1335">
        <v>24</v>
      </c>
      <c r="W1335">
        <v>4</v>
      </c>
      <c r="X1335">
        <v>1</v>
      </c>
      <c r="Y1335">
        <v>80</v>
      </c>
      <c r="Z1335">
        <v>1</v>
      </c>
      <c r="AA1335">
        <v>15</v>
      </c>
      <c r="AB1335">
        <v>4</v>
      </c>
      <c r="AC1335">
        <v>2</v>
      </c>
      <c r="AD1335">
        <v>15</v>
      </c>
      <c r="AE1335">
        <v>12</v>
      </c>
      <c r="AF1335">
        <v>11</v>
      </c>
      <c r="AG1335">
        <v>11</v>
      </c>
      <c r="AH1335" s="1">
        <v>38582</v>
      </c>
      <c r="AI1335" s="1" t="s">
        <v>60</v>
      </c>
      <c r="AJ1335">
        <f t="shared" si="80"/>
        <v>2005</v>
      </c>
      <c r="AK1335">
        <f t="shared" si="81"/>
        <v>8</v>
      </c>
      <c r="AL1335" t="str">
        <f t="shared" si="82"/>
        <v/>
      </c>
      <c r="AM1335" t="str">
        <f t="shared" si="83"/>
        <v/>
      </c>
      <c r="AQ1335" s="1">
        <v>38582</v>
      </c>
      <c r="AR1335" s="1" t="s">
        <v>60</v>
      </c>
    </row>
    <row r="1336" spans="1:44" x14ac:dyDescent="0.25">
      <c r="A1336">
        <v>34</v>
      </c>
      <c r="B1336" t="s">
        <v>40</v>
      </c>
      <c r="C1336" t="s">
        <v>34</v>
      </c>
      <c r="D1336">
        <v>665</v>
      </c>
      <c r="E1336" t="s">
        <v>89</v>
      </c>
      <c r="F1336">
        <v>6</v>
      </c>
      <c r="G1336">
        <v>4</v>
      </c>
      <c r="H1336" t="s">
        <v>45</v>
      </c>
      <c r="I1336">
        <v>1</v>
      </c>
      <c r="J1336">
        <v>138</v>
      </c>
      <c r="K1336">
        <v>1</v>
      </c>
      <c r="L1336" t="s">
        <v>37</v>
      </c>
      <c r="M1336">
        <v>41</v>
      </c>
      <c r="N1336">
        <v>3</v>
      </c>
      <c r="O1336">
        <v>2</v>
      </c>
      <c r="P1336" t="s">
        <v>43</v>
      </c>
      <c r="Q1336">
        <v>3</v>
      </c>
      <c r="R1336" t="s">
        <v>39</v>
      </c>
      <c r="S1336">
        <v>4809</v>
      </c>
      <c r="T1336">
        <v>1</v>
      </c>
      <c r="U1336" t="s">
        <v>40</v>
      </c>
      <c r="V1336">
        <v>14</v>
      </c>
      <c r="W1336">
        <v>3</v>
      </c>
      <c r="X1336">
        <v>3</v>
      </c>
      <c r="Y1336">
        <v>80</v>
      </c>
      <c r="Z1336">
        <v>0</v>
      </c>
      <c r="AA1336">
        <v>16</v>
      </c>
      <c r="AB1336">
        <v>3</v>
      </c>
      <c r="AC1336">
        <v>3</v>
      </c>
      <c r="AD1336">
        <v>16</v>
      </c>
      <c r="AE1336">
        <v>13</v>
      </c>
      <c r="AF1336">
        <v>2</v>
      </c>
      <c r="AG1336">
        <v>10</v>
      </c>
      <c r="AH1336" s="1">
        <v>38391</v>
      </c>
      <c r="AI1336" s="1" t="s">
        <v>60</v>
      </c>
      <c r="AJ1336">
        <f t="shared" si="80"/>
        <v>2005</v>
      </c>
      <c r="AK1336">
        <f t="shared" si="81"/>
        <v>2</v>
      </c>
      <c r="AL1336" t="str">
        <f t="shared" si="82"/>
        <v/>
      </c>
      <c r="AM1336" t="str">
        <f t="shared" si="83"/>
        <v/>
      </c>
      <c r="AQ1336" s="1">
        <v>38391</v>
      </c>
      <c r="AR1336" s="1" t="s">
        <v>60</v>
      </c>
    </row>
    <row r="1337" spans="1:44" x14ac:dyDescent="0.25">
      <c r="A1337">
        <v>38</v>
      </c>
      <c r="B1337" t="s">
        <v>40</v>
      </c>
      <c r="C1337" t="s">
        <v>34</v>
      </c>
      <c r="D1337">
        <v>119</v>
      </c>
      <c r="E1337" t="s">
        <v>35</v>
      </c>
      <c r="F1337">
        <v>3</v>
      </c>
      <c r="G1337">
        <v>3</v>
      </c>
      <c r="H1337" t="s">
        <v>36</v>
      </c>
      <c r="I1337">
        <v>1</v>
      </c>
      <c r="J1337">
        <v>307</v>
      </c>
      <c r="K1337">
        <v>1</v>
      </c>
      <c r="L1337" t="s">
        <v>42</v>
      </c>
      <c r="M1337">
        <v>76</v>
      </c>
      <c r="N1337">
        <v>3</v>
      </c>
      <c r="O1337">
        <v>3</v>
      </c>
      <c r="P1337" t="s">
        <v>38</v>
      </c>
      <c r="Q1337">
        <v>3</v>
      </c>
      <c r="R1337" t="s">
        <v>48</v>
      </c>
      <c r="S1337">
        <v>10609</v>
      </c>
      <c r="T1337">
        <v>0</v>
      </c>
      <c r="U1337" t="s">
        <v>40</v>
      </c>
      <c r="V1337">
        <v>12</v>
      </c>
      <c r="W1337">
        <v>3</v>
      </c>
      <c r="X1337">
        <v>3</v>
      </c>
      <c r="Y1337">
        <v>80</v>
      </c>
      <c r="Z1337">
        <v>2</v>
      </c>
      <c r="AA1337">
        <v>17</v>
      </c>
      <c r="AB1337">
        <v>6</v>
      </c>
      <c r="AC1337">
        <v>2</v>
      </c>
      <c r="AD1337">
        <v>16</v>
      </c>
      <c r="AE1337">
        <v>10</v>
      </c>
      <c r="AF1337">
        <v>5</v>
      </c>
      <c r="AG1337">
        <v>13</v>
      </c>
      <c r="AH1337" s="1">
        <v>38453</v>
      </c>
      <c r="AI1337" s="1" t="s">
        <v>60</v>
      </c>
      <c r="AJ1337">
        <f t="shared" si="80"/>
        <v>2005</v>
      </c>
      <c r="AK1337">
        <f t="shared" si="81"/>
        <v>4</v>
      </c>
      <c r="AL1337" t="str">
        <f t="shared" si="82"/>
        <v/>
      </c>
      <c r="AM1337" t="str">
        <f t="shared" si="83"/>
        <v/>
      </c>
      <c r="AQ1337" s="1">
        <v>38453</v>
      </c>
      <c r="AR1337" s="1" t="s">
        <v>60</v>
      </c>
    </row>
    <row r="1338" spans="1:44" x14ac:dyDescent="0.25">
      <c r="A1338">
        <v>35</v>
      </c>
      <c r="B1338" t="s">
        <v>40</v>
      </c>
      <c r="C1338" t="s">
        <v>34</v>
      </c>
      <c r="D1338">
        <v>1296</v>
      </c>
      <c r="E1338" t="s">
        <v>89</v>
      </c>
      <c r="F1338">
        <v>5</v>
      </c>
      <c r="G1338">
        <v>4</v>
      </c>
      <c r="H1338" t="s">
        <v>56</v>
      </c>
      <c r="I1338">
        <v>1</v>
      </c>
      <c r="J1338">
        <v>464</v>
      </c>
      <c r="K1338">
        <v>3</v>
      </c>
      <c r="L1338" t="s">
        <v>42</v>
      </c>
      <c r="M1338">
        <v>62</v>
      </c>
      <c r="N1338">
        <v>3</v>
      </c>
      <c r="O1338">
        <v>3</v>
      </c>
      <c r="P1338" t="s">
        <v>49</v>
      </c>
      <c r="Q1338">
        <v>2</v>
      </c>
      <c r="R1338" t="s">
        <v>39</v>
      </c>
      <c r="S1338">
        <v>8095</v>
      </c>
      <c r="T1338">
        <v>0</v>
      </c>
      <c r="U1338" t="s">
        <v>40</v>
      </c>
      <c r="V1338">
        <v>13</v>
      </c>
      <c r="W1338">
        <v>3</v>
      </c>
      <c r="X1338">
        <v>4</v>
      </c>
      <c r="Y1338">
        <v>80</v>
      </c>
      <c r="Z1338">
        <v>0</v>
      </c>
      <c r="AA1338">
        <v>17</v>
      </c>
      <c r="AB1338">
        <v>5</v>
      </c>
      <c r="AC1338">
        <v>3</v>
      </c>
      <c r="AD1338">
        <v>16</v>
      </c>
      <c r="AE1338">
        <v>6</v>
      </c>
      <c r="AF1338">
        <v>0</v>
      </c>
      <c r="AG1338">
        <v>13</v>
      </c>
      <c r="AH1338" s="1">
        <v>38569</v>
      </c>
      <c r="AI1338" s="1" t="s">
        <v>60</v>
      </c>
      <c r="AJ1338">
        <f t="shared" si="80"/>
        <v>2005</v>
      </c>
      <c r="AK1338">
        <f t="shared" si="81"/>
        <v>8</v>
      </c>
      <c r="AL1338" t="str">
        <f t="shared" si="82"/>
        <v/>
      </c>
      <c r="AM1338" t="str">
        <f t="shared" si="83"/>
        <v/>
      </c>
      <c r="AQ1338" s="1">
        <v>38569</v>
      </c>
      <c r="AR1338" s="1" t="s">
        <v>60</v>
      </c>
    </row>
    <row r="1339" spans="1:44" x14ac:dyDescent="0.25">
      <c r="A1339">
        <v>36</v>
      </c>
      <c r="B1339" t="s">
        <v>40</v>
      </c>
      <c r="C1339" t="s">
        <v>34</v>
      </c>
      <c r="D1339">
        <v>1425</v>
      </c>
      <c r="E1339" t="s">
        <v>89</v>
      </c>
      <c r="F1339">
        <v>14</v>
      </c>
      <c r="G1339">
        <v>1</v>
      </c>
      <c r="H1339" t="s">
        <v>36</v>
      </c>
      <c r="I1339">
        <v>1</v>
      </c>
      <c r="J1339">
        <v>924</v>
      </c>
      <c r="K1339">
        <v>3</v>
      </c>
      <c r="L1339" t="s">
        <v>42</v>
      </c>
      <c r="M1339">
        <v>68</v>
      </c>
      <c r="N1339">
        <v>3</v>
      </c>
      <c r="O1339">
        <v>2</v>
      </c>
      <c r="P1339" t="s">
        <v>50</v>
      </c>
      <c r="Q1339">
        <v>4</v>
      </c>
      <c r="R1339" t="s">
        <v>44</v>
      </c>
      <c r="S1339">
        <v>6586</v>
      </c>
      <c r="T1339">
        <v>0</v>
      </c>
      <c r="U1339" t="s">
        <v>33</v>
      </c>
      <c r="V1339">
        <v>17</v>
      </c>
      <c r="W1339">
        <v>3</v>
      </c>
      <c r="X1339">
        <v>1</v>
      </c>
      <c r="Y1339">
        <v>80</v>
      </c>
      <c r="Z1339">
        <v>1</v>
      </c>
      <c r="AA1339">
        <v>17</v>
      </c>
      <c r="AB1339">
        <v>2</v>
      </c>
      <c r="AC1339">
        <v>2</v>
      </c>
      <c r="AD1339">
        <v>16</v>
      </c>
      <c r="AE1339">
        <v>8</v>
      </c>
      <c r="AF1339">
        <v>4</v>
      </c>
      <c r="AG1339">
        <v>11</v>
      </c>
      <c r="AH1339" s="1">
        <v>38170</v>
      </c>
      <c r="AI1339" s="1" t="s">
        <v>60</v>
      </c>
      <c r="AJ1339">
        <f t="shared" si="80"/>
        <v>2004</v>
      </c>
      <c r="AK1339">
        <f t="shared" si="81"/>
        <v>7</v>
      </c>
      <c r="AL1339" t="str">
        <f t="shared" si="82"/>
        <v/>
      </c>
      <c r="AM1339" t="str">
        <f t="shared" si="83"/>
        <v/>
      </c>
      <c r="AQ1339" s="1">
        <v>38170</v>
      </c>
      <c r="AR1339" s="1" t="s">
        <v>60</v>
      </c>
    </row>
    <row r="1340" spans="1:44" x14ac:dyDescent="0.25">
      <c r="A1340">
        <v>36</v>
      </c>
      <c r="B1340" t="s">
        <v>33</v>
      </c>
      <c r="C1340" t="s">
        <v>34</v>
      </c>
      <c r="D1340">
        <v>530</v>
      </c>
      <c r="E1340" t="s">
        <v>35</v>
      </c>
      <c r="F1340">
        <v>3</v>
      </c>
      <c r="G1340">
        <v>1</v>
      </c>
      <c r="H1340" t="s">
        <v>36</v>
      </c>
      <c r="I1340">
        <v>1</v>
      </c>
      <c r="J1340">
        <v>967</v>
      </c>
      <c r="K1340">
        <v>3</v>
      </c>
      <c r="L1340" t="s">
        <v>42</v>
      </c>
      <c r="M1340">
        <v>51</v>
      </c>
      <c r="N1340">
        <v>2</v>
      </c>
      <c r="O1340">
        <v>3</v>
      </c>
      <c r="P1340" t="s">
        <v>38</v>
      </c>
      <c r="Q1340">
        <v>4</v>
      </c>
      <c r="R1340" t="s">
        <v>44</v>
      </c>
      <c r="S1340">
        <v>10325</v>
      </c>
      <c r="T1340">
        <v>1</v>
      </c>
      <c r="U1340" t="s">
        <v>33</v>
      </c>
      <c r="V1340">
        <v>11</v>
      </c>
      <c r="W1340">
        <v>3</v>
      </c>
      <c r="X1340">
        <v>1</v>
      </c>
      <c r="Y1340">
        <v>80</v>
      </c>
      <c r="Z1340">
        <v>1</v>
      </c>
      <c r="AA1340">
        <v>16</v>
      </c>
      <c r="AB1340">
        <v>6</v>
      </c>
      <c r="AC1340">
        <v>3</v>
      </c>
      <c r="AD1340">
        <v>16</v>
      </c>
      <c r="AE1340">
        <v>7</v>
      </c>
      <c r="AF1340">
        <v>3</v>
      </c>
      <c r="AG1340">
        <v>7</v>
      </c>
      <c r="AH1340" s="1">
        <v>37064</v>
      </c>
      <c r="AI1340" s="1">
        <v>42910</v>
      </c>
      <c r="AJ1340">
        <f t="shared" si="80"/>
        <v>2001</v>
      </c>
      <c r="AK1340">
        <f t="shared" si="81"/>
        <v>6</v>
      </c>
      <c r="AL1340">
        <f t="shared" si="82"/>
        <v>2017</v>
      </c>
      <c r="AM1340">
        <f t="shared" si="83"/>
        <v>6</v>
      </c>
      <c r="AQ1340" s="1">
        <v>38188</v>
      </c>
      <c r="AR1340" s="1" t="s">
        <v>60</v>
      </c>
    </row>
    <row r="1341" spans="1:44" x14ac:dyDescent="0.25">
      <c r="A1341">
        <v>35</v>
      </c>
      <c r="B1341" t="s">
        <v>40</v>
      </c>
      <c r="C1341" t="s">
        <v>34</v>
      </c>
      <c r="D1341">
        <v>583</v>
      </c>
      <c r="E1341" t="s">
        <v>89</v>
      </c>
      <c r="F1341">
        <v>25</v>
      </c>
      <c r="G1341">
        <v>4</v>
      </c>
      <c r="H1341" t="s">
        <v>47</v>
      </c>
      <c r="I1341">
        <v>1</v>
      </c>
      <c r="J1341">
        <v>1014</v>
      </c>
      <c r="K1341">
        <v>3</v>
      </c>
      <c r="L1341" t="s">
        <v>37</v>
      </c>
      <c r="M1341">
        <v>57</v>
      </c>
      <c r="N1341">
        <v>3</v>
      </c>
      <c r="O1341">
        <v>3</v>
      </c>
      <c r="P1341" t="s">
        <v>50</v>
      </c>
      <c r="Q1341">
        <v>3</v>
      </c>
      <c r="R1341" t="s">
        <v>48</v>
      </c>
      <c r="S1341">
        <v>10388</v>
      </c>
      <c r="T1341">
        <v>1</v>
      </c>
      <c r="U1341" t="s">
        <v>33</v>
      </c>
      <c r="V1341">
        <v>11</v>
      </c>
      <c r="W1341">
        <v>3</v>
      </c>
      <c r="X1341">
        <v>3</v>
      </c>
      <c r="Y1341">
        <v>80</v>
      </c>
      <c r="Z1341">
        <v>1</v>
      </c>
      <c r="AA1341">
        <v>16</v>
      </c>
      <c r="AB1341">
        <v>3</v>
      </c>
      <c r="AC1341">
        <v>2</v>
      </c>
      <c r="AD1341">
        <v>16</v>
      </c>
      <c r="AE1341">
        <v>10</v>
      </c>
      <c r="AF1341">
        <v>10</v>
      </c>
      <c r="AG1341">
        <v>1</v>
      </c>
      <c r="AH1341" s="1">
        <v>37989</v>
      </c>
      <c r="AI1341" s="1" t="s">
        <v>60</v>
      </c>
      <c r="AJ1341">
        <f t="shared" si="80"/>
        <v>2004</v>
      </c>
      <c r="AK1341">
        <f t="shared" si="81"/>
        <v>1</v>
      </c>
      <c r="AL1341" t="str">
        <f t="shared" si="82"/>
        <v/>
      </c>
      <c r="AM1341" t="str">
        <f t="shared" si="83"/>
        <v/>
      </c>
      <c r="AQ1341" s="1">
        <v>37989</v>
      </c>
      <c r="AR1341" s="1" t="s">
        <v>60</v>
      </c>
    </row>
    <row r="1342" spans="1:44" x14ac:dyDescent="0.25">
      <c r="A1342">
        <v>46</v>
      </c>
      <c r="B1342" t="s">
        <v>40</v>
      </c>
      <c r="C1342" t="s">
        <v>34</v>
      </c>
      <c r="D1342">
        <v>1003</v>
      </c>
      <c r="E1342" t="s">
        <v>89</v>
      </c>
      <c r="F1342">
        <v>8</v>
      </c>
      <c r="G1342">
        <v>4</v>
      </c>
      <c r="H1342" t="s">
        <v>36</v>
      </c>
      <c r="I1342">
        <v>1</v>
      </c>
      <c r="J1342">
        <v>1080</v>
      </c>
      <c r="K1342">
        <v>4</v>
      </c>
      <c r="L1342" t="s">
        <v>37</v>
      </c>
      <c r="M1342">
        <v>74</v>
      </c>
      <c r="N1342">
        <v>2</v>
      </c>
      <c r="O1342">
        <v>2</v>
      </c>
      <c r="P1342" t="s">
        <v>43</v>
      </c>
      <c r="Q1342">
        <v>1</v>
      </c>
      <c r="R1342" t="s">
        <v>48</v>
      </c>
      <c r="S1342">
        <v>4615</v>
      </c>
      <c r="T1342">
        <v>8</v>
      </c>
      <c r="U1342" t="s">
        <v>33</v>
      </c>
      <c r="V1342">
        <v>23</v>
      </c>
      <c r="W1342">
        <v>4</v>
      </c>
      <c r="X1342">
        <v>1</v>
      </c>
      <c r="Y1342">
        <v>80</v>
      </c>
      <c r="Z1342">
        <v>3</v>
      </c>
      <c r="AA1342">
        <v>19</v>
      </c>
      <c r="AB1342">
        <v>2</v>
      </c>
      <c r="AC1342">
        <v>3</v>
      </c>
      <c r="AD1342">
        <v>16</v>
      </c>
      <c r="AE1342">
        <v>13</v>
      </c>
      <c r="AF1342">
        <v>1</v>
      </c>
      <c r="AG1342">
        <v>7</v>
      </c>
      <c r="AH1342" s="1">
        <v>37910</v>
      </c>
      <c r="AI1342" s="1" t="s">
        <v>60</v>
      </c>
      <c r="AJ1342">
        <f t="shared" si="80"/>
        <v>2003</v>
      </c>
      <c r="AK1342">
        <f t="shared" si="81"/>
        <v>10</v>
      </c>
      <c r="AL1342" t="str">
        <f t="shared" si="82"/>
        <v/>
      </c>
      <c r="AM1342" t="str">
        <f t="shared" si="83"/>
        <v/>
      </c>
      <c r="AQ1342" s="1">
        <v>37910</v>
      </c>
      <c r="AR1342" s="1" t="s">
        <v>60</v>
      </c>
    </row>
    <row r="1343" spans="1:44" x14ac:dyDescent="0.25">
      <c r="A1343">
        <v>36</v>
      </c>
      <c r="B1343" t="s">
        <v>40</v>
      </c>
      <c r="C1343" t="s">
        <v>34</v>
      </c>
      <c r="D1343">
        <v>429</v>
      </c>
      <c r="E1343" t="s">
        <v>89</v>
      </c>
      <c r="F1343">
        <v>2</v>
      </c>
      <c r="G1343">
        <v>4</v>
      </c>
      <c r="H1343" t="s">
        <v>36</v>
      </c>
      <c r="I1343">
        <v>1</v>
      </c>
      <c r="J1343">
        <v>1294</v>
      </c>
      <c r="K1343">
        <v>3</v>
      </c>
      <c r="L1343" t="s">
        <v>37</v>
      </c>
      <c r="M1343">
        <v>53</v>
      </c>
      <c r="N1343">
        <v>3</v>
      </c>
      <c r="O1343">
        <v>2</v>
      </c>
      <c r="P1343" t="s">
        <v>49</v>
      </c>
      <c r="Q1343">
        <v>2</v>
      </c>
      <c r="R1343" t="s">
        <v>39</v>
      </c>
      <c r="S1343">
        <v>5410</v>
      </c>
      <c r="T1343">
        <v>9</v>
      </c>
      <c r="U1343" t="s">
        <v>33</v>
      </c>
      <c r="V1343">
        <v>11</v>
      </c>
      <c r="W1343">
        <v>3</v>
      </c>
      <c r="X1343">
        <v>4</v>
      </c>
      <c r="Y1343">
        <v>80</v>
      </c>
      <c r="Z1343">
        <v>0</v>
      </c>
      <c r="AA1343">
        <v>18</v>
      </c>
      <c r="AB1343">
        <v>2</v>
      </c>
      <c r="AC1343">
        <v>3</v>
      </c>
      <c r="AD1343">
        <v>16</v>
      </c>
      <c r="AE1343">
        <v>14</v>
      </c>
      <c r="AF1343">
        <v>5</v>
      </c>
      <c r="AG1343">
        <v>12</v>
      </c>
      <c r="AH1343" s="1">
        <v>38130</v>
      </c>
      <c r="AI1343" s="1" t="s">
        <v>60</v>
      </c>
      <c r="AJ1343">
        <f t="shared" si="80"/>
        <v>2004</v>
      </c>
      <c r="AK1343">
        <f t="shared" si="81"/>
        <v>5</v>
      </c>
      <c r="AL1343" t="str">
        <f t="shared" si="82"/>
        <v/>
      </c>
      <c r="AM1343" t="str">
        <f t="shared" si="83"/>
        <v/>
      </c>
      <c r="AQ1343" s="1">
        <v>38130</v>
      </c>
      <c r="AR1343" s="1" t="s">
        <v>60</v>
      </c>
    </row>
    <row r="1344" spans="1:44" x14ac:dyDescent="0.25">
      <c r="A1344">
        <v>35</v>
      </c>
      <c r="B1344" t="s">
        <v>40</v>
      </c>
      <c r="C1344" t="s">
        <v>34</v>
      </c>
      <c r="D1344">
        <v>819</v>
      </c>
      <c r="E1344" t="s">
        <v>89</v>
      </c>
      <c r="F1344">
        <v>18</v>
      </c>
      <c r="G1344">
        <v>5</v>
      </c>
      <c r="H1344" t="s">
        <v>36</v>
      </c>
      <c r="I1344">
        <v>1</v>
      </c>
      <c r="J1344">
        <v>1621</v>
      </c>
      <c r="K1344">
        <v>2</v>
      </c>
      <c r="L1344" t="s">
        <v>42</v>
      </c>
      <c r="M1344">
        <v>48</v>
      </c>
      <c r="N1344">
        <v>4</v>
      </c>
      <c r="O1344">
        <v>2</v>
      </c>
      <c r="P1344" t="s">
        <v>43</v>
      </c>
      <c r="Q1344">
        <v>1</v>
      </c>
      <c r="R1344" t="s">
        <v>44</v>
      </c>
      <c r="S1344">
        <v>5208</v>
      </c>
      <c r="T1344">
        <v>1</v>
      </c>
      <c r="U1344" t="s">
        <v>40</v>
      </c>
      <c r="V1344">
        <v>11</v>
      </c>
      <c r="W1344">
        <v>3</v>
      </c>
      <c r="X1344">
        <v>4</v>
      </c>
      <c r="Y1344">
        <v>80</v>
      </c>
      <c r="Z1344">
        <v>0</v>
      </c>
      <c r="AA1344">
        <v>16</v>
      </c>
      <c r="AB1344">
        <v>2</v>
      </c>
      <c r="AC1344">
        <v>3</v>
      </c>
      <c r="AD1344">
        <v>16</v>
      </c>
      <c r="AE1344">
        <v>15</v>
      </c>
      <c r="AF1344">
        <v>1</v>
      </c>
      <c r="AG1344">
        <v>10</v>
      </c>
      <c r="AH1344" s="1">
        <v>37926</v>
      </c>
      <c r="AI1344" s="1" t="s">
        <v>60</v>
      </c>
      <c r="AJ1344">
        <f t="shared" si="80"/>
        <v>2003</v>
      </c>
      <c r="AK1344">
        <f t="shared" si="81"/>
        <v>11</v>
      </c>
      <c r="AL1344" t="str">
        <f t="shared" si="82"/>
        <v/>
      </c>
      <c r="AM1344" t="str">
        <f t="shared" si="83"/>
        <v/>
      </c>
      <c r="AQ1344" s="1">
        <v>37926</v>
      </c>
      <c r="AR1344" s="1" t="s">
        <v>60</v>
      </c>
    </row>
    <row r="1345" spans="1:44" x14ac:dyDescent="0.25">
      <c r="A1345">
        <v>58</v>
      </c>
      <c r="B1345" t="s">
        <v>40</v>
      </c>
      <c r="C1345" t="s">
        <v>51</v>
      </c>
      <c r="D1345">
        <v>350</v>
      </c>
      <c r="E1345" t="s">
        <v>35</v>
      </c>
      <c r="F1345">
        <v>2</v>
      </c>
      <c r="G1345">
        <v>3</v>
      </c>
      <c r="H1345" t="s">
        <v>47</v>
      </c>
      <c r="I1345">
        <v>1</v>
      </c>
      <c r="J1345">
        <v>1824</v>
      </c>
      <c r="K1345">
        <v>2</v>
      </c>
      <c r="L1345" t="s">
        <v>42</v>
      </c>
      <c r="M1345">
        <v>52</v>
      </c>
      <c r="N1345">
        <v>3</v>
      </c>
      <c r="O1345">
        <v>4</v>
      </c>
      <c r="P1345" t="s">
        <v>52</v>
      </c>
      <c r="Q1345">
        <v>2</v>
      </c>
      <c r="R1345" t="s">
        <v>48</v>
      </c>
      <c r="S1345">
        <v>16291</v>
      </c>
      <c r="T1345">
        <v>4</v>
      </c>
      <c r="U1345" t="s">
        <v>40</v>
      </c>
      <c r="V1345">
        <v>22</v>
      </c>
      <c r="W1345">
        <v>4</v>
      </c>
      <c r="X1345">
        <v>4</v>
      </c>
      <c r="Y1345">
        <v>80</v>
      </c>
      <c r="Z1345">
        <v>1</v>
      </c>
      <c r="AA1345">
        <v>37</v>
      </c>
      <c r="AB1345">
        <v>0</v>
      </c>
      <c r="AC1345">
        <v>2</v>
      </c>
      <c r="AD1345">
        <v>16</v>
      </c>
      <c r="AE1345">
        <v>9</v>
      </c>
      <c r="AF1345">
        <v>14</v>
      </c>
      <c r="AG1345">
        <v>14</v>
      </c>
      <c r="AH1345" s="1">
        <v>38109</v>
      </c>
      <c r="AI1345" s="1" t="s">
        <v>60</v>
      </c>
      <c r="AJ1345">
        <f t="shared" si="80"/>
        <v>2004</v>
      </c>
      <c r="AK1345">
        <f t="shared" si="81"/>
        <v>5</v>
      </c>
      <c r="AL1345" t="str">
        <f t="shared" si="82"/>
        <v/>
      </c>
      <c r="AM1345" t="str">
        <f t="shared" si="83"/>
        <v/>
      </c>
      <c r="AQ1345" s="1">
        <v>38109</v>
      </c>
      <c r="AR1345" s="1" t="s">
        <v>60</v>
      </c>
    </row>
    <row r="1346" spans="1:44" x14ac:dyDescent="0.25">
      <c r="A1346">
        <v>43</v>
      </c>
      <c r="B1346" t="s">
        <v>40</v>
      </c>
      <c r="C1346" t="s">
        <v>34</v>
      </c>
      <c r="D1346">
        <v>823</v>
      </c>
      <c r="E1346" t="s">
        <v>89</v>
      </c>
      <c r="F1346">
        <v>6</v>
      </c>
      <c r="G1346">
        <v>3</v>
      </c>
      <c r="H1346" t="s">
        <v>47</v>
      </c>
      <c r="I1346">
        <v>1</v>
      </c>
      <c r="J1346">
        <v>1866</v>
      </c>
      <c r="K1346">
        <v>1</v>
      </c>
      <c r="L1346" t="s">
        <v>37</v>
      </c>
      <c r="M1346">
        <v>81</v>
      </c>
      <c r="N1346">
        <v>2</v>
      </c>
      <c r="O1346">
        <v>5</v>
      </c>
      <c r="P1346" t="s">
        <v>52</v>
      </c>
      <c r="Q1346">
        <v>3</v>
      </c>
      <c r="R1346" t="s">
        <v>44</v>
      </c>
      <c r="S1346">
        <v>19392</v>
      </c>
      <c r="T1346">
        <v>7</v>
      </c>
      <c r="U1346" t="s">
        <v>40</v>
      </c>
      <c r="V1346">
        <v>13</v>
      </c>
      <c r="W1346">
        <v>3</v>
      </c>
      <c r="X1346">
        <v>4</v>
      </c>
      <c r="Y1346">
        <v>80</v>
      </c>
      <c r="Z1346">
        <v>0</v>
      </c>
      <c r="AA1346">
        <v>21</v>
      </c>
      <c r="AB1346">
        <v>2</v>
      </c>
      <c r="AC1346">
        <v>3</v>
      </c>
      <c r="AD1346">
        <v>16</v>
      </c>
      <c r="AE1346">
        <v>12</v>
      </c>
      <c r="AF1346">
        <v>6</v>
      </c>
      <c r="AG1346">
        <v>14</v>
      </c>
      <c r="AH1346" s="1">
        <v>37957</v>
      </c>
      <c r="AI1346" s="1" t="s">
        <v>60</v>
      </c>
      <c r="AJ1346">
        <f t="shared" si="80"/>
        <v>2003</v>
      </c>
      <c r="AK1346">
        <f t="shared" si="81"/>
        <v>12</v>
      </c>
      <c r="AL1346" t="str">
        <f t="shared" si="82"/>
        <v/>
      </c>
      <c r="AM1346" t="str">
        <f t="shared" si="83"/>
        <v/>
      </c>
      <c r="AQ1346" s="1">
        <v>37957</v>
      </c>
      <c r="AR1346" s="1" t="s">
        <v>60</v>
      </c>
    </row>
    <row r="1347" spans="1:44" x14ac:dyDescent="0.25">
      <c r="A1347">
        <v>37</v>
      </c>
      <c r="B1347" t="s">
        <v>40</v>
      </c>
      <c r="C1347" t="s">
        <v>34</v>
      </c>
      <c r="D1347">
        <v>161</v>
      </c>
      <c r="E1347" t="s">
        <v>89</v>
      </c>
      <c r="F1347">
        <v>10</v>
      </c>
      <c r="G1347">
        <v>3</v>
      </c>
      <c r="H1347" t="s">
        <v>36</v>
      </c>
      <c r="I1347">
        <v>1</v>
      </c>
      <c r="J1347">
        <v>2017</v>
      </c>
      <c r="K1347">
        <v>3</v>
      </c>
      <c r="L1347" t="s">
        <v>37</v>
      </c>
      <c r="M1347">
        <v>42</v>
      </c>
      <c r="N1347">
        <v>4</v>
      </c>
      <c r="O1347">
        <v>3</v>
      </c>
      <c r="P1347" t="s">
        <v>54</v>
      </c>
      <c r="Q1347">
        <v>4</v>
      </c>
      <c r="R1347" t="s">
        <v>44</v>
      </c>
      <c r="S1347">
        <v>13744</v>
      </c>
      <c r="T1347">
        <v>1</v>
      </c>
      <c r="U1347" t="s">
        <v>33</v>
      </c>
      <c r="V1347">
        <v>25</v>
      </c>
      <c r="W1347">
        <v>4</v>
      </c>
      <c r="X1347">
        <v>1</v>
      </c>
      <c r="Y1347">
        <v>80</v>
      </c>
      <c r="Z1347">
        <v>1</v>
      </c>
      <c r="AA1347">
        <v>16</v>
      </c>
      <c r="AB1347">
        <v>2</v>
      </c>
      <c r="AC1347">
        <v>3</v>
      </c>
      <c r="AD1347">
        <v>16</v>
      </c>
      <c r="AE1347">
        <v>11</v>
      </c>
      <c r="AF1347">
        <v>6</v>
      </c>
      <c r="AG1347">
        <v>8</v>
      </c>
      <c r="AH1347" s="1">
        <v>37949</v>
      </c>
      <c r="AI1347" s="1" t="s">
        <v>60</v>
      </c>
      <c r="AJ1347">
        <f t="shared" si="80"/>
        <v>2003</v>
      </c>
      <c r="AK1347">
        <f t="shared" si="81"/>
        <v>11</v>
      </c>
      <c r="AL1347" t="str">
        <f t="shared" si="82"/>
        <v/>
      </c>
      <c r="AM1347" t="str">
        <f t="shared" si="83"/>
        <v/>
      </c>
      <c r="AQ1347" s="1">
        <v>37949</v>
      </c>
      <c r="AR1347" s="1" t="s">
        <v>60</v>
      </c>
    </row>
    <row r="1348" spans="1:44" x14ac:dyDescent="0.25">
      <c r="A1348">
        <v>36</v>
      </c>
      <c r="B1348" t="s">
        <v>40</v>
      </c>
      <c r="C1348" t="s">
        <v>34</v>
      </c>
      <c r="D1348">
        <v>1223</v>
      </c>
      <c r="E1348" t="s">
        <v>89</v>
      </c>
      <c r="F1348">
        <v>8</v>
      </c>
      <c r="G1348">
        <v>3</v>
      </c>
      <c r="H1348" t="s">
        <v>56</v>
      </c>
      <c r="I1348">
        <v>1</v>
      </c>
      <c r="J1348">
        <v>83</v>
      </c>
      <c r="K1348">
        <v>3</v>
      </c>
      <c r="L1348" t="s">
        <v>37</v>
      </c>
      <c r="M1348">
        <v>59</v>
      </c>
      <c r="N1348">
        <v>3</v>
      </c>
      <c r="O1348">
        <v>3</v>
      </c>
      <c r="P1348" t="s">
        <v>50</v>
      </c>
      <c r="Q1348">
        <v>3</v>
      </c>
      <c r="R1348" t="s">
        <v>48</v>
      </c>
      <c r="S1348">
        <v>10096</v>
      </c>
      <c r="T1348">
        <v>1</v>
      </c>
      <c r="U1348" t="s">
        <v>40</v>
      </c>
      <c r="V1348">
        <v>13</v>
      </c>
      <c r="W1348">
        <v>3</v>
      </c>
      <c r="X1348">
        <v>2</v>
      </c>
      <c r="Y1348">
        <v>80</v>
      </c>
      <c r="Z1348">
        <v>3</v>
      </c>
      <c r="AA1348">
        <v>17</v>
      </c>
      <c r="AB1348">
        <v>2</v>
      </c>
      <c r="AC1348">
        <v>3</v>
      </c>
      <c r="AD1348">
        <v>17</v>
      </c>
      <c r="AE1348">
        <v>14</v>
      </c>
      <c r="AF1348">
        <v>12</v>
      </c>
      <c r="AG1348">
        <v>8</v>
      </c>
      <c r="AH1348" s="1">
        <v>38137</v>
      </c>
      <c r="AI1348" s="1" t="s">
        <v>60</v>
      </c>
      <c r="AJ1348">
        <f t="shared" ref="AJ1348:AJ1374" si="84">IFERROR(YEAR(AH1348),"")</f>
        <v>2004</v>
      </c>
      <c r="AK1348">
        <f t="shared" ref="AK1348:AK1374" si="85">IFERROR(MONTH(AH1348),"")</f>
        <v>5</v>
      </c>
      <c r="AL1348" t="str">
        <f t="shared" ref="AL1348:AL1374" si="86">IFERROR(YEAR(AI1348),"")</f>
        <v/>
      </c>
      <c r="AM1348" t="str">
        <f t="shared" ref="AM1348:AM1374" si="87">IFERROR(MONTH(AI1348),"")</f>
        <v/>
      </c>
      <c r="AQ1348" s="1">
        <v>38137</v>
      </c>
      <c r="AR1348" s="1" t="s">
        <v>60</v>
      </c>
    </row>
    <row r="1349" spans="1:44" x14ac:dyDescent="0.25">
      <c r="A1349">
        <v>45</v>
      </c>
      <c r="B1349" t="s">
        <v>40</v>
      </c>
      <c r="C1349" t="s">
        <v>34</v>
      </c>
      <c r="D1349">
        <v>194</v>
      </c>
      <c r="E1349" t="s">
        <v>89</v>
      </c>
      <c r="F1349">
        <v>9</v>
      </c>
      <c r="G1349">
        <v>3</v>
      </c>
      <c r="H1349" t="s">
        <v>36</v>
      </c>
      <c r="I1349">
        <v>1</v>
      </c>
      <c r="J1349">
        <v>206</v>
      </c>
      <c r="K1349">
        <v>2</v>
      </c>
      <c r="L1349" t="s">
        <v>42</v>
      </c>
      <c r="M1349">
        <v>60</v>
      </c>
      <c r="N1349">
        <v>3</v>
      </c>
      <c r="O1349">
        <v>2</v>
      </c>
      <c r="P1349" t="s">
        <v>46</v>
      </c>
      <c r="Q1349">
        <v>2</v>
      </c>
      <c r="R1349" t="s">
        <v>48</v>
      </c>
      <c r="S1349">
        <v>2348</v>
      </c>
      <c r="T1349">
        <v>8</v>
      </c>
      <c r="U1349" t="s">
        <v>40</v>
      </c>
      <c r="V1349">
        <v>18</v>
      </c>
      <c r="W1349">
        <v>3</v>
      </c>
      <c r="X1349">
        <v>3</v>
      </c>
      <c r="Y1349">
        <v>80</v>
      </c>
      <c r="Z1349">
        <v>1</v>
      </c>
      <c r="AA1349">
        <v>20</v>
      </c>
      <c r="AB1349">
        <v>2</v>
      </c>
      <c r="AC1349">
        <v>1</v>
      </c>
      <c r="AD1349">
        <v>17</v>
      </c>
      <c r="AE1349">
        <v>9</v>
      </c>
      <c r="AF1349">
        <v>0</v>
      </c>
      <c r="AG1349">
        <v>15</v>
      </c>
      <c r="AH1349" s="1">
        <v>37995</v>
      </c>
      <c r="AI1349" s="1" t="s">
        <v>60</v>
      </c>
      <c r="AJ1349">
        <f t="shared" si="84"/>
        <v>2004</v>
      </c>
      <c r="AK1349">
        <f t="shared" si="85"/>
        <v>1</v>
      </c>
      <c r="AL1349" t="str">
        <f t="shared" si="86"/>
        <v/>
      </c>
      <c r="AM1349" t="str">
        <f t="shared" si="87"/>
        <v/>
      </c>
      <c r="AQ1349" s="1">
        <v>37995</v>
      </c>
      <c r="AR1349" s="1" t="s">
        <v>60</v>
      </c>
    </row>
    <row r="1350" spans="1:44" x14ac:dyDescent="0.25">
      <c r="A1350">
        <v>43</v>
      </c>
      <c r="B1350" t="s">
        <v>40</v>
      </c>
      <c r="C1350" t="s">
        <v>34</v>
      </c>
      <c r="D1350">
        <v>1034</v>
      </c>
      <c r="E1350" t="s">
        <v>35</v>
      </c>
      <c r="F1350">
        <v>16</v>
      </c>
      <c r="G1350">
        <v>3</v>
      </c>
      <c r="H1350" t="s">
        <v>55</v>
      </c>
      <c r="I1350">
        <v>1</v>
      </c>
      <c r="J1350">
        <v>327</v>
      </c>
      <c r="K1350">
        <v>4</v>
      </c>
      <c r="L1350" t="s">
        <v>37</v>
      </c>
      <c r="M1350">
        <v>80</v>
      </c>
      <c r="N1350">
        <v>3</v>
      </c>
      <c r="O1350">
        <v>4</v>
      </c>
      <c r="P1350" t="s">
        <v>52</v>
      </c>
      <c r="Q1350">
        <v>4</v>
      </c>
      <c r="R1350" t="s">
        <v>44</v>
      </c>
      <c r="S1350">
        <v>16064</v>
      </c>
      <c r="T1350">
        <v>5</v>
      </c>
      <c r="U1350" t="s">
        <v>33</v>
      </c>
      <c r="V1350">
        <v>22</v>
      </c>
      <c r="W1350">
        <v>4</v>
      </c>
      <c r="X1350">
        <v>3</v>
      </c>
      <c r="Y1350">
        <v>80</v>
      </c>
      <c r="Z1350">
        <v>1</v>
      </c>
      <c r="AA1350">
        <v>22</v>
      </c>
      <c r="AB1350">
        <v>3</v>
      </c>
      <c r="AC1350">
        <v>3</v>
      </c>
      <c r="AD1350">
        <v>17</v>
      </c>
      <c r="AE1350">
        <v>13</v>
      </c>
      <c r="AF1350">
        <v>1</v>
      </c>
      <c r="AG1350">
        <v>9</v>
      </c>
      <c r="AH1350" s="1">
        <v>37556</v>
      </c>
      <c r="AI1350" s="1" t="s">
        <v>60</v>
      </c>
      <c r="AJ1350">
        <f t="shared" si="84"/>
        <v>2002</v>
      </c>
      <c r="AK1350">
        <f t="shared" si="85"/>
        <v>10</v>
      </c>
      <c r="AL1350" t="str">
        <f t="shared" si="86"/>
        <v/>
      </c>
      <c r="AM1350" t="str">
        <f t="shared" si="87"/>
        <v/>
      </c>
      <c r="AQ1350" s="1">
        <v>37556</v>
      </c>
      <c r="AR1350" s="1" t="s">
        <v>60</v>
      </c>
    </row>
    <row r="1351" spans="1:44" x14ac:dyDescent="0.25">
      <c r="A1351">
        <v>37</v>
      </c>
      <c r="B1351" t="s">
        <v>40</v>
      </c>
      <c r="C1351" t="s">
        <v>34</v>
      </c>
      <c r="D1351">
        <v>1372</v>
      </c>
      <c r="E1351" t="s">
        <v>89</v>
      </c>
      <c r="F1351">
        <v>1</v>
      </c>
      <c r="G1351">
        <v>3</v>
      </c>
      <c r="H1351" t="s">
        <v>36</v>
      </c>
      <c r="I1351">
        <v>1</v>
      </c>
      <c r="J1351">
        <v>391</v>
      </c>
      <c r="K1351">
        <v>4</v>
      </c>
      <c r="L1351" t="s">
        <v>37</v>
      </c>
      <c r="M1351">
        <v>42</v>
      </c>
      <c r="N1351">
        <v>3</v>
      </c>
      <c r="O1351">
        <v>1</v>
      </c>
      <c r="P1351" t="s">
        <v>43</v>
      </c>
      <c r="Q1351">
        <v>4</v>
      </c>
      <c r="R1351" t="s">
        <v>39</v>
      </c>
      <c r="S1351">
        <v>2115</v>
      </c>
      <c r="T1351">
        <v>1</v>
      </c>
      <c r="U1351" t="s">
        <v>40</v>
      </c>
      <c r="V1351">
        <v>12</v>
      </c>
      <c r="W1351">
        <v>3</v>
      </c>
      <c r="X1351">
        <v>2</v>
      </c>
      <c r="Y1351">
        <v>80</v>
      </c>
      <c r="Z1351">
        <v>0</v>
      </c>
      <c r="AA1351">
        <v>17</v>
      </c>
      <c r="AB1351">
        <v>3</v>
      </c>
      <c r="AC1351">
        <v>3</v>
      </c>
      <c r="AD1351">
        <v>17</v>
      </c>
      <c r="AE1351">
        <v>12</v>
      </c>
      <c r="AF1351">
        <v>5</v>
      </c>
      <c r="AG1351">
        <v>7</v>
      </c>
      <c r="AH1351" s="1">
        <v>37767</v>
      </c>
      <c r="AI1351" s="1" t="s">
        <v>60</v>
      </c>
      <c r="AJ1351">
        <f t="shared" si="84"/>
        <v>2003</v>
      </c>
      <c r="AK1351">
        <f t="shared" si="85"/>
        <v>5</v>
      </c>
      <c r="AL1351" t="str">
        <f t="shared" si="86"/>
        <v/>
      </c>
      <c r="AM1351" t="str">
        <f t="shared" si="87"/>
        <v/>
      </c>
      <c r="AQ1351" s="1">
        <v>37767</v>
      </c>
      <c r="AR1351" s="1" t="s">
        <v>60</v>
      </c>
    </row>
    <row r="1352" spans="1:44" x14ac:dyDescent="0.25">
      <c r="A1352">
        <v>35</v>
      </c>
      <c r="B1352" t="s">
        <v>40</v>
      </c>
      <c r="C1352" t="s">
        <v>34</v>
      </c>
      <c r="D1352">
        <v>1017</v>
      </c>
      <c r="E1352" t="s">
        <v>89</v>
      </c>
      <c r="F1352">
        <v>6</v>
      </c>
      <c r="G1352">
        <v>4</v>
      </c>
      <c r="H1352" t="s">
        <v>36</v>
      </c>
      <c r="I1352">
        <v>1</v>
      </c>
      <c r="J1352">
        <v>691</v>
      </c>
      <c r="K1352">
        <v>2</v>
      </c>
      <c r="L1352" t="s">
        <v>42</v>
      </c>
      <c r="M1352">
        <v>82</v>
      </c>
      <c r="N1352">
        <v>1</v>
      </c>
      <c r="O1352">
        <v>2</v>
      </c>
      <c r="P1352" t="s">
        <v>43</v>
      </c>
      <c r="Q1352">
        <v>4</v>
      </c>
      <c r="R1352" t="s">
        <v>39</v>
      </c>
      <c r="S1352">
        <v>6646</v>
      </c>
      <c r="T1352">
        <v>1</v>
      </c>
      <c r="U1352" t="s">
        <v>40</v>
      </c>
      <c r="V1352">
        <v>13</v>
      </c>
      <c r="W1352">
        <v>3</v>
      </c>
      <c r="X1352">
        <v>2</v>
      </c>
      <c r="Y1352">
        <v>80</v>
      </c>
      <c r="Z1352">
        <v>0</v>
      </c>
      <c r="AA1352">
        <v>17</v>
      </c>
      <c r="AB1352">
        <v>3</v>
      </c>
      <c r="AC1352">
        <v>3</v>
      </c>
      <c r="AD1352">
        <v>17</v>
      </c>
      <c r="AE1352">
        <v>11</v>
      </c>
      <c r="AF1352">
        <v>11</v>
      </c>
      <c r="AG1352">
        <v>8</v>
      </c>
      <c r="AH1352" s="1">
        <v>37720</v>
      </c>
      <c r="AI1352" s="1" t="s">
        <v>60</v>
      </c>
      <c r="AJ1352">
        <f t="shared" si="84"/>
        <v>2003</v>
      </c>
      <c r="AK1352">
        <f t="shared" si="85"/>
        <v>4</v>
      </c>
      <c r="AL1352" t="str">
        <f t="shared" si="86"/>
        <v/>
      </c>
      <c r="AM1352" t="str">
        <f t="shared" si="87"/>
        <v/>
      </c>
      <c r="AQ1352" s="1">
        <v>37720</v>
      </c>
      <c r="AR1352" s="1" t="s">
        <v>60</v>
      </c>
    </row>
    <row r="1353" spans="1:44" x14ac:dyDescent="0.25">
      <c r="A1353">
        <v>35</v>
      </c>
      <c r="B1353" t="s">
        <v>40</v>
      </c>
      <c r="C1353" t="s">
        <v>34</v>
      </c>
      <c r="D1353">
        <v>607</v>
      </c>
      <c r="E1353" t="s">
        <v>89</v>
      </c>
      <c r="F1353">
        <v>9</v>
      </c>
      <c r="G1353">
        <v>3</v>
      </c>
      <c r="H1353" t="s">
        <v>36</v>
      </c>
      <c r="I1353">
        <v>1</v>
      </c>
      <c r="J1353">
        <v>880</v>
      </c>
      <c r="K1353">
        <v>4</v>
      </c>
      <c r="L1353" t="s">
        <v>37</v>
      </c>
      <c r="M1353">
        <v>66</v>
      </c>
      <c r="N1353">
        <v>2</v>
      </c>
      <c r="O1353">
        <v>3</v>
      </c>
      <c r="P1353" t="s">
        <v>49</v>
      </c>
      <c r="Q1353">
        <v>3</v>
      </c>
      <c r="R1353" t="s">
        <v>44</v>
      </c>
      <c r="S1353">
        <v>10685</v>
      </c>
      <c r="T1353">
        <v>1</v>
      </c>
      <c r="U1353" t="s">
        <v>33</v>
      </c>
      <c r="V1353">
        <v>20</v>
      </c>
      <c r="W1353">
        <v>4</v>
      </c>
      <c r="X1353">
        <v>2</v>
      </c>
      <c r="Y1353">
        <v>80</v>
      </c>
      <c r="Z1353">
        <v>1</v>
      </c>
      <c r="AA1353">
        <v>17</v>
      </c>
      <c r="AB1353">
        <v>2</v>
      </c>
      <c r="AC1353">
        <v>3</v>
      </c>
      <c r="AD1353">
        <v>17</v>
      </c>
      <c r="AE1353">
        <v>14</v>
      </c>
      <c r="AF1353">
        <v>5</v>
      </c>
      <c r="AG1353">
        <v>15</v>
      </c>
      <c r="AH1353" s="1">
        <v>37704</v>
      </c>
      <c r="AI1353" s="1" t="s">
        <v>60</v>
      </c>
      <c r="AJ1353">
        <f t="shared" si="84"/>
        <v>2003</v>
      </c>
      <c r="AK1353">
        <f t="shared" si="85"/>
        <v>3</v>
      </c>
      <c r="AL1353" t="str">
        <f t="shared" si="86"/>
        <v/>
      </c>
      <c r="AM1353" t="str">
        <f t="shared" si="87"/>
        <v/>
      </c>
      <c r="AQ1353" s="1">
        <v>37704</v>
      </c>
      <c r="AR1353" s="1" t="s">
        <v>60</v>
      </c>
    </row>
    <row r="1354" spans="1:44" x14ac:dyDescent="0.25">
      <c r="A1354">
        <v>53</v>
      </c>
      <c r="B1354" t="s">
        <v>40</v>
      </c>
      <c r="C1354" t="s">
        <v>34</v>
      </c>
      <c r="D1354">
        <v>1376</v>
      </c>
      <c r="E1354" t="s">
        <v>35</v>
      </c>
      <c r="F1354">
        <v>2</v>
      </c>
      <c r="G1354">
        <v>2</v>
      </c>
      <c r="H1354" t="s">
        <v>47</v>
      </c>
      <c r="I1354">
        <v>1</v>
      </c>
      <c r="J1354">
        <v>981</v>
      </c>
      <c r="K1354">
        <v>3</v>
      </c>
      <c r="L1354" t="s">
        <v>42</v>
      </c>
      <c r="M1354">
        <v>45</v>
      </c>
      <c r="N1354">
        <v>3</v>
      </c>
      <c r="O1354">
        <v>4</v>
      </c>
      <c r="P1354" t="s">
        <v>52</v>
      </c>
      <c r="Q1354">
        <v>3</v>
      </c>
      <c r="R1354" t="s">
        <v>48</v>
      </c>
      <c r="S1354">
        <v>14852</v>
      </c>
      <c r="T1354">
        <v>6</v>
      </c>
      <c r="U1354" t="s">
        <v>40</v>
      </c>
      <c r="V1354">
        <v>13</v>
      </c>
      <c r="W1354">
        <v>3</v>
      </c>
      <c r="X1354">
        <v>3</v>
      </c>
      <c r="Y1354">
        <v>80</v>
      </c>
      <c r="Z1354">
        <v>1</v>
      </c>
      <c r="AA1354">
        <v>22</v>
      </c>
      <c r="AB1354">
        <v>3</v>
      </c>
      <c r="AC1354">
        <v>4</v>
      </c>
      <c r="AD1354">
        <v>17</v>
      </c>
      <c r="AE1354">
        <v>13</v>
      </c>
      <c r="AF1354">
        <v>15</v>
      </c>
      <c r="AG1354">
        <v>2</v>
      </c>
      <c r="AH1354" s="1">
        <v>37617</v>
      </c>
      <c r="AI1354" s="1" t="s">
        <v>60</v>
      </c>
      <c r="AJ1354">
        <f t="shared" si="84"/>
        <v>2002</v>
      </c>
      <c r="AK1354">
        <f t="shared" si="85"/>
        <v>12</v>
      </c>
      <c r="AL1354" t="str">
        <f t="shared" si="86"/>
        <v/>
      </c>
      <c r="AM1354" t="str">
        <f t="shared" si="87"/>
        <v/>
      </c>
      <c r="AQ1354" s="1">
        <v>37617</v>
      </c>
      <c r="AR1354" s="1" t="s">
        <v>60</v>
      </c>
    </row>
    <row r="1355" spans="1:44" x14ac:dyDescent="0.25">
      <c r="A1355">
        <v>36</v>
      </c>
      <c r="B1355" t="s">
        <v>33</v>
      </c>
      <c r="C1355" t="s">
        <v>34</v>
      </c>
      <c r="D1355">
        <v>885</v>
      </c>
      <c r="E1355" t="s">
        <v>89</v>
      </c>
      <c r="F1355">
        <v>16</v>
      </c>
      <c r="G1355">
        <v>4</v>
      </c>
      <c r="H1355" t="s">
        <v>36</v>
      </c>
      <c r="I1355">
        <v>1</v>
      </c>
      <c r="J1355">
        <v>1042</v>
      </c>
      <c r="K1355">
        <v>3</v>
      </c>
      <c r="L1355" t="s">
        <v>37</v>
      </c>
      <c r="M1355">
        <v>43</v>
      </c>
      <c r="N1355">
        <v>4</v>
      </c>
      <c r="O1355">
        <v>1</v>
      </c>
      <c r="P1355" t="s">
        <v>46</v>
      </c>
      <c r="Q1355">
        <v>1</v>
      </c>
      <c r="R1355" t="s">
        <v>39</v>
      </c>
      <c r="S1355">
        <v>2743</v>
      </c>
      <c r="T1355">
        <v>1</v>
      </c>
      <c r="U1355" t="s">
        <v>40</v>
      </c>
      <c r="V1355">
        <v>16</v>
      </c>
      <c r="W1355">
        <v>3</v>
      </c>
      <c r="X1355">
        <v>3</v>
      </c>
      <c r="Y1355">
        <v>80</v>
      </c>
      <c r="Z1355">
        <v>0</v>
      </c>
      <c r="AA1355">
        <v>18</v>
      </c>
      <c r="AB1355">
        <v>1</v>
      </c>
      <c r="AC1355">
        <v>3</v>
      </c>
      <c r="AD1355">
        <v>17</v>
      </c>
      <c r="AE1355">
        <v>13</v>
      </c>
      <c r="AF1355">
        <v>15</v>
      </c>
      <c r="AG1355">
        <v>14</v>
      </c>
      <c r="AH1355" s="1">
        <v>34072</v>
      </c>
      <c r="AI1355" s="1">
        <v>40285</v>
      </c>
      <c r="AJ1355">
        <f t="shared" si="84"/>
        <v>1993</v>
      </c>
      <c r="AK1355">
        <f t="shared" si="85"/>
        <v>4</v>
      </c>
      <c r="AL1355">
        <f t="shared" si="86"/>
        <v>2010</v>
      </c>
      <c r="AM1355">
        <f t="shared" si="87"/>
        <v>4</v>
      </c>
      <c r="AQ1355" s="1">
        <v>37661</v>
      </c>
      <c r="AR1355" s="1" t="s">
        <v>60</v>
      </c>
    </row>
    <row r="1356" spans="1:44" x14ac:dyDescent="0.25">
      <c r="A1356">
        <v>47</v>
      </c>
      <c r="B1356" t="s">
        <v>40</v>
      </c>
      <c r="C1356" t="s">
        <v>34</v>
      </c>
      <c r="D1356">
        <v>1180</v>
      </c>
      <c r="E1356" t="s">
        <v>89</v>
      </c>
      <c r="F1356">
        <v>25</v>
      </c>
      <c r="G1356">
        <v>3</v>
      </c>
      <c r="H1356" t="s">
        <v>47</v>
      </c>
      <c r="I1356">
        <v>1</v>
      </c>
      <c r="J1356">
        <v>1993</v>
      </c>
      <c r="K1356">
        <v>1</v>
      </c>
      <c r="L1356" t="s">
        <v>42</v>
      </c>
      <c r="M1356">
        <v>84</v>
      </c>
      <c r="N1356">
        <v>3</v>
      </c>
      <c r="O1356">
        <v>3</v>
      </c>
      <c r="P1356" t="s">
        <v>50</v>
      </c>
      <c r="Q1356">
        <v>3</v>
      </c>
      <c r="R1356" t="s">
        <v>39</v>
      </c>
      <c r="S1356">
        <v>8633</v>
      </c>
      <c r="T1356">
        <v>2</v>
      </c>
      <c r="U1356" t="s">
        <v>40</v>
      </c>
      <c r="V1356">
        <v>23</v>
      </c>
      <c r="W1356">
        <v>4</v>
      </c>
      <c r="X1356">
        <v>2</v>
      </c>
      <c r="Y1356">
        <v>80</v>
      </c>
      <c r="Z1356">
        <v>0</v>
      </c>
      <c r="AA1356">
        <v>25</v>
      </c>
      <c r="AB1356">
        <v>3</v>
      </c>
      <c r="AC1356">
        <v>3</v>
      </c>
      <c r="AD1356">
        <v>17</v>
      </c>
      <c r="AE1356">
        <v>14</v>
      </c>
      <c r="AF1356">
        <v>12</v>
      </c>
      <c r="AG1356">
        <v>11</v>
      </c>
      <c r="AH1356" s="1">
        <v>37768</v>
      </c>
      <c r="AI1356" s="1" t="s">
        <v>60</v>
      </c>
      <c r="AJ1356">
        <f t="shared" si="84"/>
        <v>2003</v>
      </c>
      <c r="AK1356">
        <f t="shared" si="85"/>
        <v>5</v>
      </c>
      <c r="AL1356" t="str">
        <f t="shared" si="86"/>
        <v/>
      </c>
      <c r="AM1356" t="str">
        <f t="shared" si="87"/>
        <v/>
      </c>
      <c r="AQ1356" s="1">
        <v>37768</v>
      </c>
      <c r="AR1356" s="1" t="s">
        <v>60</v>
      </c>
    </row>
    <row r="1357" spans="1:44" x14ac:dyDescent="0.25">
      <c r="A1357">
        <v>39</v>
      </c>
      <c r="B1357" t="s">
        <v>40</v>
      </c>
      <c r="C1357" t="s">
        <v>34</v>
      </c>
      <c r="D1357">
        <v>1132</v>
      </c>
      <c r="E1357" t="s">
        <v>89</v>
      </c>
      <c r="F1357">
        <v>1</v>
      </c>
      <c r="G1357">
        <v>3</v>
      </c>
      <c r="H1357" t="s">
        <v>47</v>
      </c>
      <c r="I1357">
        <v>1</v>
      </c>
      <c r="J1357">
        <v>417</v>
      </c>
      <c r="K1357">
        <v>3</v>
      </c>
      <c r="L1357" t="s">
        <v>42</v>
      </c>
      <c r="M1357">
        <v>48</v>
      </c>
      <c r="N1357">
        <v>4</v>
      </c>
      <c r="O1357">
        <v>3</v>
      </c>
      <c r="P1357" t="s">
        <v>50</v>
      </c>
      <c r="Q1357">
        <v>4</v>
      </c>
      <c r="R1357" t="s">
        <v>48</v>
      </c>
      <c r="S1357">
        <v>9613</v>
      </c>
      <c r="T1357">
        <v>0</v>
      </c>
      <c r="U1357" t="s">
        <v>40</v>
      </c>
      <c r="V1357">
        <v>17</v>
      </c>
      <c r="W1357">
        <v>3</v>
      </c>
      <c r="X1357">
        <v>1</v>
      </c>
      <c r="Y1357">
        <v>80</v>
      </c>
      <c r="Z1357">
        <v>3</v>
      </c>
      <c r="AA1357">
        <v>19</v>
      </c>
      <c r="AB1357">
        <v>5</v>
      </c>
      <c r="AC1357">
        <v>2</v>
      </c>
      <c r="AD1357">
        <v>18</v>
      </c>
      <c r="AE1357">
        <v>10</v>
      </c>
      <c r="AF1357">
        <v>3</v>
      </c>
      <c r="AG1357">
        <v>7</v>
      </c>
      <c r="AH1357" s="1">
        <v>37850</v>
      </c>
      <c r="AI1357" s="1" t="s">
        <v>60</v>
      </c>
      <c r="AJ1357">
        <f t="shared" si="84"/>
        <v>2003</v>
      </c>
      <c r="AK1357">
        <f t="shared" si="85"/>
        <v>8</v>
      </c>
      <c r="AL1357" t="str">
        <f t="shared" si="86"/>
        <v/>
      </c>
      <c r="AM1357" t="str">
        <f t="shared" si="87"/>
        <v/>
      </c>
      <c r="AQ1357" s="1">
        <v>37850</v>
      </c>
      <c r="AR1357" s="1" t="s">
        <v>60</v>
      </c>
    </row>
    <row r="1358" spans="1:44" x14ac:dyDescent="0.25">
      <c r="A1358">
        <v>37</v>
      </c>
      <c r="B1358" t="s">
        <v>40</v>
      </c>
      <c r="C1358" t="s">
        <v>34</v>
      </c>
      <c r="D1358">
        <v>1107</v>
      </c>
      <c r="E1358" t="s">
        <v>89</v>
      </c>
      <c r="F1358">
        <v>14</v>
      </c>
      <c r="G1358">
        <v>3</v>
      </c>
      <c r="H1358" t="s">
        <v>36</v>
      </c>
      <c r="I1358">
        <v>1</v>
      </c>
      <c r="J1358">
        <v>515</v>
      </c>
      <c r="K1358">
        <v>4</v>
      </c>
      <c r="L1358" t="s">
        <v>37</v>
      </c>
      <c r="M1358">
        <v>95</v>
      </c>
      <c r="N1358">
        <v>3</v>
      </c>
      <c r="O1358">
        <v>1</v>
      </c>
      <c r="P1358" t="s">
        <v>46</v>
      </c>
      <c r="Q1358">
        <v>1</v>
      </c>
      <c r="R1358" t="s">
        <v>48</v>
      </c>
      <c r="S1358">
        <v>3034</v>
      </c>
      <c r="T1358">
        <v>1</v>
      </c>
      <c r="U1358" t="s">
        <v>40</v>
      </c>
      <c r="V1358">
        <v>12</v>
      </c>
      <c r="W1358">
        <v>3</v>
      </c>
      <c r="X1358">
        <v>3</v>
      </c>
      <c r="Y1358">
        <v>80</v>
      </c>
      <c r="Z1358">
        <v>1</v>
      </c>
      <c r="AA1358">
        <v>18</v>
      </c>
      <c r="AB1358">
        <v>2</v>
      </c>
      <c r="AC1358">
        <v>2</v>
      </c>
      <c r="AD1358">
        <v>18</v>
      </c>
      <c r="AE1358">
        <v>7</v>
      </c>
      <c r="AF1358">
        <v>12</v>
      </c>
      <c r="AG1358">
        <v>17</v>
      </c>
      <c r="AH1358" s="1">
        <v>37348</v>
      </c>
      <c r="AI1358" s="1" t="s">
        <v>60</v>
      </c>
      <c r="AJ1358">
        <f t="shared" si="84"/>
        <v>2002</v>
      </c>
      <c r="AK1358">
        <f t="shared" si="85"/>
        <v>4</v>
      </c>
      <c r="AL1358" t="str">
        <f t="shared" si="86"/>
        <v/>
      </c>
      <c r="AM1358" t="str">
        <f t="shared" si="87"/>
        <v/>
      </c>
      <c r="AQ1358" s="1">
        <v>37348</v>
      </c>
      <c r="AR1358" s="1" t="s">
        <v>60</v>
      </c>
    </row>
    <row r="1359" spans="1:44" x14ac:dyDescent="0.25">
      <c r="A1359">
        <v>60</v>
      </c>
      <c r="B1359" t="s">
        <v>40</v>
      </c>
      <c r="C1359" t="s">
        <v>41</v>
      </c>
      <c r="D1359">
        <v>1499</v>
      </c>
      <c r="E1359" t="s">
        <v>35</v>
      </c>
      <c r="F1359">
        <v>28</v>
      </c>
      <c r="G1359">
        <v>3</v>
      </c>
      <c r="H1359" t="s">
        <v>55</v>
      </c>
      <c r="I1359">
        <v>1</v>
      </c>
      <c r="J1359">
        <v>573</v>
      </c>
      <c r="K1359">
        <v>3</v>
      </c>
      <c r="L1359" t="s">
        <v>37</v>
      </c>
      <c r="M1359">
        <v>80</v>
      </c>
      <c r="N1359">
        <v>2</v>
      </c>
      <c r="O1359">
        <v>3</v>
      </c>
      <c r="P1359" t="s">
        <v>38</v>
      </c>
      <c r="Q1359">
        <v>1</v>
      </c>
      <c r="R1359" t="s">
        <v>44</v>
      </c>
      <c r="S1359">
        <v>10266</v>
      </c>
      <c r="T1359">
        <v>4</v>
      </c>
      <c r="U1359" t="s">
        <v>40</v>
      </c>
      <c r="V1359">
        <v>19</v>
      </c>
      <c r="W1359">
        <v>3</v>
      </c>
      <c r="X1359">
        <v>4</v>
      </c>
      <c r="Y1359">
        <v>80</v>
      </c>
      <c r="Z1359">
        <v>0</v>
      </c>
      <c r="AA1359">
        <v>22</v>
      </c>
      <c r="AB1359">
        <v>5</v>
      </c>
      <c r="AC1359">
        <v>4</v>
      </c>
      <c r="AD1359">
        <v>18</v>
      </c>
      <c r="AE1359">
        <v>13</v>
      </c>
      <c r="AF1359">
        <v>13</v>
      </c>
      <c r="AG1359">
        <v>11</v>
      </c>
      <c r="AH1359" s="1">
        <v>37479</v>
      </c>
      <c r="AI1359" s="1" t="s">
        <v>60</v>
      </c>
      <c r="AJ1359">
        <f t="shared" si="84"/>
        <v>2002</v>
      </c>
      <c r="AK1359">
        <f t="shared" si="85"/>
        <v>8</v>
      </c>
      <c r="AL1359" t="str">
        <f t="shared" si="86"/>
        <v/>
      </c>
      <c r="AM1359" t="str">
        <f t="shared" si="87"/>
        <v/>
      </c>
      <c r="AQ1359" s="1">
        <v>37479</v>
      </c>
      <c r="AR1359" s="1" t="s">
        <v>60</v>
      </c>
    </row>
    <row r="1360" spans="1:44" x14ac:dyDescent="0.25">
      <c r="A1360">
        <v>41</v>
      </c>
      <c r="B1360" t="s">
        <v>40</v>
      </c>
      <c r="C1360" t="s">
        <v>34</v>
      </c>
      <c r="D1360">
        <v>1276</v>
      </c>
      <c r="E1360" t="s">
        <v>35</v>
      </c>
      <c r="F1360">
        <v>2</v>
      </c>
      <c r="G1360">
        <v>5</v>
      </c>
      <c r="H1360" t="s">
        <v>36</v>
      </c>
      <c r="I1360">
        <v>1</v>
      </c>
      <c r="J1360">
        <v>625</v>
      </c>
      <c r="K1360">
        <v>2</v>
      </c>
      <c r="L1360" t="s">
        <v>37</v>
      </c>
      <c r="M1360">
        <v>91</v>
      </c>
      <c r="N1360">
        <v>3</v>
      </c>
      <c r="O1360">
        <v>4</v>
      </c>
      <c r="P1360" t="s">
        <v>52</v>
      </c>
      <c r="Q1360">
        <v>1</v>
      </c>
      <c r="R1360" t="s">
        <v>44</v>
      </c>
      <c r="S1360">
        <v>16595</v>
      </c>
      <c r="T1360">
        <v>7</v>
      </c>
      <c r="U1360" t="s">
        <v>40</v>
      </c>
      <c r="V1360">
        <v>16</v>
      </c>
      <c r="W1360">
        <v>3</v>
      </c>
      <c r="X1360">
        <v>2</v>
      </c>
      <c r="Y1360">
        <v>80</v>
      </c>
      <c r="Z1360">
        <v>1</v>
      </c>
      <c r="AA1360">
        <v>22</v>
      </c>
      <c r="AB1360">
        <v>2</v>
      </c>
      <c r="AC1360">
        <v>3</v>
      </c>
      <c r="AD1360">
        <v>18</v>
      </c>
      <c r="AE1360">
        <v>16</v>
      </c>
      <c r="AF1360">
        <v>11</v>
      </c>
      <c r="AG1360">
        <v>8</v>
      </c>
      <c r="AH1360" s="1">
        <v>37378</v>
      </c>
      <c r="AI1360" s="1" t="s">
        <v>60</v>
      </c>
      <c r="AJ1360">
        <f t="shared" si="84"/>
        <v>2002</v>
      </c>
      <c r="AK1360">
        <f t="shared" si="85"/>
        <v>5</v>
      </c>
      <c r="AL1360" t="str">
        <f t="shared" si="86"/>
        <v/>
      </c>
      <c r="AM1360" t="str">
        <f t="shared" si="87"/>
        <v/>
      </c>
      <c r="AQ1360" s="1">
        <v>37378</v>
      </c>
      <c r="AR1360" s="1" t="s">
        <v>60</v>
      </c>
    </row>
    <row r="1361" spans="1:44" x14ac:dyDescent="0.25">
      <c r="A1361">
        <v>40</v>
      </c>
      <c r="B1361" t="s">
        <v>40</v>
      </c>
      <c r="C1361" t="s">
        <v>41</v>
      </c>
      <c r="D1361">
        <v>580</v>
      </c>
      <c r="E1361" t="s">
        <v>35</v>
      </c>
      <c r="F1361">
        <v>5</v>
      </c>
      <c r="G1361">
        <v>4</v>
      </c>
      <c r="H1361" t="s">
        <v>36</v>
      </c>
      <c r="I1361">
        <v>1</v>
      </c>
      <c r="J1361">
        <v>729</v>
      </c>
      <c r="K1361">
        <v>4</v>
      </c>
      <c r="L1361" t="s">
        <v>42</v>
      </c>
      <c r="M1361">
        <v>48</v>
      </c>
      <c r="N1361">
        <v>2</v>
      </c>
      <c r="O1361">
        <v>3</v>
      </c>
      <c r="P1361" t="s">
        <v>38</v>
      </c>
      <c r="Q1361">
        <v>1</v>
      </c>
      <c r="R1361" t="s">
        <v>44</v>
      </c>
      <c r="S1361">
        <v>10475</v>
      </c>
      <c r="T1361">
        <v>5</v>
      </c>
      <c r="U1361" t="s">
        <v>33</v>
      </c>
      <c r="V1361">
        <v>21</v>
      </c>
      <c r="W1361">
        <v>4</v>
      </c>
      <c r="X1361">
        <v>3</v>
      </c>
      <c r="Y1361">
        <v>80</v>
      </c>
      <c r="Z1361">
        <v>1</v>
      </c>
      <c r="AA1361">
        <v>20</v>
      </c>
      <c r="AB1361">
        <v>2</v>
      </c>
      <c r="AC1361">
        <v>3</v>
      </c>
      <c r="AD1361">
        <v>18</v>
      </c>
      <c r="AE1361">
        <v>13</v>
      </c>
      <c r="AF1361">
        <v>1</v>
      </c>
      <c r="AG1361">
        <v>12</v>
      </c>
      <c r="AH1361" s="1">
        <v>37195</v>
      </c>
      <c r="AI1361" s="1" t="s">
        <v>60</v>
      </c>
      <c r="AJ1361">
        <f t="shared" si="84"/>
        <v>2001</v>
      </c>
      <c r="AK1361">
        <f t="shared" si="85"/>
        <v>10</v>
      </c>
      <c r="AL1361" t="str">
        <f t="shared" si="86"/>
        <v/>
      </c>
      <c r="AM1361" t="str">
        <f t="shared" si="87"/>
        <v/>
      </c>
      <c r="AQ1361" s="1">
        <v>37195</v>
      </c>
      <c r="AR1361" s="1" t="s">
        <v>60</v>
      </c>
    </row>
    <row r="1362" spans="1:44" x14ac:dyDescent="0.25">
      <c r="A1362">
        <v>36</v>
      </c>
      <c r="B1362" t="s">
        <v>40</v>
      </c>
      <c r="C1362" t="s">
        <v>34</v>
      </c>
      <c r="D1362">
        <v>928</v>
      </c>
      <c r="E1362" t="s">
        <v>35</v>
      </c>
      <c r="F1362">
        <v>1</v>
      </c>
      <c r="G1362">
        <v>2</v>
      </c>
      <c r="H1362" t="s">
        <v>36</v>
      </c>
      <c r="I1362">
        <v>1</v>
      </c>
      <c r="J1362">
        <v>857</v>
      </c>
      <c r="K1362">
        <v>2</v>
      </c>
      <c r="L1362" t="s">
        <v>42</v>
      </c>
      <c r="M1362">
        <v>56</v>
      </c>
      <c r="N1362">
        <v>3</v>
      </c>
      <c r="O1362">
        <v>2</v>
      </c>
      <c r="P1362" t="s">
        <v>38</v>
      </c>
      <c r="Q1362">
        <v>4</v>
      </c>
      <c r="R1362" t="s">
        <v>44</v>
      </c>
      <c r="S1362">
        <v>6201</v>
      </c>
      <c r="T1362">
        <v>1</v>
      </c>
      <c r="U1362" t="s">
        <v>33</v>
      </c>
      <c r="V1362">
        <v>14</v>
      </c>
      <c r="W1362">
        <v>3</v>
      </c>
      <c r="X1362">
        <v>4</v>
      </c>
      <c r="Y1362">
        <v>80</v>
      </c>
      <c r="Z1362">
        <v>1</v>
      </c>
      <c r="AA1362">
        <v>18</v>
      </c>
      <c r="AB1362">
        <v>1</v>
      </c>
      <c r="AC1362">
        <v>2</v>
      </c>
      <c r="AD1362">
        <v>18</v>
      </c>
      <c r="AE1362">
        <v>14</v>
      </c>
      <c r="AF1362">
        <v>4</v>
      </c>
      <c r="AG1362">
        <v>11</v>
      </c>
      <c r="AH1362" s="1">
        <v>37383</v>
      </c>
      <c r="AI1362" s="1" t="s">
        <v>60</v>
      </c>
      <c r="AJ1362">
        <f t="shared" si="84"/>
        <v>2002</v>
      </c>
      <c r="AK1362">
        <f t="shared" si="85"/>
        <v>5</v>
      </c>
      <c r="AL1362" t="str">
        <f t="shared" si="86"/>
        <v/>
      </c>
      <c r="AM1362" t="str">
        <f t="shared" si="87"/>
        <v/>
      </c>
      <c r="AQ1362" s="1">
        <v>37383</v>
      </c>
      <c r="AR1362" s="1" t="s">
        <v>60</v>
      </c>
    </row>
    <row r="1363" spans="1:44" x14ac:dyDescent="0.25">
      <c r="A1363">
        <v>41</v>
      </c>
      <c r="B1363" t="s">
        <v>40</v>
      </c>
      <c r="C1363" t="s">
        <v>34</v>
      </c>
      <c r="D1363">
        <v>263</v>
      </c>
      <c r="E1363" t="s">
        <v>89</v>
      </c>
      <c r="F1363">
        <v>6</v>
      </c>
      <c r="G1363">
        <v>3</v>
      </c>
      <c r="H1363" t="s">
        <v>47</v>
      </c>
      <c r="I1363">
        <v>1</v>
      </c>
      <c r="J1363">
        <v>957</v>
      </c>
      <c r="K1363">
        <v>4</v>
      </c>
      <c r="L1363" t="s">
        <v>42</v>
      </c>
      <c r="M1363">
        <v>59</v>
      </c>
      <c r="N1363">
        <v>3</v>
      </c>
      <c r="O1363">
        <v>1</v>
      </c>
      <c r="P1363" t="s">
        <v>46</v>
      </c>
      <c r="Q1363">
        <v>1</v>
      </c>
      <c r="R1363" t="s">
        <v>39</v>
      </c>
      <c r="S1363">
        <v>4721</v>
      </c>
      <c r="T1363">
        <v>2</v>
      </c>
      <c r="U1363" t="s">
        <v>33</v>
      </c>
      <c r="V1363">
        <v>13</v>
      </c>
      <c r="W1363">
        <v>3</v>
      </c>
      <c r="X1363">
        <v>3</v>
      </c>
      <c r="Y1363">
        <v>80</v>
      </c>
      <c r="Z1363">
        <v>0</v>
      </c>
      <c r="AA1363">
        <v>20</v>
      </c>
      <c r="AB1363">
        <v>3</v>
      </c>
      <c r="AC1363">
        <v>3</v>
      </c>
      <c r="AD1363">
        <v>18</v>
      </c>
      <c r="AE1363">
        <v>13</v>
      </c>
      <c r="AF1363">
        <v>2</v>
      </c>
      <c r="AG1363">
        <v>17</v>
      </c>
      <c r="AH1363" s="1">
        <v>37491</v>
      </c>
      <c r="AI1363" s="1" t="s">
        <v>60</v>
      </c>
      <c r="AJ1363">
        <f t="shared" si="84"/>
        <v>2002</v>
      </c>
      <c r="AK1363">
        <f t="shared" si="85"/>
        <v>8</v>
      </c>
      <c r="AL1363" t="str">
        <f t="shared" si="86"/>
        <v/>
      </c>
      <c r="AM1363" t="str">
        <f t="shared" si="87"/>
        <v/>
      </c>
      <c r="AQ1363" s="1">
        <v>37491</v>
      </c>
      <c r="AR1363" s="1" t="s">
        <v>60</v>
      </c>
    </row>
    <row r="1364" spans="1:44" x14ac:dyDescent="0.25">
      <c r="A1364">
        <v>41</v>
      </c>
      <c r="B1364" t="s">
        <v>40</v>
      </c>
      <c r="C1364" t="s">
        <v>41</v>
      </c>
      <c r="D1364">
        <v>840</v>
      </c>
      <c r="E1364" t="s">
        <v>89</v>
      </c>
      <c r="F1364">
        <v>9</v>
      </c>
      <c r="G1364">
        <v>3</v>
      </c>
      <c r="H1364" t="s">
        <v>47</v>
      </c>
      <c r="I1364">
        <v>1</v>
      </c>
      <c r="J1364">
        <v>999</v>
      </c>
      <c r="K1364">
        <v>1</v>
      </c>
      <c r="L1364" t="s">
        <v>42</v>
      </c>
      <c r="M1364">
        <v>64</v>
      </c>
      <c r="N1364">
        <v>3</v>
      </c>
      <c r="O1364">
        <v>5</v>
      </c>
      <c r="P1364" t="s">
        <v>54</v>
      </c>
      <c r="Q1364">
        <v>3</v>
      </c>
      <c r="R1364" t="s">
        <v>48</v>
      </c>
      <c r="S1364">
        <v>19419</v>
      </c>
      <c r="T1364">
        <v>2</v>
      </c>
      <c r="U1364" t="s">
        <v>40</v>
      </c>
      <c r="V1364">
        <v>17</v>
      </c>
      <c r="W1364">
        <v>3</v>
      </c>
      <c r="X1364">
        <v>2</v>
      </c>
      <c r="Y1364">
        <v>80</v>
      </c>
      <c r="Z1364">
        <v>1</v>
      </c>
      <c r="AA1364">
        <v>21</v>
      </c>
      <c r="AB1364">
        <v>2</v>
      </c>
      <c r="AC1364">
        <v>4</v>
      </c>
      <c r="AD1364">
        <v>18</v>
      </c>
      <c r="AE1364">
        <v>16</v>
      </c>
      <c r="AF1364">
        <v>0</v>
      </c>
      <c r="AG1364">
        <v>11</v>
      </c>
      <c r="AH1364" s="1">
        <v>37462</v>
      </c>
      <c r="AI1364" s="1" t="s">
        <v>60</v>
      </c>
      <c r="AJ1364">
        <f t="shared" si="84"/>
        <v>2002</v>
      </c>
      <c r="AK1364">
        <f t="shared" si="85"/>
        <v>7</v>
      </c>
      <c r="AL1364" t="str">
        <f t="shared" si="86"/>
        <v/>
      </c>
      <c r="AM1364" t="str">
        <f t="shared" si="87"/>
        <v/>
      </c>
      <c r="AQ1364" s="1">
        <v>37462</v>
      </c>
      <c r="AR1364" s="1" t="s">
        <v>60</v>
      </c>
    </row>
    <row r="1365" spans="1:44" x14ac:dyDescent="0.25">
      <c r="A1365">
        <v>50</v>
      </c>
      <c r="B1365" t="s">
        <v>40</v>
      </c>
      <c r="C1365" t="s">
        <v>51</v>
      </c>
      <c r="D1365">
        <v>145</v>
      </c>
      <c r="E1365" t="s">
        <v>35</v>
      </c>
      <c r="F1365">
        <v>1</v>
      </c>
      <c r="G1365">
        <v>3</v>
      </c>
      <c r="H1365" t="s">
        <v>36</v>
      </c>
      <c r="I1365">
        <v>1</v>
      </c>
      <c r="J1365">
        <v>1040</v>
      </c>
      <c r="K1365">
        <v>4</v>
      </c>
      <c r="L1365" t="s">
        <v>37</v>
      </c>
      <c r="M1365">
        <v>95</v>
      </c>
      <c r="N1365">
        <v>3</v>
      </c>
      <c r="O1365">
        <v>2</v>
      </c>
      <c r="P1365" t="s">
        <v>38</v>
      </c>
      <c r="Q1365">
        <v>3</v>
      </c>
      <c r="R1365" t="s">
        <v>44</v>
      </c>
      <c r="S1365">
        <v>6347</v>
      </c>
      <c r="T1365">
        <v>0</v>
      </c>
      <c r="U1365" t="s">
        <v>40</v>
      </c>
      <c r="V1365">
        <v>12</v>
      </c>
      <c r="W1365">
        <v>3</v>
      </c>
      <c r="X1365">
        <v>1</v>
      </c>
      <c r="Y1365">
        <v>80</v>
      </c>
      <c r="Z1365">
        <v>1</v>
      </c>
      <c r="AA1365">
        <v>19</v>
      </c>
      <c r="AB1365">
        <v>3</v>
      </c>
      <c r="AC1365">
        <v>3</v>
      </c>
      <c r="AD1365">
        <v>18</v>
      </c>
      <c r="AE1365">
        <v>7</v>
      </c>
      <c r="AF1365">
        <v>0</v>
      </c>
      <c r="AG1365">
        <v>13</v>
      </c>
      <c r="AH1365" s="1">
        <v>37295</v>
      </c>
      <c r="AI1365" s="1" t="s">
        <v>60</v>
      </c>
      <c r="AJ1365">
        <f t="shared" si="84"/>
        <v>2002</v>
      </c>
      <c r="AK1365">
        <f t="shared" si="85"/>
        <v>2</v>
      </c>
      <c r="AL1365" t="str">
        <f t="shared" si="86"/>
        <v/>
      </c>
      <c r="AM1365" t="str">
        <f t="shared" si="87"/>
        <v/>
      </c>
      <c r="AQ1365" s="1">
        <v>37295</v>
      </c>
      <c r="AR1365" s="1" t="s">
        <v>60</v>
      </c>
    </row>
    <row r="1366" spans="1:44" x14ac:dyDescent="0.25">
      <c r="A1366">
        <v>39</v>
      </c>
      <c r="B1366" t="s">
        <v>33</v>
      </c>
      <c r="C1366" t="s">
        <v>41</v>
      </c>
      <c r="D1366">
        <v>203</v>
      </c>
      <c r="E1366" t="s">
        <v>89</v>
      </c>
      <c r="F1366">
        <v>2</v>
      </c>
      <c r="G1366">
        <v>3</v>
      </c>
      <c r="H1366" t="s">
        <v>36</v>
      </c>
      <c r="I1366">
        <v>1</v>
      </c>
      <c r="J1366">
        <v>1127</v>
      </c>
      <c r="K1366">
        <v>1</v>
      </c>
      <c r="L1366" t="s">
        <v>42</v>
      </c>
      <c r="M1366">
        <v>84</v>
      </c>
      <c r="N1366">
        <v>3</v>
      </c>
      <c r="O1366">
        <v>4</v>
      </c>
      <c r="P1366" t="s">
        <v>50</v>
      </c>
      <c r="Q1366">
        <v>4</v>
      </c>
      <c r="R1366" t="s">
        <v>48</v>
      </c>
      <c r="S1366">
        <v>12169</v>
      </c>
      <c r="T1366">
        <v>7</v>
      </c>
      <c r="U1366" t="s">
        <v>40</v>
      </c>
      <c r="V1366">
        <v>11</v>
      </c>
      <c r="W1366">
        <v>3</v>
      </c>
      <c r="X1366">
        <v>4</v>
      </c>
      <c r="Y1366">
        <v>80</v>
      </c>
      <c r="Z1366">
        <v>3</v>
      </c>
      <c r="AA1366">
        <v>21</v>
      </c>
      <c r="AB1366">
        <v>4</v>
      </c>
      <c r="AC1366">
        <v>3</v>
      </c>
      <c r="AD1366">
        <v>18</v>
      </c>
      <c r="AE1366">
        <v>7</v>
      </c>
      <c r="AF1366">
        <v>11</v>
      </c>
      <c r="AG1366">
        <v>5</v>
      </c>
      <c r="AH1366" s="1">
        <v>33828</v>
      </c>
      <c r="AI1366" s="1">
        <v>40417</v>
      </c>
      <c r="AJ1366">
        <f t="shared" si="84"/>
        <v>1992</v>
      </c>
      <c r="AK1366">
        <f t="shared" si="85"/>
        <v>8</v>
      </c>
      <c r="AL1366">
        <f t="shared" si="86"/>
        <v>2010</v>
      </c>
      <c r="AM1366">
        <f t="shared" si="87"/>
        <v>8</v>
      </c>
      <c r="AQ1366" s="1">
        <v>37273</v>
      </c>
      <c r="AR1366" s="1" t="s">
        <v>60</v>
      </c>
    </row>
    <row r="1367" spans="1:44" x14ac:dyDescent="0.25">
      <c r="A1367">
        <v>40</v>
      </c>
      <c r="B1367" t="s">
        <v>40</v>
      </c>
      <c r="C1367" t="s">
        <v>41</v>
      </c>
      <c r="D1367">
        <v>593</v>
      </c>
      <c r="E1367" t="s">
        <v>89</v>
      </c>
      <c r="F1367">
        <v>9</v>
      </c>
      <c r="G1367">
        <v>4</v>
      </c>
      <c r="H1367" t="s">
        <v>47</v>
      </c>
      <c r="I1367">
        <v>1</v>
      </c>
      <c r="J1367">
        <v>1166</v>
      </c>
      <c r="K1367">
        <v>2</v>
      </c>
      <c r="L1367" t="s">
        <v>37</v>
      </c>
      <c r="M1367">
        <v>88</v>
      </c>
      <c r="N1367">
        <v>3</v>
      </c>
      <c r="O1367">
        <v>3</v>
      </c>
      <c r="P1367" t="s">
        <v>54</v>
      </c>
      <c r="Q1367">
        <v>3</v>
      </c>
      <c r="R1367" t="s">
        <v>39</v>
      </c>
      <c r="S1367">
        <v>13499</v>
      </c>
      <c r="T1367">
        <v>9</v>
      </c>
      <c r="U1367" t="s">
        <v>40</v>
      </c>
      <c r="V1367">
        <v>17</v>
      </c>
      <c r="W1367">
        <v>3</v>
      </c>
      <c r="X1367">
        <v>3</v>
      </c>
      <c r="Y1367">
        <v>80</v>
      </c>
      <c r="Z1367">
        <v>0</v>
      </c>
      <c r="AA1367">
        <v>20</v>
      </c>
      <c r="AB1367">
        <v>3</v>
      </c>
      <c r="AC1367">
        <v>2</v>
      </c>
      <c r="AD1367">
        <v>18</v>
      </c>
      <c r="AE1367">
        <v>7</v>
      </c>
      <c r="AF1367">
        <v>2</v>
      </c>
      <c r="AG1367">
        <v>13</v>
      </c>
      <c r="AH1367" s="1">
        <v>37387</v>
      </c>
      <c r="AI1367" s="1" t="s">
        <v>60</v>
      </c>
      <c r="AJ1367">
        <f t="shared" si="84"/>
        <v>2002</v>
      </c>
      <c r="AK1367">
        <f t="shared" si="85"/>
        <v>5</v>
      </c>
      <c r="AL1367" t="str">
        <f t="shared" si="86"/>
        <v/>
      </c>
      <c r="AM1367" t="str">
        <f t="shared" si="87"/>
        <v/>
      </c>
      <c r="AQ1367" s="1">
        <v>37387</v>
      </c>
      <c r="AR1367" s="1" t="s">
        <v>60</v>
      </c>
    </row>
    <row r="1368" spans="1:44" x14ac:dyDescent="0.25">
      <c r="A1368">
        <v>40</v>
      </c>
      <c r="B1368" t="s">
        <v>40</v>
      </c>
      <c r="C1368" t="s">
        <v>34</v>
      </c>
      <c r="D1368">
        <v>884</v>
      </c>
      <c r="E1368" t="s">
        <v>89</v>
      </c>
      <c r="F1368">
        <v>15</v>
      </c>
      <c r="G1368">
        <v>3</v>
      </c>
      <c r="H1368" t="s">
        <v>36</v>
      </c>
      <c r="I1368">
        <v>1</v>
      </c>
      <c r="J1368">
        <v>1628</v>
      </c>
      <c r="K1368">
        <v>1</v>
      </c>
      <c r="L1368" t="s">
        <v>37</v>
      </c>
      <c r="M1368">
        <v>80</v>
      </c>
      <c r="N1368">
        <v>2</v>
      </c>
      <c r="O1368">
        <v>3</v>
      </c>
      <c r="P1368" t="s">
        <v>49</v>
      </c>
      <c r="Q1368">
        <v>3</v>
      </c>
      <c r="R1368" t="s">
        <v>44</v>
      </c>
      <c r="S1368">
        <v>10435</v>
      </c>
      <c r="T1368">
        <v>1</v>
      </c>
      <c r="U1368" t="s">
        <v>40</v>
      </c>
      <c r="V1368">
        <v>13</v>
      </c>
      <c r="W1368">
        <v>3</v>
      </c>
      <c r="X1368">
        <v>4</v>
      </c>
      <c r="Y1368">
        <v>80</v>
      </c>
      <c r="Z1368">
        <v>2</v>
      </c>
      <c r="AA1368">
        <v>18</v>
      </c>
      <c r="AB1368">
        <v>2</v>
      </c>
      <c r="AC1368">
        <v>3</v>
      </c>
      <c r="AD1368">
        <v>18</v>
      </c>
      <c r="AE1368">
        <v>15</v>
      </c>
      <c r="AF1368">
        <v>14</v>
      </c>
      <c r="AG1368">
        <v>12</v>
      </c>
      <c r="AH1368" s="1">
        <v>37209</v>
      </c>
      <c r="AI1368" s="1" t="s">
        <v>60</v>
      </c>
      <c r="AJ1368">
        <f t="shared" si="84"/>
        <v>2001</v>
      </c>
      <c r="AK1368">
        <f t="shared" si="85"/>
        <v>11</v>
      </c>
      <c r="AL1368" t="str">
        <f t="shared" si="86"/>
        <v/>
      </c>
      <c r="AM1368" t="str">
        <f t="shared" si="87"/>
        <v/>
      </c>
      <c r="AQ1368" s="1">
        <v>37209</v>
      </c>
      <c r="AR1368" s="1" t="s">
        <v>60</v>
      </c>
    </row>
    <row r="1369" spans="1:44" x14ac:dyDescent="0.25">
      <c r="A1369">
        <v>38</v>
      </c>
      <c r="B1369" t="s">
        <v>40</v>
      </c>
      <c r="C1369" t="s">
        <v>34</v>
      </c>
      <c r="D1369">
        <v>201</v>
      </c>
      <c r="E1369" t="s">
        <v>89</v>
      </c>
      <c r="F1369">
        <v>10</v>
      </c>
      <c r="G1369">
        <v>3</v>
      </c>
      <c r="H1369" t="s">
        <v>47</v>
      </c>
      <c r="I1369">
        <v>1</v>
      </c>
      <c r="J1369">
        <v>2015</v>
      </c>
      <c r="K1369">
        <v>2</v>
      </c>
      <c r="L1369" t="s">
        <v>37</v>
      </c>
      <c r="M1369">
        <v>99</v>
      </c>
      <c r="N1369">
        <v>1</v>
      </c>
      <c r="O1369">
        <v>3</v>
      </c>
      <c r="P1369" t="s">
        <v>54</v>
      </c>
      <c r="Q1369">
        <v>3</v>
      </c>
      <c r="R1369" t="s">
        <v>44</v>
      </c>
      <c r="S1369">
        <v>13206</v>
      </c>
      <c r="T1369">
        <v>3</v>
      </c>
      <c r="U1369" t="s">
        <v>40</v>
      </c>
      <c r="V1369">
        <v>12</v>
      </c>
      <c r="W1369">
        <v>3</v>
      </c>
      <c r="X1369">
        <v>1</v>
      </c>
      <c r="Y1369">
        <v>80</v>
      </c>
      <c r="Z1369">
        <v>1</v>
      </c>
      <c r="AA1369">
        <v>20</v>
      </c>
      <c r="AB1369">
        <v>3</v>
      </c>
      <c r="AC1369">
        <v>3</v>
      </c>
      <c r="AD1369">
        <v>18</v>
      </c>
      <c r="AE1369">
        <v>16</v>
      </c>
      <c r="AF1369">
        <v>1</v>
      </c>
      <c r="AG1369">
        <v>11</v>
      </c>
      <c r="AH1369" s="1">
        <v>37272</v>
      </c>
      <c r="AI1369" s="1" t="s">
        <v>60</v>
      </c>
      <c r="AJ1369">
        <f t="shared" si="84"/>
        <v>2002</v>
      </c>
      <c r="AK1369">
        <f t="shared" si="85"/>
        <v>1</v>
      </c>
      <c r="AL1369" t="str">
        <f t="shared" si="86"/>
        <v/>
      </c>
      <c r="AM1369" t="str">
        <f t="shared" si="87"/>
        <v/>
      </c>
      <c r="AQ1369" s="1">
        <v>37272</v>
      </c>
      <c r="AR1369" s="1" t="s">
        <v>60</v>
      </c>
    </row>
    <row r="1370" spans="1:44" x14ac:dyDescent="0.25">
      <c r="A1370">
        <v>45</v>
      </c>
      <c r="B1370" t="s">
        <v>40</v>
      </c>
      <c r="C1370" t="s">
        <v>51</v>
      </c>
      <c r="D1370">
        <v>1052</v>
      </c>
      <c r="E1370" t="s">
        <v>35</v>
      </c>
      <c r="F1370">
        <v>6</v>
      </c>
      <c r="G1370">
        <v>3</v>
      </c>
      <c r="H1370" t="s">
        <v>47</v>
      </c>
      <c r="I1370">
        <v>1</v>
      </c>
      <c r="J1370">
        <v>302</v>
      </c>
      <c r="K1370">
        <v>4</v>
      </c>
      <c r="L1370" t="s">
        <v>37</v>
      </c>
      <c r="M1370">
        <v>57</v>
      </c>
      <c r="N1370">
        <v>2</v>
      </c>
      <c r="O1370">
        <v>3</v>
      </c>
      <c r="P1370" t="s">
        <v>38</v>
      </c>
      <c r="Q1370">
        <v>4</v>
      </c>
      <c r="R1370" t="s">
        <v>39</v>
      </c>
      <c r="S1370">
        <v>8865</v>
      </c>
      <c r="T1370">
        <v>6</v>
      </c>
      <c r="U1370" t="s">
        <v>40</v>
      </c>
      <c r="V1370">
        <v>12</v>
      </c>
      <c r="W1370">
        <v>3</v>
      </c>
      <c r="X1370">
        <v>4</v>
      </c>
      <c r="Y1370">
        <v>80</v>
      </c>
      <c r="Z1370">
        <v>0</v>
      </c>
      <c r="AA1370">
        <v>23</v>
      </c>
      <c r="AB1370">
        <v>2</v>
      </c>
      <c r="AC1370">
        <v>3</v>
      </c>
      <c r="AD1370">
        <v>19</v>
      </c>
      <c r="AE1370">
        <v>7</v>
      </c>
      <c r="AF1370">
        <v>12</v>
      </c>
      <c r="AG1370">
        <v>8</v>
      </c>
      <c r="AH1370" s="1">
        <v>36886</v>
      </c>
      <c r="AI1370" s="1" t="s">
        <v>60</v>
      </c>
      <c r="AJ1370">
        <f t="shared" si="84"/>
        <v>2000</v>
      </c>
      <c r="AK1370">
        <f t="shared" si="85"/>
        <v>12</v>
      </c>
      <c r="AL1370" t="str">
        <f t="shared" si="86"/>
        <v/>
      </c>
      <c r="AM1370" t="str">
        <f t="shared" si="87"/>
        <v/>
      </c>
      <c r="AQ1370" s="1">
        <v>36886</v>
      </c>
      <c r="AR1370" s="1" t="s">
        <v>60</v>
      </c>
    </row>
    <row r="1371" spans="1:44" x14ac:dyDescent="0.25">
      <c r="A1371">
        <v>39</v>
      </c>
      <c r="B1371" t="s">
        <v>40</v>
      </c>
      <c r="C1371" t="s">
        <v>41</v>
      </c>
      <c r="D1371">
        <v>505</v>
      </c>
      <c r="E1371" t="s">
        <v>89</v>
      </c>
      <c r="F1371">
        <v>2</v>
      </c>
      <c r="G1371">
        <v>4</v>
      </c>
      <c r="H1371" t="s">
        <v>56</v>
      </c>
      <c r="I1371">
        <v>1</v>
      </c>
      <c r="J1371">
        <v>343</v>
      </c>
      <c r="K1371">
        <v>3</v>
      </c>
      <c r="L1371" t="s">
        <v>37</v>
      </c>
      <c r="M1371">
        <v>64</v>
      </c>
      <c r="N1371">
        <v>3</v>
      </c>
      <c r="O1371">
        <v>3</v>
      </c>
      <c r="P1371" t="s">
        <v>50</v>
      </c>
      <c r="Q1371">
        <v>3</v>
      </c>
      <c r="R1371" t="s">
        <v>39</v>
      </c>
      <c r="S1371">
        <v>10938</v>
      </c>
      <c r="T1371">
        <v>0</v>
      </c>
      <c r="U1371" t="s">
        <v>40</v>
      </c>
      <c r="V1371">
        <v>25</v>
      </c>
      <c r="W1371">
        <v>4</v>
      </c>
      <c r="X1371">
        <v>4</v>
      </c>
      <c r="Y1371">
        <v>80</v>
      </c>
      <c r="Z1371">
        <v>0</v>
      </c>
      <c r="AA1371">
        <v>20</v>
      </c>
      <c r="AB1371">
        <v>1</v>
      </c>
      <c r="AC1371">
        <v>3</v>
      </c>
      <c r="AD1371">
        <v>19</v>
      </c>
      <c r="AE1371">
        <v>6</v>
      </c>
      <c r="AF1371">
        <v>11</v>
      </c>
      <c r="AG1371">
        <v>8</v>
      </c>
      <c r="AH1371" s="1">
        <v>36934</v>
      </c>
      <c r="AI1371" s="1" t="s">
        <v>60</v>
      </c>
      <c r="AJ1371">
        <f t="shared" si="84"/>
        <v>2001</v>
      </c>
      <c r="AK1371">
        <f t="shared" si="85"/>
        <v>2</v>
      </c>
      <c r="AL1371" t="str">
        <f t="shared" si="86"/>
        <v/>
      </c>
      <c r="AM1371" t="str">
        <f t="shared" si="87"/>
        <v/>
      </c>
      <c r="AQ1371" s="1">
        <v>36934</v>
      </c>
      <c r="AR1371" s="1" t="s">
        <v>60</v>
      </c>
    </row>
    <row r="1372" spans="1:44" x14ac:dyDescent="0.25">
      <c r="A1372">
        <v>47</v>
      </c>
      <c r="B1372" t="s">
        <v>40</v>
      </c>
      <c r="C1372" t="s">
        <v>41</v>
      </c>
      <c r="D1372">
        <v>1379</v>
      </c>
      <c r="E1372" t="s">
        <v>89</v>
      </c>
      <c r="F1372">
        <v>16</v>
      </c>
      <c r="G1372">
        <v>4</v>
      </c>
      <c r="H1372" t="s">
        <v>47</v>
      </c>
      <c r="I1372">
        <v>1</v>
      </c>
      <c r="J1372">
        <v>987</v>
      </c>
      <c r="K1372">
        <v>3</v>
      </c>
      <c r="L1372" t="s">
        <v>42</v>
      </c>
      <c r="M1372">
        <v>64</v>
      </c>
      <c r="N1372">
        <v>4</v>
      </c>
      <c r="O1372">
        <v>2</v>
      </c>
      <c r="P1372" t="s">
        <v>49</v>
      </c>
      <c r="Q1372">
        <v>3</v>
      </c>
      <c r="R1372" t="s">
        <v>48</v>
      </c>
      <c r="S1372">
        <v>5067</v>
      </c>
      <c r="T1372">
        <v>1</v>
      </c>
      <c r="U1372" t="s">
        <v>33</v>
      </c>
      <c r="V1372">
        <v>19</v>
      </c>
      <c r="W1372">
        <v>3</v>
      </c>
      <c r="X1372">
        <v>3</v>
      </c>
      <c r="Y1372">
        <v>80</v>
      </c>
      <c r="Z1372">
        <v>0</v>
      </c>
      <c r="AA1372">
        <v>20</v>
      </c>
      <c r="AB1372">
        <v>3</v>
      </c>
      <c r="AC1372">
        <v>4</v>
      </c>
      <c r="AD1372">
        <v>19</v>
      </c>
      <c r="AE1372">
        <v>10</v>
      </c>
      <c r="AF1372">
        <v>2</v>
      </c>
      <c r="AG1372">
        <v>7</v>
      </c>
      <c r="AH1372" s="1">
        <v>37027</v>
      </c>
      <c r="AI1372" s="1" t="s">
        <v>60</v>
      </c>
      <c r="AJ1372">
        <f t="shared" si="84"/>
        <v>2001</v>
      </c>
      <c r="AK1372">
        <f t="shared" si="85"/>
        <v>5</v>
      </c>
      <c r="AL1372" t="str">
        <f t="shared" si="86"/>
        <v/>
      </c>
      <c r="AM1372" t="str">
        <f t="shared" si="87"/>
        <v/>
      </c>
      <c r="AQ1372" s="1">
        <v>37027</v>
      </c>
      <c r="AR1372" s="1" t="s">
        <v>60</v>
      </c>
    </row>
    <row r="1373" spans="1:44" x14ac:dyDescent="0.25">
      <c r="A1373">
        <v>38</v>
      </c>
      <c r="B1373" t="s">
        <v>40</v>
      </c>
      <c r="C1373" t="s">
        <v>34</v>
      </c>
      <c r="D1373">
        <v>330</v>
      </c>
      <c r="E1373" t="s">
        <v>89</v>
      </c>
      <c r="F1373">
        <v>17</v>
      </c>
      <c r="G1373">
        <v>1</v>
      </c>
      <c r="H1373" t="s">
        <v>36</v>
      </c>
      <c r="I1373">
        <v>1</v>
      </c>
      <c r="J1373">
        <v>1088</v>
      </c>
      <c r="K1373">
        <v>3</v>
      </c>
      <c r="L1373" t="s">
        <v>37</v>
      </c>
      <c r="M1373">
        <v>65</v>
      </c>
      <c r="N1373">
        <v>2</v>
      </c>
      <c r="O1373">
        <v>3</v>
      </c>
      <c r="P1373" t="s">
        <v>50</v>
      </c>
      <c r="Q1373">
        <v>3</v>
      </c>
      <c r="R1373" t="s">
        <v>44</v>
      </c>
      <c r="S1373">
        <v>8823</v>
      </c>
      <c r="T1373">
        <v>0</v>
      </c>
      <c r="U1373" t="s">
        <v>40</v>
      </c>
      <c r="V1373">
        <v>18</v>
      </c>
      <c r="W1373">
        <v>3</v>
      </c>
      <c r="X1373">
        <v>1</v>
      </c>
      <c r="Y1373">
        <v>80</v>
      </c>
      <c r="Z1373">
        <v>1</v>
      </c>
      <c r="AA1373">
        <v>20</v>
      </c>
      <c r="AB1373">
        <v>4</v>
      </c>
      <c r="AC1373">
        <v>2</v>
      </c>
      <c r="AD1373">
        <v>19</v>
      </c>
      <c r="AE1373">
        <v>9</v>
      </c>
      <c r="AF1373">
        <v>1</v>
      </c>
      <c r="AG1373">
        <v>9</v>
      </c>
      <c r="AH1373" s="1">
        <v>36816</v>
      </c>
      <c r="AI1373" s="1" t="s">
        <v>60</v>
      </c>
      <c r="AJ1373">
        <f t="shared" si="84"/>
        <v>2000</v>
      </c>
      <c r="AK1373">
        <f t="shared" si="85"/>
        <v>10</v>
      </c>
      <c r="AL1373" t="str">
        <f t="shared" si="86"/>
        <v/>
      </c>
      <c r="AM1373" t="str">
        <f t="shared" si="87"/>
        <v/>
      </c>
      <c r="AQ1373" s="1">
        <v>36816</v>
      </c>
      <c r="AR1373" s="1" t="s">
        <v>60</v>
      </c>
    </row>
    <row r="1374" spans="1:44" x14ac:dyDescent="0.25">
      <c r="A1374">
        <v>39</v>
      </c>
      <c r="B1374" t="s">
        <v>40</v>
      </c>
      <c r="C1374" t="s">
        <v>34</v>
      </c>
      <c r="D1374">
        <v>412</v>
      </c>
      <c r="E1374" t="s">
        <v>89</v>
      </c>
      <c r="F1374">
        <v>13</v>
      </c>
      <c r="G1374">
        <v>4</v>
      </c>
      <c r="H1374" t="s">
        <v>47</v>
      </c>
      <c r="I1374">
        <v>1</v>
      </c>
      <c r="J1374">
        <v>1307</v>
      </c>
      <c r="K1374">
        <v>3</v>
      </c>
      <c r="L1374" t="s">
        <v>37</v>
      </c>
      <c r="M1374">
        <v>94</v>
      </c>
      <c r="N1374">
        <v>2</v>
      </c>
      <c r="O1374">
        <v>4</v>
      </c>
      <c r="P1374" t="s">
        <v>52</v>
      </c>
      <c r="Q1374">
        <v>2</v>
      </c>
      <c r="R1374" t="s">
        <v>48</v>
      </c>
      <c r="S1374">
        <v>17123</v>
      </c>
      <c r="T1374">
        <v>6</v>
      </c>
      <c r="U1374" t="s">
        <v>33</v>
      </c>
      <c r="V1374">
        <v>13</v>
      </c>
      <c r="W1374">
        <v>3</v>
      </c>
      <c r="X1374">
        <v>4</v>
      </c>
      <c r="Y1374">
        <v>80</v>
      </c>
      <c r="Z1374">
        <v>2</v>
      </c>
      <c r="AA1374">
        <v>21</v>
      </c>
      <c r="AB1374">
        <v>4</v>
      </c>
      <c r="AC1374">
        <v>3</v>
      </c>
      <c r="AD1374">
        <v>19</v>
      </c>
      <c r="AE1374">
        <v>9</v>
      </c>
      <c r="AF1374">
        <v>15</v>
      </c>
      <c r="AH1374" s="1">
        <v>36998</v>
      </c>
      <c r="AI1374" s="1" t="s">
        <v>60</v>
      </c>
      <c r="AJ1374">
        <f t="shared" si="84"/>
        <v>2001</v>
      </c>
      <c r="AK1374">
        <f t="shared" si="85"/>
        <v>4</v>
      </c>
      <c r="AL1374" t="str">
        <f t="shared" si="86"/>
        <v/>
      </c>
      <c r="AM1374" t="str">
        <f t="shared" si="87"/>
        <v/>
      </c>
      <c r="AQ1374" s="1">
        <v>36998</v>
      </c>
      <c r="AR1374" s="1" t="s">
        <v>60</v>
      </c>
    </row>
  </sheetData>
  <sortState xmlns:xlrd2="http://schemas.microsoft.com/office/spreadsheetml/2017/richdata2" ref="AH4:AL1374">
    <sortCondition ref="AL4"/>
  </sortState>
  <phoneticPr fontId="18" type="noConversion"/>
  <conditionalFormatting sqref="AI4:AI1374">
    <cfRule type="expression" dxfId="2" priority="1">
      <formula>$AI$4&gt;=$AL$1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topLeftCell="A29" zoomScaleNormal="100" workbookViewId="0">
      <selection activeCell="M40" sqref="M40"/>
    </sheetView>
  </sheetViews>
  <sheetFormatPr defaultRowHeight="15" x14ac:dyDescent="0.25"/>
  <cols>
    <col min="1" max="1" width="23.375" customWidth="1"/>
    <col min="2" max="2" width="21.75" customWidth="1"/>
    <col min="3" max="3" width="14.25" customWidth="1"/>
    <col min="5" max="5" width="4.625" customWidth="1"/>
  </cols>
  <sheetData>
    <row r="1" spans="1:15" ht="23.25" x14ac:dyDescent="0.35">
      <c r="A1" s="5" t="s">
        <v>74</v>
      </c>
    </row>
    <row r="2" spans="1:15" ht="6.95" customHeight="1" x14ac:dyDescent="0.25"/>
    <row r="3" spans="1:15" x14ac:dyDescent="0.25">
      <c r="A3" s="10" t="s">
        <v>4</v>
      </c>
      <c r="B3" s="10" t="s">
        <v>15</v>
      </c>
      <c r="C3" s="10" t="s">
        <v>71</v>
      </c>
      <c r="F3" s="8">
        <v>2019</v>
      </c>
      <c r="G3" s="9" t="s">
        <v>84</v>
      </c>
      <c r="H3" s="9" t="s">
        <v>75</v>
      </c>
      <c r="I3" s="9" t="s">
        <v>76</v>
      </c>
      <c r="J3" s="9" t="s">
        <v>77</v>
      </c>
      <c r="L3" s="9" t="s">
        <v>86</v>
      </c>
      <c r="M3" s="9" t="s">
        <v>37</v>
      </c>
      <c r="N3" s="9" t="s">
        <v>42</v>
      </c>
      <c r="O3" s="9" t="s">
        <v>84</v>
      </c>
    </row>
    <row r="4" spans="1:15" x14ac:dyDescent="0.25">
      <c r="A4" s="11" t="s">
        <v>90</v>
      </c>
      <c r="B4" s="6" t="s">
        <v>90</v>
      </c>
      <c r="C4" s="6" cm="1">
        <f t="array" ref="C4">COUNTIFS(Department,A4,JobRole,B4,Attrition,"No")</f>
        <v>40</v>
      </c>
      <c r="F4" s="6" t="s">
        <v>70</v>
      </c>
      <c r="G4" s="7" cm="1">
        <f t="array" ref="G4">COUNTIFS(Start_Year,"&lt;"&amp;F3,Attrition,"No")</f>
        <v>1055</v>
      </c>
      <c r="H4" s="6"/>
      <c r="I4" s="6"/>
      <c r="J4" s="6"/>
      <c r="L4" s="6">
        <v>1990</v>
      </c>
      <c r="M4" s="6" cm="1">
        <f t="array" ref="M4">COUNTIFS(Gender,M$3,Start_Year,"&lt;="&amp;$L4,Attrition,"No")</f>
        <v>3</v>
      </c>
      <c r="N4" s="6" cm="1">
        <f t="array" ref="N4">-COUNTIFS(Gender,N$3,Start_Year,"&lt;="&amp;$L4,Attrition,"No")</f>
        <v>-2</v>
      </c>
      <c r="O4" s="6">
        <f t="shared" ref="O4:O23" si="0">M4-N4</f>
        <v>5</v>
      </c>
    </row>
    <row r="5" spans="1:15" x14ac:dyDescent="0.25">
      <c r="A5" s="11" t="s">
        <v>90</v>
      </c>
      <c r="B5" s="6" t="s">
        <v>52</v>
      </c>
      <c r="C5" s="6" cm="1">
        <f t="array" ref="C5">COUNTIFS(Department,A5,JobRole,B5,Attrition,"No")</f>
        <v>5</v>
      </c>
      <c r="E5">
        <v>1</v>
      </c>
      <c r="F5" s="6" t="s">
        <v>64</v>
      </c>
      <c r="G5" s="6">
        <f>G4+H4-I5</f>
        <v>1055</v>
      </c>
      <c r="H5" s="6">
        <f>MAX(J5,0)</f>
        <v>10</v>
      </c>
      <c r="I5" s="6">
        <f>-MIN(J5,0)</f>
        <v>0</v>
      </c>
      <c r="J5" s="7">
        <f t="shared" ref="J5:J17" si="1">COUNTIFS(Start_Month,E5,Start_Year,$F$3)-COUNTIFS(Leave_Year,$F$3,Leave_Month,E5)</f>
        <v>10</v>
      </c>
      <c r="L5" s="6">
        <v>1991</v>
      </c>
      <c r="M5" s="6" cm="1">
        <f t="array" ref="M5">COUNTIFS(Gender,M$3,Start_Year,"&lt;="&amp;$L5,Attrition,"No")</f>
        <v>3</v>
      </c>
      <c r="N5" s="6" cm="1">
        <f t="array" ref="N5">-COUNTIFS(Gender,N$3,Start_Year,"&lt;="&amp;$L5,Attrition,"No")</f>
        <v>-5</v>
      </c>
      <c r="O5" s="6">
        <f t="shared" si="0"/>
        <v>8</v>
      </c>
    </row>
    <row r="6" spans="1:15" x14ac:dyDescent="0.25">
      <c r="A6" s="11" t="s">
        <v>89</v>
      </c>
      <c r="B6" s="6" t="s">
        <v>50</v>
      </c>
      <c r="C6" s="6" cm="1">
        <f t="array" ref="C6">COUNTIFS(Department,A6,JobRole,B6,Attrition,"No")</f>
        <v>114</v>
      </c>
      <c r="E6">
        <v>2</v>
      </c>
      <c r="F6" s="6" t="s">
        <v>65</v>
      </c>
      <c r="G6" s="6">
        <f t="shared" ref="G6:G14" si="2">G5+H5-I6</f>
        <v>1065</v>
      </c>
      <c r="H6" s="6">
        <f t="shared" ref="H6:H14" si="3">MAX(J6,0)</f>
        <v>9</v>
      </c>
      <c r="I6" s="6">
        <f t="shared" ref="I6:I14" si="4">-MIN(J6,0)</f>
        <v>0</v>
      </c>
      <c r="J6" s="7">
        <f t="shared" si="1"/>
        <v>9</v>
      </c>
      <c r="L6" s="6">
        <v>1992</v>
      </c>
      <c r="M6" s="6" cm="1">
        <f t="array" ref="M6">COUNTIFS(Gender,M$3,Start_Year,"&lt;="&amp;$L6,Attrition,"No")</f>
        <v>3</v>
      </c>
      <c r="N6" s="6" cm="1">
        <f t="array" ref="N6">-COUNTIFS(Gender,N$3,Start_Year,"&lt;="&amp;$L6,Attrition,"No")</f>
        <v>-6</v>
      </c>
      <c r="O6" s="6">
        <f t="shared" si="0"/>
        <v>9</v>
      </c>
    </row>
    <row r="7" spans="1:15" x14ac:dyDescent="0.25">
      <c r="A7" s="11" t="s">
        <v>89</v>
      </c>
      <c r="B7" s="6" t="s">
        <v>46</v>
      </c>
      <c r="C7" s="6" cm="1">
        <f t="array" ref="C7">COUNTIFS(Department,A7,JobRole,B7,Attrition,"No")</f>
        <v>194</v>
      </c>
      <c r="E7">
        <v>3</v>
      </c>
      <c r="F7" s="6" t="s">
        <v>66</v>
      </c>
      <c r="G7" s="6">
        <f t="shared" si="2"/>
        <v>1074</v>
      </c>
      <c r="H7" s="6">
        <f t="shared" si="3"/>
        <v>9</v>
      </c>
      <c r="I7" s="6">
        <f t="shared" si="4"/>
        <v>0</v>
      </c>
      <c r="J7" s="7">
        <f t="shared" si="1"/>
        <v>9</v>
      </c>
      <c r="L7" s="6">
        <v>1993</v>
      </c>
      <c r="M7" s="6" cm="1">
        <f t="array" ref="M7">COUNTIFS(Gender,M$3,Start_Year,"&lt;="&amp;$L7,Attrition,"No")</f>
        <v>6</v>
      </c>
      <c r="N7" s="6" cm="1">
        <f t="array" ref="N7">-COUNTIFS(Gender,N$3,Start_Year,"&lt;="&amp;$L7,Attrition,"No")</f>
        <v>-7</v>
      </c>
      <c r="O7" s="6">
        <f t="shared" si="0"/>
        <v>13</v>
      </c>
    </row>
    <row r="8" spans="1:15" x14ac:dyDescent="0.25">
      <c r="A8" s="11" t="s">
        <v>89</v>
      </c>
      <c r="B8" s="6" t="s">
        <v>52</v>
      </c>
      <c r="C8" s="6" cm="1">
        <f t="array" ref="C8">COUNTIFS(Department,A8,JobRole,B8,Attrition,"No")</f>
        <v>30</v>
      </c>
      <c r="E8">
        <v>4</v>
      </c>
      <c r="F8" s="6" t="s">
        <v>67</v>
      </c>
      <c r="G8" s="6">
        <f t="shared" si="2"/>
        <v>1083</v>
      </c>
      <c r="H8" s="6">
        <f t="shared" si="3"/>
        <v>8</v>
      </c>
      <c r="I8" s="6">
        <f t="shared" si="4"/>
        <v>0</v>
      </c>
      <c r="J8" s="7">
        <f t="shared" si="1"/>
        <v>8</v>
      </c>
      <c r="L8" s="6">
        <v>1994</v>
      </c>
      <c r="M8" s="6" cm="1">
        <f t="array" ref="M8">COUNTIFS(Gender,M$3,Start_Year,"&lt;="&amp;$L8,Attrition,"No")</f>
        <v>9</v>
      </c>
      <c r="N8" s="6" cm="1">
        <f t="array" ref="N8">-COUNTIFS(Gender,N$3,Start_Year,"&lt;="&amp;$L8,Attrition,"No")</f>
        <v>-11</v>
      </c>
      <c r="O8" s="6">
        <f t="shared" si="0"/>
        <v>20</v>
      </c>
    </row>
    <row r="9" spans="1:15" x14ac:dyDescent="0.25">
      <c r="A9" s="11" t="s">
        <v>89</v>
      </c>
      <c r="B9" s="6" t="s">
        <v>49</v>
      </c>
      <c r="C9" s="6" cm="1">
        <f t="array" ref="C9">COUNTIFS(Department,A9,JobRole,B9,Attrition,"No")</f>
        <v>129</v>
      </c>
      <c r="E9">
        <v>5</v>
      </c>
      <c r="F9" s="6" t="s">
        <v>68</v>
      </c>
      <c r="G9" s="6">
        <f t="shared" si="2"/>
        <v>1091</v>
      </c>
      <c r="H9" s="6">
        <f t="shared" si="3"/>
        <v>6</v>
      </c>
      <c r="I9" s="6">
        <f t="shared" si="4"/>
        <v>0</v>
      </c>
      <c r="J9" s="7">
        <f t="shared" si="1"/>
        <v>6</v>
      </c>
      <c r="L9" s="6">
        <v>1995</v>
      </c>
      <c r="M9" s="6" cm="1">
        <f t="array" ref="M9">COUNTIFS(Gender,M$3,Start_Year,"&lt;="&amp;$L9,Attrition,"No")</f>
        <v>10</v>
      </c>
      <c r="N9" s="6" cm="1">
        <f t="array" ref="N9">-COUNTIFS(Gender,N$3,Start_Year,"&lt;="&amp;$L9,Attrition,"No")</f>
        <v>-15</v>
      </c>
      <c r="O9" s="6">
        <f t="shared" si="0"/>
        <v>25</v>
      </c>
    </row>
    <row r="10" spans="1:15" x14ac:dyDescent="0.25">
      <c r="A10" s="11" t="s">
        <v>89</v>
      </c>
      <c r="B10" s="6" t="s">
        <v>54</v>
      </c>
      <c r="C10" s="6" cm="1">
        <f t="array" ref="C10">COUNTIFS(Department,A10,JobRole,B10,Attrition,"No")</f>
        <v>63</v>
      </c>
      <c r="E10">
        <v>6</v>
      </c>
      <c r="F10" s="6" t="s">
        <v>69</v>
      </c>
      <c r="G10" s="6">
        <f t="shared" si="2"/>
        <v>1097</v>
      </c>
      <c r="H10" s="6">
        <f t="shared" si="3"/>
        <v>7</v>
      </c>
      <c r="I10" s="6">
        <f t="shared" si="4"/>
        <v>0</v>
      </c>
      <c r="J10" s="7">
        <f t="shared" si="1"/>
        <v>7</v>
      </c>
      <c r="L10" s="6">
        <v>1996</v>
      </c>
      <c r="M10" s="6" cm="1">
        <f t="array" ref="M10">COUNTIFS(Gender,M$3,Start_Year,"&lt;="&amp;$L10,Attrition,"No")</f>
        <v>12</v>
      </c>
      <c r="N10" s="6" cm="1">
        <f t="array" ref="N10">-COUNTIFS(Gender,N$3,Start_Year,"&lt;="&amp;$L10,Attrition,"No")</f>
        <v>-20</v>
      </c>
      <c r="O10" s="6">
        <f t="shared" si="0"/>
        <v>32</v>
      </c>
    </row>
    <row r="11" spans="1:15" x14ac:dyDescent="0.25">
      <c r="A11" s="11" t="s">
        <v>89</v>
      </c>
      <c r="B11" s="6" t="s">
        <v>43</v>
      </c>
      <c r="C11" s="6" cm="1">
        <f t="array" ref="C11">COUNTIFS(Department,A11,JobRole,B11,Attrition,"No")</f>
        <v>240</v>
      </c>
      <c r="E11">
        <v>7</v>
      </c>
      <c r="F11" s="6" t="s">
        <v>78</v>
      </c>
      <c r="G11" s="6">
        <f t="shared" si="2"/>
        <v>1104</v>
      </c>
      <c r="H11" s="6">
        <f t="shared" si="3"/>
        <v>7</v>
      </c>
      <c r="I11" s="6">
        <f t="shared" si="4"/>
        <v>0</v>
      </c>
      <c r="J11" s="7">
        <f t="shared" si="1"/>
        <v>7</v>
      </c>
      <c r="L11" s="6">
        <v>1997</v>
      </c>
      <c r="M11" s="6" cm="1">
        <f t="array" ref="M11">COUNTIFS(Gender,M$3,Start_Year,"&lt;="&amp;$L11,Attrition,"No")</f>
        <v>15</v>
      </c>
      <c r="N11" s="6" cm="1">
        <f t="array" ref="N11">-COUNTIFS(Gender,N$3,Start_Year,"&lt;="&amp;$L11,Attrition,"No")</f>
        <v>-21</v>
      </c>
      <c r="O11" s="6">
        <f t="shared" si="0"/>
        <v>36</v>
      </c>
    </row>
    <row r="12" spans="1:15" x14ac:dyDescent="0.25">
      <c r="A12" s="11" t="s">
        <v>35</v>
      </c>
      <c r="B12" s="6" t="s">
        <v>52</v>
      </c>
      <c r="C12" s="6" cm="1">
        <f t="array" ref="C12">COUNTIFS(Department,A12,JobRole,B12,Attrition,"No")</f>
        <v>22</v>
      </c>
      <c r="E12">
        <v>8</v>
      </c>
      <c r="F12" s="6" t="s">
        <v>79</v>
      </c>
      <c r="G12" s="6">
        <f t="shared" si="2"/>
        <v>1111</v>
      </c>
      <c r="H12" s="6">
        <f t="shared" si="3"/>
        <v>9</v>
      </c>
      <c r="I12" s="6">
        <f t="shared" si="4"/>
        <v>0</v>
      </c>
      <c r="J12" s="7">
        <f t="shared" si="1"/>
        <v>9</v>
      </c>
      <c r="L12" s="6">
        <v>1998</v>
      </c>
      <c r="M12" s="6" cm="1">
        <f t="array" ref="M12">COUNTIFS(Gender,M$3,Start_Year,"&lt;="&amp;$L12,Attrition,"No")</f>
        <v>19</v>
      </c>
      <c r="N12" s="6" cm="1">
        <f t="array" ref="N12">-COUNTIFS(Gender,N$3,Start_Year,"&lt;="&amp;$L12,Attrition,"No")</f>
        <v>-26</v>
      </c>
      <c r="O12" s="6">
        <f t="shared" si="0"/>
        <v>45</v>
      </c>
    </row>
    <row r="13" spans="1:15" x14ac:dyDescent="0.25">
      <c r="A13" s="11" t="s">
        <v>35</v>
      </c>
      <c r="B13" s="6" t="s">
        <v>38</v>
      </c>
      <c r="C13" s="6" cm="1">
        <f t="array" ref="C13">COUNTIFS(Department,A13,JobRole,B13,Attrition,"No")</f>
        <v>257</v>
      </c>
      <c r="E13">
        <v>9</v>
      </c>
      <c r="F13" s="6" t="s">
        <v>80</v>
      </c>
      <c r="G13" s="6">
        <f t="shared" si="2"/>
        <v>1118</v>
      </c>
      <c r="H13" s="6">
        <f t="shared" si="3"/>
        <v>0</v>
      </c>
      <c r="I13" s="6">
        <f t="shared" si="4"/>
        <v>2</v>
      </c>
      <c r="J13" s="7">
        <f t="shared" si="1"/>
        <v>-2</v>
      </c>
      <c r="L13" s="6">
        <v>1999</v>
      </c>
      <c r="M13" s="6" cm="1">
        <f t="array" ref="M13">COUNTIFS(Gender,M$3,Start_Year,"&lt;="&amp;$L13,Attrition,"No")</f>
        <v>21</v>
      </c>
      <c r="N13" s="6" cm="1">
        <f t="array" ref="N13">-COUNTIFS(Gender,N$3,Start_Year,"&lt;="&amp;$L13,Attrition,"No")</f>
        <v>-29</v>
      </c>
      <c r="O13" s="6">
        <f t="shared" si="0"/>
        <v>50</v>
      </c>
    </row>
    <row r="14" spans="1:15" x14ac:dyDescent="0.25">
      <c r="A14" s="11" t="s">
        <v>35</v>
      </c>
      <c r="B14" s="6" t="s">
        <v>53</v>
      </c>
      <c r="C14" s="6" cm="1">
        <f t="array" ref="C14">COUNTIFS(Department,A14,JobRole,B14,Attrition,"No")</f>
        <v>50</v>
      </c>
      <c r="E14">
        <v>10</v>
      </c>
      <c r="F14" s="6" t="s">
        <v>81</v>
      </c>
      <c r="G14" s="6">
        <f t="shared" si="2"/>
        <v>1118</v>
      </c>
      <c r="H14" s="6">
        <f t="shared" si="3"/>
        <v>1</v>
      </c>
      <c r="I14" s="6">
        <f t="shared" si="4"/>
        <v>0</v>
      </c>
      <c r="J14" s="7">
        <f t="shared" si="1"/>
        <v>1</v>
      </c>
      <c r="L14" s="6">
        <v>2000</v>
      </c>
      <c r="M14" s="6" cm="1">
        <f t="array" ref="M14">COUNTIFS(Gender,M$3,Start_Year,"&lt;="&amp;$L14,Attrition,"No")</f>
        <v>28</v>
      </c>
      <c r="N14" s="6" cm="1">
        <f t="array" ref="N14">-COUNTIFS(Gender,N$3,Start_Year,"&lt;="&amp;$L14,Attrition,"No")</f>
        <v>-36</v>
      </c>
      <c r="O14" s="6">
        <f t="shared" si="0"/>
        <v>64</v>
      </c>
    </row>
    <row r="15" spans="1:15" x14ac:dyDescent="0.25">
      <c r="A15" s="2"/>
      <c r="E15">
        <v>11</v>
      </c>
      <c r="F15" s="6" t="s">
        <v>82</v>
      </c>
      <c r="G15" s="6">
        <f>G14+H14-I15</f>
        <v>1119</v>
      </c>
      <c r="H15" s="6">
        <f>MAX(J15,0)</f>
        <v>1</v>
      </c>
      <c r="I15" s="6">
        <f>-MIN(J15,0)</f>
        <v>0</v>
      </c>
      <c r="J15" s="7">
        <f t="shared" si="1"/>
        <v>1</v>
      </c>
      <c r="L15" s="6">
        <v>2001</v>
      </c>
      <c r="M15" s="6" cm="1">
        <f t="array" ref="M15">COUNTIFS(Gender,M$3,Start_Year,"&lt;="&amp;$L15,Attrition,"No")</f>
        <v>32</v>
      </c>
      <c r="N15" s="6" cm="1">
        <f t="array" ref="N15">-COUNTIFS(Gender,N$3,Start_Year,"&lt;="&amp;$L15,Attrition,"No")</f>
        <v>-43</v>
      </c>
      <c r="O15" s="6">
        <f t="shared" si="0"/>
        <v>75</v>
      </c>
    </row>
    <row r="16" spans="1:15" x14ac:dyDescent="0.25">
      <c r="A16" s="2"/>
      <c r="E16">
        <v>12</v>
      </c>
      <c r="F16" s="6" t="s">
        <v>83</v>
      </c>
      <c r="G16" s="6">
        <f>G15+H15-I16</f>
        <v>1120</v>
      </c>
      <c r="H16" s="6">
        <f>MAX(J16,0)</f>
        <v>2</v>
      </c>
      <c r="I16" s="6">
        <f>-MIN(J16,0)</f>
        <v>0</v>
      </c>
      <c r="J16" s="7">
        <f t="shared" si="1"/>
        <v>2</v>
      </c>
      <c r="L16" s="6">
        <v>2002</v>
      </c>
      <c r="M16" s="6" cm="1">
        <f t="array" ref="M16">COUNTIFS(Gender,M$3,Start_Year,"&lt;="&amp;$L16,Attrition,"No")</f>
        <v>42</v>
      </c>
      <c r="N16" s="6" cm="1">
        <f t="array" ref="N16">-COUNTIFS(Gender,N$3,Start_Year,"&lt;="&amp;$L16,Attrition,"No")</f>
        <v>-51</v>
      </c>
      <c r="O16" s="6">
        <f t="shared" si="0"/>
        <v>93</v>
      </c>
    </row>
    <row r="17" spans="1:15" x14ac:dyDescent="0.25">
      <c r="A17" s="2"/>
      <c r="F17" s="6" t="s">
        <v>85</v>
      </c>
      <c r="G17" s="6">
        <f>G16+H16-I17</f>
        <v>1122</v>
      </c>
      <c r="H17" s="6">
        <f>MAX(J17,0)</f>
        <v>0</v>
      </c>
      <c r="I17" s="6">
        <f>-MIN(J17,0)</f>
        <v>0</v>
      </c>
      <c r="J17" s="7">
        <f t="shared" si="1"/>
        <v>0</v>
      </c>
      <c r="L17" s="6">
        <v>2003</v>
      </c>
      <c r="M17" s="6" cm="1">
        <f t="array" ref="M17">COUNTIFS(Gender,M$3,Start_Year,"&lt;="&amp;$L17,Attrition,"No")</f>
        <v>47</v>
      </c>
      <c r="N17" s="6" cm="1">
        <f t="array" ref="N17">-COUNTIFS(Gender,N$3,Start_Year,"&lt;="&amp;$L17,Attrition,"No")</f>
        <v>-56</v>
      </c>
      <c r="O17" s="6">
        <f t="shared" si="0"/>
        <v>103</v>
      </c>
    </row>
    <row r="18" spans="1:15" x14ac:dyDescent="0.25">
      <c r="L18" s="6">
        <v>2004</v>
      </c>
      <c r="M18" s="6" cm="1">
        <f t="array" ref="M18">COUNTIFS(Gender,M$3,Start_Year,"&lt;="&amp;$L18,Attrition,"No")</f>
        <v>54</v>
      </c>
      <c r="N18" s="6" cm="1">
        <f t="array" ref="N18">-COUNTIFS(Gender,N$3,Start_Year,"&lt;="&amp;$L18,Attrition,"No")</f>
        <v>-67</v>
      </c>
      <c r="O18" s="6">
        <f t="shared" si="0"/>
        <v>121</v>
      </c>
    </row>
    <row r="19" spans="1:15" x14ac:dyDescent="0.25">
      <c r="L19" s="6">
        <v>2005</v>
      </c>
      <c r="M19" s="6" cm="1">
        <f t="array" ref="M19">COUNTIFS(Gender,M$3,Start_Year,"&lt;="&amp;$L19,Attrition,"No")</f>
        <v>63</v>
      </c>
      <c r="N19" s="6" cm="1">
        <f t="array" ref="N19">-COUNTIFS(Gender,N$3,Start_Year,"&lt;="&amp;$L19,Attrition,"No")</f>
        <v>-76</v>
      </c>
      <c r="O19" s="6">
        <f t="shared" si="0"/>
        <v>139</v>
      </c>
    </row>
    <row r="20" spans="1:15" x14ac:dyDescent="0.25">
      <c r="L20" s="6">
        <v>2006</v>
      </c>
      <c r="M20" s="6" cm="1">
        <f t="array" ref="M20">COUNTIFS(Gender,M$3,Start_Year,"&lt;="&amp;$L20,Attrition,"No")</f>
        <v>76</v>
      </c>
      <c r="N20" s="6" cm="1">
        <f t="array" ref="N20">-COUNTIFS(Gender,N$3,Start_Year,"&lt;="&amp;$L20,Attrition,"No")</f>
        <v>-89</v>
      </c>
      <c r="O20" s="6">
        <f t="shared" si="0"/>
        <v>165</v>
      </c>
    </row>
    <row r="21" spans="1:15" x14ac:dyDescent="0.25">
      <c r="L21" s="6">
        <v>2007</v>
      </c>
      <c r="M21" s="6" cm="1">
        <f t="array" ref="M21">COUNTIFS(Gender,M$3,Start_Year,"&lt;="&amp;$L21,Attrition,"No")</f>
        <v>85</v>
      </c>
      <c r="N21" s="6" cm="1">
        <f t="array" ref="N21">-COUNTIFS(Gender,N$3,Start_Year,"&lt;="&amp;$L21,Attrition,"No")</f>
        <v>-103</v>
      </c>
      <c r="O21" s="6">
        <f t="shared" si="0"/>
        <v>188</v>
      </c>
    </row>
    <row r="22" spans="1:15" x14ac:dyDescent="0.25">
      <c r="L22" s="6">
        <v>2008</v>
      </c>
      <c r="M22" s="6" cm="1">
        <f t="array" ref="M22">COUNTIFS(Gender,M$3,Start_Year,"&lt;="&amp;$L22,Attrition,"No")</f>
        <v>94</v>
      </c>
      <c r="N22" s="6" cm="1">
        <f t="array" ref="N22">-COUNTIFS(Gender,N$3,Start_Year,"&lt;="&amp;$L22,Attrition,"No")</f>
        <v>-116</v>
      </c>
      <c r="O22" s="6">
        <f t="shared" si="0"/>
        <v>210</v>
      </c>
    </row>
    <row r="23" spans="1:15" x14ac:dyDescent="0.25">
      <c r="L23" s="6">
        <v>2009</v>
      </c>
      <c r="M23" s="6" cm="1">
        <f t="array" ref="M23">COUNTIFS(Gender,M$3,Start_Year,"&lt;="&amp;$L23,Attrition,"No")</f>
        <v>113</v>
      </c>
      <c r="N23" s="6" cm="1">
        <f t="array" ref="N23">-COUNTIFS(Gender,N$3,Start_Year,"&lt;="&amp;$L23,Attrition,"No")</f>
        <v>-146</v>
      </c>
      <c r="O23" s="6">
        <f t="shared" si="0"/>
        <v>259</v>
      </c>
    </row>
    <row r="24" spans="1:15" x14ac:dyDescent="0.25">
      <c r="L24" s="6">
        <v>2010</v>
      </c>
      <c r="M24" s="6" cm="1">
        <f t="array" ref="M24">COUNTIFS(Gender,M$3,Start_Year,"&lt;="&amp;$L24,Attrition,"No")</f>
        <v>143</v>
      </c>
      <c r="N24" s="6" cm="1">
        <f t="array" ref="N24">-COUNTIFS(Gender,N$3,Start_Year,"&lt;="&amp;$L24,Attrition,"No")</f>
        <v>-206</v>
      </c>
      <c r="O24" s="6">
        <f>M24-N24</f>
        <v>349</v>
      </c>
    </row>
    <row r="25" spans="1:15" x14ac:dyDescent="0.25">
      <c r="L25" s="6">
        <v>2011</v>
      </c>
      <c r="M25" s="6" cm="1">
        <f t="array" ref="M25">COUNTIFS(Gender,M$3,Start_Year,"&lt;="&amp;$L25,Attrition,"No")</f>
        <v>177</v>
      </c>
      <c r="N25" s="6" cm="1">
        <f t="array" ref="N25">-COUNTIFS(Gender,N$3,Start_Year,"&lt;="&amp;$L25,Attrition,"No")</f>
        <v>-247</v>
      </c>
      <c r="O25" s="6">
        <f t="shared" ref="O25:O34" si="5">M25-N25</f>
        <v>424</v>
      </c>
    </row>
    <row r="26" spans="1:15" x14ac:dyDescent="0.25">
      <c r="L26" s="6">
        <v>2012</v>
      </c>
      <c r="M26" s="6" cm="1">
        <f t="array" ref="M26">COUNTIFS(Gender,M$3,Start_Year,"&lt;="&amp;$L26,Attrition,"No")</f>
        <v>197</v>
      </c>
      <c r="N26" s="6" cm="1">
        <f t="array" ref="N26">-COUNTIFS(Gender,N$3,Start_Year,"&lt;="&amp;$L26,Attrition,"No")</f>
        <v>-293</v>
      </c>
      <c r="O26" s="6">
        <f t="shared" si="5"/>
        <v>490</v>
      </c>
    </row>
    <row r="27" spans="1:15" x14ac:dyDescent="0.25">
      <c r="L27" s="6">
        <v>2013</v>
      </c>
      <c r="M27" s="6" cm="1">
        <f t="array" ref="M27">COUNTIFS(Gender,M$3,Start_Year,"&lt;="&amp;$L27,Attrition,"No")</f>
        <v>232</v>
      </c>
      <c r="N27" s="6" cm="1">
        <f t="array" ref="N27">-COUNTIFS(Gender,N$3,Start_Year,"&lt;="&amp;$L27,Attrition,"No")</f>
        <v>-329</v>
      </c>
      <c r="O27" s="6">
        <f t="shared" si="5"/>
        <v>561</v>
      </c>
    </row>
    <row r="28" spans="1:15" x14ac:dyDescent="0.25">
      <c r="L28" s="6">
        <v>2014</v>
      </c>
      <c r="M28" s="6" cm="1">
        <f t="array" ref="M28">COUNTIFS(Gender,M$3,Start_Year,"&lt;="&amp;$L28,Attrition,"No")</f>
        <v>264</v>
      </c>
      <c r="N28" s="6" cm="1">
        <f t="array" ref="N28">-COUNTIFS(Gender,N$3,Start_Year,"&lt;="&amp;$L28,Attrition,"No")</f>
        <v>-380</v>
      </c>
      <c r="O28" s="6">
        <f t="shared" si="5"/>
        <v>644</v>
      </c>
    </row>
    <row r="29" spans="1:15" x14ac:dyDescent="0.25">
      <c r="L29" s="6">
        <v>2015</v>
      </c>
      <c r="M29" s="6" cm="1">
        <f t="array" ref="M29">COUNTIFS(Gender,M$3,Start_Year,"&lt;="&amp;$L29,Attrition,"No")</f>
        <v>328</v>
      </c>
      <c r="N29" s="6" cm="1">
        <f t="array" ref="N29">-COUNTIFS(Gender,N$3,Start_Year,"&lt;="&amp;$L29,Attrition,"No")</f>
        <v>-461</v>
      </c>
      <c r="O29" s="6">
        <f t="shared" si="5"/>
        <v>789</v>
      </c>
    </row>
    <row r="30" spans="1:15" x14ac:dyDescent="0.25">
      <c r="L30" s="6">
        <v>2016</v>
      </c>
      <c r="M30" s="6" cm="1">
        <f t="array" ref="M30">COUNTIFS(Gender,M$3,Start_Year,"&lt;="&amp;$L30,Attrition,"No")</f>
        <v>364</v>
      </c>
      <c r="N30" s="6" cm="1">
        <f t="array" ref="N30">-COUNTIFS(Gender,N$3,Start_Year,"&lt;="&amp;$L30,Attrition,"No")</f>
        <v>-518</v>
      </c>
      <c r="O30" s="6">
        <f t="shared" si="5"/>
        <v>882</v>
      </c>
    </row>
    <row r="31" spans="1:15" x14ac:dyDescent="0.25">
      <c r="L31" s="6">
        <v>2017</v>
      </c>
      <c r="M31" s="6" cm="1">
        <f t="array" ref="M31">COUNTIFS(Gender,M$3,Start_Year,"&lt;="&amp;$L31,Attrition,"No")</f>
        <v>395</v>
      </c>
      <c r="N31" s="6" cm="1">
        <f t="array" ref="N31">-COUNTIFS(Gender,N$3,Start_Year,"&lt;="&amp;$L31,Attrition,"No")</f>
        <v>-569</v>
      </c>
      <c r="O31" s="6">
        <f t="shared" si="5"/>
        <v>964</v>
      </c>
    </row>
    <row r="32" spans="1:15" x14ac:dyDescent="0.25">
      <c r="L32" s="6">
        <v>2018</v>
      </c>
      <c r="M32" s="6" cm="1">
        <f t="array" ref="M32">COUNTIFS(Gender,M$3,Start_Year,"&lt;="&amp;$L32,Attrition,"No")</f>
        <v>434</v>
      </c>
      <c r="N32" s="6" cm="1">
        <f t="array" ref="N32">-COUNTIFS(Gender,N$3,Start_Year,"&lt;="&amp;$L32,Attrition,"No")</f>
        <v>-621</v>
      </c>
      <c r="O32" s="6">
        <f t="shared" si="5"/>
        <v>1055</v>
      </c>
    </row>
    <row r="33" spans="12:15" x14ac:dyDescent="0.25">
      <c r="L33" s="6">
        <v>2019</v>
      </c>
      <c r="M33" s="6" cm="1">
        <f t="array" ref="M33">COUNTIFS(Gender,M$3,Start_Year,"&lt;="&amp;$L33,Attrition,"No")</f>
        <v>457</v>
      </c>
      <c r="N33" s="6" cm="1">
        <f t="array" ref="N33">-COUNTIFS(Gender,N$3,Start_Year,"&lt;="&amp;$L33,Attrition,"No")</f>
        <v>-667</v>
      </c>
      <c r="O33" s="6">
        <f t="shared" si="5"/>
        <v>1124</v>
      </c>
    </row>
    <row r="34" spans="12:15" x14ac:dyDescent="0.25">
      <c r="L34" s="6">
        <v>2020</v>
      </c>
      <c r="M34" s="6" cm="1">
        <f t="array" ref="M34">COUNTIFS(Gender,M$3,Start_Year,"&lt;="&amp;$L34,Attrition,"No")</f>
        <v>466</v>
      </c>
      <c r="N34" s="6" cm="1">
        <f t="array" ref="N34">-COUNTIFS(Gender,N$3,Start_Year,"&lt;="&amp;$L34,Attrition,"No")</f>
        <v>-678</v>
      </c>
      <c r="O34" s="6">
        <f t="shared" si="5"/>
        <v>1144</v>
      </c>
    </row>
    <row r="36" spans="12:15" x14ac:dyDescent="0.25">
      <c r="L36" s="12">
        <v>2020</v>
      </c>
    </row>
    <row r="37" spans="12:15" x14ac:dyDescent="0.25">
      <c r="L37" s="13" t="s">
        <v>87</v>
      </c>
      <c r="M37" s="13" t="s">
        <v>88</v>
      </c>
    </row>
    <row r="38" spans="12:15" x14ac:dyDescent="0.25">
      <c r="L38" s="6">
        <v>1</v>
      </c>
      <c r="M38" s="6">
        <f>INDEX(O4:O34,MATCH(Year_Selected,Year,0))</f>
        <v>1144</v>
      </c>
    </row>
    <row r="39" spans="12:15" x14ac:dyDescent="0.25">
      <c r="L39" s="6">
        <v>1</v>
      </c>
      <c r="M39" s="6">
        <v>10</v>
      </c>
    </row>
    <row r="40" spans="12:15" x14ac:dyDescent="0.25">
      <c r="L40" s="6">
        <v>1</v>
      </c>
      <c r="M40" s="6">
        <f>M41-(M38+M39)</f>
        <v>46</v>
      </c>
    </row>
    <row r="41" spans="12:15" x14ac:dyDescent="0.25">
      <c r="L41" s="6">
        <f>SUM(L38:L40)</f>
        <v>3</v>
      </c>
      <c r="M41" s="6">
        <v>1200</v>
      </c>
    </row>
  </sheetData>
  <phoneticPr fontId="18" type="noConversion"/>
  <dataValidations count="1">
    <dataValidation type="list" allowBlank="1" showInputMessage="1" showErrorMessage="1" sqref="L36" xr:uid="{306ACD19-E9C6-4392-91D1-401E0232808B}">
      <formula1>Year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8FAD-FA43-4931-84D1-10C55CBFF1A8}">
  <dimension ref="A3:D25"/>
  <sheetViews>
    <sheetView workbookViewId="0">
      <selection activeCell="K10" sqref="K10"/>
    </sheetView>
  </sheetViews>
  <sheetFormatPr defaultRowHeight="15" x14ac:dyDescent="0.25"/>
  <cols>
    <col min="1" max="1" width="16" bestFit="1" customWidth="1"/>
    <col min="2" max="2" width="15.75" bestFit="1" customWidth="1"/>
    <col min="3" max="3" width="5.375" bestFit="1" customWidth="1"/>
    <col min="4" max="4" width="11.25" bestFit="1" customWidth="1"/>
  </cols>
  <sheetData>
    <row r="3" spans="1:4" x14ac:dyDescent="0.25">
      <c r="A3" s="16" t="s">
        <v>98</v>
      </c>
      <c r="B3" s="16" t="s">
        <v>99</v>
      </c>
    </row>
    <row r="4" spans="1:4" x14ac:dyDescent="0.25">
      <c r="A4" s="16" t="s">
        <v>96</v>
      </c>
      <c r="B4" t="s">
        <v>37</v>
      </c>
      <c r="C4" t="s">
        <v>42</v>
      </c>
      <c r="D4" t="s">
        <v>97</v>
      </c>
    </row>
    <row r="5" spans="1:4" x14ac:dyDescent="0.25">
      <c r="A5" s="17">
        <v>2000</v>
      </c>
      <c r="B5" s="18">
        <v>7</v>
      </c>
      <c r="C5" s="18">
        <v>10</v>
      </c>
      <c r="D5" s="18">
        <v>17</v>
      </c>
    </row>
    <row r="6" spans="1:4" x14ac:dyDescent="0.25">
      <c r="A6" s="17">
        <v>2001</v>
      </c>
      <c r="B6" s="18">
        <v>6</v>
      </c>
      <c r="C6" s="18">
        <v>21</v>
      </c>
      <c r="D6" s="18">
        <v>27</v>
      </c>
    </row>
    <row r="7" spans="1:4" x14ac:dyDescent="0.25">
      <c r="A7" s="17">
        <v>2002</v>
      </c>
      <c r="B7" s="18">
        <v>14</v>
      </c>
      <c r="C7" s="18">
        <v>13</v>
      </c>
      <c r="D7" s="18">
        <v>27</v>
      </c>
    </row>
    <row r="8" spans="1:4" x14ac:dyDescent="0.25">
      <c r="A8" s="17">
        <v>2003</v>
      </c>
      <c r="B8" s="18">
        <v>13</v>
      </c>
      <c r="C8" s="18">
        <v>10</v>
      </c>
      <c r="D8" s="18">
        <v>23</v>
      </c>
    </row>
    <row r="9" spans="1:4" x14ac:dyDescent="0.25">
      <c r="A9" s="17">
        <v>2004</v>
      </c>
      <c r="B9" s="18">
        <v>9</v>
      </c>
      <c r="C9" s="18">
        <v>16</v>
      </c>
      <c r="D9" s="18">
        <v>25</v>
      </c>
    </row>
    <row r="10" spans="1:4" x14ac:dyDescent="0.25">
      <c r="A10" s="17">
        <v>2005</v>
      </c>
      <c r="B10" s="18">
        <v>12</v>
      </c>
      <c r="C10" s="18">
        <v>12</v>
      </c>
      <c r="D10" s="18">
        <v>24</v>
      </c>
    </row>
    <row r="11" spans="1:4" x14ac:dyDescent="0.25">
      <c r="A11" s="17">
        <v>2006</v>
      </c>
      <c r="B11" s="18">
        <v>20</v>
      </c>
      <c r="C11" s="18">
        <v>16</v>
      </c>
      <c r="D11" s="18">
        <v>36</v>
      </c>
    </row>
    <row r="12" spans="1:4" x14ac:dyDescent="0.25">
      <c r="A12" s="17">
        <v>2007</v>
      </c>
      <c r="B12" s="18">
        <v>12</v>
      </c>
      <c r="C12" s="18">
        <v>21</v>
      </c>
      <c r="D12" s="18">
        <v>33</v>
      </c>
    </row>
    <row r="13" spans="1:4" x14ac:dyDescent="0.25">
      <c r="A13" s="17">
        <v>2008</v>
      </c>
      <c r="B13" s="18">
        <v>13</v>
      </c>
      <c r="C13" s="18">
        <v>17</v>
      </c>
      <c r="D13" s="18">
        <v>30</v>
      </c>
    </row>
    <row r="14" spans="1:4" x14ac:dyDescent="0.25">
      <c r="A14" s="17">
        <v>2009</v>
      </c>
      <c r="B14" s="18">
        <v>23</v>
      </c>
      <c r="C14" s="18">
        <v>36</v>
      </c>
      <c r="D14" s="18">
        <v>59</v>
      </c>
    </row>
    <row r="15" spans="1:4" x14ac:dyDescent="0.25">
      <c r="A15" s="17">
        <v>2010</v>
      </c>
      <c r="B15" s="18">
        <v>32</v>
      </c>
      <c r="C15" s="18">
        <v>67</v>
      </c>
      <c r="D15" s="18">
        <v>99</v>
      </c>
    </row>
    <row r="16" spans="1:4" x14ac:dyDescent="0.25">
      <c r="A16" s="17">
        <v>2011</v>
      </c>
      <c r="B16" s="18">
        <v>35</v>
      </c>
      <c r="C16" s="18">
        <v>50</v>
      </c>
      <c r="D16" s="18">
        <v>85</v>
      </c>
    </row>
    <row r="17" spans="1:4" x14ac:dyDescent="0.25">
      <c r="A17" s="17">
        <v>2012</v>
      </c>
      <c r="B17" s="18">
        <v>22</v>
      </c>
      <c r="C17" s="18">
        <v>51</v>
      </c>
      <c r="D17" s="18">
        <v>73</v>
      </c>
    </row>
    <row r="18" spans="1:4" x14ac:dyDescent="0.25">
      <c r="A18" s="17">
        <v>2013</v>
      </c>
      <c r="B18" s="18">
        <v>37</v>
      </c>
      <c r="C18" s="18">
        <v>41</v>
      </c>
      <c r="D18" s="18">
        <v>78</v>
      </c>
    </row>
    <row r="19" spans="1:4" x14ac:dyDescent="0.25">
      <c r="A19" s="17">
        <v>2014</v>
      </c>
      <c r="B19" s="18">
        <v>33</v>
      </c>
      <c r="C19" s="18">
        <v>53</v>
      </c>
      <c r="D19" s="18">
        <v>86</v>
      </c>
    </row>
    <row r="20" spans="1:4" x14ac:dyDescent="0.25">
      <c r="A20" s="17">
        <v>2015</v>
      </c>
      <c r="B20" s="18">
        <v>67</v>
      </c>
      <c r="C20" s="18">
        <v>86</v>
      </c>
      <c r="D20" s="18">
        <v>153</v>
      </c>
    </row>
    <row r="21" spans="1:4" x14ac:dyDescent="0.25">
      <c r="A21" s="17">
        <v>2016</v>
      </c>
      <c r="B21" s="18">
        <v>38</v>
      </c>
      <c r="C21" s="18">
        <v>60</v>
      </c>
      <c r="D21" s="18">
        <v>98</v>
      </c>
    </row>
    <row r="22" spans="1:4" x14ac:dyDescent="0.25">
      <c r="A22" s="17">
        <v>2017</v>
      </c>
      <c r="B22" s="18">
        <v>34</v>
      </c>
      <c r="C22" s="18">
        <v>52</v>
      </c>
      <c r="D22" s="18">
        <v>86</v>
      </c>
    </row>
    <row r="23" spans="1:4" x14ac:dyDescent="0.25">
      <c r="A23" s="17">
        <v>2018</v>
      </c>
      <c r="B23" s="18">
        <v>40</v>
      </c>
      <c r="C23" s="18">
        <v>53</v>
      </c>
      <c r="D23" s="18">
        <v>93</v>
      </c>
    </row>
    <row r="24" spans="1:4" x14ac:dyDescent="0.25">
      <c r="A24" s="17">
        <v>2019</v>
      </c>
      <c r="B24" s="18">
        <v>24</v>
      </c>
      <c r="C24" s="18">
        <v>47</v>
      </c>
      <c r="D24" s="18">
        <v>71</v>
      </c>
    </row>
    <row r="25" spans="1:4" x14ac:dyDescent="0.25">
      <c r="A25" s="17" t="s">
        <v>97</v>
      </c>
      <c r="B25" s="18">
        <v>491</v>
      </c>
      <c r="C25" s="18">
        <v>732</v>
      </c>
      <c r="D25" s="18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8760-2228-4DD1-9D84-ABCEFA4F8732}">
  <dimension ref="A3:B5"/>
  <sheetViews>
    <sheetView workbookViewId="0">
      <selection activeCell="J14" sqref="J14"/>
    </sheetView>
  </sheetViews>
  <sheetFormatPr defaultRowHeight="15" x14ac:dyDescent="0.25"/>
  <cols>
    <col min="1" max="1" width="12.625" bestFit="1" customWidth="1"/>
    <col min="2" max="2" width="16.625" bestFit="1" customWidth="1"/>
    <col min="3" max="3" width="4.875" bestFit="1" customWidth="1"/>
    <col min="4" max="4" width="5.5" bestFit="1" customWidth="1"/>
    <col min="5" max="5" width="11.25" bestFit="1" customWidth="1"/>
  </cols>
  <sheetData>
    <row r="3" spans="1:2" x14ac:dyDescent="0.25">
      <c r="A3" s="16" t="s">
        <v>96</v>
      </c>
      <c r="B3" t="s">
        <v>100</v>
      </c>
    </row>
    <row r="4" spans="1:2" x14ac:dyDescent="0.25">
      <c r="A4" s="17" t="s">
        <v>40</v>
      </c>
      <c r="B4" s="19">
        <v>0.83442742523705327</v>
      </c>
    </row>
    <row r="5" spans="1:2" x14ac:dyDescent="0.25">
      <c r="A5" s="17" t="s">
        <v>33</v>
      </c>
      <c r="B5" s="19">
        <v>0.16557257476294676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F527-9DA9-4B3C-9F8F-7CBBFDE0AFFE}">
  <dimension ref="A3:E7"/>
  <sheetViews>
    <sheetView workbookViewId="0">
      <selection activeCell="J16" sqref="J16"/>
    </sheetView>
  </sheetViews>
  <sheetFormatPr defaultRowHeight="15" x14ac:dyDescent="0.25"/>
  <cols>
    <col min="1" max="1" width="14.625" bestFit="1" customWidth="1"/>
    <col min="2" max="2" width="15.75" bestFit="1" customWidth="1"/>
    <col min="3" max="5" width="11.25" bestFit="1" customWidth="1"/>
  </cols>
  <sheetData>
    <row r="3" spans="1:5" x14ac:dyDescent="0.25">
      <c r="A3" s="16" t="s">
        <v>101</v>
      </c>
      <c r="B3" s="16" t="s">
        <v>99</v>
      </c>
    </row>
    <row r="4" spans="1:5" x14ac:dyDescent="0.25">
      <c r="A4" s="16" t="s">
        <v>102</v>
      </c>
      <c r="B4" t="s">
        <v>90</v>
      </c>
      <c r="C4" t="s">
        <v>89</v>
      </c>
      <c r="D4" t="s">
        <v>35</v>
      </c>
      <c r="E4" t="s">
        <v>97</v>
      </c>
    </row>
    <row r="5" spans="1:5" x14ac:dyDescent="0.25">
      <c r="A5" s="17" t="s">
        <v>37</v>
      </c>
      <c r="B5" s="18">
        <v>11563.289999999999</v>
      </c>
      <c r="C5" s="18">
        <v>191988.27</v>
      </c>
      <c r="D5" s="18">
        <v>100882.89</v>
      </c>
      <c r="E5" s="18">
        <v>304434.45</v>
      </c>
    </row>
    <row r="6" spans="1:5" x14ac:dyDescent="0.25">
      <c r="A6" s="17" t="s">
        <v>42</v>
      </c>
      <c r="B6" s="18">
        <v>15883.109999999999</v>
      </c>
      <c r="C6" s="18">
        <v>269078.49</v>
      </c>
      <c r="D6" s="18">
        <v>138910.94999999998</v>
      </c>
      <c r="E6" s="18">
        <v>423872.55</v>
      </c>
    </row>
    <row r="7" spans="1:5" x14ac:dyDescent="0.25">
      <c r="A7" s="17" t="s">
        <v>97</v>
      </c>
      <c r="B7" s="18">
        <v>27446.399999999998</v>
      </c>
      <c r="C7" s="18">
        <v>461066.76</v>
      </c>
      <c r="D7" s="18">
        <v>239793.84</v>
      </c>
      <c r="E7" s="18">
        <v>728307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HR Report</vt:lpstr>
      <vt:lpstr>HR Data</vt:lpstr>
      <vt:lpstr>Calcs</vt:lpstr>
      <vt:lpstr>New Start</vt:lpstr>
      <vt:lpstr>Leavers</vt:lpstr>
      <vt:lpstr>Pension</vt:lpstr>
      <vt:lpstr>Attrition</vt:lpstr>
      <vt:lpstr>Department</vt:lpstr>
      <vt:lpstr>Gender</vt:lpstr>
      <vt:lpstr>JobRole</vt:lpstr>
      <vt:lpstr>Leave_Month</vt:lpstr>
      <vt:lpstr>Leave_Year</vt:lpstr>
      <vt:lpstr>Start_Month</vt:lpstr>
      <vt:lpstr>Start_Year</vt:lpstr>
      <vt:lpstr>Year</vt:lpstr>
      <vt:lpstr>Year_Selected</vt:lpstr>
      <vt:lpstr>YearsAtCompany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Le Khanh</cp:lastModifiedBy>
  <dcterms:created xsi:type="dcterms:W3CDTF">2020-08-21T00:09:11Z</dcterms:created>
  <dcterms:modified xsi:type="dcterms:W3CDTF">2024-08-20T03:28:12Z</dcterms:modified>
</cp:coreProperties>
</file>