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DEX" r:id="rId3" sheetId="1"/>
    <sheet name="Version Table Map" r:id="rId4" sheetId="2"/>
    <sheet name="TBL_SHJ_COMPANY" r:id="rId5" sheetId="3"/>
    <sheet name="TBL_SHJ_DEPARTMENT" r:id="rId6" sheetId="4"/>
    <sheet name="TBL_SHJ_STAFF" r:id="rId7" sheetId="5"/>
  </sheets>
</workbook>
</file>

<file path=xl/sharedStrings.xml><?xml version="1.0" encoding="utf-8"?>
<sst xmlns="http://schemas.openxmlformats.org/spreadsheetml/2006/main" count="202" uniqueCount="70">
  <si>
    <t>Table Name</t>
  </si>
  <si>
    <t>Sql Column Index</t>
  </si>
  <si>
    <t>Primary Key Column</t>
  </si>
  <si>
    <t>Staff Name</t>
  </si>
  <si>
    <t>Begin Series</t>
  </si>
  <si>
    <t>Sorted Tables</t>
  </si>
  <si>
    <t>Update Sql</t>
  </si>
  <si>
    <t>Child Tables</t>
  </si>
  <si>
    <t>TBL_SHJ_COMPANY</t>
  </si>
  <si>
    <t>ID</t>
  </si>
  <si>
    <t>TBL_SHJ_DEPARTMENT</t>
  </si>
  <si>
    <t>TBL_SHJ_STAFF</t>
  </si>
  <si>
    <t xml:space="preserve"> </t>
  </si>
  <si>
    <t>sdf</t>
  </si>
  <si>
    <t>125-520</t>
  </si>
  <si>
    <t>TBL_SHJ_COMPANY;TBL_SHJ_DEPARTMENT;TBL_SHJ_STAFF</t>
  </si>
  <si>
    <t>Note</t>
  </si>
  <si>
    <t>1. Don't change any value(except "Staff Name" and "Begin Series" columns) in this sheet.</t>
  </si>
  <si>
    <t>2. "Staff Name" and "Begin Series" columns used to assign one integer range to one staff.</t>
  </si>
  <si>
    <t xml:space="preserve">     It will help to know who prepared the data and avoid conflict.</t>
  </si>
  <si>
    <t>3. If the "data type" is DATETIME or Timestamps, please use "YYYY-MM-DD H24:mm:SS" format as the value.</t>
  </si>
  <si>
    <t xml:space="preserve">    If it is DATE, please use "YYYY-MM-DD"(Use "mm/dd/yyyy" if database is ms-sql server).</t>
  </si>
  <si>
    <t xml:space="preserve">4. The CRUD sql is only generated in row 4. So when you prepare the data below row 4, </t>
  </si>
  <si>
    <t xml:space="preserve">    you should copy the whole row 4 and paste it in new row.</t>
  </si>
  <si>
    <t>5. The data version for one test case should be same even if they are in different table.</t>
  </si>
  <si>
    <t>6. The "Version Table Map" sheet should be specified.</t>
  </si>
  <si>
    <t xml:space="preserve">     E.g. You prepared data which version is 100 in TABLE_1 and TABLE_2.</t>
  </si>
  <si>
    <t xml:space="preserve">     You should add one row in "Version Table Map" sheet.</t>
  </si>
  <si>
    <t xml:space="preserve">     The value in "Data Version" column should be 100 and the value in "Table Names" should be "TABLE_1;TABLE_2".</t>
  </si>
  <si>
    <t>Data Version</t>
  </si>
  <si>
    <t>Table Names</t>
  </si>
  <si>
    <t>Column Name</t>
  </si>
  <si>
    <t>Data Type</t>
  </si>
  <si>
    <t>Mandatory</t>
  </si>
  <si>
    <t/>
  </si>
  <si>
    <t>ADDRESS</t>
  </si>
  <si>
    <t>VARCHAR(255)</t>
  </si>
  <si>
    <t>N</t>
  </si>
  <si>
    <t>BOSS_ID</t>
  </si>
  <si>
    <t>VARCHAR(32)</t>
  </si>
  <si>
    <t>COM_NAME</t>
  </si>
  <si>
    <t>VARCHAR(100)</t>
  </si>
  <si>
    <t>Y</t>
  </si>
  <si>
    <t>CREATED_BY</t>
  </si>
  <si>
    <t>VARCHAR(50)</t>
  </si>
  <si>
    <t>CREATED_DT</t>
  </si>
  <si>
    <t>DATE</t>
  </si>
  <si>
    <t>ESTABLISH_DATE</t>
  </si>
  <si>
    <t>POSTCODE</t>
  </si>
  <si>
    <t>INT</t>
  </si>
  <si>
    <t>UPDATED_BY</t>
  </si>
  <si>
    <t>UPDATED_DT</t>
  </si>
  <si>
    <t>DATETIME</t>
  </si>
  <si>
    <t>VERSION</t>
  </si>
  <si>
    <t>COMPANY_ID</t>
  </si>
  <si>
    <t>DEP_NAME</t>
  </si>
  <si>
    <t>DOMAIN</t>
  </si>
  <si>
    <t>PM_ID</t>
  </si>
  <si>
    <t>AGE</t>
  </si>
  <si>
    <t>DEP_ID</t>
  </si>
  <si>
    <t>NAME</t>
  </si>
  <si>
    <t>1</t>
  </si>
  <si>
    <t>18</t>
  </si>
  <si>
    <t>sysy</t>
  </si>
  <si>
    <t>getdate()</t>
  </si>
  <si>
    <t>s33</t>
  </si>
  <si>
    <t>df name</t>
  </si>
  <si>
    <t>getdate() + 1</t>
  </si>
  <si>
    <t>UPDATE TBL_SHJ_COMPANY SET BOSS_ID = NULL ;</t>
  </si>
  <si>
    <t>UPDATE TBL_SHJ_DEPARTMENT SET PM_ID = NULL ;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</si>
</sst>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</font>
    <font>
      <name val="Calibri"/>
      <sz val="9.0"/>
      <u val="single"/>
      <color indexed="12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13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xfId="0"/>
    <xf numFmtId="49" fontId="1" fillId="0" borderId="4" xfId="0" applyFont="true" applyBorder="true" applyNumberFormat="true">
      <alignment horizontal="center"/>
    </xf>
    <xf numFmtId="0" fontId="1" fillId="3" borderId="4" xfId="0" applyFont="true" applyBorder="true" applyFill="true">
      <alignment horizontal="center"/>
    </xf>
    <xf numFmtId="0" fontId="2" fillId="0" borderId="4" xfId="0" applyFont="true" applyBorder="true"/>
    <xf numFmtId="0" fontId="1" fillId="0" borderId="4" xfId="0" applyFont="true" applyBorder="true">
      <alignment horizontal="left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8.109375" customWidth="true" bestFit="true"/>
    <col min="2" max="2" width="15.0390625" customWidth="true" bestFit="true"/>
    <col min="3" max="3" width="17.28125" customWidth="true" bestFit="true"/>
    <col min="5" max="5" width="9.8359375" customWidth="true" bestFit="true"/>
    <col min="6" max="6" width="10.98828125" customWidth="true" bestFit="true"/>
    <col min="8" max="8" width="12.0390625" customWidth="true" bestFit="true"/>
  </cols>
  <sheetData>
    <row r="1">
      <c r="A1" s="2" t="s">
        <v>0</v>
      </c>
      <c r="B1" s="2" t="s">
        <v>1</v>
      </c>
      <c r="C1" s="2" t="s">
        <v>2</v>
      </c>
      <c r="E1" s="2" t="s">
        <v>3</v>
      </c>
      <c r="F1" s="2" t="s">
        <v>4</v>
      </c>
      <c r="H1" s="2" t="s">
        <v>5</v>
      </c>
      <c r="I1" s="4" t="s">
        <v>15</v>
      </c>
      <c r="U1" s="2" t="s">
        <v>6</v>
      </c>
      <c r="V1" s="2" t="s">
        <v>7</v>
      </c>
    </row>
    <row r="2">
      <c r="A2" t="s" s="3">
        <v>8</v>
      </c>
      <c r="B2" t="n" s="1">
        <v>13.0</v>
      </c>
      <c r="C2" t="s" s="4">
        <v>9</v>
      </c>
      <c r="E2" t="s" s="4">
        <v>13</v>
      </c>
      <c r="F2" t="s" s="4">
        <v>14</v>
      </c>
      <c r="U2" t="s" s="4">
        <v>68</v>
      </c>
      <c r="V2" t="s">
        <v>10</v>
      </c>
    </row>
    <row r="3">
      <c r="A3" t="s" s="3">
        <v>10</v>
      </c>
      <c r="B3" t="n" s="1">
        <v>12.0</v>
      </c>
      <c r="C3" t="s" s="4">
        <v>9</v>
      </c>
      <c r="H3" s="2" t="s">
        <v>16</v>
      </c>
      <c r="I3" t="s">
        <v>17</v>
      </c>
      <c r="U3" t="s" s="4">
        <v>69</v>
      </c>
      <c r="V3" t="s">
        <v>11</v>
      </c>
    </row>
    <row r="4">
      <c r="A4" t="s" s="3">
        <v>11</v>
      </c>
      <c r="B4" t="n" s="1">
        <v>11.0</v>
      </c>
      <c r="C4" t="s" s="4">
        <v>9</v>
      </c>
      <c r="I4" t="s">
        <v>18</v>
      </c>
      <c r="V4" t="s">
        <v>12</v>
      </c>
    </row>
    <row r="5">
      <c r="I5" t="s">
        <v>19</v>
      </c>
    </row>
    <row r="6">
      <c r="I6" t="s">
        <v>20</v>
      </c>
    </row>
    <row r="7">
      <c r="I7" t="s">
        <v>21</v>
      </c>
    </row>
    <row r="8">
      <c r="I8" t="s">
        <v>22</v>
      </c>
    </row>
    <row r="9">
      <c r="I9" t="s">
        <v>23</v>
      </c>
    </row>
    <row r="10">
      <c r="I10" t="s">
        <v>24</v>
      </c>
    </row>
    <row r="11">
      <c r="I11" t="s">
        <v>25</v>
      </c>
    </row>
    <row r="12">
      <c r="I12" t="s">
        <v>26</v>
      </c>
    </row>
    <row r="13">
      <c r="I13" t="s">
        <v>27</v>
      </c>
    </row>
    <row r="14">
      <c r="I14" t="s">
        <v>28</v>
      </c>
    </row>
  </sheetData>
  <hyperlinks>
    <hyperlink location="'TBL_SHJ_COMPANY'!A1" ref="A2"/>
    <hyperlink location="'TBL_SHJ_DEPARTMENT'!A1" ref="A3"/>
    <hyperlink location="'TBL_SHJ_STAFF'!A1" ref="A4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1.1796875" customWidth="true" bestFit="true"/>
    <col min="2" max="2" width="11.57421875" customWidth="true" bestFit="true"/>
  </cols>
  <sheetData>
    <row r="1">
      <c r="A1" s="2" t="s">
        <v>29</v>
      </c>
      <c r="B1" s="2" t="s">
        <v>30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>
      <pane xSplit="1.0" ySplit="3.0" state="frozen" topLeftCell="B4" activePane="bottomRight"/>
      <selection pane="bottomRight"/>
    </sheetView>
  </sheetViews>
  <sheetFormatPr defaultRowHeight="15.0"/>
  <cols>
    <col min="1" max="1" width="12.328125" customWidth="true" bestFit="true"/>
    <col min="2" max="2" width="13.90625" customWidth="true" bestFit="true"/>
    <col min="3" max="3" width="12.90625" customWidth="true" bestFit="true"/>
    <col min="4" max="4" width="13.90625" customWidth="true" bestFit="true"/>
    <col min="5" max="5" width="12.90625" customWidth="true" bestFit="true"/>
    <col min="6" max="6" width="12.82421875" customWidth="true" bestFit="true"/>
    <col min="7" max="7" width="16.4765625" customWidth="true" bestFit="true"/>
    <col min="8" max="8" width="12.90625" customWidth="true" bestFit="true"/>
    <col min="9" max="9" width="10.87890625" customWidth="true" bestFit="true"/>
    <col min="10" max="10" width="12.90625" customWidth="true" bestFit="true"/>
    <col min="11" max="11" width="12.7734375" customWidth="true" bestFit="true"/>
    <col min="12" max="12" width="9.0078125" customWidth="true" bestFit="true"/>
  </cols>
  <sheetData>
    <row r="1">
      <c r="A1" t="s" s="2">
        <v>31</v>
      </c>
      <c r="B1" t="s" s="2">
        <v>35</v>
      </c>
      <c r="C1" t="s" s="2">
        <v>38</v>
      </c>
      <c r="D1" t="s" s="2">
        <v>40</v>
      </c>
      <c r="E1" t="s" s="2">
        <v>43</v>
      </c>
      <c r="F1" t="s" s="2">
        <v>45</v>
      </c>
      <c r="G1" t="s" s="2">
        <v>47</v>
      </c>
      <c r="H1" t="s" s="2">
        <v>9</v>
      </c>
      <c r="I1" t="s" s="2">
        <v>48</v>
      </c>
      <c r="J1" t="s" s="2">
        <v>50</v>
      </c>
      <c r="K1" t="s" s="2">
        <v>51</v>
      </c>
      <c r="L1" t="s" s="2">
        <v>53</v>
      </c>
    </row>
    <row r="2">
      <c r="A2" t="s" s="2">
        <v>32</v>
      </c>
      <c r="B2" t="s" s="2">
        <v>36</v>
      </c>
      <c r="C2" t="s" s="2">
        <v>39</v>
      </c>
      <c r="D2" t="s" s="2">
        <v>41</v>
      </c>
      <c r="E2" t="s" s="2">
        <v>44</v>
      </c>
      <c r="F2" t="s" s="2">
        <v>46</v>
      </c>
      <c r="G2" t="s" s="2">
        <v>46</v>
      </c>
      <c r="H2" t="s" s="2">
        <v>39</v>
      </c>
      <c r="I2" t="s" s="2">
        <v>49</v>
      </c>
      <c r="J2" t="s" s="2">
        <v>44</v>
      </c>
      <c r="K2" t="s" s="2">
        <v>52</v>
      </c>
      <c r="L2" t="s" s="2">
        <v>49</v>
      </c>
    </row>
    <row r="3">
      <c r="A3" t="s" s="2">
        <v>33</v>
      </c>
      <c r="B3" t="s" s="2">
        <v>37</v>
      </c>
      <c r="C3" t="s" s="2">
        <v>37</v>
      </c>
      <c r="D3" t="s" s="2">
        <v>42</v>
      </c>
      <c r="E3" t="s" s="2">
        <v>37</v>
      </c>
      <c r="F3" t="s" s="2">
        <v>37</v>
      </c>
      <c r="G3" t="s" s="2">
        <v>37</v>
      </c>
      <c r="H3" t="s" s="2">
        <v>42</v>
      </c>
      <c r="I3" t="s" s="2">
        <v>37</v>
      </c>
      <c r="J3" t="s" s="2">
        <v>37</v>
      </c>
      <c r="K3" t="s" s="2">
        <v>37</v>
      </c>
      <c r="L3" t="s" s="2">
        <v>42</v>
      </c>
    </row>
    <row r="4">
      <c r="A4" s="1" t="s">
        <v>34</v>
      </c>
      <c r="B4" s="1" t="s">
        <v>34</v>
      </c>
      <c r="C4" s="1" t="s">
        <v>34</v>
      </c>
      <c r="D4" s="1" t="s">
        <v>34</v>
      </c>
      <c r="E4" s="1" t="s">
        <v>34</v>
      </c>
      <c r="F4" s="1" t="s">
        <v>34</v>
      </c>
      <c r="G4" s="1" t="s">
        <v>34</v>
      </c>
      <c r="H4" s="1" t="s">
        <v>34</v>
      </c>
      <c r="I4" s="1" t="s">
        <v>34</v>
      </c>
      <c r="J4" s="1" t="s">
        <v>34</v>
      </c>
      <c r="K4" s="1" t="s">
        <v>34</v>
      </c>
      <c r="L4" s="1" t="s">
        <v>34</v>
      </c>
      <c r="N4">
        <f>"DELETE FROM TBL_SHJ_COMPANY WHERE ID='"&amp;H4&amp;"';"</f>
      </c>
      <c r="O4">
        <f>IF(C4="", "", "UPDATE TBL_SHJ_COMPANY SET BOSS_ID = NULL  WHERE ID='"&amp;H4&amp;"';")</f>
      </c>
      <c r="P4">
        <f>IF(C4="", "", "UPDATE TBL_SHJ_COMPANY SET "&amp;LEFT(Q4,LEN(Q4)-2)&amp;"  WHERE ID='"&amp;H4&amp;"';")</f>
      </c>
      <c r="Q4">
        <f>IF(C4="","","BOSS_ID='"&amp;C4&amp;"', ")</f>
      </c>
      <c r="R4">
        <f>"INSERT INTO TBL_SHJ_COMPANY ("&amp;LEFT(S4,LEN(S4)-1)&amp;") VALUES ("&amp;LEFT(T4,LEN(T4)-1)&amp;");"</f>
      </c>
      <c r="S4">
        <f>U4&amp;V4</f>
      </c>
      <c r="T4">
        <f>W4&amp;X4</f>
      </c>
      <c r="U4">
        <f><![CDATA[IF(B4="","","ADDRESS,")&IF(D4="","","COM_NAME,")&IF(E4="","","CREATED_BY,")&IF(F4="","","CREATED_DT,")&IF(G4="","","ESTABLISH_DATE,")&IF(H4="","","ID,")&IF(I4="","","POSTCODE,")&IF(J4="","","UPDATED_BY,")]]></f>
      </c>
      <c r="V4">
        <f>IF(K4="","","UPDATED_DT,")&amp;IF(L4="","","VERSION,")</f>
      </c>
      <c r="W4">
        <f><![CDATA[IF(B4="","","'"&B4&"',")&IF(D4="","","'"&D4&"',")&IF(E4="","","'"&E4&"',")&IF(F4="","","CONVERT(date, "&IF(ISNUMBER(SEARCH("getdate", F4)), "CONVERT(varchar,"&F4&",111)","'"&F4&"'")&",111),")&IF(G4="","","CONVERT(date, "&IF(ISNUMBER(SEARCH("getdate", G4)), "CONVERT(varchar,"&G4&",111)","'"&G4&"'")&",111),")]]></f>
      </c>
      <c r="X4">
        <f><![CDATA[IF(H4="","","'"&H4&"',")&IF(I4="","",""&I4&",")&IF(J4="","","'"&J4&"',")&IF(K4="","","CONVERT(date, "&IF(ISNUMBER(SEARCH("getdate", K4)), "CONVERT(varchar,"&K4&",120)","'"&K4&"'")&",120),")&IF(L4="","",""&L4&",")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>
      <pane xSplit="1.0" ySplit="3.0" state="frozen" topLeftCell="B4" activePane="bottomRight"/>
      <selection pane="bottomRight"/>
    </sheetView>
  </sheetViews>
  <sheetFormatPr defaultRowHeight="15.0"/>
  <cols>
    <col min="1" max="1" width="12.328125" customWidth="true" bestFit="true"/>
    <col min="2" max="2" width="12.90625" customWidth="true" bestFit="true"/>
    <col min="3" max="3" width="12.90625" customWidth="true" bestFit="true"/>
    <col min="4" max="4" width="12.82421875" customWidth="true" bestFit="true"/>
    <col min="5" max="5" width="13.90625" customWidth="true" bestFit="true"/>
    <col min="6" max="6" width="13.90625" customWidth="true" bestFit="true"/>
    <col min="7" max="7" width="12.90625" customWidth="true" bestFit="true"/>
    <col min="8" max="8" width="12.90625" customWidth="true" bestFit="true"/>
    <col min="9" max="9" width="12.90625" customWidth="true" bestFit="true"/>
    <col min="10" max="10" width="12.7734375" customWidth="true" bestFit="true"/>
    <col min="11" max="11" width="9.0078125" customWidth="true" bestFit="true"/>
  </cols>
  <sheetData>
    <row r="1">
      <c r="A1" t="s" s="2">
        <v>31</v>
      </c>
      <c r="B1" t="s" s="2">
        <v>54</v>
      </c>
      <c r="C1" t="s" s="2">
        <v>43</v>
      </c>
      <c r="D1" t="s" s="2">
        <v>45</v>
      </c>
      <c r="E1" t="s" s="2">
        <v>55</v>
      </c>
      <c r="F1" t="s" s="2">
        <v>56</v>
      </c>
      <c r="G1" t="s" s="2">
        <v>9</v>
      </c>
      <c r="H1" t="s" s="2">
        <v>57</v>
      </c>
      <c r="I1" t="s" s="2">
        <v>50</v>
      </c>
      <c r="J1" t="s" s="2">
        <v>51</v>
      </c>
      <c r="K1" t="s" s="2">
        <v>53</v>
      </c>
    </row>
    <row r="2">
      <c r="A2" t="s" s="2">
        <v>32</v>
      </c>
      <c r="B2" t="s" s="2">
        <v>39</v>
      </c>
      <c r="C2" t="s" s="2">
        <v>44</v>
      </c>
      <c r="D2" t="s" s="2">
        <v>46</v>
      </c>
      <c r="E2" t="s" s="2">
        <v>41</v>
      </c>
      <c r="F2" t="s" s="2">
        <v>36</v>
      </c>
      <c r="G2" t="s" s="2">
        <v>39</v>
      </c>
      <c r="H2" t="s" s="2">
        <v>39</v>
      </c>
      <c r="I2" t="s" s="2">
        <v>44</v>
      </c>
      <c r="J2" t="s" s="2">
        <v>46</v>
      </c>
      <c r="K2" t="s" s="2">
        <v>49</v>
      </c>
    </row>
    <row r="3">
      <c r="A3" t="s" s="2">
        <v>33</v>
      </c>
      <c r="B3" t="s" s="2">
        <v>42</v>
      </c>
      <c r="C3" t="s" s="2">
        <v>37</v>
      </c>
      <c r="D3" t="s" s="2">
        <v>37</v>
      </c>
      <c r="E3" t="s" s="2">
        <v>37</v>
      </c>
      <c r="F3" t="s" s="2">
        <v>37</v>
      </c>
      <c r="G3" t="s" s="2">
        <v>42</v>
      </c>
      <c r="H3" t="s" s="2">
        <v>37</v>
      </c>
      <c r="I3" t="s" s="2">
        <v>37</v>
      </c>
      <c r="J3" t="s" s="2">
        <v>37</v>
      </c>
      <c r="K3" t="s" s="2">
        <v>42</v>
      </c>
    </row>
    <row r="4">
      <c r="A4" s="1" t="s">
        <v>34</v>
      </c>
      <c r="B4" s="1" t="s">
        <v>34</v>
      </c>
      <c r="C4" s="1" t="s">
        <v>34</v>
      </c>
      <c r="D4" s="1" t="s">
        <v>34</v>
      </c>
      <c r="E4" s="1" t="s">
        <v>34</v>
      </c>
      <c r="F4" s="1" t="s">
        <v>34</v>
      </c>
      <c r="G4" s="1" t="s">
        <v>34</v>
      </c>
      <c r="H4" s="1" t="s">
        <v>34</v>
      </c>
      <c r="I4" s="1" t="s">
        <v>34</v>
      </c>
      <c r="J4" s="1" t="s">
        <v>34</v>
      </c>
      <c r="K4" s="1" t="s">
        <v>34</v>
      </c>
      <c r="M4">
        <f>"DELETE FROM TBL_SHJ_DEPARTMENT WHERE ID='"&amp;G4&amp;"';"</f>
      </c>
      <c r="N4">
        <f>IF(H4="", "", "UPDATE TBL_SHJ_DEPARTMENT SET PM_ID = NULL  WHERE ID='"&amp;G4&amp;"';")</f>
      </c>
      <c r="O4">
        <f>IF(H4="", "", "UPDATE TBL_SHJ_DEPARTMENT SET "&amp;LEFT(P4,LEN(P4)-2)&amp;"  WHERE ID='"&amp;G4&amp;"';")</f>
      </c>
      <c r="P4">
        <f>IF(H4="","","PM_ID='"&amp;H4&amp;"', ")</f>
      </c>
      <c r="Q4">
        <f>"INSERT INTO TBL_SHJ_DEPARTMENT ("&amp;LEFT(R4,LEN(R4)-1)&amp;") VALUES ("&amp;LEFT(S4,LEN(S4)-1)&amp;");"</f>
      </c>
      <c r="R4">
        <f>T4&amp;U4</f>
      </c>
      <c r="S4">
        <f>V4&amp;W4</f>
      </c>
      <c r="T4">
        <f><![CDATA[IF(B4="","","COMPANY_ID,")&IF(C4="","","CREATED_BY,")&IF(D4="","","CREATED_DT,")&IF(E4="","","DEP_NAME,")&IF(F4="","","DOMAIN,")&IF(G4="","","ID,")&IF(I4="","","UPDATED_BY,")&IF(J4="","","UPDATED_DT,")]]></f>
      </c>
      <c r="U4">
        <f>IF(K4="","","VERSION,")</f>
      </c>
      <c r="V4">
        <f><![CDATA[IF(B4="","","'"&B4&"',")&IF(C4="","","'"&C4&"',")&IF(D4="","","CONVERT(date, "&IF(ISNUMBER(SEARCH("getdate", D4)), "CONVERT(varchar,"&D4&",111)","'"&D4&"'")&",111),")&IF(E4="","","'"&E4&"',")&IF(F4="","","'"&F4&"',")]]></f>
      </c>
      <c r="W4">
        <f><![CDATA[IF(G4="","","'"&G4&"',")&IF(I4="","","'"&I4&"',")&IF(J4="","","CONVERT(date, "&IF(ISNUMBER(SEARCH("getdate", J4)), "CONVERT(varchar,"&J4&",111)","'"&J4&"'")&",111),")&IF(K4="","",""&K4&",")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>
      <pane xSplit="1.0" ySplit="3.0" state="frozen" topLeftCell="B4" activePane="bottomRight"/>
      <selection pane="bottomRight"/>
    </sheetView>
  </sheetViews>
  <sheetFormatPr defaultRowHeight="15.0"/>
  <cols>
    <col min="1" max="1" width="12.328125" customWidth="true" bestFit="true"/>
    <col min="2" max="2" width="4.71875" customWidth="true" bestFit="true"/>
    <col min="3" max="3" width="12.90625" customWidth="true" bestFit="true"/>
    <col min="4" max="4" width="12.82421875" customWidth="true" bestFit="true"/>
    <col min="5" max="5" width="12.90625" customWidth="true" bestFit="true"/>
    <col min="6" max="6" width="12.90625" customWidth="true" bestFit="true"/>
    <col min="7" max="7" width="13.90625" customWidth="true" bestFit="true"/>
    <col min="8" max="8" width="12.90625" customWidth="true" bestFit="true"/>
    <col min="9" max="9" width="12.7734375" customWidth="true" bestFit="true"/>
    <col min="10" max="10" width="9.0078125" customWidth="true" bestFit="true"/>
  </cols>
  <sheetData>
    <row r="1">
      <c r="A1" t="s" s="2">
        <v>31</v>
      </c>
      <c r="B1" t="s" s="2">
        <v>58</v>
      </c>
      <c r="C1" t="s" s="2">
        <v>43</v>
      </c>
      <c r="D1" t="s" s="2">
        <v>45</v>
      </c>
      <c r="E1" t="s" s="2">
        <v>59</v>
      </c>
      <c r="F1" t="s" s="2">
        <v>9</v>
      </c>
      <c r="G1" t="s" s="2">
        <v>60</v>
      </c>
      <c r="H1" t="s" s="2">
        <v>50</v>
      </c>
      <c r="I1" t="s" s="2">
        <v>51</v>
      </c>
      <c r="J1" t="s" s="2">
        <v>53</v>
      </c>
    </row>
    <row r="2">
      <c r="A2" t="s" s="2">
        <v>32</v>
      </c>
      <c r="B2" t="s" s="2">
        <v>49</v>
      </c>
      <c r="C2" t="s" s="2">
        <v>44</v>
      </c>
      <c r="D2" t="s" s="2">
        <v>46</v>
      </c>
      <c r="E2" t="s" s="2">
        <v>39</v>
      </c>
      <c r="F2" t="s" s="2">
        <v>39</v>
      </c>
      <c r="G2" t="s" s="2">
        <v>41</v>
      </c>
      <c r="H2" t="s" s="2">
        <v>44</v>
      </c>
      <c r="I2" t="s" s="2">
        <v>46</v>
      </c>
      <c r="J2" t="s" s="2">
        <v>49</v>
      </c>
    </row>
    <row r="3">
      <c r="A3" t="s" s="2">
        <v>33</v>
      </c>
      <c r="B3" t="s" s="2">
        <v>37</v>
      </c>
      <c r="C3" t="s" s="2">
        <v>37</v>
      </c>
      <c r="D3" t="s" s="2">
        <v>37</v>
      </c>
      <c r="E3" t="s" s="2">
        <v>42</v>
      </c>
      <c r="F3" t="s" s="2">
        <v>42</v>
      </c>
      <c r="G3" t="s" s="2">
        <v>37</v>
      </c>
      <c r="H3" t="s" s="2">
        <v>37</v>
      </c>
      <c r="I3" t="s" s="2">
        <v>37</v>
      </c>
      <c r="J3" t="s" s="2">
        <v>42</v>
      </c>
    </row>
    <row r="4">
      <c r="A4" s="1" t="s">
        <v>61</v>
      </c>
      <c r="B4" s="1" t="s">
        <v>62</v>
      </c>
      <c r="C4" s="1" t="s">
        <v>63</v>
      </c>
      <c r="D4" s="1" t="s">
        <v>64</v>
      </c>
      <c r="E4" s="1" t="s">
        <v>59</v>
      </c>
      <c r="F4" s="1" t="s">
        <v>65</v>
      </c>
      <c r="G4" s="1" t="s">
        <v>66</v>
      </c>
      <c r="H4" s="1" t="s">
        <v>34</v>
      </c>
      <c r="I4" s="1" t="s">
        <v>67</v>
      </c>
      <c r="J4" s="1" t="s">
        <v>61</v>
      </c>
      <c r="L4">
        <f>"DELETE FROM TBL_SHJ_STAFF WHERE ID='"&amp;F4&amp;"';"</f>
      </c>
      <c r="P4">
        <f>"INSERT INTO TBL_SHJ_STAFF ("&amp;LEFT(Q4,LEN(Q4)-1)&amp;") VALUES ("&amp;LEFT(R4,LEN(R4)-1)&amp;");"</f>
      </c>
      <c r="Q4">
        <f>S4</f>
      </c>
      <c r="R4">
        <f>T4&amp;U4</f>
      </c>
      <c r="S4">
        <f><![CDATA[IF(B4="","","AGE,")&IF(C4="","","CREATED_BY,")&IF(D4="","","CREATED_DT,")&IF(E4="","","DEP_ID,")&IF(F4="","","ID,")&IF(G4="","","NAME,")&IF(H4="","","UPDATED_BY,")&IF(I4="","","UPDATED_DT,")&IF(J4="","","VERSION,")]]></f>
      </c>
      <c r="T4">
        <f><![CDATA[IF(B4="","",""&B4&",")&IF(C4="","","'"&C4&"',")&IF(D4="","","CONVERT(date, "&IF(ISNUMBER(SEARCH("getdate", D4)), "CONVERT(varchar,"&D4&",111)","'"&D4&"'")&",111),")&IF(E4="","","'"&E4&"',")&IF(F4="","","'"&F4&"',")]]></f>
      </c>
      <c r="U4">
        <f><![CDATA[IF(G4="","","'"&G4&"',")&IF(H4="","","'"&H4&"',")&IF(I4="","","CONVERT(date, "&IF(ISNUMBER(SEARCH("getdate", I4)), "CONVERT(varchar,"&I4&",111)","'"&I4&"'")&",111),")&IF(J4="","",""&J4&",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2015-06-11T05:57:09Z</dcterms:created>
  <dc:creator>Apache POI</dc:creator>
</coreProperties>
</file>