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388" windowHeight="8376"/>
  </bookViews>
  <sheets>
    <sheet name="Sheet1" sheetId="1" r:id="rId1"/>
  </sheets>
  <definedNames>
    <definedName name="_xlnm._FilterDatabase" localSheetId="0" hidden="1">Sheet1!$A$3:$L$10</definedName>
  </definedNames>
  <calcPr calcId="171027" concurrentCalc="0"/>
</workbook>
</file>

<file path=xl/calcChain.xml><?xml version="1.0" encoding="utf-8"?>
<calcChain xmlns="http://schemas.openxmlformats.org/spreadsheetml/2006/main">
  <c r="F10" i="1"/>
  <c r="K4"/>
  <c r="L4"/>
  <c r="K5"/>
  <c r="L5"/>
  <c r="K6"/>
  <c r="L6"/>
  <c r="K7"/>
  <c r="L7"/>
  <c r="K8"/>
  <c r="L8"/>
  <c r="K9"/>
  <c r="L9"/>
  <c r="L10"/>
  <c r="K10"/>
</calcChain>
</file>

<file path=xl/sharedStrings.xml><?xml version="1.0" encoding="utf-8"?>
<sst xmlns="http://schemas.openxmlformats.org/spreadsheetml/2006/main" count="29" uniqueCount="25">
  <si>
    <t>投资/清算明细表</t>
  </si>
  <si>
    <t>投资人信息：</t>
  </si>
  <si>
    <t>产品编号</t>
  </si>
  <si>
    <t>票号</t>
  </si>
  <si>
    <t>客户姓名</t>
  </si>
  <si>
    <t>身份证号</t>
  </si>
  <si>
    <t>手机号</t>
  </si>
  <si>
    <t>投资金额</t>
  </si>
  <si>
    <t>起息日</t>
  </si>
  <si>
    <t>到期日</t>
  </si>
  <si>
    <t>存续天数</t>
  </si>
  <si>
    <t>投资收益率</t>
  </si>
  <si>
    <t>投资收益</t>
  </si>
  <si>
    <t>本息合计</t>
  </si>
  <si>
    <t>WJRTB-MYLC-RYBL-32</t>
  </si>
  <si>
    <t>3130005142073297</t>
  </si>
  <si>
    <t>尚全鑫</t>
  </si>
  <si>
    <t xml:space="preserve">	41072119890316****</t>
  </si>
  <si>
    <t>1324126****</t>
  </si>
  <si>
    <t>李秀珍</t>
  </si>
  <si>
    <t xml:space="preserve">	44142419760926****</t>
  </si>
  <si>
    <t>1860207****</t>
  </si>
  <si>
    <t>陈伟</t>
  </si>
  <si>
    <t xml:space="preserve">	44030119591118****</t>
  </si>
  <si>
    <t>1390297****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</si>
</sst>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9">
    <font>
      <sz val="11"/>
      <color theme="1"/>
      <name val="等线"/>
      <charset val="134"/>
      <scheme val="minor"/>
    </font>
    <font>
      <sz val="14"/>
      <color theme="1"/>
      <name val="等线"/>
      <family val="3"/>
      <charset val="134"/>
      <scheme val="minor"/>
    </font>
    <font>
      <sz val="9.75"/>
      <color rgb="FF393939"/>
      <name val="Open Sans"/>
      <family val="1"/>
    </font>
    <font>
      <sz val="10"/>
      <color rgb="FF393939"/>
      <name val="Open Sans"/>
      <family val="1"/>
    </font>
    <font>
      <sz val="12"/>
      <color theme="1"/>
      <name val="等线"/>
      <family val="3"/>
      <charset val="134"/>
      <scheme val="minor"/>
    </font>
    <font>
      <sz val="10"/>
      <color rgb="FF393939"/>
      <name val="Open Sans"/>
      <family val="1"/>
    </font>
    <font>
      <sz val="11"/>
      <color theme="1"/>
      <name val="Arial Unicode MS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2" fillId="0" borderId="0" xfId="0" applyFont="1"/>
    <xf numFmtId="49" fontId="3" fillId="0" borderId="1" xfId="0" applyNumberFormat="1" applyFont="1" applyBorder="1"/>
    <xf numFmtId="0" fontId="0" fillId="0" borderId="0" xfId="0" applyFill="1" applyAlignment="1">
      <alignment vertical="center"/>
    </xf>
    <xf numFmtId="14" fontId="4" fillId="0" borderId="1" xfId="0" applyNumberFormat="1" applyFont="1" applyBorder="1"/>
    <xf numFmtId="14" fontId="3" fillId="0" borderId="1" xfId="0" applyNumberFormat="1" applyFont="1" applyBorder="1"/>
    <xf numFmtId="0" fontId="5" fillId="0" borderId="1" xfId="0" applyFont="1" applyBorder="1"/>
    <xf numFmtId="49" fontId="5" fillId="0" borderId="1" xfId="0" applyNumberFormat="1" applyFont="1" applyBorder="1"/>
    <xf numFmtId="0" fontId="0" fillId="0" borderId="1" xfId="0" applyBorder="1" applyAlignment="1">
      <alignment vertical="center"/>
    </xf>
    <xf numFmtId="43" fontId="6" fillId="0" borderId="1" xfId="1" applyFont="1" applyBorder="1" applyAlignment="1">
      <alignment vertical="center"/>
    </xf>
    <xf numFmtId="14" fontId="0" fillId="0" borderId="1" xfId="0" applyNumberFormat="1" applyBorder="1"/>
    <xf numFmtId="14" fontId="5" fillId="0" borderId="1" xfId="0" applyNumberFormat="1" applyFont="1" applyBorder="1"/>
    <xf numFmtId="0" fontId="5" fillId="0" borderId="1" xfId="0" applyFont="1" applyFill="1" applyBorder="1"/>
    <xf numFmtId="0" fontId="0" fillId="0" borderId="1" xfId="0" applyBorder="1"/>
    <xf numFmtId="43" fontId="6" fillId="0" borderId="1" xfId="1" applyFont="1" applyBorder="1" applyAlignment="1"/>
    <xf numFmtId="10" fontId="4" fillId="0" borderId="1" xfId="0" applyNumberFormat="1" applyFont="1" applyBorder="1"/>
    <xf numFmtId="10" fontId="0" fillId="0" borderId="1" xfId="2" applyNumberFormat="1" applyFont="1" applyBorder="1" applyAlignment="1"/>
    <xf numFmtId="0" fontId="0" fillId="0" borderId="1" xfId="0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>
      <selection activeCell="K3" sqref="K3:K6"/>
    </sheetView>
  </sheetViews>
  <sheetFormatPr defaultColWidth="9" defaultRowHeight="13.8"/>
  <cols>
    <col min="1" max="1" width="21.109375" bestFit="1" customWidth="1"/>
    <col min="2" max="2" width="18.33203125" bestFit="1" customWidth="1"/>
    <col min="3" max="3" width="14.109375" bestFit="1" customWidth="1"/>
    <col min="4" max="4" width="19.44140625" bestFit="1" customWidth="1"/>
    <col min="5" max="5" width="11.77734375" bestFit="1" customWidth="1"/>
    <col min="6" max="6" width="14.109375" bestFit="1" customWidth="1"/>
    <col min="7" max="7" width="12.109375" bestFit="1" customWidth="1"/>
    <col min="8" max="8" width="11.44140625" bestFit="1" customWidth="1"/>
    <col min="9" max="9" width="14.109375" bestFit="1" customWidth="1"/>
    <col min="10" max="10" width="17" bestFit="1" customWidth="1"/>
    <col min="11" max="12" width="14.109375" bestFit="1" customWidth="1"/>
  </cols>
  <sheetData>
    <row r="1" spans="1:12" ht="17.399999999999999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17.399999999999999">
      <c r="A2" s="21" t="s">
        <v>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2" ht="17.399999999999999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</row>
    <row r="4" spans="1:12" ht="16.2">
      <c r="A4" s="3" t="s">
        <v>14</v>
      </c>
      <c r="B4" s="4" t="s">
        <v>15</v>
      </c>
      <c r="C4" s="5" t="s">
        <v>16</v>
      </c>
      <c r="D4" s="5" t="s">
        <v>17</v>
      </c>
      <c r="E4" s="5" t="s">
        <v>18</v>
      </c>
      <c r="F4" s="5">
        <v>661</v>
      </c>
      <c r="G4" s="6">
        <v>42838</v>
      </c>
      <c r="H4" s="7">
        <v>42891</v>
      </c>
      <c r="I4" s="15">
        <v>53</v>
      </c>
      <c r="J4" s="17">
        <v>4.5999999999999999E-2</v>
      </c>
      <c r="K4" s="16">
        <f>ROUND(J4/365*I4*F4,2)</f>
        <v>4.42</v>
      </c>
      <c r="L4" s="16">
        <f>ROUND(K4+F4,2)</f>
        <v>665.42</v>
      </c>
    </row>
    <row r="5" spans="1:12" ht="16.2">
      <c r="A5" s="3" t="s">
        <v>14</v>
      </c>
      <c r="B5" s="4" t="s">
        <v>15</v>
      </c>
      <c r="C5" s="5" t="s">
        <v>19</v>
      </c>
      <c r="D5" s="5" t="s">
        <v>20</v>
      </c>
      <c r="E5" s="5" t="s">
        <v>21</v>
      </c>
      <c r="F5" s="5">
        <v>48000</v>
      </c>
      <c r="G5" s="6">
        <v>42838</v>
      </c>
      <c r="H5" s="7">
        <v>42891</v>
      </c>
      <c r="I5" s="15">
        <v>53</v>
      </c>
      <c r="J5" s="17">
        <v>4.5999999999999999E-2</v>
      </c>
      <c r="K5" s="16">
        <f t="shared" ref="K5:K8" si="0">ROUND(J5/365*I5*F5,2)</f>
        <v>320.61</v>
      </c>
      <c r="L5" s="16">
        <f t="shared" ref="L5:L9" si="1">ROUND(K5+F5,2)</f>
        <v>48320.61</v>
      </c>
    </row>
    <row r="6" spans="1:12" ht="16.2">
      <c r="A6" s="3" t="s">
        <v>14</v>
      </c>
      <c r="B6" s="4" t="s">
        <v>15</v>
      </c>
      <c r="C6" s="5" t="s">
        <v>22</v>
      </c>
      <c r="D6" s="5" t="s">
        <v>23</v>
      </c>
      <c r="E6" s="5" t="s">
        <v>24</v>
      </c>
      <c r="F6" s="5">
        <v>1000</v>
      </c>
      <c r="G6" s="6">
        <v>42838</v>
      </c>
      <c r="H6" s="7">
        <v>42891</v>
      </c>
      <c r="I6" s="15">
        <v>53</v>
      </c>
      <c r="J6" s="17">
        <v>4.5999999999999999E-2</v>
      </c>
      <c r="K6" s="16">
        <f t="shared" si="0"/>
        <v>6.68</v>
      </c>
      <c r="L6" s="16">
        <f t="shared" si="1"/>
        <v>1006.68</v>
      </c>
    </row>
    <row r="7" spans="1:12" ht="15.6">
      <c r="A7" s="8"/>
      <c r="B7" s="9"/>
      <c r="C7" s="10"/>
      <c r="D7" s="10"/>
      <c r="E7" s="10"/>
      <c r="F7" s="11"/>
      <c r="G7" s="12"/>
      <c r="H7" s="13"/>
      <c r="I7" s="15"/>
      <c r="J7" s="18"/>
      <c r="K7" s="16">
        <f t="shared" si="0"/>
        <v>0</v>
      </c>
      <c r="L7" s="16">
        <f t="shared" si="1"/>
        <v>0</v>
      </c>
    </row>
    <row r="8" spans="1:12" ht="15.6">
      <c r="A8" s="8"/>
      <c r="B8" s="9"/>
      <c r="C8" s="10"/>
      <c r="D8" s="10"/>
      <c r="E8" s="10"/>
      <c r="F8" s="11"/>
      <c r="G8" s="12"/>
      <c r="H8" s="13"/>
      <c r="I8" s="15"/>
      <c r="J8" s="18"/>
      <c r="K8" s="16">
        <f t="shared" si="0"/>
        <v>0</v>
      </c>
      <c r="L8" s="16">
        <f t="shared" si="1"/>
        <v>0</v>
      </c>
    </row>
    <row r="9" spans="1:12" ht="15.6">
      <c r="A9" s="8"/>
      <c r="B9" s="9"/>
      <c r="C9" s="10"/>
      <c r="D9" s="10"/>
      <c r="E9" s="10"/>
      <c r="F9" s="11"/>
      <c r="G9" s="12"/>
      <c r="H9" s="13"/>
      <c r="I9" s="19"/>
      <c r="J9" s="18"/>
      <c r="K9" s="16">
        <f t="shared" ref="K9" si="2">ROUND(J9/365*I9*F9,2)</f>
        <v>0</v>
      </c>
      <c r="L9" s="16">
        <f t="shared" si="1"/>
        <v>0</v>
      </c>
    </row>
    <row r="10" spans="1:12" ht="15.6">
      <c r="A10" s="14"/>
      <c r="B10" s="15"/>
      <c r="C10" s="15"/>
      <c r="D10" s="15"/>
      <c r="E10" s="15"/>
      <c r="F10" s="16">
        <f>SUM(F4:F9)</f>
        <v>49661</v>
      </c>
      <c r="G10" s="15"/>
      <c r="H10" s="15"/>
      <c r="I10" s="15"/>
      <c r="J10" s="15"/>
      <c r="K10" s="16">
        <f>SUM(K4:K9)</f>
        <v>331.71000000000004</v>
      </c>
      <c r="L10" s="16">
        <f>ROUND(SUM(L4:L9),2)</f>
        <v>49992.71</v>
      </c>
    </row>
  </sheetData>
  <autoFilter ref="A3:L10"/>
  <mergeCells count="2">
    <mergeCell ref="A1:L1"/>
    <mergeCell ref="A2:L2"/>
  </mergeCells>
  <phoneticPr fontId="8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Zongzhe Chen</cp:lastModifiedBy>
  <dcterms:created xsi:type="dcterms:W3CDTF">2015-06-05T18:19:00Z</dcterms:created>
  <dcterms:modified xsi:type="dcterms:W3CDTF">2017-04-24T15:32:36Z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