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256" windowHeight="1212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K8" i="1"/>
  <c r="L8"/>
  <c r="K7"/>
  <c r="L7"/>
  <c r="K6"/>
  <c r="L6"/>
  <c r="K5"/>
  <c r="L5"/>
  <c r="K4"/>
  <c r="L4"/>
  <c r="F4"/>
  <c r="F5"/>
  <c r="F6"/>
  <c r="F7"/>
  <c r="K3"/>
  <c r="L3"/>
  <c r="F3"/>
</calcChain>
</file>

<file path=xl/sharedStrings.xml><?xml version="1.0" encoding="utf-8"?>
<sst xmlns="http://schemas.openxmlformats.org/spreadsheetml/2006/main" count="25" uniqueCount="21">
  <si>
    <t>融通宝系列产品投资/清算总表（YYYY/MM/DD）</t>
  </si>
  <si>
    <t>序号</t>
  </si>
  <si>
    <t>产品编号</t>
  </si>
  <si>
    <t>票号</t>
  </si>
  <si>
    <t>募集成功日期</t>
  </si>
  <si>
    <t>起息日</t>
  </si>
  <si>
    <t>到期日</t>
  </si>
  <si>
    <t>存续天数</t>
  </si>
  <si>
    <t>预期年化收益率</t>
  </si>
  <si>
    <t>投资人次</t>
  </si>
  <si>
    <t>投资金额</t>
  </si>
  <si>
    <t>投资收益</t>
  </si>
  <si>
    <t>本息合计</t>
  </si>
  <si>
    <t>3130005228873504</t>
  </si>
  <si>
    <t>WJRTB-MYLC-RYBL-06</t>
  </si>
  <si>
    <t>WJRTB-MYLC-RYBL-01</t>
    <phoneticPr fontId="3" type="noConversion"/>
  </si>
  <si>
    <t>WJRTB-MYLC-RYBL-02</t>
  </si>
  <si>
    <t>WJRTB-MYLC-RYBL-03</t>
  </si>
  <si>
    <t>WJRTB-MYLC-RYBL-04</t>
  </si>
  <si>
    <t>WJRTB-MYLC-RYBL-05</t>
  </si>
  <si>
    <t>---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</si>
</sst>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等线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14" fontId="2" fillId="0" borderId="1" xfId="0" applyNumberFormat="1" applyFont="1" applyBorder="1"/>
    <xf numFmtId="9" fontId="2" fillId="0" borderId="1" xfId="0" applyNumberFormat="1" applyFont="1" applyBorder="1"/>
    <xf numFmtId="0" fontId="0" fillId="0" borderId="1" xfId="0" applyBorder="1"/>
    <xf numFmtId="176" fontId="2" fillId="0" borderId="1" xfId="0" applyNumberFormat="1" applyFont="1" applyBorder="1"/>
    <xf numFmtId="176" fontId="0" fillId="0" borderId="1" xfId="0" applyNumberFormat="1" applyBorder="1"/>
    <xf numFmtId="176" fontId="0" fillId="0" borderId="0" xfId="0" applyNumberFormat="1"/>
    <xf numFmtId="0" fontId="4" fillId="0" borderId="1" xfId="0" quotePrefix="1" applyFont="1" applyBorder="1"/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sqref="A1:L1"/>
    </sheetView>
  </sheetViews>
  <sheetFormatPr defaultColWidth="9" defaultRowHeight="13.8"/>
  <cols>
    <col min="1" max="1" width="6" bestFit="1" customWidth="1"/>
    <col min="2" max="2" width="25.33203125" bestFit="1" customWidth="1"/>
    <col min="3" max="3" width="22.21875" bestFit="1" customWidth="1"/>
    <col min="4" max="4" width="15.33203125" bestFit="1" customWidth="1"/>
    <col min="5" max="6" width="12.109375" bestFit="1" customWidth="1"/>
    <col min="7" max="7" width="10.44140625" bestFit="1" customWidth="1"/>
    <col min="8" max="8" width="17.77734375" bestFit="1" customWidth="1"/>
    <col min="9" max="10" width="10.44140625" bestFit="1" customWidth="1"/>
    <col min="11" max="11" width="10.44140625" style="8" bestFit="1" customWidth="1"/>
    <col min="12" max="12" width="11.21875" style="8" bestFit="1" customWidth="1"/>
  </cols>
  <sheetData>
    <row r="1" spans="1:12" ht="20.399999999999999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.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</row>
    <row r="3" spans="1:12" ht="15.6">
      <c r="A3" s="1">
        <v>1</v>
      </c>
      <c r="B3" s="1" t="s">
        <v>15</v>
      </c>
      <c r="C3" s="9" t="s">
        <v>20</v>
      </c>
      <c r="D3" s="3">
        <v>42816</v>
      </c>
      <c r="E3" s="3">
        <v>42817</v>
      </c>
      <c r="F3" s="3">
        <f>E3+G3</f>
        <v>42849</v>
      </c>
      <c r="G3" s="1">
        <v>32</v>
      </c>
      <c r="H3" s="4">
        <v>0.04</v>
      </c>
      <c r="I3" s="1">
        <v>13</v>
      </c>
      <c r="J3" s="1">
        <v>49816</v>
      </c>
      <c r="K3" s="6">
        <f t="shared" ref="K3:K8" si="0">J3*H3*G3/365</f>
        <v>174.69720547945207</v>
      </c>
      <c r="L3" s="6">
        <f t="shared" ref="L3:L8" si="1">J3+K3</f>
        <v>49990.697205479453</v>
      </c>
    </row>
    <row r="4" spans="1:12" ht="15.6">
      <c r="A4" s="1">
        <v>2</v>
      </c>
      <c r="B4" s="1" t="s">
        <v>16</v>
      </c>
      <c r="C4" s="9" t="s">
        <v>20</v>
      </c>
      <c r="D4" s="3">
        <v>42829</v>
      </c>
      <c r="E4" s="3">
        <v>42830</v>
      </c>
      <c r="F4" s="3">
        <f t="shared" ref="F4:F7" si="2">E4+G4</f>
        <v>42853</v>
      </c>
      <c r="G4" s="1">
        <v>23</v>
      </c>
      <c r="H4" s="4">
        <v>0.04</v>
      </c>
      <c r="I4" s="1">
        <v>9</v>
      </c>
      <c r="J4" s="1">
        <v>49868</v>
      </c>
      <c r="K4" s="6">
        <f t="shared" si="0"/>
        <v>125.69468493150684</v>
      </c>
      <c r="L4" s="6">
        <f t="shared" si="1"/>
        <v>49993.694684931506</v>
      </c>
    </row>
    <row r="5" spans="1:12" ht="15.6">
      <c r="A5" s="1">
        <v>3</v>
      </c>
      <c r="B5" s="1" t="s">
        <v>17</v>
      </c>
      <c r="C5" s="9" t="s">
        <v>20</v>
      </c>
      <c r="D5" s="3">
        <v>42827</v>
      </c>
      <c r="E5" s="3">
        <v>42830</v>
      </c>
      <c r="F5" s="3">
        <f t="shared" si="2"/>
        <v>42849</v>
      </c>
      <c r="G5" s="1">
        <v>19</v>
      </c>
      <c r="H5" s="4">
        <v>0.04</v>
      </c>
      <c r="I5" s="1">
        <v>9</v>
      </c>
      <c r="J5" s="1">
        <v>49890</v>
      </c>
      <c r="K5" s="6">
        <f t="shared" si="0"/>
        <v>103.88054794520548</v>
      </c>
      <c r="L5" s="6">
        <f t="shared" si="1"/>
        <v>49993.880547945206</v>
      </c>
    </row>
    <row r="6" spans="1:12" ht="15.6">
      <c r="A6" s="1">
        <v>4</v>
      </c>
      <c r="B6" s="1" t="s">
        <v>18</v>
      </c>
      <c r="C6" s="9" t="s">
        <v>20</v>
      </c>
      <c r="D6" s="3">
        <v>42829</v>
      </c>
      <c r="E6" s="3">
        <v>42830</v>
      </c>
      <c r="F6" s="3">
        <f t="shared" si="2"/>
        <v>42857</v>
      </c>
      <c r="G6" s="1">
        <v>27</v>
      </c>
      <c r="H6" s="4">
        <v>0.04</v>
      </c>
      <c r="I6" s="1">
        <v>9</v>
      </c>
      <c r="J6" s="1">
        <v>55278</v>
      </c>
      <c r="K6" s="6">
        <f t="shared" si="0"/>
        <v>163.56230136986301</v>
      </c>
      <c r="L6" s="6">
        <f t="shared" si="1"/>
        <v>55441.562301369864</v>
      </c>
    </row>
    <row r="7" spans="1:12" ht="15.6">
      <c r="A7" s="1">
        <v>5</v>
      </c>
      <c r="B7" s="1" t="s">
        <v>19</v>
      </c>
      <c r="C7" s="9" t="s">
        <v>20</v>
      </c>
      <c r="D7" s="3">
        <v>42831</v>
      </c>
      <c r="E7" s="3">
        <v>42832</v>
      </c>
      <c r="F7" s="3">
        <f t="shared" si="2"/>
        <v>42863</v>
      </c>
      <c r="G7" s="5">
        <v>31</v>
      </c>
      <c r="H7" s="4">
        <v>0.04</v>
      </c>
      <c r="I7" s="5">
        <v>15</v>
      </c>
      <c r="J7" s="5">
        <v>99644</v>
      </c>
      <c r="K7" s="7">
        <f t="shared" si="0"/>
        <v>338.51660273972607</v>
      </c>
      <c r="L7" s="7">
        <f t="shared" si="1"/>
        <v>99982.516602739721</v>
      </c>
    </row>
    <row r="8" spans="1:12" ht="15.6">
      <c r="A8" s="1">
        <v>6</v>
      </c>
      <c r="B8" s="1" t="s">
        <v>14</v>
      </c>
      <c r="C8" s="2" t="s">
        <v>13</v>
      </c>
      <c r="D8" s="3">
        <v>42834</v>
      </c>
      <c r="E8" s="3">
        <v>42835</v>
      </c>
      <c r="F8" s="3">
        <v>42865</v>
      </c>
      <c r="G8" s="1">
        <v>30</v>
      </c>
      <c r="H8" s="4">
        <v>0.04</v>
      </c>
      <c r="I8" s="1">
        <v>12</v>
      </c>
      <c r="J8" s="1">
        <v>99655</v>
      </c>
      <c r="K8" s="6">
        <f t="shared" si="0"/>
        <v>327.63287671232882</v>
      </c>
      <c r="L8" s="6">
        <f t="shared" si="1"/>
        <v>99982.632876712334</v>
      </c>
    </row>
  </sheetData>
  <mergeCells count="1">
    <mergeCell ref="A1:L1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Zongzhe Chen</cp:lastModifiedBy>
  <dcterms:created xsi:type="dcterms:W3CDTF">2015-06-05T18:19:00Z</dcterms:created>
  <dcterms:modified xsi:type="dcterms:W3CDTF">2017-04-20T14:39:29Z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