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C:\Users\NicoleChi\Desktop\"/>
    </mc:Choice>
  </mc:AlternateContent>
  <bookViews>
    <workbookView xWindow="0" yWindow="30" windowWidth="20385" windowHeight="8340"/>
  </bookViews>
  <sheets>
    <sheet name="Sheet1" sheetId="1" r:id="rId1"/>
  </sheets>
  <definedNames>
    <definedName name="_xlnm._FilterDatabase" localSheetId="0" hidden="1">Sheet1!$A$3:$L$3</definedName>
  </definedNames>
  <calcPr calcId="171027"/>
</workbook>
</file>

<file path=xl/calcChain.xml><?xml version="1.0" encoding="utf-8"?>
<calcChain xmlns="http://schemas.openxmlformats.org/spreadsheetml/2006/main">
  <c r="F12" i="1" l="1"/>
  <c r="K4" i="1" l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L12" i="1" l="1"/>
  <c r="K12" i="1"/>
</calcChain>
</file>

<file path=xl/sharedStrings.xml><?xml version="1.0" encoding="utf-8"?>
<sst xmlns="http://schemas.openxmlformats.org/spreadsheetml/2006/main" count="55" uniqueCount="41">
  <si>
    <t>投资/清算明细表</t>
  </si>
  <si>
    <t>投资人信息：</t>
  </si>
  <si>
    <t>产品编号</t>
  </si>
  <si>
    <t>票号</t>
  </si>
  <si>
    <t>客户姓名</t>
  </si>
  <si>
    <t>身份证号</t>
  </si>
  <si>
    <t>手机号</t>
  </si>
  <si>
    <t>投资金额</t>
  </si>
  <si>
    <t>起息日</t>
  </si>
  <si>
    <t>到期日</t>
  </si>
  <si>
    <t>存续天数</t>
  </si>
  <si>
    <t>投资收益率</t>
  </si>
  <si>
    <t>投资收益</t>
  </si>
  <si>
    <t>本息合计</t>
  </si>
  <si>
    <t>汪苗</t>
  </si>
  <si>
    <t>WJRTB-MYLC-RYBL-14</t>
  </si>
  <si>
    <t>陈桦</t>
  </si>
  <si>
    <t>谭小艳</t>
  </si>
  <si>
    <t>黄毅</t>
  </si>
  <si>
    <t>陈志林</t>
  </si>
  <si>
    <t>王淑芳</t>
  </si>
  <si>
    <t>汪惠霞</t>
  </si>
  <si>
    <t>黄小飞</t>
  </si>
  <si>
    <t xml:space="preserve"> 3100005123491041</t>
    <phoneticPr fontId="4" type="noConversion"/>
  </si>
  <si>
    <r>
      <rPr>
        <sz val="10"/>
        <color rgb="FF393939"/>
        <rFont val="等线"/>
        <family val="3"/>
        <charset val="134"/>
      </rPr>
      <t>合计：</t>
    </r>
    <phoneticPr fontId="4" type="noConversion"/>
  </si>
  <si>
    <t xml:space="preserve">	33032419860327****</t>
  </si>
  <si>
    <t xml:space="preserve">	13060319700829****</t>
  </si>
  <si>
    <t xml:space="preserve">	43052419860504****</t>
  </si>
  <si>
    <t xml:space="preserve">	31010519651030****</t>
  </si>
  <si>
    <t xml:space="preserve">	37050219650425****</t>
  </si>
  <si>
    <t xml:space="preserve">	12022319730223****</t>
  </si>
  <si>
    <t xml:space="preserve">	33021119631113****</t>
  </si>
  <si>
    <t xml:space="preserve">	41040319751103****</t>
  </si>
  <si>
    <t>1515849****</t>
  </si>
  <si>
    <t>1391023****</t>
  </si>
  <si>
    <t>1379824****</t>
  </si>
  <si>
    <t>1300329****</t>
  </si>
  <si>
    <t>1308260****</t>
  </si>
  <si>
    <t>1530218****</t>
  </si>
  <si>
    <t>1866855****</t>
  </si>
  <si>
    <t>1359218****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</si>
</sst>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8">
    <font>
      <sz val="11"/>
      <color theme="1"/>
      <name val="等线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Arial Unicode MS"/>
      <family val="2"/>
      <charset val="134"/>
    </font>
    <font>
      <sz val="10"/>
      <color rgb="FF393939"/>
      <name val="Open Sans"/>
      <family val="2"/>
    </font>
    <font>
      <sz val="10"/>
      <color rgb="FF393939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Border="1"/>
    <xf numFmtId="14" fontId="0" fillId="0" borderId="1" xfId="0" applyNumberFormat="1" applyBorder="1"/>
    <xf numFmtId="43" fontId="5" fillId="0" borderId="1" xfId="1" applyFont="1" applyBorder="1" applyAlignment="1"/>
    <xf numFmtId="0" fontId="0" fillId="0" borderId="1" xfId="0" applyBorder="1" applyAlignment="1">
      <alignment vertical="center"/>
    </xf>
    <xf numFmtId="10" fontId="0" fillId="0" borderId="1" xfId="2" applyNumberFormat="1" applyFont="1" applyBorder="1" applyAlignment="1"/>
    <xf numFmtId="0" fontId="6" fillId="0" borderId="1" xfId="0" applyFont="1" applyBorder="1"/>
    <xf numFmtId="49" fontId="6" fillId="0" borderId="1" xfId="0" applyNumberFormat="1" applyFont="1" applyBorder="1"/>
    <xf numFmtId="14" fontId="6" fillId="0" borderId="1" xfId="0" applyNumberFormat="1" applyFont="1" applyBorder="1"/>
    <xf numFmtId="0" fontId="0" fillId="0" borderId="1" xfId="0" applyFill="1" applyBorder="1"/>
    <xf numFmtId="0" fontId="6" fillId="0" borderId="1" xfId="0" applyFont="1" applyFill="1" applyBorder="1"/>
    <xf numFmtId="43" fontId="5" fillId="0" borderId="1" xfId="1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D16" sqref="D16"/>
    </sheetView>
  </sheetViews>
  <sheetFormatPr defaultColWidth="9" defaultRowHeight="14.25"/>
  <cols>
    <col min="1" max="2" width="32.875" customWidth="1"/>
    <col min="3" max="3" width="11.375" customWidth="1"/>
    <col min="4" max="4" width="20.5" bestFit="1" customWidth="1"/>
    <col min="5" max="5" width="12.75" bestFit="1" customWidth="1"/>
    <col min="6" max="6" width="13.875" bestFit="1" customWidth="1"/>
    <col min="7" max="8" width="10.5" bestFit="1" customWidth="1"/>
    <col min="9" max="9" width="11.375" customWidth="1"/>
    <col min="10" max="10" width="14" customWidth="1"/>
    <col min="11" max="11" width="11.375" customWidth="1"/>
    <col min="12" max="12" width="13.875" bestFit="1" customWidth="1"/>
  </cols>
  <sheetData>
    <row r="1" spans="1:12" ht="18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8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ht="1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</row>
    <row r="4" spans="1:12">
      <c r="A4" s="8" t="s">
        <v>15</v>
      </c>
      <c r="B4" s="9" t="s">
        <v>23</v>
      </c>
      <c r="C4" s="6" t="s">
        <v>16</v>
      </c>
      <c r="D4" s="6" t="s">
        <v>26</v>
      </c>
      <c r="E4" s="6" t="s">
        <v>34</v>
      </c>
      <c r="F4" s="13">
        <v>62421</v>
      </c>
      <c r="G4" s="4">
        <v>42837</v>
      </c>
      <c r="H4" s="10">
        <v>42880</v>
      </c>
      <c r="I4" s="11">
        <v>43</v>
      </c>
      <c r="J4" s="7">
        <v>4.5999999999999999E-2</v>
      </c>
      <c r="K4" s="5">
        <f t="shared" ref="K4:K11" si="0">ROUND(J4/365*I4*F4,2)</f>
        <v>338.27</v>
      </c>
      <c r="L4" s="5">
        <f t="shared" ref="L4:L11" si="1">ROUND(K4+F4,2)</f>
        <v>62759.27</v>
      </c>
    </row>
    <row r="5" spans="1:12">
      <c r="A5" s="8" t="s">
        <v>15</v>
      </c>
      <c r="B5" s="9" t="s">
        <v>23</v>
      </c>
      <c r="C5" s="6" t="s">
        <v>17</v>
      </c>
      <c r="D5" s="6" t="s">
        <v>27</v>
      </c>
      <c r="E5" s="6" t="s">
        <v>35</v>
      </c>
      <c r="F5" s="13">
        <v>1028</v>
      </c>
      <c r="G5" s="4">
        <v>42837</v>
      </c>
      <c r="H5" s="10">
        <v>42880</v>
      </c>
      <c r="I5" s="11">
        <v>43</v>
      </c>
      <c r="J5" s="7">
        <v>4.5999999999999999E-2</v>
      </c>
      <c r="K5" s="5">
        <f t="shared" si="0"/>
        <v>5.57</v>
      </c>
      <c r="L5" s="5">
        <f t="shared" si="1"/>
        <v>1033.57</v>
      </c>
    </row>
    <row r="6" spans="1:12">
      <c r="A6" s="8" t="s">
        <v>15</v>
      </c>
      <c r="B6" s="9" t="s">
        <v>23</v>
      </c>
      <c r="C6" s="6" t="s">
        <v>14</v>
      </c>
      <c r="D6" s="6" t="s">
        <v>25</v>
      </c>
      <c r="E6" s="6" t="s">
        <v>33</v>
      </c>
      <c r="F6" s="13">
        <v>1000</v>
      </c>
      <c r="G6" s="4">
        <v>42837</v>
      </c>
      <c r="H6" s="10">
        <v>42880</v>
      </c>
      <c r="I6" s="11">
        <v>43</v>
      </c>
      <c r="J6" s="7">
        <v>4.5999999999999999E-2</v>
      </c>
      <c r="K6" s="5">
        <f t="shared" si="0"/>
        <v>5.42</v>
      </c>
      <c r="L6" s="5">
        <f t="shared" si="1"/>
        <v>1005.42</v>
      </c>
    </row>
    <row r="7" spans="1:12">
      <c r="A7" s="8" t="s">
        <v>15</v>
      </c>
      <c r="B7" s="9" t="s">
        <v>23</v>
      </c>
      <c r="C7" s="6" t="s">
        <v>18</v>
      </c>
      <c r="D7" s="6" t="s">
        <v>28</v>
      </c>
      <c r="E7" s="6" t="s">
        <v>36</v>
      </c>
      <c r="F7" s="13">
        <v>2000</v>
      </c>
      <c r="G7" s="4">
        <v>42837</v>
      </c>
      <c r="H7" s="10">
        <v>42880</v>
      </c>
      <c r="I7" s="11">
        <v>43</v>
      </c>
      <c r="J7" s="7">
        <v>4.5999999999999999E-2</v>
      </c>
      <c r="K7" s="5">
        <f t="shared" si="0"/>
        <v>10.84</v>
      </c>
      <c r="L7" s="5">
        <f t="shared" si="1"/>
        <v>2010.84</v>
      </c>
    </row>
    <row r="8" spans="1:12">
      <c r="A8" s="8" t="s">
        <v>15</v>
      </c>
      <c r="B8" s="9" t="s">
        <v>23</v>
      </c>
      <c r="C8" s="6" t="s">
        <v>19</v>
      </c>
      <c r="D8" s="6" t="s">
        <v>29</v>
      </c>
      <c r="E8" s="6" t="s">
        <v>37</v>
      </c>
      <c r="F8" s="13">
        <v>6000</v>
      </c>
      <c r="G8" s="4">
        <v>42837</v>
      </c>
      <c r="H8" s="10">
        <v>42880</v>
      </c>
      <c r="I8" s="11">
        <v>43</v>
      </c>
      <c r="J8" s="7">
        <v>4.5999999999999999E-2</v>
      </c>
      <c r="K8" s="5">
        <f t="shared" si="0"/>
        <v>32.520000000000003</v>
      </c>
      <c r="L8" s="5">
        <f t="shared" si="1"/>
        <v>6032.52</v>
      </c>
    </row>
    <row r="9" spans="1:12">
      <c r="A9" s="8" t="s">
        <v>15</v>
      </c>
      <c r="B9" s="9" t="s">
        <v>23</v>
      </c>
      <c r="C9" s="6" t="s">
        <v>20</v>
      </c>
      <c r="D9" s="6" t="s">
        <v>30</v>
      </c>
      <c r="E9" s="6" t="s">
        <v>38</v>
      </c>
      <c r="F9" s="13">
        <v>5000</v>
      </c>
      <c r="G9" s="4">
        <v>42837</v>
      </c>
      <c r="H9" s="10">
        <v>42880</v>
      </c>
      <c r="I9" s="11">
        <v>43</v>
      </c>
      <c r="J9" s="7">
        <v>4.5999999999999999E-2</v>
      </c>
      <c r="K9" s="5">
        <f t="shared" si="0"/>
        <v>27.1</v>
      </c>
      <c r="L9" s="5">
        <f t="shared" si="1"/>
        <v>5027.1000000000004</v>
      </c>
    </row>
    <row r="10" spans="1:12">
      <c r="A10" s="8" t="s">
        <v>15</v>
      </c>
      <c r="B10" s="9" t="s">
        <v>23</v>
      </c>
      <c r="C10" s="6" t="s">
        <v>21</v>
      </c>
      <c r="D10" s="6" t="s">
        <v>31</v>
      </c>
      <c r="E10" s="6" t="s">
        <v>39</v>
      </c>
      <c r="F10" s="13">
        <v>20000</v>
      </c>
      <c r="G10" s="4">
        <v>42837</v>
      </c>
      <c r="H10" s="10">
        <v>42880</v>
      </c>
      <c r="I10" s="11">
        <v>43</v>
      </c>
      <c r="J10" s="7">
        <v>4.5999999999999999E-2</v>
      </c>
      <c r="K10" s="5">
        <f t="shared" si="0"/>
        <v>108.38</v>
      </c>
      <c r="L10" s="5">
        <f t="shared" si="1"/>
        <v>20108.38</v>
      </c>
    </row>
    <row r="11" spans="1:12">
      <c r="A11" s="8" t="s">
        <v>15</v>
      </c>
      <c r="B11" s="9" t="s">
        <v>23</v>
      </c>
      <c r="C11" s="6" t="s">
        <v>22</v>
      </c>
      <c r="D11" s="6" t="s">
        <v>32</v>
      </c>
      <c r="E11" s="6" t="s">
        <v>40</v>
      </c>
      <c r="F11" s="13">
        <v>2000</v>
      </c>
      <c r="G11" s="4">
        <v>42837</v>
      </c>
      <c r="H11" s="10">
        <v>42880</v>
      </c>
      <c r="I11" s="11">
        <v>43</v>
      </c>
      <c r="J11" s="7">
        <v>4.5999999999999999E-2</v>
      </c>
      <c r="K11" s="5">
        <f t="shared" si="0"/>
        <v>10.84</v>
      </c>
      <c r="L11" s="5">
        <f t="shared" si="1"/>
        <v>2010.84</v>
      </c>
    </row>
    <row r="12" spans="1:12">
      <c r="A12" s="12" t="s">
        <v>24</v>
      </c>
      <c r="B12" s="3"/>
      <c r="C12" s="3"/>
      <c r="D12" s="3"/>
      <c r="E12" s="3"/>
      <c r="F12" s="5">
        <f>SUM(F4:F11)</f>
        <v>99449</v>
      </c>
      <c r="G12" s="3"/>
      <c r="H12" s="3"/>
      <c r="I12" s="3"/>
      <c r="J12" s="3"/>
      <c r="K12" s="5">
        <f>SUM(K4:K11)</f>
        <v>538.93999999999994</v>
      </c>
      <c r="L12" s="5">
        <f>ROUND(SUM(L4:L11),2)</f>
        <v>99987.94</v>
      </c>
    </row>
  </sheetData>
  <autoFilter ref="A3:L3"/>
  <mergeCells count="2">
    <mergeCell ref="A1:L1"/>
    <mergeCell ref="A2:L2"/>
  </mergeCells>
  <phoneticPr fontId="4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NicoleChi</dc:creator>
  <cp:lastModifiedBy>NicoleChi</cp:lastModifiedBy>
  <dcterms:created xsi:type="dcterms:W3CDTF">2015-06-05T18:19:00Z</dcterms:created>
  <dcterms:modified xsi:type="dcterms:W3CDTF">2017-04-12T02:41:26Z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