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NicoleChi\Desktop\"/>
    </mc:Choice>
  </mc:AlternateContent>
  <bookViews>
    <workbookView xWindow="0" yWindow="0" windowWidth="19770" windowHeight="8370"/>
  </bookViews>
  <sheets>
    <sheet name="Sheet1" sheetId="1" r:id="rId1"/>
  </sheets>
  <definedNames>
    <definedName name="_xlnm._FilterDatabase" localSheetId="0" hidden="1">Sheet1!$A$3:$L$13</definedName>
  </definedNames>
  <calcPr calcId="171027" concurrentCalc="0"/>
</workbook>
</file>

<file path=xl/calcChain.xml><?xml version="1.0" encoding="utf-8"?>
<calcChain xmlns="http://schemas.openxmlformats.org/spreadsheetml/2006/main">
  <c r="F13" i="1" l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L13" i="1"/>
  <c r="K13" i="1"/>
</calcChain>
</file>

<file path=xl/sharedStrings.xml><?xml version="1.0" encoding="utf-8"?>
<sst xmlns="http://schemas.openxmlformats.org/spreadsheetml/2006/main" count="61" uniqueCount="42">
  <si>
    <t>投资/清算明细表</t>
  </si>
  <si>
    <t>投资人信息：</t>
  </si>
  <si>
    <t>产品编号</t>
  </si>
  <si>
    <t>票号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</si>
  <si>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</si>
  <si>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</si>
  <si>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</si>
  <si>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</si>
  <si>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</si>
  <si>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</si>
  <si>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</si>
  <si>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</si>
  <si>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</si>
  <si>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</si>
  <si>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>胡兆曜</t>
  </si>
  <si>
    <t xml:space="preserve">	43010519741028****</t>
  </si>
  <si>
    <t>1380841****</t>
  </si>
  <si>
    <t>王海宝</t>
  </si>
  <si>
    <t xml:space="preserve">	31010819570222****</t>
  </si>
  <si>
    <t>1347268****</t>
  </si>
  <si>
    <t>WJRTB-MYLC-RYBL-29</t>
  </si>
  <si>
    <t>3050005327393789</t>
  </si>
  <si>
    <t>郑穗汶</t>
  </si>
  <si>
    <t xml:space="preserve">	44010519910831****</t>
  </si>
  <si>
    <t>1361014****</t>
  </si>
  <si>
    <t>王强</t>
  </si>
  <si>
    <t xml:space="preserve">	34050419860310****</t>
  </si>
  <si>
    <t>1339555****</t>
  </si>
  <si>
    <t>肖浩鸣</t>
  </si>
  <si>
    <t xml:space="preserve">	44180219891003****</t>
  </si>
  <si>
    <t>1821830****</t>
  </si>
  <si>
    <t>张楠</t>
  </si>
  <si>
    <t xml:space="preserve">	37072419880726****</t>
  </si>
  <si>
    <t>1521063****</t>
  </si>
  <si>
    <t>师蔚群</t>
  </si>
  <si>
    <t xml:space="preserve">	32082319730915****</t>
  </si>
  <si>
    <t>1381388****</t>
  </si>
  <si>
    <t>何少敏</t>
  </si>
  <si>
    <t xml:space="preserve">	44068319800410****</t>
  </si>
  <si>
    <t>1390285****</t>
  </si>
  <si>
    <t>****</t>
  </si>
  <si>
    <t>合计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</si>
</sst>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9.75"/>
      <color rgb="FF393939"/>
      <name val="Open Sans"/>
      <family val="1"/>
    </font>
    <font>
      <sz val="10"/>
      <color rgb="FF393939"/>
      <name val="Open Sans"/>
      <family val="1"/>
    </font>
    <font>
      <sz val="12"/>
      <color theme="1"/>
      <name val="等线"/>
      <family val="3"/>
      <charset val="134"/>
      <scheme val="minor"/>
    </font>
    <font>
      <sz val="11"/>
      <color theme="1"/>
      <name val="Arial Unicode MS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39393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49" fontId="3" fillId="0" borderId="1" xfId="0" applyNumberFormat="1" applyFont="1" applyBorder="1"/>
    <xf numFmtId="14" fontId="4" fillId="0" borderId="1" xfId="0" applyNumberFormat="1" applyFont="1" applyBorder="1"/>
    <xf numFmtId="14" fontId="3" fillId="0" borderId="1" xfId="0" applyNumberFormat="1" applyFont="1" applyBorder="1"/>
    <xf numFmtId="0" fontId="0" fillId="0" borderId="1" xfId="0" applyBorder="1"/>
    <xf numFmtId="43" fontId="5" fillId="0" borderId="1" xfId="1" applyFont="1" applyBorder="1" applyAlignment="1"/>
    <xf numFmtId="10" fontId="4" fillId="0" borderId="1" xfId="0" applyNumberFormat="1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8" fillId="0" borderId="1" xfId="0" applyFont="1" applyFill="1" applyBorder="1"/>
    <xf numFmtId="0" fontId="2" fillId="0" borderId="1" xfId="0" applyFont="1" applyBorder="1"/>
    <xf numFmtId="0" fontId="0" fillId="0" borderId="1" xfId="0" applyFill="1" applyBorder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I18" sqref="I18"/>
    </sheetView>
  </sheetViews>
  <sheetFormatPr defaultColWidth="9" defaultRowHeight="14.25"/>
  <cols>
    <col min="1" max="2" width="32.875" customWidth="1"/>
    <col min="3" max="3" width="11.375" customWidth="1"/>
    <col min="4" max="4" width="20.5" customWidth="1"/>
    <col min="5" max="5" width="12.625" customWidth="1"/>
    <col min="6" max="6" width="11.375" customWidth="1"/>
    <col min="7" max="8" width="10.5" customWidth="1"/>
    <col min="9" max="9" width="11.375" customWidth="1"/>
    <col min="10" max="10" width="14" customWidth="1"/>
    <col min="11" max="11" width="11.375" customWidth="1"/>
    <col min="12" max="12" width="13.875" customWidth="1"/>
  </cols>
  <sheetData>
    <row r="1" spans="1:12" ht="1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>
      <c r="A4" s="13" t="s">
        <v>20</v>
      </c>
      <c r="B4" s="3" t="s">
        <v>21</v>
      </c>
      <c r="C4" s="14" t="s">
        <v>14</v>
      </c>
      <c r="D4" s="14" t="s">
        <v>15</v>
      </c>
      <c r="E4" s="14" t="s">
        <v>16</v>
      </c>
      <c r="F4" s="14">
        <v>683</v>
      </c>
      <c r="G4" s="4">
        <v>42839</v>
      </c>
      <c r="H4" s="5">
        <v>42886</v>
      </c>
      <c r="I4" s="9">
        <v>47</v>
      </c>
      <c r="J4" s="8">
        <v>4.5999999999999999E-2</v>
      </c>
      <c r="K4" s="7">
        <f t="shared" ref="K4:K8" si="0">ROUND(J4/365*I4*F4,2)</f>
        <v>4.05</v>
      </c>
      <c r="L4" s="7">
        <f t="shared" ref="L4:L12" si="1">ROUND(K4+F4,2)</f>
        <v>687.05</v>
      </c>
    </row>
    <row r="5" spans="1:12" ht="15.75">
      <c r="A5" s="13" t="s">
        <v>20</v>
      </c>
      <c r="B5" s="3" t="s">
        <v>21</v>
      </c>
      <c r="C5" s="14" t="s">
        <v>22</v>
      </c>
      <c r="D5" s="14" t="s">
        <v>23</v>
      </c>
      <c r="E5" s="14" t="s">
        <v>24</v>
      </c>
      <c r="F5" s="14">
        <v>10000</v>
      </c>
      <c r="G5" s="4">
        <v>42839</v>
      </c>
      <c r="H5" s="5">
        <v>42886</v>
      </c>
      <c r="I5" s="9">
        <v>47</v>
      </c>
      <c r="J5" s="8">
        <v>4.5999999999999999E-2</v>
      </c>
      <c r="K5" s="7">
        <f t="shared" si="0"/>
        <v>59.23</v>
      </c>
      <c r="L5" s="7">
        <f t="shared" si="1"/>
        <v>10059.23</v>
      </c>
    </row>
    <row r="6" spans="1:12" ht="15.75">
      <c r="A6" s="13" t="s">
        <v>20</v>
      </c>
      <c r="B6" s="3" t="s">
        <v>21</v>
      </c>
      <c r="C6" s="14" t="s">
        <v>25</v>
      </c>
      <c r="D6" s="14" t="s">
        <v>26</v>
      </c>
      <c r="E6" s="14" t="s">
        <v>27</v>
      </c>
      <c r="F6" s="14">
        <v>4016</v>
      </c>
      <c r="G6" s="4">
        <v>42839</v>
      </c>
      <c r="H6" s="5">
        <v>42886</v>
      </c>
      <c r="I6" s="9">
        <v>47</v>
      </c>
      <c r="J6" s="8">
        <v>4.5999999999999999E-2</v>
      </c>
      <c r="K6" s="7">
        <f t="shared" si="0"/>
        <v>23.79</v>
      </c>
      <c r="L6" s="7">
        <f t="shared" si="1"/>
        <v>4039.79</v>
      </c>
    </row>
    <row r="7" spans="1:12" ht="15.75">
      <c r="A7" s="13" t="s">
        <v>20</v>
      </c>
      <c r="B7" s="3" t="s">
        <v>21</v>
      </c>
      <c r="C7" s="14" t="s">
        <v>28</v>
      </c>
      <c r="D7" s="14" t="s">
        <v>29</v>
      </c>
      <c r="E7" s="14" t="s">
        <v>30</v>
      </c>
      <c r="F7" s="14">
        <v>5500</v>
      </c>
      <c r="G7" s="4">
        <v>42839</v>
      </c>
      <c r="H7" s="5">
        <v>42886</v>
      </c>
      <c r="I7" s="9">
        <v>47</v>
      </c>
      <c r="J7" s="8">
        <v>4.5999999999999999E-2</v>
      </c>
      <c r="K7" s="7">
        <f t="shared" si="0"/>
        <v>32.58</v>
      </c>
      <c r="L7" s="7">
        <f t="shared" si="1"/>
        <v>5532.58</v>
      </c>
    </row>
    <row r="8" spans="1:12" ht="15.75">
      <c r="A8" s="13" t="s">
        <v>20</v>
      </c>
      <c r="B8" s="3" t="s">
        <v>21</v>
      </c>
      <c r="C8" s="14" t="s">
        <v>31</v>
      </c>
      <c r="D8" s="14" t="s">
        <v>32</v>
      </c>
      <c r="E8" s="14" t="s">
        <v>33</v>
      </c>
      <c r="F8" s="14">
        <v>12199</v>
      </c>
      <c r="G8" s="4">
        <v>42839</v>
      </c>
      <c r="H8" s="5">
        <v>42886</v>
      </c>
      <c r="I8" s="9">
        <v>47</v>
      </c>
      <c r="J8" s="8">
        <v>4.5999999999999999E-2</v>
      </c>
      <c r="K8" s="7">
        <f t="shared" si="0"/>
        <v>72.260000000000005</v>
      </c>
      <c r="L8" s="7">
        <f t="shared" si="1"/>
        <v>12271.26</v>
      </c>
    </row>
    <row r="9" spans="1:12" ht="15.75">
      <c r="A9" s="13" t="s">
        <v>20</v>
      </c>
      <c r="B9" s="3" t="s">
        <v>21</v>
      </c>
      <c r="C9" s="14" t="s">
        <v>31</v>
      </c>
      <c r="D9" s="14" t="s">
        <v>32</v>
      </c>
      <c r="E9" s="14" t="s">
        <v>33</v>
      </c>
      <c r="F9" s="14">
        <v>10000</v>
      </c>
      <c r="G9" s="4">
        <v>42839</v>
      </c>
      <c r="H9" s="5">
        <v>42886</v>
      </c>
      <c r="I9" s="9">
        <v>47</v>
      </c>
      <c r="J9" s="8">
        <v>4.5999999999999999E-2</v>
      </c>
      <c r="K9" s="7">
        <f t="shared" ref="K9:K12" si="2">ROUND(J9/365*I9*F9,2)</f>
        <v>59.23</v>
      </c>
      <c r="L9" s="7">
        <f t="shared" si="1"/>
        <v>10059.23</v>
      </c>
    </row>
    <row r="10" spans="1:12" ht="15.75">
      <c r="A10" s="13" t="s">
        <v>20</v>
      </c>
      <c r="B10" s="3" t="s">
        <v>21</v>
      </c>
      <c r="C10" s="14" t="s">
        <v>34</v>
      </c>
      <c r="D10" s="14" t="s">
        <v>35</v>
      </c>
      <c r="E10" s="14" t="s">
        <v>36</v>
      </c>
      <c r="F10" s="14">
        <v>10000</v>
      </c>
      <c r="G10" s="4">
        <v>42839</v>
      </c>
      <c r="H10" s="5">
        <v>42886</v>
      </c>
      <c r="I10" s="9">
        <v>47</v>
      </c>
      <c r="J10" s="8">
        <v>4.5999999999999999E-2</v>
      </c>
      <c r="K10" s="7">
        <f t="shared" si="2"/>
        <v>59.23</v>
      </c>
      <c r="L10" s="7">
        <f t="shared" si="1"/>
        <v>10059.23</v>
      </c>
    </row>
    <row r="11" spans="1:12" ht="15.75">
      <c r="A11" s="13" t="s">
        <v>20</v>
      </c>
      <c r="B11" s="3" t="s">
        <v>21</v>
      </c>
      <c r="C11" s="14" t="s">
        <v>37</v>
      </c>
      <c r="D11" s="14" t="s">
        <v>38</v>
      </c>
      <c r="E11" s="14" t="s">
        <v>39</v>
      </c>
      <c r="F11" s="14">
        <v>7000</v>
      </c>
      <c r="G11" s="4">
        <v>42839</v>
      </c>
      <c r="H11" s="5">
        <v>42886</v>
      </c>
      <c r="I11" s="9">
        <v>47</v>
      </c>
      <c r="J11" s="8">
        <v>4.5999999999999999E-2</v>
      </c>
      <c r="K11" s="7">
        <f t="shared" si="2"/>
        <v>41.46</v>
      </c>
      <c r="L11" s="7">
        <f t="shared" si="1"/>
        <v>7041.46</v>
      </c>
    </row>
    <row r="12" spans="1:12" ht="15.75">
      <c r="A12" s="13" t="s">
        <v>20</v>
      </c>
      <c r="B12" s="3" t="s">
        <v>21</v>
      </c>
      <c r="C12" s="14" t="s">
        <v>17</v>
      </c>
      <c r="D12" s="14" t="s">
        <v>18</v>
      </c>
      <c r="E12" s="14" t="s">
        <v>19</v>
      </c>
      <c r="F12" s="14">
        <v>40000</v>
      </c>
      <c r="G12" s="4">
        <v>42839</v>
      </c>
      <c r="H12" s="5">
        <v>42886</v>
      </c>
      <c r="I12" s="9">
        <v>47</v>
      </c>
      <c r="J12" s="8">
        <v>4.5999999999999999E-2</v>
      </c>
      <c r="K12" s="7">
        <f t="shared" si="2"/>
        <v>236.93</v>
      </c>
      <c r="L12" s="7">
        <f t="shared" si="1"/>
        <v>40236.93</v>
      </c>
    </row>
    <row r="13" spans="1:12">
      <c r="A13" s="12" t="s">
        <v>41</v>
      </c>
      <c r="B13" s="6"/>
      <c r="C13" s="6"/>
      <c r="D13" s="6"/>
      <c r="E13" s="6" t="s">
        <v>40</v>
      </c>
      <c r="F13" s="7">
        <f>SUM(F4:F12)</f>
        <v>99398</v>
      </c>
      <c r="G13" s="6"/>
      <c r="H13" s="6"/>
      <c r="I13" s="6"/>
      <c r="J13" s="6"/>
      <c r="K13" s="7">
        <f>SUM(K4:K12)</f>
        <v>588.76</v>
      </c>
      <c r="L13" s="7">
        <f>ROUND(SUM(L4:L12),2)</f>
        <v>99986.76</v>
      </c>
    </row>
  </sheetData>
  <autoFilter ref="A3:L13"/>
  <mergeCells count="2">
    <mergeCell ref="A1:L1"/>
    <mergeCell ref="A2:L2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NicoleChi</dc:creator>
  <cp:lastModifiedBy>NicoleChi</cp:lastModifiedBy>
  <dcterms:created xsi:type="dcterms:W3CDTF">2015-06-05T18:19:00Z</dcterms:created>
  <dcterms:modified xsi:type="dcterms:W3CDTF">2017-04-14T04:50:33Z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