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[温金中心]Winfae\❀温金中心 · 事业部❀\【融通宝】\❀❀❀国美❀❀❀\5. 后台数据\"/>
    </mc:Choice>
  </mc:AlternateContent>
  <bookViews>
    <workbookView xWindow="0" yWindow="0" windowWidth="28800" windowHeight="1212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6" i="1" l="1"/>
  <c r="K5" i="1" l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4" i="1"/>
  <c r="K16" i="1" s="1"/>
  <c r="L4" i="1" l="1"/>
  <c r="L16" i="1" s="1"/>
</calcChain>
</file>

<file path=xl/sharedStrings.xml><?xml version="1.0" encoding="utf-8"?>
<sst xmlns="http://schemas.openxmlformats.org/spreadsheetml/2006/main" count="75" uniqueCount="53">
  <si>
    <t>投资/清算明细表</t>
  </si>
  <si>
    <t>投资人信息：</t>
  </si>
  <si>
    <t>产品编号</t>
  </si>
  <si>
    <t>票号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</si>
  <si>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</si>
  <si>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</si>
  <si>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</si>
  <si>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</si>
  <si>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</si>
  <si>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</si>
  <si>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</si>
  <si>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</si>
  <si>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</si>
  <si>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</si>
  <si>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r>
      <t>WJRTB-QDJF-RJBL-</t>
    </r>
    <r>
      <rPr>
        <sz val="14"/>
        <color theme="1"/>
        <rFont val="等线"/>
        <family val="3"/>
        <charset val="134"/>
        <scheme val="minor"/>
      </rPr>
      <t>06</t>
    </r>
    <phoneticPr fontId="4" type="noConversion"/>
  </si>
  <si>
    <t>合计：</t>
    <phoneticPr fontId="4" type="noConversion"/>
  </si>
  <si>
    <t>3130005228873504</t>
  </si>
  <si>
    <t>陈伟</t>
  </si>
  <si>
    <t>冯世英</t>
  </si>
  <si>
    <t>黄同英</t>
  </si>
  <si>
    <t>张雁婴</t>
  </si>
  <si>
    <t>徐丽</t>
  </si>
  <si>
    <t>杨素娟</t>
  </si>
  <si>
    <t>赵玉琴</t>
  </si>
  <si>
    <t>魏青</t>
  </si>
  <si>
    <t>郑晓峰</t>
  </si>
  <si>
    <t>夷巧珍</t>
  </si>
  <si>
    <t>阮仕珍</t>
  </si>
  <si>
    <t>方意云</t>
  </si>
  <si>
    <t xml:space="preserve">	44030119591118****</t>
    <phoneticPr fontId="4" type="noConversion"/>
  </si>
  <si>
    <t xml:space="preserve">	51012419551123****</t>
    <phoneticPr fontId="4" type="noConversion"/>
  </si>
  <si>
    <t xml:space="preserve">	34282219720112****</t>
    <phoneticPr fontId="4" type="noConversion"/>
  </si>
  <si>
    <t xml:space="preserve">	11010219591215****</t>
    <phoneticPr fontId="4" type="noConversion"/>
  </si>
  <si>
    <t xml:space="preserve">	34212919790116****</t>
    <phoneticPr fontId="4" type="noConversion"/>
  </si>
  <si>
    <t xml:space="preserve">	41282419780125****</t>
    <phoneticPr fontId="4" type="noConversion"/>
  </si>
  <si>
    <t xml:space="preserve">	15010419690220****</t>
    <phoneticPr fontId="4" type="noConversion"/>
  </si>
  <si>
    <t xml:space="preserve">	14030219910121****</t>
    <phoneticPr fontId="4" type="noConversion"/>
  </si>
  <si>
    <t xml:space="preserve">	14022319920212****</t>
    <phoneticPr fontId="4" type="noConversion"/>
  </si>
  <si>
    <t xml:space="preserve">	31010119611014****</t>
    <phoneticPr fontId="4" type="noConversion"/>
  </si>
  <si>
    <t xml:space="preserve">	42032219740221****</t>
    <phoneticPr fontId="4" type="noConversion"/>
  </si>
  <si>
    <t xml:space="preserve">	36020219900606****</t>
    <phoneticPr fontId="4" type="noConversion"/>
  </si>
  <si>
    <t>1390297****</t>
    <phoneticPr fontId="4" type="noConversion"/>
  </si>
  <si>
    <t>1398177****</t>
    <phoneticPr fontId="4" type="noConversion"/>
  </si>
  <si>
    <t>1515556****</t>
    <phoneticPr fontId="4" type="noConversion"/>
  </si>
  <si>
    <t>1390121****</t>
    <phoneticPr fontId="4" type="noConversion"/>
  </si>
  <si>
    <t>1390998****</t>
    <phoneticPr fontId="4" type="noConversion"/>
  </si>
  <si>
    <t>1851832****</t>
    <phoneticPr fontId="4" type="noConversion"/>
  </si>
  <si>
    <t>1372211****</t>
    <phoneticPr fontId="4" type="noConversion"/>
  </si>
  <si>
    <t>1873434****</t>
    <phoneticPr fontId="4" type="noConversion"/>
  </si>
  <si>
    <t>1840294****</t>
    <phoneticPr fontId="4" type="noConversion"/>
  </si>
  <si>
    <t>1500098****</t>
    <phoneticPr fontId="4" type="noConversion"/>
  </si>
  <si>
    <t>1317899****</t>
    <phoneticPr fontId="4" type="noConversion"/>
  </si>
  <si>
    <t>1867983****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</si>
</sst>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/>
    <xf numFmtId="14" fontId="0" fillId="0" borderId="1" xfId="0" applyNumberFormat="1" applyBorder="1"/>
    <xf numFmtId="9" fontId="0" fillId="0" borderId="1" xfId="1" applyFont="1" applyBorder="1" applyAlignment="1"/>
    <xf numFmtId="0" fontId="0" fillId="0" borderId="1" xfId="0" applyBorder="1" applyAlignment="1">
      <alignment vertic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19" sqref="L19"/>
    </sheetView>
  </sheetViews>
  <sheetFormatPr defaultColWidth="9" defaultRowHeight="14.25" x14ac:dyDescent="0.2"/>
  <cols>
    <col min="1" max="1" width="26.375" bestFit="1" customWidth="1"/>
    <col min="2" max="2" width="23" bestFit="1" customWidth="1"/>
    <col min="3" max="3" width="11.375" customWidth="1"/>
    <col min="4" max="4" width="19.375" bestFit="1" customWidth="1"/>
    <col min="5" max="5" width="11.625" bestFit="1" customWidth="1"/>
    <col min="6" max="6" width="11.375" customWidth="1"/>
    <col min="7" max="8" width="10" bestFit="1" customWidth="1"/>
    <col min="9" max="9" width="11.375" customWidth="1"/>
    <col min="10" max="10" width="14" customWidth="1"/>
    <col min="11" max="11" width="11.375" customWidth="1"/>
    <col min="12" max="12" width="12.75" bestFit="1" customWidth="1"/>
  </cols>
  <sheetData>
    <row r="1" spans="1:12" ht="18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ht="1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8" x14ac:dyDescent="0.25">
      <c r="A4" s="4" t="s">
        <v>14</v>
      </c>
      <c r="B4" s="5" t="s">
        <v>16</v>
      </c>
      <c r="C4" s="8" t="s">
        <v>17</v>
      </c>
      <c r="D4" s="8" t="s">
        <v>29</v>
      </c>
      <c r="E4" s="8" t="s">
        <v>41</v>
      </c>
      <c r="F4" s="8">
        <v>863</v>
      </c>
      <c r="G4" s="6">
        <v>42835</v>
      </c>
      <c r="H4" s="6">
        <v>42865</v>
      </c>
      <c r="I4" s="3">
        <v>30</v>
      </c>
      <c r="J4" s="7">
        <v>0.04</v>
      </c>
      <c r="K4" s="8">
        <f>ROUND(J4/365*I4*F4,2)</f>
        <v>2.84</v>
      </c>
      <c r="L4" s="8">
        <f>K4+F4</f>
        <v>865.84</v>
      </c>
    </row>
    <row r="5" spans="1:12" ht="18" x14ac:dyDescent="0.25">
      <c r="A5" s="4" t="s">
        <v>14</v>
      </c>
      <c r="B5" s="5" t="s">
        <v>16</v>
      </c>
      <c r="C5" s="8" t="s">
        <v>18</v>
      </c>
      <c r="D5" s="8" t="s">
        <v>30</v>
      </c>
      <c r="E5" s="8" t="s">
        <v>42</v>
      </c>
      <c r="F5" s="8">
        <v>15000</v>
      </c>
      <c r="G5" s="6">
        <v>42835</v>
      </c>
      <c r="H5" s="6">
        <v>42865</v>
      </c>
      <c r="I5" s="3">
        <v>30</v>
      </c>
      <c r="J5" s="7">
        <v>0.04</v>
      </c>
      <c r="K5" s="8">
        <f t="shared" ref="K5:K15" si="0">ROUND(J5/365*I5*F5,2)</f>
        <v>49.32</v>
      </c>
      <c r="L5" s="8">
        <f t="shared" ref="L5:L15" si="1">K5+F5</f>
        <v>15049.32</v>
      </c>
    </row>
    <row r="6" spans="1:12" ht="18" x14ac:dyDescent="0.25">
      <c r="A6" s="4" t="s">
        <v>14</v>
      </c>
      <c r="B6" s="5" t="s">
        <v>16</v>
      </c>
      <c r="C6" s="8" t="s">
        <v>19</v>
      </c>
      <c r="D6" s="8" t="s">
        <v>31</v>
      </c>
      <c r="E6" s="8" t="s">
        <v>43</v>
      </c>
      <c r="F6" s="8">
        <v>1000</v>
      </c>
      <c r="G6" s="6">
        <v>42835</v>
      </c>
      <c r="H6" s="6">
        <v>42865</v>
      </c>
      <c r="I6" s="3">
        <v>30</v>
      </c>
      <c r="J6" s="7">
        <v>0.04</v>
      </c>
      <c r="K6" s="8">
        <f t="shared" si="0"/>
        <v>3.29</v>
      </c>
      <c r="L6" s="8">
        <f t="shared" si="1"/>
        <v>1003.29</v>
      </c>
    </row>
    <row r="7" spans="1:12" ht="18" x14ac:dyDescent="0.25">
      <c r="A7" s="4" t="s">
        <v>14</v>
      </c>
      <c r="B7" s="5" t="s">
        <v>16</v>
      </c>
      <c r="C7" s="8" t="s">
        <v>20</v>
      </c>
      <c r="D7" s="8" t="s">
        <v>32</v>
      </c>
      <c r="E7" s="8" t="s">
        <v>44</v>
      </c>
      <c r="F7" s="8">
        <v>3000</v>
      </c>
      <c r="G7" s="6">
        <v>42835</v>
      </c>
      <c r="H7" s="6">
        <v>42865</v>
      </c>
      <c r="I7" s="3">
        <v>30</v>
      </c>
      <c r="J7" s="7">
        <v>0.04</v>
      </c>
      <c r="K7" s="8">
        <f t="shared" si="0"/>
        <v>9.86</v>
      </c>
      <c r="L7" s="8">
        <f t="shared" si="1"/>
        <v>3009.86</v>
      </c>
    </row>
    <row r="8" spans="1:12" ht="18" x14ac:dyDescent="0.25">
      <c r="A8" s="4" t="s">
        <v>14</v>
      </c>
      <c r="B8" s="5" t="s">
        <v>16</v>
      </c>
      <c r="C8" s="8" t="s">
        <v>21</v>
      </c>
      <c r="D8" s="8" t="s">
        <v>33</v>
      </c>
      <c r="E8" s="8" t="s">
        <v>45</v>
      </c>
      <c r="F8" s="8">
        <v>1000</v>
      </c>
      <c r="G8" s="6">
        <v>42835</v>
      </c>
      <c r="H8" s="6">
        <v>42865</v>
      </c>
      <c r="I8" s="3">
        <v>30</v>
      </c>
      <c r="J8" s="7">
        <v>0.04</v>
      </c>
      <c r="K8" s="8">
        <f t="shared" si="0"/>
        <v>3.29</v>
      </c>
      <c r="L8" s="8">
        <f t="shared" si="1"/>
        <v>1003.29</v>
      </c>
    </row>
    <row r="9" spans="1:12" ht="18" x14ac:dyDescent="0.25">
      <c r="A9" s="4" t="s">
        <v>14</v>
      </c>
      <c r="B9" s="5" t="s">
        <v>16</v>
      </c>
      <c r="C9" s="8" t="s">
        <v>22</v>
      </c>
      <c r="D9" s="8" t="s">
        <v>34</v>
      </c>
      <c r="E9" s="8" t="s">
        <v>46</v>
      </c>
      <c r="F9" s="8">
        <v>10000</v>
      </c>
      <c r="G9" s="6">
        <v>42835</v>
      </c>
      <c r="H9" s="6">
        <v>42865</v>
      </c>
      <c r="I9" s="3">
        <v>30</v>
      </c>
      <c r="J9" s="7">
        <v>0.04</v>
      </c>
      <c r="K9" s="8">
        <f t="shared" si="0"/>
        <v>32.880000000000003</v>
      </c>
      <c r="L9" s="8">
        <f t="shared" si="1"/>
        <v>10032.879999999999</v>
      </c>
    </row>
    <row r="10" spans="1:12" ht="18" x14ac:dyDescent="0.25">
      <c r="A10" s="4" t="s">
        <v>14</v>
      </c>
      <c r="B10" s="5" t="s">
        <v>16</v>
      </c>
      <c r="C10" s="8" t="s">
        <v>23</v>
      </c>
      <c r="D10" s="8" t="s">
        <v>35</v>
      </c>
      <c r="E10" s="8" t="s">
        <v>47</v>
      </c>
      <c r="F10" s="8">
        <v>10000</v>
      </c>
      <c r="G10" s="6">
        <v>42835</v>
      </c>
      <c r="H10" s="6">
        <v>42865</v>
      </c>
      <c r="I10" s="3">
        <v>30</v>
      </c>
      <c r="J10" s="7">
        <v>0.04</v>
      </c>
      <c r="K10" s="8">
        <f t="shared" si="0"/>
        <v>32.880000000000003</v>
      </c>
      <c r="L10" s="8">
        <f t="shared" si="1"/>
        <v>10032.879999999999</v>
      </c>
    </row>
    <row r="11" spans="1:12" ht="18" x14ac:dyDescent="0.25">
      <c r="A11" s="4" t="s">
        <v>14</v>
      </c>
      <c r="B11" s="5" t="s">
        <v>16</v>
      </c>
      <c r="C11" s="8" t="s">
        <v>24</v>
      </c>
      <c r="D11" s="8" t="s">
        <v>36</v>
      </c>
      <c r="E11" s="8" t="s">
        <v>48</v>
      </c>
      <c r="F11" s="8">
        <v>10000</v>
      </c>
      <c r="G11" s="6">
        <v>42835</v>
      </c>
      <c r="H11" s="6">
        <v>42865</v>
      </c>
      <c r="I11" s="3">
        <v>30</v>
      </c>
      <c r="J11" s="7">
        <v>0.04</v>
      </c>
      <c r="K11" s="8">
        <f t="shared" si="0"/>
        <v>32.880000000000003</v>
      </c>
      <c r="L11" s="8">
        <f t="shared" si="1"/>
        <v>10032.879999999999</v>
      </c>
    </row>
    <row r="12" spans="1:12" ht="18" x14ac:dyDescent="0.25">
      <c r="A12" s="4" t="s">
        <v>14</v>
      </c>
      <c r="B12" s="5" t="s">
        <v>16</v>
      </c>
      <c r="C12" s="8" t="s">
        <v>25</v>
      </c>
      <c r="D12" s="8" t="s">
        <v>37</v>
      </c>
      <c r="E12" s="8" t="s">
        <v>49</v>
      </c>
      <c r="F12" s="8">
        <v>2022</v>
      </c>
      <c r="G12" s="6">
        <v>42835</v>
      </c>
      <c r="H12" s="6">
        <v>42865</v>
      </c>
      <c r="I12" s="3">
        <v>30</v>
      </c>
      <c r="J12" s="7">
        <v>0.04</v>
      </c>
      <c r="K12" s="8">
        <f t="shared" si="0"/>
        <v>6.65</v>
      </c>
      <c r="L12" s="8">
        <f t="shared" si="1"/>
        <v>2028.65</v>
      </c>
    </row>
    <row r="13" spans="1:12" ht="18" x14ac:dyDescent="0.25">
      <c r="A13" s="4" t="s">
        <v>14</v>
      </c>
      <c r="B13" s="5" t="s">
        <v>16</v>
      </c>
      <c r="C13" s="8" t="s">
        <v>26</v>
      </c>
      <c r="D13" s="8" t="s">
        <v>38</v>
      </c>
      <c r="E13" s="8" t="s">
        <v>50</v>
      </c>
      <c r="F13" s="8">
        <v>20000</v>
      </c>
      <c r="G13" s="6">
        <v>42835</v>
      </c>
      <c r="H13" s="6">
        <v>42865</v>
      </c>
      <c r="I13" s="3">
        <v>30</v>
      </c>
      <c r="J13" s="7">
        <v>0.04</v>
      </c>
      <c r="K13" s="8">
        <f t="shared" si="0"/>
        <v>65.75</v>
      </c>
      <c r="L13" s="8">
        <f t="shared" si="1"/>
        <v>20065.75</v>
      </c>
    </row>
    <row r="14" spans="1:12" ht="18" x14ac:dyDescent="0.25">
      <c r="A14" s="4" t="s">
        <v>14</v>
      </c>
      <c r="B14" s="5" t="s">
        <v>16</v>
      </c>
      <c r="C14" s="8" t="s">
        <v>27</v>
      </c>
      <c r="D14" s="8" t="s">
        <v>39</v>
      </c>
      <c r="E14" s="8" t="s">
        <v>51</v>
      </c>
      <c r="F14" s="8">
        <v>15000</v>
      </c>
      <c r="G14" s="6">
        <v>42835</v>
      </c>
      <c r="H14" s="6">
        <v>42865</v>
      </c>
      <c r="I14" s="3">
        <v>30</v>
      </c>
      <c r="J14" s="7">
        <v>0.04</v>
      </c>
      <c r="K14" s="8">
        <f t="shared" si="0"/>
        <v>49.32</v>
      </c>
      <c r="L14" s="8">
        <f t="shared" si="1"/>
        <v>15049.32</v>
      </c>
    </row>
    <row r="15" spans="1:12" ht="18" x14ac:dyDescent="0.25">
      <c r="A15" s="4" t="s">
        <v>14</v>
      </c>
      <c r="B15" s="5" t="s">
        <v>16</v>
      </c>
      <c r="C15" s="8" t="s">
        <v>28</v>
      </c>
      <c r="D15" s="8" t="s">
        <v>40</v>
      </c>
      <c r="E15" s="8" t="s">
        <v>52</v>
      </c>
      <c r="F15" s="8">
        <v>11770</v>
      </c>
      <c r="G15" s="6">
        <v>42835</v>
      </c>
      <c r="H15" s="6">
        <v>42865</v>
      </c>
      <c r="I15" s="3">
        <v>30</v>
      </c>
      <c r="J15" s="7">
        <v>0.04</v>
      </c>
      <c r="K15" s="8">
        <f t="shared" si="0"/>
        <v>38.700000000000003</v>
      </c>
      <c r="L15" s="8">
        <f t="shared" si="1"/>
        <v>11808.7</v>
      </c>
    </row>
    <row r="16" spans="1:12" ht="18" x14ac:dyDescent="0.25">
      <c r="A16" s="9" t="s">
        <v>15</v>
      </c>
      <c r="B16" s="3"/>
      <c r="C16" s="3"/>
      <c r="D16" s="3"/>
      <c r="E16" s="3"/>
      <c r="F16" s="3">
        <f>SUM(F4:F15)</f>
        <v>99655</v>
      </c>
      <c r="G16" s="3"/>
      <c r="H16" s="3"/>
      <c r="I16" s="3"/>
      <c r="J16" s="3"/>
      <c r="K16" s="8">
        <f>SUM(K4:K15)</f>
        <v>327.66000000000003</v>
      </c>
      <c r="L16" s="8">
        <f>SUM(L4:L15)</f>
        <v>99982.659999999989</v>
      </c>
    </row>
  </sheetData>
  <mergeCells count="2">
    <mergeCell ref="A1:L1"/>
    <mergeCell ref="A2:L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NicoleChi</cp:lastModifiedBy>
  <dcterms:created xsi:type="dcterms:W3CDTF">2015-06-05T18:19:00Z</dcterms:created>
  <dcterms:modified xsi:type="dcterms:W3CDTF">2017-04-10T02:37:58Z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