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NicoleChi\Desktop\"/>
    </mc:Choice>
  </mc:AlternateContent>
  <bookViews>
    <workbookView xWindow="0" yWindow="0" windowWidth="19770" windowHeight="8370"/>
  </bookViews>
  <sheets>
    <sheet name="Sheet1" sheetId="1" r:id="rId1"/>
  </sheets>
  <definedNames>
    <definedName name="_xlnm._FilterDatabase" localSheetId="0" hidden="1">Sheet1!$A$3:$L$13</definedName>
  </definedNames>
  <calcPr calcId="171027" concurrentCalc="0"/>
</workbook>
</file>

<file path=xl/calcChain.xml><?xml version="1.0" encoding="utf-8"?>
<calcChain xmlns="http://schemas.openxmlformats.org/spreadsheetml/2006/main">
  <c r="F13" i="1" l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L13" i="1"/>
  <c r="K13" i="1"/>
</calcChain>
</file>

<file path=xl/sharedStrings.xml><?xml version="1.0" encoding="utf-8"?>
<sst xmlns="http://schemas.openxmlformats.org/spreadsheetml/2006/main" count="60" uniqueCount="44">
  <si>
    <t>投资/清算明细表</t>
  </si>
  <si>
    <t>投资人信息：</t>
  </si>
  <si>
    <t>产品编号</t>
  </si>
  <si>
    <t>票号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</si>
  <si>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</si>
  <si>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</si>
  <si>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</si>
  <si>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</si>
  <si>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</si>
  <si>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</si>
  <si>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</si>
  <si>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</si>
  <si>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</si>
  <si>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</si>
  <si>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>WJRTB-MYLC-RYBL-08</t>
  </si>
  <si>
    <t>3130005142968398</t>
  </si>
  <si>
    <t>胡兆曜</t>
  </si>
  <si>
    <t xml:space="preserve">	43010519741028****</t>
  </si>
  <si>
    <t>1380841****</t>
  </si>
  <si>
    <t>付丽琴</t>
  </si>
  <si>
    <t xml:space="preserve">	37242119760321****</t>
  </si>
  <si>
    <t>1369331****</t>
  </si>
  <si>
    <t>杨秀荣</t>
  </si>
  <si>
    <t xml:space="preserve">	37012619840627****</t>
  </si>
  <si>
    <t>1321053****</t>
  </si>
  <si>
    <t>张利伟</t>
  </si>
  <si>
    <t xml:space="preserve">	13020219811121****</t>
  </si>
  <si>
    <t>1351345****</t>
  </si>
  <si>
    <t>张炳林</t>
  </si>
  <si>
    <t xml:space="preserve">	35042419920329****</t>
  </si>
  <si>
    <t>1506074****</t>
  </si>
  <si>
    <t>陈丽</t>
  </si>
  <si>
    <t xml:space="preserve">	51222419700919****</t>
  </si>
  <si>
    <t>1502383****</t>
  </si>
  <si>
    <t>沈航</t>
  </si>
  <si>
    <t xml:space="preserve">	35030119920315****</t>
  </si>
  <si>
    <t>1375826****</t>
  </si>
  <si>
    <t>罗涛</t>
  </si>
  <si>
    <t xml:space="preserve">	11010619700921****</t>
  </si>
  <si>
    <t>1369112****</t>
  </si>
  <si>
    <t>林彦</t>
  </si>
  <si>
    <t xml:space="preserve">	11011119790218****</t>
  </si>
  <si>
    <t>1366138****</t>
  </si>
  <si>
    <t>合计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</si>
</sst>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9.75"/>
      <color rgb="FF393939"/>
      <name val="Open Sans"/>
      <family val="1"/>
    </font>
    <font>
      <sz val="10"/>
      <color rgb="FF393939"/>
      <name val="Open Sans"/>
      <family val="1"/>
    </font>
    <font>
      <sz val="12"/>
      <color theme="1"/>
      <name val="等线"/>
      <family val="3"/>
      <charset val="134"/>
      <scheme val="minor"/>
    </font>
    <font>
      <sz val="11"/>
      <color theme="1"/>
      <name val="Arial Unicode MS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39393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49" fontId="3" fillId="0" borderId="1" xfId="0" applyNumberFormat="1" applyFont="1" applyBorder="1"/>
    <xf numFmtId="14" fontId="4" fillId="0" borderId="1" xfId="0" applyNumberFormat="1" applyFont="1" applyBorder="1"/>
    <xf numFmtId="14" fontId="3" fillId="0" borderId="1" xfId="0" applyNumberFormat="1" applyFont="1" applyBorder="1"/>
    <xf numFmtId="0" fontId="0" fillId="0" borderId="1" xfId="0" applyBorder="1"/>
    <xf numFmtId="43" fontId="5" fillId="0" borderId="1" xfId="1" applyFont="1" applyBorder="1" applyAlignment="1"/>
    <xf numFmtId="10" fontId="4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Fill="1" applyBorder="1" applyAlignment="1">
      <alignment vertical="center"/>
    </xf>
    <xf numFmtId="0" fontId="8" fillId="0" borderId="1" xfId="0" applyFont="1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C17" sqref="C17"/>
    </sheetView>
  </sheetViews>
  <sheetFormatPr defaultColWidth="9" defaultRowHeight="14.25"/>
  <cols>
    <col min="1" max="1" width="18.875" bestFit="1" customWidth="1"/>
    <col min="2" max="2" width="13.875" bestFit="1" customWidth="1"/>
    <col min="3" max="3" width="13.375" bestFit="1" customWidth="1"/>
    <col min="4" max="4" width="19.375" bestFit="1" customWidth="1"/>
    <col min="5" max="5" width="11.625" bestFit="1" customWidth="1"/>
    <col min="6" max="6" width="13.375" bestFit="1" customWidth="1"/>
    <col min="7" max="8" width="10.875" bestFit="1" customWidth="1"/>
    <col min="9" max="9" width="13.375" bestFit="1" customWidth="1"/>
    <col min="10" max="10" width="16" bestFit="1" customWidth="1"/>
    <col min="11" max="12" width="13.375" bestFit="1" customWidth="1"/>
  </cols>
  <sheetData>
    <row r="1" spans="1:12" ht="18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>
      <c r="A4" s="11" t="s">
        <v>14</v>
      </c>
      <c r="B4" s="3" t="s">
        <v>15</v>
      </c>
      <c r="C4" s="12" t="s">
        <v>16</v>
      </c>
      <c r="D4" s="12" t="s">
        <v>17</v>
      </c>
      <c r="E4" s="12" t="s">
        <v>18</v>
      </c>
      <c r="F4" s="12">
        <v>519</v>
      </c>
      <c r="G4" s="4">
        <v>42839</v>
      </c>
      <c r="H4" s="5">
        <v>42877</v>
      </c>
      <c r="I4" s="6">
        <v>38</v>
      </c>
      <c r="J4" s="8">
        <v>4.5999999999999999E-2</v>
      </c>
      <c r="K4" s="7">
        <f>ROUND(J4/365*I4*F4,2)</f>
        <v>2.4900000000000002</v>
      </c>
      <c r="L4" s="7">
        <f>ROUND(K4+F4,2)</f>
        <v>521.49</v>
      </c>
    </row>
    <row r="5" spans="1:12" ht="15.75">
      <c r="A5" s="11" t="s">
        <v>14</v>
      </c>
      <c r="B5" s="3" t="s">
        <v>15</v>
      </c>
      <c r="C5" s="12" t="s">
        <v>19</v>
      </c>
      <c r="D5" s="12" t="s">
        <v>20</v>
      </c>
      <c r="E5" s="12" t="s">
        <v>21</v>
      </c>
      <c r="F5" s="12">
        <v>2000</v>
      </c>
      <c r="G5" s="4">
        <v>42839</v>
      </c>
      <c r="H5" s="5">
        <v>42877</v>
      </c>
      <c r="I5" s="6">
        <v>38</v>
      </c>
      <c r="J5" s="8">
        <v>4.5999999999999999E-2</v>
      </c>
      <c r="K5" s="7">
        <f t="shared" ref="K5:K8" si="0">ROUND(J5/365*I5*F5,2)</f>
        <v>9.58</v>
      </c>
      <c r="L5" s="7">
        <f t="shared" ref="L5:L12" si="1">ROUND(K5+F5,2)</f>
        <v>2009.58</v>
      </c>
    </row>
    <row r="6" spans="1:12" ht="15.75">
      <c r="A6" s="11" t="s">
        <v>14</v>
      </c>
      <c r="B6" s="3" t="s">
        <v>15</v>
      </c>
      <c r="C6" s="12" t="s">
        <v>22</v>
      </c>
      <c r="D6" s="12" t="s">
        <v>23</v>
      </c>
      <c r="E6" s="12" t="s">
        <v>24</v>
      </c>
      <c r="F6" s="12">
        <v>2045</v>
      </c>
      <c r="G6" s="4">
        <v>42839</v>
      </c>
      <c r="H6" s="5">
        <v>42877</v>
      </c>
      <c r="I6" s="6">
        <v>38</v>
      </c>
      <c r="J6" s="8">
        <v>4.5999999999999999E-2</v>
      </c>
      <c r="K6" s="7">
        <f t="shared" si="0"/>
        <v>9.7899999999999991</v>
      </c>
      <c r="L6" s="7">
        <f t="shared" si="1"/>
        <v>2054.79</v>
      </c>
    </row>
    <row r="7" spans="1:12" ht="15.75">
      <c r="A7" s="11" t="s">
        <v>14</v>
      </c>
      <c r="B7" s="3" t="s">
        <v>15</v>
      </c>
      <c r="C7" s="12" t="s">
        <v>25</v>
      </c>
      <c r="D7" s="12" t="s">
        <v>26</v>
      </c>
      <c r="E7" s="12" t="s">
        <v>27</v>
      </c>
      <c r="F7" s="12">
        <v>5000</v>
      </c>
      <c r="G7" s="4">
        <v>42839</v>
      </c>
      <c r="H7" s="5">
        <v>42877</v>
      </c>
      <c r="I7" s="6">
        <v>38</v>
      </c>
      <c r="J7" s="8">
        <v>4.5999999999999999E-2</v>
      </c>
      <c r="K7" s="7">
        <f t="shared" si="0"/>
        <v>23.95</v>
      </c>
      <c r="L7" s="7">
        <f t="shared" si="1"/>
        <v>5023.95</v>
      </c>
    </row>
    <row r="8" spans="1:12" ht="15.75">
      <c r="A8" s="11" t="s">
        <v>14</v>
      </c>
      <c r="B8" s="3" t="s">
        <v>15</v>
      </c>
      <c r="C8" s="12" t="s">
        <v>28</v>
      </c>
      <c r="D8" s="12" t="s">
        <v>29</v>
      </c>
      <c r="E8" s="12" t="s">
        <v>30</v>
      </c>
      <c r="F8" s="12">
        <v>4000</v>
      </c>
      <c r="G8" s="4">
        <v>42839</v>
      </c>
      <c r="H8" s="5">
        <v>42877</v>
      </c>
      <c r="I8" s="6">
        <v>38</v>
      </c>
      <c r="J8" s="8">
        <v>4.5999999999999999E-2</v>
      </c>
      <c r="K8" s="7">
        <f t="shared" si="0"/>
        <v>19.16</v>
      </c>
      <c r="L8" s="7">
        <f t="shared" si="1"/>
        <v>4019.16</v>
      </c>
    </row>
    <row r="9" spans="1:12" ht="15.75">
      <c r="A9" s="11" t="s">
        <v>14</v>
      </c>
      <c r="B9" s="3" t="s">
        <v>15</v>
      </c>
      <c r="C9" s="12" t="s">
        <v>31</v>
      </c>
      <c r="D9" s="12" t="s">
        <v>32</v>
      </c>
      <c r="E9" s="12" t="s">
        <v>33</v>
      </c>
      <c r="F9" s="12">
        <v>5000</v>
      </c>
      <c r="G9" s="4">
        <v>42839</v>
      </c>
      <c r="H9" s="5">
        <v>42877</v>
      </c>
      <c r="I9" s="6">
        <v>38</v>
      </c>
      <c r="J9" s="8">
        <v>4.5999999999999999E-2</v>
      </c>
      <c r="K9" s="7">
        <f t="shared" ref="K9:K12" si="2">ROUND(J9/365*I9*F9,2)</f>
        <v>23.95</v>
      </c>
      <c r="L9" s="7">
        <f t="shared" si="1"/>
        <v>5023.95</v>
      </c>
    </row>
    <row r="10" spans="1:12" ht="15.75">
      <c r="A10" s="11" t="s">
        <v>14</v>
      </c>
      <c r="B10" s="3" t="s">
        <v>15</v>
      </c>
      <c r="C10" s="12" t="s">
        <v>34</v>
      </c>
      <c r="D10" s="12" t="s">
        <v>35</v>
      </c>
      <c r="E10" s="12" t="s">
        <v>36</v>
      </c>
      <c r="F10" s="12">
        <v>1000</v>
      </c>
      <c r="G10" s="4">
        <v>42839</v>
      </c>
      <c r="H10" s="5">
        <v>42877</v>
      </c>
      <c r="I10" s="6">
        <v>38</v>
      </c>
      <c r="J10" s="8">
        <v>4.5999999999999999E-2</v>
      </c>
      <c r="K10" s="7">
        <f t="shared" si="2"/>
        <v>4.79</v>
      </c>
      <c r="L10" s="7">
        <f t="shared" si="1"/>
        <v>1004.79</v>
      </c>
    </row>
    <row r="11" spans="1:12" ht="15.75">
      <c r="A11" s="11" t="s">
        <v>14</v>
      </c>
      <c r="B11" s="3" t="s">
        <v>15</v>
      </c>
      <c r="C11" s="12" t="s">
        <v>37</v>
      </c>
      <c r="D11" s="12" t="s">
        <v>38</v>
      </c>
      <c r="E11" s="12" t="s">
        <v>39</v>
      </c>
      <c r="F11" s="12">
        <v>50000</v>
      </c>
      <c r="G11" s="4">
        <v>42839</v>
      </c>
      <c r="H11" s="5">
        <v>42877</v>
      </c>
      <c r="I11" s="6">
        <v>38</v>
      </c>
      <c r="J11" s="8">
        <v>4.5999999999999999E-2</v>
      </c>
      <c r="K11" s="7">
        <f t="shared" si="2"/>
        <v>239.45</v>
      </c>
      <c r="L11" s="7">
        <f t="shared" si="1"/>
        <v>50239.45</v>
      </c>
    </row>
    <row r="12" spans="1:12" ht="15.75">
      <c r="A12" s="11" t="s">
        <v>14</v>
      </c>
      <c r="B12" s="3" t="s">
        <v>15</v>
      </c>
      <c r="C12" s="12" t="s">
        <v>40</v>
      </c>
      <c r="D12" s="12" t="s">
        <v>41</v>
      </c>
      <c r="E12" s="12" t="s">
        <v>42</v>
      </c>
      <c r="F12" s="12">
        <v>30000</v>
      </c>
      <c r="G12" s="4">
        <v>42839</v>
      </c>
      <c r="H12" s="5">
        <v>42877</v>
      </c>
      <c r="I12" s="6">
        <v>38</v>
      </c>
      <c r="J12" s="8">
        <v>4.5999999999999999E-2</v>
      </c>
      <c r="K12" s="7">
        <f t="shared" si="2"/>
        <v>143.66999999999999</v>
      </c>
      <c r="L12" s="7">
        <f t="shared" si="1"/>
        <v>30143.67</v>
      </c>
    </row>
    <row r="13" spans="1:12">
      <c r="A13" s="13" t="s">
        <v>43</v>
      </c>
      <c r="B13" s="6"/>
      <c r="C13" s="6"/>
      <c r="D13" s="6"/>
      <c r="E13" s="6"/>
      <c r="F13" s="7">
        <f>SUM(F4:F12)</f>
        <v>99564</v>
      </c>
      <c r="G13" s="6"/>
      <c r="H13" s="6"/>
      <c r="I13" s="6"/>
      <c r="J13" s="6"/>
      <c r="K13" s="7">
        <f>SUM(K4:K12)</f>
        <v>476.82999999999993</v>
      </c>
      <c r="L13" s="7">
        <f>ROUND(SUM(L4:L12),2)</f>
        <v>100040.83</v>
      </c>
    </row>
  </sheetData>
  <autoFilter ref="A3:L13"/>
  <mergeCells count="2">
    <mergeCell ref="A1:L1"/>
    <mergeCell ref="A2:L2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NicoleChi</dc:creator>
  <cp:lastModifiedBy>NicoleChi</cp:lastModifiedBy>
  <dcterms:created xsi:type="dcterms:W3CDTF">2015-06-05T18:19:00Z</dcterms:created>
  <dcterms:modified xsi:type="dcterms:W3CDTF">2017-04-14T04:48:17Z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