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NicoleChi\Desktop\"/>
    </mc:Choice>
  </mc:AlternateContent>
  <bookViews>
    <workbookView xWindow="0" yWindow="30" windowWidth="20385" windowHeight="8340"/>
  </bookViews>
  <sheets>
    <sheet name="Sheet1" sheetId="1" r:id="rId1"/>
  </sheets>
  <definedNames>
    <definedName name="_xlnm._FilterDatabase" localSheetId="0" hidden="1">Sheet1!$A$3:$L$3</definedName>
  </definedNames>
  <calcPr calcId="171027"/>
</workbook>
</file>

<file path=xl/calcChain.xml><?xml version="1.0" encoding="utf-8"?>
<calcChain xmlns="http://schemas.openxmlformats.org/spreadsheetml/2006/main">
  <c r="F32" i="1" l="1"/>
  <c r="I28" i="1"/>
  <c r="I29" i="1"/>
  <c r="K29" i="1" s="1"/>
  <c r="L29" i="1" s="1"/>
  <c r="I30" i="1"/>
  <c r="K30" i="1" s="1"/>
  <c r="L30" i="1" s="1"/>
  <c r="I31" i="1"/>
  <c r="K31" i="1" s="1"/>
  <c r="L31" i="1" s="1"/>
  <c r="K28" i="1"/>
  <c r="L28" i="1" s="1"/>
  <c r="I27" i="1"/>
  <c r="K27" i="1" s="1"/>
  <c r="L27" i="1" s="1"/>
  <c r="I18" i="1" l="1"/>
  <c r="K18" i="1" s="1"/>
  <c r="L18" i="1" s="1"/>
  <c r="I19" i="1"/>
  <c r="K19" i="1" s="1"/>
  <c r="L19" i="1" s="1"/>
  <c r="I20" i="1"/>
  <c r="K20" i="1"/>
  <c r="L20" i="1" s="1"/>
  <c r="I21" i="1"/>
  <c r="K21" i="1" s="1"/>
  <c r="L21" i="1" s="1"/>
  <c r="I22" i="1"/>
  <c r="K22" i="1" s="1"/>
  <c r="L22" i="1" s="1"/>
  <c r="I23" i="1"/>
  <c r="K23" i="1"/>
  <c r="L23" i="1" s="1"/>
  <c r="I24" i="1"/>
  <c r="K24" i="1" s="1"/>
  <c r="L24" i="1" s="1"/>
  <c r="I25" i="1"/>
  <c r="K25" i="1" s="1"/>
  <c r="L25" i="1" s="1"/>
  <c r="I26" i="1"/>
  <c r="K26" i="1"/>
  <c r="L26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9" i="1"/>
  <c r="K9" i="1" s="1"/>
  <c r="L9" i="1" s="1"/>
  <c r="K5" i="1"/>
  <c r="L5" i="1" s="1"/>
  <c r="K6" i="1"/>
  <c r="L6" i="1" s="1"/>
  <c r="K7" i="1"/>
  <c r="L7" i="1" s="1"/>
  <c r="K8" i="1"/>
  <c r="L8" i="1" s="1"/>
  <c r="K4" i="1" l="1"/>
  <c r="L4" i="1" l="1"/>
  <c r="L32" i="1" s="1"/>
  <c r="K32" i="1"/>
</calcChain>
</file>

<file path=xl/sharedStrings.xml><?xml version="1.0" encoding="utf-8"?>
<sst xmlns="http://schemas.openxmlformats.org/spreadsheetml/2006/main" count="155" uniqueCount="104">
  <si>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</si>
  <si>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</si>
  <si>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</si>
  <si>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</si>
  <si>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</si>
  <si>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</si>
  <si>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</si>
  <si>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</si>
  <si>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</si>
  <si>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</si>
  <si>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</si>
  <si>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</si>
  <si>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</si>
  <si>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</si>
  <si>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WJRTB-MYLC-RYBL-9</t>
  </si>
  <si>
    <t>赵欣</t>
  </si>
  <si>
    <t>胡永华</t>
  </si>
  <si>
    <t>曹文洁</t>
  </si>
  <si>
    <t>宋晓娟</t>
  </si>
  <si>
    <t>周党桂</t>
  </si>
  <si>
    <t>徐忠镭</t>
  </si>
  <si>
    <t>张国妹</t>
  </si>
  <si>
    <t>WJRTB-MYLC-RYBL-10</t>
  </si>
  <si>
    <t>蒋石龙</t>
  </si>
  <si>
    <t>邓思</t>
  </si>
  <si>
    <t>刘琦</t>
  </si>
  <si>
    <t>毛跃娟</t>
  </si>
  <si>
    <t>张润娥</t>
  </si>
  <si>
    <t>龚时星</t>
  </si>
  <si>
    <t>孙祖鑫</t>
  </si>
  <si>
    <t>张楠</t>
  </si>
  <si>
    <t>WJRTB-MYLC-RYBL-11</t>
  </si>
  <si>
    <t>胡亚莉</t>
  </si>
  <si>
    <t>郑青</t>
  </si>
  <si>
    <t>张小康</t>
  </si>
  <si>
    <t>张燕</t>
  </si>
  <si>
    <t>曹桂贞</t>
  </si>
  <si>
    <t>石政峰</t>
  </si>
  <si>
    <t>王晓霞</t>
  </si>
  <si>
    <t xml:space="preserve"> 3100005125378991</t>
    <phoneticPr fontId="4" type="noConversion"/>
  </si>
  <si>
    <t xml:space="preserve"> 3100005126383871</t>
    <phoneticPr fontId="4" type="noConversion"/>
  </si>
  <si>
    <t>3060005121520988</t>
    <phoneticPr fontId="4" type="noConversion"/>
  </si>
  <si>
    <t>WJRTB-MYLC-RYBL-12</t>
  </si>
  <si>
    <t xml:space="preserve"> 3060005120563192</t>
    <phoneticPr fontId="4" type="noConversion"/>
  </si>
  <si>
    <t>李秀珍</t>
  </si>
  <si>
    <t>王辉</t>
  </si>
  <si>
    <t>尤育坤</t>
  </si>
  <si>
    <t>卫东</t>
  </si>
  <si>
    <t>徐丽霞</t>
  </si>
  <si>
    <r>
      <rPr>
        <sz val="10"/>
        <color rgb="FF393939"/>
        <rFont val="等线"/>
        <family val="3"/>
        <charset val="134"/>
      </rPr>
      <t>合计：</t>
    </r>
    <phoneticPr fontId="4" type="noConversion"/>
  </si>
  <si>
    <t xml:space="preserve">	21030319870615****</t>
  </si>
  <si>
    <t xml:space="preserve">	36050219641028****</t>
  </si>
  <si>
    <t xml:space="preserve">	32128119671229****</t>
  </si>
  <si>
    <t xml:space="preserve">	15043019870504****</t>
  </si>
  <si>
    <t xml:space="preserve">	32102019771020****</t>
  </si>
  <si>
    <t xml:space="preserve">	42062519720507****</t>
  </si>
  <si>
    <t xml:space="preserve">	31010819640530****</t>
  </si>
  <si>
    <t xml:space="preserve">	43282719641015****</t>
  </si>
  <si>
    <t xml:space="preserve">	42098419871028****</t>
  </si>
  <si>
    <t xml:space="preserve">	23060319750916****</t>
  </si>
  <si>
    <t xml:space="preserve">	33042219660920****</t>
  </si>
  <si>
    <t xml:space="preserve">	42020319570317****</t>
  </si>
  <si>
    <t xml:space="preserve">	42020319530523****</t>
  </si>
  <si>
    <t xml:space="preserve">	15210219840319****</t>
  </si>
  <si>
    <t xml:space="preserve">	37072419880726****</t>
  </si>
  <si>
    <t xml:space="preserve">	61010319690419****</t>
  </si>
  <si>
    <t xml:space="preserve">	32050219701103****</t>
  </si>
  <si>
    <t xml:space="preserve">	13052719841019****</t>
  </si>
  <si>
    <t xml:space="preserve">	11010119570909****</t>
  </si>
  <si>
    <t xml:space="preserve">	31011019631109****</t>
  </si>
  <si>
    <t xml:space="preserve">	42028119880106****</t>
  </si>
  <si>
    <t xml:space="preserve">	42262319730605****</t>
  </si>
  <si>
    <t xml:space="preserve">	61011119510102****</t>
  </si>
  <si>
    <t xml:space="preserve">	32070419900328****</t>
  </si>
  <si>
    <t xml:space="preserve">	61012119950729****</t>
  </si>
  <si>
    <t xml:space="preserve">	61011119470707****</t>
  </si>
  <si>
    <t xml:space="preserve">	15020319691208****</t>
  </si>
  <si>
    <t>1864226****</t>
  </si>
  <si>
    <t>1387908****</t>
  </si>
  <si>
    <t>1505282****</t>
  </si>
  <si>
    <t>1372003****</t>
  </si>
  <si>
    <t>1370143****</t>
  </si>
  <si>
    <t>1326588****</t>
  </si>
  <si>
    <t>1391813****</t>
  </si>
  <si>
    <t>1370735****</t>
  </si>
  <si>
    <t>1808611****</t>
  </si>
  <si>
    <t>1383686****</t>
  </si>
  <si>
    <t>1301779****</t>
  </si>
  <si>
    <t>1520719****</t>
  </si>
  <si>
    <t>1599713****</t>
  </si>
  <si>
    <t>1590156****</t>
  </si>
  <si>
    <t>1521063****</t>
  </si>
  <si>
    <t>1346877****</t>
  </si>
  <si>
    <t>1515016****</t>
  </si>
  <si>
    <t>1342635****</t>
  </si>
  <si>
    <t>1302128****</t>
  </si>
  <si>
    <t>1391682****</t>
  </si>
  <si>
    <t>1379078****</t>
  </si>
  <si>
    <t>1381365****</t>
  </si>
  <si>
    <t>1361921****</t>
  </si>
  <si>
    <t>1836067****</t>
  </si>
  <si>
    <t>1872939****</t>
  </si>
  <si>
    <t>1582923****</t>
  </si>
  <si>
    <t>1334719****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</si>
</sst>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393939"/>
      <name val="Open Sans"/>
      <family val="2"/>
    </font>
    <font>
      <sz val="10"/>
      <color rgb="FF39393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14" fontId="0" fillId="0" borderId="1" xfId="0" applyNumberFormat="1" applyBorder="1"/>
    <xf numFmtId="43" fontId="5" fillId="0" borderId="1" xfId="1" applyFont="1" applyBorder="1" applyAlignment="1"/>
    <xf numFmtId="0" fontId="0" fillId="0" borderId="1" xfId="0" applyBorder="1" applyAlignment="1">
      <alignment vertical="center"/>
    </xf>
    <xf numFmtId="10" fontId="0" fillId="0" borderId="1" xfId="2" applyNumberFormat="1" applyFont="1" applyBorder="1" applyAlignment="1"/>
    <xf numFmtId="0" fontId="6" fillId="0" borderId="1" xfId="0" applyFont="1" applyBorder="1"/>
    <xf numFmtId="49" fontId="6" fillId="0" borderId="1" xfId="0" applyNumberFormat="1" applyFont="1" applyBorder="1"/>
    <xf numFmtId="14" fontId="6" fillId="0" borderId="1" xfId="0" applyNumberFormat="1" applyFont="1" applyBorder="1"/>
    <xf numFmtId="0" fontId="0" fillId="0" borderId="1" xfId="0" applyFill="1" applyBorder="1"/>
    <xf numFmtId="0" fontId="6" fillId="0" borderId="1" xfId="0" applyFont="1" applyFill="1" applyBorder="1"/>
    <xf numFmtId="43" fontId="5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A31" sqref="A31"/>
    </sheetView>
  </sheetViews>
  <sheetFormatPr defaultColWidth="9" defaultRowHeight="14.25"/>
  <cols>
    <col min="1" max="2" width="32.875" customWidth="1"/>
    <col min="3" max="3" width="11.375" customWidth="1"/>
    <col min="4" max="4" width="20.5" bestFit="1" customWidth="1"/>
    <col min="5" max="5" width="12.75" bestFit="1" customWidth="1"/>
    <col min="6" max="6" width="13.875" bestFit="1" customWidth="1"/>
    <col min="7" max="8" width="10.5" bestFit="1" customWidth="1"/>
    <col min="9" max="9" width="11.375" customWidth="1"/>
    <col min="10" max="10" width="14" customWidth="1"/>
    <col min="11" max="11" width="11.375" customWidth="1"/>
    <col min="12" max="12" width="13.875" bestFit="1" customWidth="1"/>
  </cols>
  <sheetData>
    <row r="1" spans="1:12" ht="18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>
      <c r="A4" s="8" t="s">
        <v>14</v>
      </c>
      <c r="B4" s="9" t="s">
        <v>40</v>
      </c>
      <c r="C4" s="6" t="s">
        <v>15</v>
      </c>
      <c r="D4" s="6" t="s">
        <v>50</v>
      </c>
      <c r="E4" s="6" t="s">
        <v>77</v>
      </c>
      <c r="F4" s="13">
        <v>13</v>
      </c>
      <c r="G4" s="4">
        <v>42837</v>
      </c>
      <c r="H4" s="10">
        <v>42866</v>
      </c>
      <c r="I4" s="3">
        <v>29</v>
      </c>
      <c r="J4" s="7">
        <v>4.5999999999999999E-2</v>
      </c>
      <c r="K4" s="5">
        <f>ROUND(J4/365*I4*F4,2)</f>
        <v>0.05</v>
      </c>
      <c r="L4" s="5">
        <f>ROUND(K4+F4,2)</f>
        <v>13.05</v>
      </c>
    </row>
    <row r="5" spans="1:12">
      <c r="A5" s="8" t="s">
        <v>14</v>
      </c>
      <c r="B5" s="9" t="s">
        <v>40</v>
      </c>
      <c r="C5" s="6" t="s">
        <v>16</v>
      </c>
      <c r="D5" s="6" t="s">
        <v>51</v>
      </c>
      <c r="E5" s="6" t="s">
        <v>78</v>
      </c>
      <c r="F5" s="13">
        <v>2000</v>
      </c>
      <c r="G5" s="4">
        <v>42837</v>
      </c>
      <c r="H5" s="10">
        <v>42866</v>
      </c>
      <c r="I5" s="3">
        <v>29</v>
      </c>
      <c r="J5" s="7">
        <v>4.5999999999999999E-2</v>
      </c>
      <c r="K5" s="5">
        <f t="shared" ref="K5:K8" si="0">ROUND(J5/365*I5*F5,2)</f>
        <v>7.31</v>
      </c>
      <c r="L5" s="5">
        <f t="shared" ref="L5:L31" si="1">ROUND(K5+F5,2)</f>
        <v>2007.31</v>
      </c>
    </row>
    <row r="6" spans="1:12">
      <c r="A6" s="8" t="s">
        <v>14</v>
      </c>
      <c r="B6" s="9" t="s">
        <v>40</v>
      </c>
      <c r="C6" s="6" t="s">
        <v>17</v>
      </c>
      <c r="D6" s="6" t="s">
        <v>52</v>
      </c>
      <c r="E6" s="6" t="s">
        <v>79</v>
      </c>
      <c r="F6" s="13">
        <v>10000</v>
      </c>
      <c r="G6" s="4">
        <v>42837</v>
      </c>
      <c r="H6" s="10">
        <v>42866</v>
      </c>
      <c r="I6" s="3">
        <v>29</v>
      </c>
      <c r="J6" s="7">
        <v>4.5999999999999999E-2</v>
      </c>
      <c r="K6" s="5">
        <f t="shared" si="0"/>
        <v>36.549999999999997</v>
      </c>
      <c r="L6" s="5">
        <f t="shared" si="1"/>
        <v>10036.549999999999</v>
      </c>
    </row>
    <row r="7" spans="1:12">
      <c r="A7" s="8" t="s">
        <v>14</v>
      </c>
      <c r="B7" s="9" t="s">
        <v>40</v>
      </c>
      <c r="C7" s="6" t="s">
        <v>18</v>
      </c>
      <c r="D7" s="6" t="s">
        <v>53</v>
      </c>
      <c r="E7" s="6" t="s">
        <v>80</v>
      </c>
      <c r="F7" s="13">
        <v>21000</v>
      </c>
      <c r="G7" s="4">
        <v>42837</v>
      </c>
      <c r="H7" s="10">
        <v>42866</v>
      </c>
      <c r="I7" s="3">
        <v>29</v>
      </c>
      <c r="J7" s="7">
        <v>4.5999999999999999E-2</v>
      </c>
      <c r="K7" s="5">
        <f t="shared" si="0"/>
        <v>76.75</v>
      </c>
      <c r="L7" s="5">
        <f t="shared" si="1"/>
        <v>21076.75</v>
      </c>
    </row>
    <row r="8" spans="1:12">
      <c r="A8" s="8" t="s">
        <v>14</v>
      </c>
      <c r="B8" s="9" t="s">
        <v>40</v>
      </c>
      <c r="C8" s="6" t="s">
        <v>19</v>
      </c>
      <c r="D8" s="6" t="s">
        <v>54</v>
      </c>
      <c r="E8" s="6" t="s">
        <v>81</v>
      </c>
      <c r="F8" s="13">
        <v>16800</v>
      </c>
      <c r="G8" s="4">
        <v>42837</v>
      </c>
      <c r="H8" s="10">
        <v>42866</v>
      </c>
      <c r="I8" s="3">
        <v>29</v>
      </c>
      <c r="J8" s="7">
        <v>4.5999999999999999E-2</v>
      </c>
      <c r="K8" s="5">
        <f t="shared" si="0"/>
        <v>61.4</v>
      </c>
      <c r="L8" s="5">
        <f t="shared" si="1"/>
        <v>16861.400000000001</v>
      </c>
    </row>
    <row r="9" spans="1:12">
      <c r="A9" s="8" t="s">
        <v>22</v>
      </c>
      <c r="B9" s="9" t="s">
        <v>41</v>
      </c>
      <c r="C9" s="6" t="s">
        <v>23</v>
      </c>
      <c r="D9" s="6" t="s">
        <v>57</v>
      </c>
      <c r="E9" s="6" t="s">
        <v>84</v>
      </c>
      <c r="F9" s="13">
        <v>38</v>
      </c>
      <c r="G9" s="4">
        <v>42837</v>
      </c>
      <c r="H9" s="10">
        <v>42873</v>
      </c>
      <c r="I9" s="3">
        <f>H9-G9</f>
        <v>36</v>
      </c>
      <c r="J9" s="7">
        <v>4.5999999999999999E-2</v>
      </c>
      <c r="K9" s="5">
        <f t="shared" ref="K9:K17" si="2">ROUND(J9/365*I9*F9,2)</f>
        <v>0.17</v>
      </c>
      <c r="L9" s="5">
        <f t="shared" si="1"/>
        <v>38.17</v>
      </c>
    </row>
    <row r="10" spans="1:12">
      <c r="A10" s="8" t="s">
        <v>22</v>
      </c>
      <c r="B10" s="9" t="s">
        <v>41</v>
      </c>
      <c r="C10" s="6" t="s">
        <v>20</v>
      </c>
      <c r="D10" s="6" t="s">
        <v>55</v>
      </c>
      <c r="E10" s="6" t="s">
        <v>82</v>
      </c>
      <c r="F10" s="13">
        <v>4900</v>
      </c>
      <c r="G10" s="4">
        <v>42837</v>
      </c>
      <c r="H10" s="10">
        <v>42873</v>
      </c>
      <c r="I10" s="3">
        <f t="shared" ref="I10:I17" si="3">H10-G10</f>
        <v>36</v>
      </c>
      <c r="J10" s="7">
        <v>4.5999999999999999E-2</v>
      </c>
      <c r="K10" s="5">
        <f t="shared" si="2"/>
        <v>22.23</v>
      </c>
      <c r="L10" s="5">
        <f t="shared" si="1"/>
        <v>4922.2299999999996</v>
      </c>
    </row>
    <row r="11" spans="1:12">
      <c r="A11" s="8" t="s">
        <v>22</v>
      </c>
      <c r="B11" s="9" t="s">
        <v>41</v>
      </c>
      <c r="C11" s="6" t="s">
        <v>24</v>
      </c>
      <c r="D11" s="6" t="s">
        <v>58</v>
      </c>
      <c r="E11" s="6" t="s">
        <v>85</v>
      </c>
      <c r="F11" s="13">
        <v>10000</v>
      </c>
      <c r="G11" s="4">
        <v>42837</v>
      </c>
      <c r="H11" s="10">
        <v>42873</v>
      </c>
      <c r="I11" s="3">
        <f t="shared" si="3"/>
        <v>36</v>
      </c>
      <c r="J11" s="7">
        <v>4.5999999999999999E-2</v>
      </c>
      <c r="K11" s="5">
        <f t="shared" si="2"/>
        <v>45.37</v>
      </c>
      <c r="L11" s="5">
        <f t="shared" si="1"/>
        <v>10045.370000000001</v>
      </c>
    </row>
    <row r="12" spans="1:12">
      <c r="A12" s="8" t="s">
        <v>22</v>
      </c>
      <c r="B12" s="9" t="s">
        <v>41</v>
      </c>
      <c r="C12" s="6" t="s">
        <v>25</v>
      </c>
      <c r="D12" s="6" t="s">
        <v>59</v>
      </c>
      <c r="E12" s="6" t="s">
        <v>86</v>
      </c>
      <c r="F12" s="13">
        <v>2055</v>
      </c>
      <c r="G12" s="4">
        <v>42837</v>
      </c>
      <c r="H12" s="10">
        <v>42873</v>
      </c>
      <c r="I12" s="3">
        <f t="shared" si="3"/>
        <v>36</v>
      </c>
      <c r="J12" s="7">
        <v>4.5999999999999999E-2</v>
      </c>
      <c r="K12" s="5">
        <f t="shared" si="2"/>
        <v>9.32</v>
      </c>
      <c r="L12" s="5">
        <f t="shared" si="1"/>
        <v>2064.3200000000002</v>
      </c>
    </row>
    <row r="13" spans="1:12">
      <c r="A13" s="8" t="s">
        <v>22</v>
      </c>
      <c r="B13" s="9" t="s">
        <v>41</v>
      </c>
      <c r="C13" s="6" t="s">
        <v>26</v>
      </c>
      <c r="D13" s="6" t="s">
        <v>60</v>
      </c>
      <c r="E13" s="6" t="s">
        <v>87</v>
      </c>
      <c r="F13" s="13">
        <v>5000</v>
      </c>
      <c r="G13" s="4">
        <v>42837</v>
      </c>
      <c r="H13" s="10">
        <v>42873</v>
      </c>
      <c r="I13" s="3">
        <f t="shared" si="3"/>
        <v>36</v>
      </c>
      <c r="J13" s="7">
        <v>4.5999999999999999E-2</v>
      </c>
      <c r="K13" s="5">
        <f t="shared" si="2"/>
        <v>22.68</v>
      </c>
      <c r="L13" s="5">
        <f t="shared" si="1"/>
        <v>5022.68</v>
      </c>
    </row>
    <row r="14" spans="1:12">
      <c r="A14" s="8" t="s">
        <v>22</v>
      </c>
      <c r="B14" s="9" t="s">
        <v>41</v>
      </c>
      <c r="C14" s="6" t="s">
        <v>27</v>
      </c>
      <c r="D14" s="6" t="s">
        <v>61</v>
      </c>
      <c r="E14" s="6" t="s">
        <v>88</v>
      </c>
      <c r="F14" s="13">
        <v>2000</v>
      </c>
      <c r="G14" s="4">
        <v>42837</v>
      </c>
      <c r="H14" s="10">
        <v>42873</v>
      </c>
      <c r="I14" s="3">
        <f t="shared" si="3"/>
        <v>36</v>
      </c>
      <c r="J14" s="7">
        <v>4.5999999999999999E-2</v>
      </c>
      <c r="K14" s="5">
        <f t="shared" si="2"/>
        <v>9.07</v>
      </c>
      <c r="L14" s="5">
        <f t="shared" si="1"/>
        <v>2009.07</v>
      </c>
    </row>
    <row r="15" spans="1:12">
      <c r="A15" s="8" t="s">
        <v>22</v>
      </c>
      <c r="B15" s="9" t="s">
        <v>41</v>
      </c>
      <c r="C15" s="6" t="s">
        <v>28</v>
      </c>
      <c r="D15" s="6" t="s">
        <v>62</v>
      </c>
      <c r="E15" s="6" t="s">
        <v>89</v>
      </c>
      <c r="F15" s="13">
        <v>1000</v>
      </c>
      <c r="G15" s="4">
        <v>42837</v>
      </c>
      <c r="H15" s="10">
        <v>42873</v>
      </c>
      <c r="I15" s="3">
        <f t="shared" si="3"/>
        <v>36</v>
      </c>
      <c r="J15" s="7">
        <v>4.5999999999999999E-2</v>
      </c>
      <c r="K15" s="5">
        <f t="shared" si="2"/>
        <v>4.54</v>
      </c>
      <c r="L15" s="5">
        <f t="shared" si="1"/>
        <v>1004.54</v>
      </c>
    </row>
    <row r="16" spans="1:12">
      <c r="A16" s="8" t="s">
        <v>22</v>
      </c>
      <c r="B16" s="9" t="s">
        <v>41</v>
      </c>
      <c r="C16" s="6" t="s">
        <v>29</v>
      </c>
      <c r="D16" s="6" t="s">
        <v>63</v>
      </c>
      <c r="E16" s="6" t="s">
        <v>90</v>
      </c>
      <c r="F16" s="13">
        <v>10000</v>
      </c>
      <c r="G16" s="4">
        <v>42837</v>
      </c>
      <c r="H16" s="10">
        <v>42873</v>
      </c>
      <c r="I16" s="3">
        <f t="shared" si="3"/>
        <v>36</v>
      </c>
      <c r="J16" s="7">
        <v>4.5999999999999999E-2</v>
      </c>
      <c r="K16" s="5">
        <f t="shared" si="2"/>
        <v>45.37</v>
      </c>
      <c r="L16" s="5">
        <f t="shared" si="1"/>
        <v>10045.370000000001</v>
      </c>
    </row>
    <row r="17" spans="1:12">
      <c r="A17" s="8" t="s">
        <v>22</v>
      </c>
      <c r="B17" s="9" t="s">
        <v>41</v>
      </c>
      <c r="C17" s="6" t="s">
        <v>30</v>
      </c>
      <c r="D17" s="6" t="s">
        <v>64</v>
      </c>
      <c r="E17" s="6" t="s">
        <v>91</v>
      </c>
      <c r="F17" s="13">
        <v>20000</v>
      </c>
      <c r="G17" s="4">
        <v>42837</v>
      </c>
      <c r="H17" s="10">
        <v>42873</v>
      </c>
      <c r="I17" s="3">
        <f t="shared" si="3"/>
        <v>36</v>
      </c>
      <c r="J17" s="7">
        <v>4.5999999999999999E-2</v>
      </c>
      <c r="K17" s="5">
        <f t="shared" si="2"/>
        <v>90.74</v>
      </c>
      <c r="L17" s="5">
        <f t="shared" si="1"/>
        <v>20090.740000000002</v>
      </c>
    </row>
    <row r="18" spans="1:12">
      <c r="A18" s="8" t="s">
        <v>31</v>
      </c>
      <c r="B18" s="9" t="s">
        <v>39</v>
      </c>
      <c r="C18" s="6" t="s">
        <v>21</v>
      </c>
      <c r="D18" s="6" t="s">
        <v>56</v>
      </c>
      <c r="E18" s="6" t="s">
        <v>83</v>
      </c>
      <c r="F18" s="13">
        <v>225</v>
      </c>
      <c r="G18" s="4">
        <v>42837</v>
      </c>
      <c r="H18" s="10">
        <v>42874</v>
      </c>
      <c r="I18" s="3">
        <f t="shared" ref="I18:I31" si="4">H18-G18</f>
        <v>37</v>
      </c>
      <c r="J18" s="7">
        <v>4.5999999999999999E-2</v>
      </c>
      <c r="K18" s="5">
        <f t="shared" ref="K18:K26" si="5">ROUND(J18/365*I18*F18,2)</f>
        <v>1.05</v>
      </c>
      <c r="L18" s="5">
        <f t="shared" si="1"/>
        <v>226.05</v>
      </c>
    </row>
    <row r="19" spans="1:12">
      <c r="A19" s="8" t="s">
        <v>31</v>
      </c>
      <c r="B19" s="9" t="s">
        <v>39</v>
      </c>
      <c r="C19" s="6" t="s">
        <v>28</v>
      </c>
      <c r="D19" s="6" t="s">
        <v>62</v>
      </c>
      <c r="E19" s="6" t="s">
        <v>89</v>
      </c>
      <c r="F19" s="13">
        <v>2000</v>
      </c>
      <c r="G19" s="4">
        <v>42837</v>
      </c>
      <c r="H19" s="10">
        <v>42874</v>
      </c>
      <c r="I19" s="3">
        <f t="shared" si="4"/>
        <v>37</v>
      </c>
      <c r="J19" s="7">
        <v>4.5999999999999999E-2</v>
      </c>
      <c r="K19" s="5">
        <f t="shared" si="5"/>
        <v>9.33</v>
      </c>
      <c r="L19" s="5">
        <f t="shared" si="1"/>
        <v>2009.33</v>
      </c>
    </row>
    <row r="20" spans="1:12">
      <c r="A20" s="8" t="s">
        <v>31</v>
      </c>
      <c r="B20" s="9" t="s">
        <v>39</v>
      </c>
      <c r="C20" s="6" t="s">
        <v>32</v>
      </c>
      <c r="D20" s="6" t="s">
        <v>65</v>
      </c>
      <c r="E20" s="6" t="s">
        <v>92</v>
      </c>
      <c r="F20" s="13">
        <v>30000</v>
      </c>
      <c r="G20" s="4">
        <v>42837</v>
      </c>
      <c r="H20" s="10">
        <v>42874</v>
      </c>
      <c r="I20" s="3">
        <f t="shared" si="4"/>
        <v>37</v>
      </c>
      <c r="J20" s="7">
        <v>4.5999999999999999E-2</v>
      </c>
      <c r="K20" s="5">
        <f t="shared" si="5"/>
        <v>139.88999999999999</v>
      </c>
      <c r="L20" s="5">
        <f t="shared" si="1"/>
        <v>30139.89</v>
      </c>
    </row>
    <row r="21" spans="1:12">
      <c r="A21" s="8" t="s">
        <v>31</v>
      </c>
      <c r="B21" s="9" t="s">
        <v>39</v>
      </c>
      <c r="C21" s="6" t="s">
        <v>33</v>
      </c>
      <c r="D21" s="6" t="s">
        <v>66</v>
      </c>
      <c r="E21" s="6" t="s">
        <v>93</v>
      </c>
      <c r="F21" s="13">
        <v>1000</v>
      </c>
      <c r="G21" s="4">
        <v>42837</v>
      </c>
      <c r="H21" s="10">
        <v>42874</v>
      </c>
      <c r="I21" s="3">
        <f t="shared" si="4"/>
        <v>37</v>
      </c>
      <c r="J21" s="7">
        <v>4.5999999999999999E-2</v>
      </c>
      <c r="K21" s="5">
        <f t="shared" si="5"/>
        <v>4.66</v>
      </c>
      <c r="L21" s="5">
        <f t="shared" si="1"/>
        <v>1004.66</v>
      </c>
    </row>
    <row r="22" spans="1:12">
      <c r="A22" s="8" t="s">
        <v>31</v>
      </c>
      <c r="B22" s="9" t="s">
        <v>39</v>
      </c>
      <c r="C22" s="6" t="s">
        <v>34</v>
      </c>
      <c r="D22" s="6" t="s">
        <v>67</v>
      </c>
      <c r="E22" s="6" t="s">
        <v>94</v>
      </c>
      <c r="F22" s="13">
        <v>10300</v>
      </c>
      <c r="G22" s="4">
        <v>42837</v>
      </c>
      <c r="H22" s="10">
        <v>42874</v>
      </c>
      <c r="I22" s="3">
        <f t="shared" si="4"/>
        <v>37</v>
      </c>
      <c r="J22" s="7">
        <v>4.5999999999999999E-2</v>
      </c>
      <c r="K22" s="5">
        <f t="shared" si="5"/>
        <v>48.03</v>
      </c>
      <c r="L22" s="5">
        <f t="shared" si="1"/>
        <v>10348.030000000001</v>
      </c>
    </row>
    <row r="23" spans="1:12">
      <c r="A23" s="8" t="s">
        <v>31</v>
      </c>
      <c r="B23" s="9" t="s">
        <v>39</v>
      </c>
      <c r="C23" s="6" t="s">
        <v>35</v>
      </c>
      <c r="D23" s="6" t="s">
        <v>68</v>
      </c>
      <c r="E23" s="6" t="s">
        <v>95</v>
      </c>
      <c r="F23" s="13">
        <v>6000</v>
      </c>
      <c r="G23" s="4">
        <v>42837</v>
      </c>
      <c r="H23" s="10">
        <v>42874</v>
      </c>
      <c r="I23" s="3">
        <f t="shared" si="4"/>
        <v>37</v>
      </c>
      <c r="J23" s="7">
        <v>4.5999999999999999E-2</v>
      </c>
      <c r="K23" s="5">
        <f t="shared" si="5"/>
        <v>27.98</v>
      </c>
      <c r="L23" s="5">
        <f t="shared" si="1"/>
        <v>6027.98</v>
      </c>
    </row>
    <row r="24" spans="1:12">
      <c r="A24" s="8" t="s">
        <v>31</v>
      </c>
      <c r="B24" s="9" t="s">
        <v>39</v>
      </c>
      <c r="C24" s="6" t="s">
        <v>36</v>
      </c>
      <c r="D24" s="6" t="s">
        <v>69</v>
      </c>
      <c r="E24" s="6" t="s">
        <v>96</v>
      </c>
      <c r="F24" s="13">
        <v>30000</v>
      </c>
      <c r="G24" s="4">
        <v>42837</v>
      </c>
      <c r="H24" s="10">
        <v>42874</v>
      </c>
      <c r="I24" s="3">
        <f t="shared" si="4"/>
        <v>37</v>
      </c>
      <c r="J24" s="7">
        <v>4.5999999999999999E-2</v>
      </c>
      <c r="K24" s="5">
        <f t="shared" si="5"/>
        <v>139.88999999999999</v>
      </c>
      <c r="L24" s="5">
        <f t="shared" si="1"/>
        <v>30139.89</v>
      </c>
    </row>
    <row r="25" spans="1:12">
      <c r="A25" s="8" t="s">
        <v>31</v>
      </c>
      <c r="B25" s="9" t="s">
        <v>39</v>
      </c>
      <c r="C25" s="6" t="s">
        <v>37</v>
      </c>
      <c r="D25" s="6" t="s">
        <v>70</v>
      </c>
      <c r="E25" s="6" t="s">
        <v>97</v>
      </c>
      <c r="F25" s="13">
        <v>10000</v>
      </c>
      <c r="G25" s="4">
        <v>42837</v>
      </c>
      <c r="H25" s="10">
        <v>42874</v>
      </c>
      <c r="I25" s="3">
        <f t="shared" si="4"/>
        <v>37</v>
      </c>
      <c r="J25" s="7">
        <v>4.5999999999999999E-2</v>
      </c>
      <c r="K25" s="5">
        <f t="shared" si="5"/>
        <v>46.63</v>
      </c>
      <c r="L25" s="5">
        <f t="shared" si="1"/>
        <v>10046.629999999999</v>
      </c>
    </row>
    <row r="26" spans="1:12">
      <c r="A26" s="8" t="s">
        <v>31</v>
      </c>
      <c r="B26" s="9" t="s">
        <v>39</v>
      </c>
      <c r="C26" s="6" t="s">
        <v>38</v>
      </c>
      <c r="D26" s="6" t="s">
        <v>71</v>
      </c>
      <c r="E26" s="6" t="s">
        <v>98</v>
      </c>
      <c r="F26" s="13">
        <v>10000</v>
      </c>
      <c r="G26" s="4">
        <v>42837</v>
      </c>
      <c r="H26" s="10">
        <v>42874</v>
      </c>
      <c r="I26" s="3">
        <f t="shared" si="4"/>
        <v>37</v>
      </c>
      <c r="J26" s="7">
        <v>4.5999999999999999E-2</v>
      </c>
      <c r="K26" s="5">
        <f t="shared" si="5"/>
        <v>46.63</v>
      </c>
      <c r="L26" s="5">
        <f t="shared" si="1"/>
        <v>10046.629999999999</v>
      </c>
    </row>
    <row r="27" spans="1:12">
      <c r="A27" s="8" t="s">
        <v>42</v>
      </c>
      <c r="B27" s="9" t="s">
        <v>43</v>
      </c>
      <c r="C27" s="6" t="s">
        <v>44</v>
      </c>
      <c r="D27" s="6" t="s">
        <v>72</v>
      </c>
      <c r="E27" s="6" t="s">
        <v>99</v>
      </c>
      <c r="F27" s="13">
        <v>55525</v>
      </c>
      <c r="G27" s="4">
        <v>42837</v>
      </c>
      <c r="H27" s="10">
        <v>42874</v>
      </c>
      <c r="I27" s="11">
        <f t="shared" si="4"/>
        <v>37</v>
      </c>
      <c r="J27" s="7">
        <v>4.5999999999999999E-2</v>
      </c>
      <c r="K27" s="5">
        <f t="shared" ref="K27:K31" si="6">ROUND(J27/365*I27*F27,2)</f>
        <v>258.91000000000003</v>
      </c>
      <c r="L27" s="5">
        <f t="shared" si="1"/>
        <v>55783.91</v>
      </c>
    </row>
    <row r="28" spans="1:12">
      <c r="A28" s="8" t="s">
        <v>42</v>
      </c>
      <c r="B28" s="9" t="s">
        <v>43</v>
      </c>
      <c r="C28" s="6" t="s">
        <v>45</v>
      </c>
      <c r="D28" s="6" t="s">
        <v>73</v>
      </c>
      <c r="E28" s="6" t="s">
        <v>100</v>
      </c>
      <c r="F28" s="13">
        <v>18000</v>
      </c>
      <c r="G28" s="4">
        <v>42837</v>
      </c>
      <c r="H28" s="10">
        <v>42874</v>
      </c>
      <c r="I28" s="11">
        <f t="shared" si="4"/>
        <v>37</v>
      </c>
      <c r="J28" s="7">
        <v>4.5999999999999999E-2</v>
      </c>
      <c r="K28" s="5">
        <f t="shared" si="6"/>
        <v>83.93</v>
      </c>
      <c r="L28" s="5">
        <f t="shared" si="1"/>
        <v>18083.93</v>
      </c>
    </row>
    <row r="29" spans="1:12">
      <c r="A29" s="8" t="s">
        <v>42</v>
      </c>
      <c r="B29" s="9" t="s">
        <v>43</v>
      </c>
      <c r="C29" s="6" t="s">
        <v>46</v>
      </c>
      <c r="D29" s="6" t="s">
        <v>74</v>
      </c>
      <c r="E29" s="6" t="s">
        <v>101</v>
      </c>
      <c r="F29" s="13">
        <v>10000</v>
      </c>
      <c r="G29" s="4">
        <v>42837</v>
      </c>
      <c r="H29" s="10">
        <v>42874</v>
      </c>
      <c r="I29" s="11">
        <f t="shared" si="4"/>
        <v>37</v>
      </c>
      <c r="J29" s="7">
        <v>4.5999999999999999E-2</v>
      </c>
      <c r="K29" s="5">
        <f t="shared" si="6"/>
        <v>46.63</v>
      </c>
      <c r="L29" s="5">
        <f t="shared" si="1"/>
        <v>10046.629999999999</v>
      </c>
    </row>
    <row r="30" spans="1:12">
      <c r="A30" s="8" t="s">
        <v>42</v>
      </c>
      <c r="B30" s="9" t="s">
        <v>43</v>
      </c>
      <c r="C30" s="6" t="s">
        <v>47</v>
      </c>
      <c r="D30" s="6" t="s">
        <v>75</v>
      </c>
      <c r="E30" s="6" t="s">
        <v>102</v>
      </c>
      <c r="F30" s="13">
        <v>6000</v>
      </c>
      <c r="G30" s="4">
        <v>42837</v>
      </c>
      <c r="H30" s="10">
        <v>42874</v>
      </c>
      <c r="I30" s="11">
        <f t="shared" si="4"/>
        <v>37</v>
      </c>
      <c r="J30" s="7">
        <v>4.5999999999999999E-2</v>
      </c>
      <c r="K30" s="5">
        <f t="shared" si="6"/>
        <v>27.98</v>
      </c>
      <c r="L30" s="5">
        <f t="shared" si="1"/>
        <v>6027.98</v>
      </c>
    </row>
    <row r="31" spans="1:12">
      <c r="A31" s="8" t="s">
        <v>42</v>
      </c>
      <c r="B31" s="9" t="s">
        <v>43</v>
      </c>
      <c r="C31" s="6" t="s">
        <v>48</v>
      </c>
      <c r="D31" s="6" t="s">
        <v>76</v>
      </c>
      <c r="E31" s="6" t="s">
        <v>103</v>
      </c>
      <c r="F31" s="13">
        <v>10000</v>
      </c>
      <c r="G31" s="4">
        <v>42837</v>
      </c>
      <c r="H31" s="10">
        <v>42874</v>
      </c>
      <c r="I31" s="11">
        <f t="shared" si="4"/>
        <v>37</v>
      </c>
      <c r="J31" s="7">
        <v>4.5999999999999999E-2</v>
      </c>
      <c r="K31" s="5">
        <f t="shared" si="6"/>
        <v>46.63</v>
      </c>
      <c r="L31" s="5">
        <f t="shared" si="1"/>
        <v>10046.629999999999</v>
      </c>
    </row>
    <row r="32" spans="1:12">
      <c r="A32" s="12" t="s">
        <v>49</v>
      </c>
      <c r="B32" s="3"/>
      <c r="C32" s="3"/>
      <c r="D32" s="3"/>
      <c r="E32" s="3"/>
      <c r="F32" s="5">
        <f>SUM(F4:F31)</f>
        <v>303856</v>
      </c>
      <c r="G32" s="3"/>
      <c r="H32" s="3"/>
      <c r="I32" s="3"/>
      <c r="J32" s="3"/>
      <c r="K32" s="5">
        <f>SUM(K4:K31)</f>
        <v>1359.7200000000003</v>
      </c>
      <c r="L32" s="5">
        <f>ROUND(SUM(L4:L31),2)</f>
        <v>305215.71999999997</v>
      </c>
    </row>
  </sheetData>
  <autoFilter ref="A3:L3"/>
  <mergeCells count="2">
    <mergeCell ref="A1:L1"/>
    <mergeCell ref="A2:L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NicoleChi</dc:creator>
  <cp:lastModifiedBy>NicoleChi</cp:lastModifiedBy>
  <dcterms:created xsi:type="dcterms:W3CDTF">2015-06-05T18:19:00Z</dcterms:created>
  <dcterms:modified xsi:type="dcterms:W3CDTF">2017-04-12T02:38:28Z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