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ADC-Proj2\Design\CAD-Layout\CAD Dept\RSS\ASML\2018\Current ECN Approved\"/>
    </mc:Choice>
  </mc:AlternateContent>
  <bookViews>
    <workbookView xWindow="0" yWindow="0" windowWidth="15300" windowHeight="7350" activeTab="3"/>
  </bookViews>
  <sheets>
    <sheet name="GaAs Master" sheetId="8" r:id="rId1"/>
    <sheet name="P46" sheetId="3" r:id="rId2"/>
    <sheet name="P51" sheetId="9" r:id="rId3"/>
    <sheet name="P60" sheetId="10" r:id="rId4"/>
    <sheet name="P70" sheetId="11" r:id="rId5"/>
  </sheets>
  <definedNames>
    <definedName name="_xlnm._FilterDatabase" localSheetId="0" hidden="1">'GaAs Master'!$A$2:$O$36</definedName>
    <definedName name="_xlnm._FilterDatabase" localSheetId="1" hidden="1">'P46'!$B$3:$U$37</definedName>
    <definedName name="_xlnm._FilterDatabase" localSheetId="2" hidden="1">'P51'!$B$3:$U$37</definedName>
    <definedName name="_xlnm._FilterDatabase" localSheetId="3" hidden="1">'P60'!$B$3:$U$37</definedName>
    <definedName name="_xlnm._FilterDatabase" localSheetId="4" hidden="1">'P70'!$B$3:$U$37</definedName>
    <definedName name="_xlnm.Print_Area" localSheetId="3">'P60'!$B$3:$N$37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1" l="1"/>
  <c r="J12" i="11"/>
  <c r="B11" i="3"/>
  <c r="I12" i="3" s="1"/>
  <c r="B11" i="9"/>
  <c r="T11" i="9" s="1"/>
  <c r="J11" i="11" l="1"/>
  <c r="R11" i="11"/>
  <c r="K12" i="11"/>
  <c r="C11" i="11"/>
  <c r="K11" i="11"/>
  <c r="S11" i="11"/>
  <c r="L12" i="11"/>
  <c r="D11" i="11"/>
  <c r="L11" i="11"/>
  <c r="T11" i="11"/>
  <c r="M12" i="11"/>
  <c r="E11" i="11"/>
  <c r="M11" i="11"/>
  <c r="U11" i="11"/>
  <c r="F11" i="11"/>
  <c r="N11" i="11"/>
  <c r="G12" i="11"/>
  <c r="G11" i="11"/>
  <c r="O11" i="11"/>
  <c r="H12" i="11"/>
  <c r="H11" i="11"/>
  <c r="P11" i="11"/>
  <c r="I12" i="11"/>
  <c r="I11" i="11"/>
  <c r="Q11" i="11"/>
  <c r="N11" i="3"/>
  <c r="M12" i="3"/>
  <c r="E11" i="3"/>
  <c r="F11" i="3"/>
  <c r="Q11" i="3"/>
  <c r="G11" i="3"/>
  <c r="U11" i="3"/>
  <c r="H11" i="3"/>
  <c r="G12" i="3"/>
  <c r="I11" i="3"/>
  <c r="H12" i="3"/>
  <c r="J12" i="3"/>
  <c r="O11" i="3"/>
  <c r="P11" i="3"/>
  <c r="M11" i="3"/>
  <c r="J11" i="3"/>
  <c r="R11" i="3"/>
  <c r="K12" i="3"/>
  <c r="C11" i="3"/>
  <c r="K11" i="3"/>
  <c r="S11" i="3"/>
  <c r="L12" i="3"/>
  <c r="D11" i="3"/>
  <c r="L11" i="3"/>
  <c r="T11" i="3"/>
  <c r="K12" i="9"/>
  <c r="K11" i="9"/>
  <c r="C11" i="9"/>
  <c r="L11" i="9"/>
  <c r="U11" i="9"/>
  <c r="D11" i="9"/>
  <c r="M11" i="9"/>
  <c r="G12" i="9"/>
  <c r="E11" i="9"/>
  <c r="N11" i="9"/>
  <c r="H12" i="9"/>
  <c r="F11" i="9"/>
  <c r="O11" i="9"/>
  <c r="I12" i="9"/>
  <c r="G11" i="9"/>
  <c r="P11" i="9"/>
  <c r="J12" i="9"/>
  <c r="H11" i="9"/>
  <c r="Q11" i="9"/>
  <c r="L12" i="9"/>
  <c r="I11" i="9"/>
  <c r="S11" i="9"/>
  <c r="M12" i="9"/>
  <c r="J11" i="9"/>
  <c r="R11" i="9"/>
  <c r="G30" i="3"/>
  <c r="H30" i="3"/>
  <c r="I30" i="3"/>
  <c r="J30" i="3"/>
  <c r="K30" i="3"/>
  <c r="L30" i="3"/>
  <c r="M30" i="3"/>
  <c r="G32" i="3"/>
  <c r="H32" i="3"/>
  <c r="I32" i="3"/>
  <c r="J32" i="3"/>
  <c r="K32" i="3"/>
  <c r="L32" i="3"/>
  <c r="M32" i="3"/>
  <c r="M35" i="3"/>
  <c r="L35" i="3"/>
  <c r="K35" i="3"/>
  <c r="J35" i="3"/>
  <c r="I35" i="3"/>
  <c r="H35" i="3"/>
  <c r="G35" i="3"/>
  <c r="M33" i="3"/>
  <c r="L33" i="3"/>
  <c r="K33" i="3"/>
  <c r="J33" i="3"/>
  <c r="I33" i="3"/>
  <c r="H33" i="3"/>
  <c r="G33" i="3"/>
  <c r="M31" i="3"/>
  <c r="L31" i="3"/>
  <c r="K31" i="3"/>
  <c r="J31" i="3"/>
  <c r="I31" i="3"/>
  <c r="H31" i="3"/>
  <c r="G31" i="3"/>
  <c r="H7" i="3"/>
  <c r="I7" i="3"/>
  <c r="J7" i="3"/>
  <c r="K7" i="3"/>
  <c r="L7" i="3"/>
  <c r="M7" i="3"/>
  <c r="G7" i="3"/>
  <c r="C6" i="3" l="1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C8" i="3"/>
  <c r="D8" i="3"/>
  <c r="C10" i="3"/>
  <c r="D10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B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B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B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B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B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B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B16" i="9"/>
  <c r="F16" i="9" s="1"/>
  <c r="B17" i="9"/>
  <c r="D17" i="9" s="1"/>
  <c r="B18" i="9"/>
  <c r="F18" i="9" s="1"/>
  <c r="B19" i="9"/>
  <c r="F19" i="9" s="1"/>
  <c r="B16" i="10"/>
  <c r="C16" i="10" s="1"/>
  <c r="B17" i="10"/>
  <c r="F17" i="10" s="1"/>
  <c r="B18" i="10"/>
  <c r="C18" i="10" s="1"/>
  <c r="B16" i="11"/>
  <c r="E16" i="11" s="1"/>
  <c r="B17" i="11"/>
  <c r="C17" i="11" s="1"/>
  <c r="B18" i="11"/>
  <c r="E18" i="11" s="1"/>
  <c r="B19" i="11"/>
  <c r="E19" i="11" s="1"/>
  <c r="B24" i="11"/>
  <c r="F24" i="11" s="1"/>
  <c r="B24" i="10"/>
  <c r="C24" i="10" s="1"/>
  <c r="B24" i="9"/>
  <c r="F24" i="9" s="1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B11" i="10"/>
  <c r="F11" i="10" l="1"/>
  <c r="Q11" i="10"/>
  <c r="K12" i="10"/>
  <c r="P11" i="10"/>
  <c r="L12" i="10"/>
  <c r="U11" i="10"/>
  <c r="I12" i="10"/>
  <c r="J12" i="10"/>
  <c r="O11" i="10"/>
  <c r="M12" i="10"/>
  <c r="N11" i="10"/>
  <c r="G12" i="10"/>
  <c r="T11" i="10"/>
  <c r="H12" i="10"/>
  <c r="S11" i="10"/>
  <c r="R11" i="10"/>
  <c r="G18" i="10"/>
  <c r="I24" i="9"/>
  <c r="D19" i="9"/>
  <c r="S24" i="9"/>
  <c r="E24" i="9"/>
  <c r="D24" i="9"/>
  <c r="T19" i="9"/>
  <c r="S19" i="9"/>
  <c r="U18" i="10"/>
  <c r="R18" i="10"/>
  <c r="O16" i="9"/>
  <c r="Q18" i="10"/>
  <c r="M16" i="9"/>
  <c r="N18" i="10"/>
  <c r="M18" i="10"/>
  <c r="K16" i="11"/>
  <c r="J18" i="10"/>
  <c r="L16" i="11"/>
  <c r="D16" i="11"/>
  <c r="I18" i="10"/>
  <c r="L24" i="11"/>
  <c r="S17" i="9"/>
  <c r="C18" i="11"/>
  <c r="R17" i="9"/>
  <c r="H24" i="9"/>
  <c r="T19" i="11"/>
  <c r="H16" i="11"/>
  <c r="O19" i="11"/>
  <c r="M19" i="11"/>
  <c r="Q16" i="11"/>
  <c r="C19" i="9"/>
  <c r="L16" i="9"/>
  <c r="P19" i="11"/>
  <c r="D19" i="11"/>
  <c r="O16" i="11"/>
  <c r="U17" i="10"/>
  <c r="S16" i="11"/>
  <c r="M24" i="11"/>
  <c r="C19" i="11"/>
  <c r="N16" i="11"/>
  <c r="C17" i="10"/>
  <c r="J19" i="11"/>
  <c r="T16" i="11"/>
  <c r="J16" i="11"/>
  <c r="E24" i="11"/>
  <c r="P16" i="11"/>
  <c r="C16" i="11"/>
  <c r="G16" i="11"/>
  <c r="O18" i="11"/>
  <c r="F17" i="11"/>
  <c r="D24" i="11"/>
  <c r="L19" i="11"/>
  <c r="T18" i="11"/>
  <c r="K18" i="11"/>
  <c r="T17" i="11"/>
  <c r="J17" i="11"/>
  <c r="R16" i="11"/>
  <c r="I16" i="11"/>
  <c r="F16" i="11"/>
  <c r="L18" i="11"/>
  <c r="U17" i="11"/>
  <c r="K17" i="11"/>
  <c r="U19" i="11"/>
  <c r="K19" i="11"/>
  <c r="S18" i="11"/>
  <c r="J18" i="11"/>
  <c r="S17" i="11"/>
  <c r="H17" i="11"/>
  <c r="G19" i="11"/>
  <c r="M17" i="11"/>
  <c r="G17" i="11"/>
  <c r="N18" i="11"/>
  <c r="L17" i="11"/>
  <c r="I18" i="11"/>
  <c r="E17" i="11"/>
  <c r="F19" i="11"/>
  <c r="U24" i="11"/>
  <c r="S19" i="11"/>
  <c r="H19" i="11"/>
  <c r="Q18" i="11"/>
  <c r="H18" i="11"/>
  <c r="P17" i="11"/>
  <c r="D17" i="11"/>
  <c r="G18" i="11"/>
  <c r="R18" i="11"/>
  <c r="R17" i="11"/>
  <c r="T24" i="11"/>
  <c r="R19" i="11"/>
  <c r="P18" i="11"/>
  <c r="D18" i="11"/>
  <c r="O17" i="11"/>
  <c r="F18" i="11"/>
  <c r="H18" i="10"/>
  <c r="N16" i="10"/>
  <c r="J16" i="10"/>
  <c r="M17" i="10"/>
  <c r="S16" i="10"/>
  <c r="I16" i="10"/>
  <c r="L17" i="10"/>
  <c r="R16" i="10"/>
  <c r="H16" i="10"/>
  <c r="P18" i="10"/>
  <c r="F18" i="10"/>
  <c r="K17" i="10"/>
  <c r="Q16" i="10"/>
  <c r="G16" i="10"/>
  <c r="T17" i="10"/>
  <c r="S17" i="10"/>
  <c r="O18" i="10"/>
  <c r="E18" i="10"/>
  <c r="E17" i="10"/>
  <c r="P16" i="10"/>
  <c r="F16" i="10"/>
  <c r="M16" i="10"/>
  <c r="U16" i="10"/>
  <c r="D17" i="10"/>
  <c r="O16" i="10"/>
  <c r="E16" i="10"/>
  <c r="M19" i="9"/>
  <c r="H18" i="9"/>
  <c r="E16" i="9"/>
  <c r="L19" i="9"/>
  <c r="T18" i="9"/>
  <c r="G18" i="9"/>
  <c r="J17" i="9"/>
  <c r="D16" i="9"/>
  <c r="M18" i="9"/>
  <c r="L18" i="9"/>
  <c r="U18" i="9"/>
  <c r="K17" i="9"/>
  <c r="T24" i="9"/>
  <c r="K19" i="9"/>
  <c r="Q18" i="9"/>
  <c r="E18" i="9"/>
  <c r="C17" i="9"/>
  <c r="C16" i="9"/>
  <c r="R19" i="9"/>
  <c r="K18" i="9"/>
  <c r="J19" i="9"/>
  <c r="P18" i="9"/>
  <c r="D18" i="9"/>
  <c r="M24" i="9"/>
  <c r="U19" i="9"/>
  <c r="E19" i="9"/>
  <c r="O18" i="9"/>
  <c r="C18" i="9"/>
  <c r="U16" i="9"/>
  <c r="Q19" i="9"/>
  <c r="I19" i="9"/>
  <c r="O17" i="9"/>
  <c r="S16" i="9"/>
  <c r="P19" i="9"/>
  <c r="H19" i="9"/>
  <c r="N17" i="9"/>
  <c r="F17" i="9"/>
  <c r="R16" i="9"/>
  <c r="I16" i="9"/>
  <c r="Q17" i="9"/>
  <c r="J16" i="9"/>
  <c r="R24" i="9"/>
  <c r="O19" i="9"/>
  <c r="G19" i="9"/>
  <c r="S18" i="9"/>
  <c r="J18" i="9"/>
  <c r="U17" i="9"/>
  <c r="M17" i="9"/>
  <c r="E17" i="9"/>
  <c r="Q16" i="9"/>
  <c r="H16" i="9"/>
  <c r="I17" i="9"/>
  <c r="P17" i="9"/>
  <c r="H17" i="9"/>
  <c r="T16" i="9"/>
  <c r="K16" i="9"/>
  <c r="G17" i="9"/>
  <c r="Q24" i="9"/>
  <c r="N19" i="9"/>
  <c r="R18" i="9"/>
  <c r="I18" i="9"/>
  <c r="T17" i="9"/>
  <c r="L17" i="9"/>
  <c r="P16" i="9"/>
  <c r="G16" i="9"/>
  <c r="N18" i="9"/>
  <c r="N16" i="9"/>
  <c r="Q17" i="10"/>
  <c r="I17" i="10"/>
  <c r="T18" i="10"/>
  <c r="L18" i="10"/>
  <c r="D18" i="10"/>
  <c r="P17" i="10"/>
  <c r="H17" i="10"/>
  <c r="T16" i="10"/>
  <c r="L16" i="10"/>
  <c r="D16" i="10"/>
  <c r="S18" i="10"/>
  <c r="K18" i="10"/>
  <c r="O17" i="10"/>
  <c r="G17" i="10"/>
  <c r="K16" i="10"/>
  <c r="R17" i="10"/>
  <c r="J17" i="10"/>
  <c r="N17" i="10"/>
  <c r="Q19" i="11"/>
  <c r="I19" i="11"/>
  <c r="U18" i="11"/>
  <c r="M18" i="11"/>
  <c r="Q17" i="11"/>
  <c r="I17" i="11"/>
  <c r="U16" i="11"/>
  <c r="M16" i="11"/>
  <c r="N19" i="11"/>
  <c r="N17" i="11"/>
  <c r="P24" i="9"/>
  <c r="C24" i="9"/>
  <c r="L24" i="9"/>
  <c r="U24" i="10"/>
  <c r="J24" i="9"/>
  <c r="O24" i="10"/>
  <c r="F24" i="10"/>
  <c r="N24" i="10"/>
  <c r="E24" i="10"/>
  <c r="M24" i="10"/>
  <c r="D24" i="10"/>
  <c r="L24" i="10"/>
  <c r="T24" i="10"/>
  <c r="K24" i="10"/>
  <c r="S24" i="10"/>
  <c r="J24" i="10"/>
  <c r="R24" i="10"/>
  <c r="I24" i="10"/>
  <c r="Q24" i="10"/>
  <c r="G24" i="10"/>
  <c r="U24" i="9"/>
  <c r="K24" i="9"/>
  <c r="S24" i="11"/>
  <c r="K24" i="11"/>
  <c r="C24" i="11"/>
  <c r="R24" i="11"/>
  <c r="J24" i="11"/>
  <c r="Q24" i="11"/>
  <c r="I24" i="11"/>
  <c r="P24" i="11"/>
  <c r="H24" i="11"/>
  <c r="O24" i="11"/>
  <c r="G24" i="11"/>
  <c r="N24" i="11"/>
  <c r="P24" i="10"/>
  <c r="H24" i="10"/>
  <c r="L11" i="10"/>
  <c r="O24" i="9"/>
  <c r="G24" i="9"/>
  <c r="N24" i="9"/>
  <c r="K11" i="10"/>
  <c r="J11" i="10"/>
  <c r="H11" i="10"/>
  <c r="E11" i="10"/>
  <c r="I11" i="10"/>
  <c r="D11" i="10"/>
  <c r="M11" i="10"/>
  <c r="C11" i="10"/>
  <c r="G11" i="10"/>
  <c r="B37" i="11" l="1"/>
  <c r="C37" i="11" s="1"/>
  <c r="B36" i="11"/>
  <c r="C36" i="11" s="1"/>
  <c r="B34" i="11"/>
  <c r="B32" i="11"/>
  <c r="B30" i="11"/>
  <c r="B13" i="11"/>
  <c r="B14" i="11"/>
  <c r="B15" i="11"/>
  <c r="B20" i="11"/>
  <c r="B21" i="11"/>
  <c r="B22" i="11"/>
  <c r="B23" i="11"/>
  <c r="B25" i="11"/>
  <c r="M25" i="11" s="1"/>
  <c r="B26" i="11"/>
  <c r="L26" i="11" s="1"/>
  <c r="B27" i="11"/>
  <c r="D27" i="11" s="1"/>
  <c r="B28" i="11"/>
  <c r="B29" i="11"/>
  <c r="M29" i="11" s="1"/>
  <c r="B10" i="11"/>
  <c r="B8" i="11"/>
  <c r="B6" i="11"/>
  <c r="B5" i="11"/>
  <c r="E5" i="11" s="1"/>
  <c r="B4" i="11"/>
  <c r="Q4" i="11" s="1"/>
  <c r="B3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E34" i="11"/>
  <c r="D34" i="11"/>
  <c r="E32" i="11"/>
  <c r="D32" i="11"/>
  <c r="E30" i="11"/>
  <c r="D30" i="11"/>
  <c r="B37" i="10"/>
  <c r="C37" i="10" s="1"/>
  <c r="B36" i="10"/>
  <c r="C36" i="10" s="1"/>
  <c r="B32" i="10"/>
  <c r="B34" i="10"/>
  <c r="B30" i="10"/>
  <c r="B13" i="10"/>
  <c r="Q13" i="10" s="1"/>
  <c r="B14" i="10"/>
  <c r="O14" i="10" s="1"/>
  <c r="B15" i="10"/>
  <c r="J15" i="10" s="1"/>
  <c r="B19" i="10"/>
  <c r="R19" i="10" s="1"/>
  <c r="B20" i="10"/>
  <c r="U20" i="10" s="1"/>
  <c r="B21" i="10"/>
  <c r="T21" i="10" s="1"/>
  <c r="B22" i="10"/>
  <c r="P22" i="10" s="1"/>
  <c r="B23" i="10"/>
  <c r="B25" i="10"/>
  <c r="Q25" i="10" s="1"/>
  <c r="B26" i="10"/>
  <c r="J26" i="10" s="1"/>
  <c r="B27" i="10"/>
  <c r="I27" i="10" s="1"/>
  <c r="B28" i="10"/>
  <c r="T28" i="10" s="1"/>
  <c r="B29" i="10"/>
  <c r="O29" i="10" s="1"/>
  <c r="B10" i="10"/>
  <c r="B8" i="10"/>
  <c r="H9" i="10" s="1"/>
  <c r="B6" i="10"/>
  <c r="B5" i="10"/>
  <c r="B4" i="10"/>
  <c r="G4" i="10" s="1"/>
  <c r="B3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E34" i="10"/>
  <c r="D34" i="10"/>
  <c r="E32" i="10"/>
  <c r="D32" i="10"/>
  <c r="E30" i="10"/>
  <c r="D30" i="10"/>
  <c r="B10" i="9"/>
  <c r="D10" i="9" s="1"/>
  <c r="B36" i="9"/>
  <c r="C36" i="9" s="1"/>
  <c r="B37" i="9"/>
  <c r="C37" i="9" s="1"/>
  <c r="B32" i="9"/>
  <c r="B34" i="9"/>
  <c r="B30" i="9"/>
  <c r="B20" i="9"/>
  <c r="B21" i="9"/>
  <c r="I21" i="9" s="1"/>
  <c r="B22" i="9"/>
  <c r="B23" i="9"/>
  <c r="M23" i="9" s="1"/>
  <c r="B25" i="9"/>
  <c r="F25" i="9" s="1"/>
  <c r="B26" i="9"/>
  <c r="E26" i="9" s="1"/>
  <c r="B27" i="9"/>
  <c r="J27" i="9" s="1"/>
  <c r="B28" i="9"/>
  <c r="M28" i="9" s="1"/>
  <c r="B29" i="9"/>
  <c r="F29" i="9" s="1"/>
  <c r="B15" i="9"/>
  <c r="H15" i="9" s="1"/>
  <c r="B14" i="9"/>
  <c r="N14" i="9" s="1"/>
  <c r="B13" i="9"/>
  <c r="D13" i="9" s="1"/>
  <c r="B8" i="9"/>
  <c r="B6" i="9"/>
  <c r="B5" i="9"/>
  <c r="B4" i="9"/>
  <c r="G5" i="9" s="1"/>
  <c r="B4" i="3"/>
  <c r="B3" i="9"/>
  <c r="D4" i="9" s="1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E34" i="9"/>
  <c r="D34" i="9"/>
  <c r="E32" i="9"/>
  <c r="D32" i="9"/>
  <c r="E30" i="9"/>
  <c r="D30" i="9"/>
  <c r="N30" i="3"/>
  <c r="O30" i="3"/>
  <c r="P30" i="3"/>
  <c r="Q30" i="3"/>
  <c r="R30" i="3"/>
  <c r="S30" i="3"/>
  <c r="T30" i="3"/>
  <c r="U30" i="3"/>
  <c r="N32" i="3"/>
  <c r="O32" i="3"/>
  <c r="P32" i="3"/>
  <c r="Q32" i="3"/>
  <c r="R32" i="3"/>
  <c r="S32" i="3"/>
  <c r="T32" i="3"/>
  <c r="U32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F34" i="3"/>
  <c r="F32" i="3"/>
  <c r="F30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D30" i="3"/>
  <c r="E30" i="3"/>
  <c r="D32" i="3"/>
  <c r="E32" i="3"/>
  <c r="D34" i="3"/>
  <c r="E34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N8" i="3"/>
  <c r="O8" i="3"/>
  <c r="P8" i="3"/>
  <c r="Q8" i="3"/>
  <c r="R8" i="3"/>
  <c r="S8" i="3"/>
  <c r="T8" i="3"/>
  <c r="U8" i="3"/>
  <c r="E8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C37" i="3"/>
  <c r="C36" i="3"/>
  <c r="C32" i="3"/>
  <c r="C34" i="3"/>
  <c r="C30" i="3"/>
  <c r="C22" i="3"/>
  <c r="C23" i="3"/>
  <c r="C25" i="3"/>
  <c r="C26" i="3"/>
  <c r="C27" i="3"/>
  <c r="C28" i="3"/>
  <c r="C29" i="3"/>
  <c r="C5" i="3"/>
  <c r="C4" i="3"/>
  <c r="B36" i="3"/>
  <c r="B37" i="3"/>
  <c r="B34" i="3"/>
  <c r="B32" i="3"/>
  <c r="B30" i="3"/>
  <c r="B13" i="3"/>
  <c r="B20" i="3"/>
  <c r="B21" i="3"/>
  <c r="B22" i="3"/>
  <c r="B23" i="3"/>
  <c r="B25" i="3"/>
  <c r="B26" i="3"/>
  <c r="B27" i="3"/>
  <c r="B28" i="3"/>
  <c r="B29" i="3"/>
  <c r="B10" i="3"/>
  <c r="B8" i="3"/>
  <c r="B6" i="3"/>
  <c r="B5" i="3"/>
  <c r="B3" i="3"/>
  <c r="K9" i="3" l="1"/>
  <c r="J8" i="3"/>
  <c r="J9" i="3"/>
  <c r="I8" i="3"/>
  <c r="H9" i="3"/>
  <c r="G8" i="3"/>
  <c r="G9" i="3"/>
  <c r="K8" i="3"/>
  <c r="I9" i="3"/>
  <c r="H8" i="3"/>
  <c r="F8" i="3"/>
  <c r="M8" i="3"/>
  <c r="M9" i="3"/>
  <c r="L8" i="3"/>
  <c r="L9" i="3"/>
  <c r="I9" i="9"/>
  <c r="H8" i="9"/>
  <c r="H9" i="9"/>
  <c r="G8" i="9"/>
  <c r="M8" i="9"/>
  <c r="K9" i="9"/>
  <c r="I8" i="9"/>
  <c r="G9" i="9"/>
  <c r="F8" i="9"/>
  <c r="M9" i="9"/>
  <c r="L8" i="9"/>
  <c r="L9" i="9"/>
  <c r="K8" i="9"/>
  <c r="J8" i="9"/>
  <c r="J9" i="9"/>
  <c r="J9" i="11"/>
  <c r="I8" i="11"/>
  <c r="I9" i="11"/>
  <c r="H8" i="11"/>
  <c r="G9" i="11"/>
  <c r="F8" i="11"/>
  <c r="M8" i="11"/>
  <c r="J8" i="11"/>
  <c r="H9" i="11"/>
  <c r="G8" i="11"/>
  <c r="M9" i="11"/>
  <c r="L8" i="11"/>
  <c r="L9" i="11"/>
  <c r="K8" i="11"/>
  <c r="K9" i="11"/>
  <c r="G35" i="9"/>
  <c r="H35" i="9"/>
  <c r="L35" i="9"/>
  <c r="M35" i="9"/>
  <c r="I35" i="9"/>
  <c r="K35" i="9"/>
  <c r="J35" i="9"/>
  <c r="G31" i="11"/>
  <c r="L30" i="11"/>
  <c r="M30" i="11"/>
  <c r="M31" i="11"/>
  <c r="I31" i="11"/>
  <c r="H30" i="11"/>
  <c r="H31" i="11"/>
  <c r="G30" i="11"/>
  <c r="J30" i="11"/>
  <c r="I30" i="11"/>
  <c r="L31" i="11"/>
  <c r="K30" i="11"/>
  <c r="K31" i="11"/>
  <c r="J31" i="11"/>
  <c r="H33" i="9"/>
  <c r="J33" i="9"/>
  <c r="I33" i="9"/>
  <c r="G33" i="9"/>
  <c r="L33" i="9"/>
  <c r="M33" i="9"/>
  <c r="K33" i="9"/>
  <c r="I31" i="10"/>
  <c r="H30" i="10"/>
  <c r="H31" i="10"/>
  <c r="G30" i="10"/>
  <c r="G31" i="10"/>
  <c r="K31" i="10"/>
  <c r="J30" i="10"/>
  <c r="J31" i="10"/>
  <c r="I30" i="10"/>
  <c r="K30" i="10"/>
  <c r="M31" i="10"/>
  <c r="L30" i="10"/>
  <c r="L31" i="10"/>
  <c r="M30" i="10"/>
  <c r="I33" i="11"/>
  <c r="H32" i="11"/>
  <c r="G33" i="11"/>
  <c r="H33" i="11"/>
  <c r="G32" i="11"/>
  <c r="K33" i="11"/>
  <c r="J32" i="11"/>
  <c r="J33" i="11"/>
  <c r="I32" i="11"/>
  <c r="L33" i="11"/>
  <c r="M32" i="11"/>
  <c r="L32" i="11"/>
  <c r="K32" i="11"/>
  <c r="M33" i="11"/>
  <c r="H31" i="9"/>
  <c r="I31" i="9"/>
  <c r="M31" i="9"/>
  <c r="G31" i="9"/>
  <c r="J31" i="9"/>
  <c r="K31" i="9"/>
  <c r="L31" i="9"/>
  <c r="K33" i="10"/>
  <c r="J32" i="10"/>
  <c r="H32" i="10"/>
  <c r="J33" i="10"/>
  <c r="I32" i="10"/>
  <c r="I33" i="10"/>
  <c r="M33" i="10"/>
  <c r="L32" i="10"/>
  <c r="L33" i="10"/>
  <c r="K32" i="10"/>
  <c r="H33" i="10"/>
  <c r="G33" i="10"/>
  <c r="G32" i="10"/>
  <c r="M32" i="10"/>
  <c r="M35" i="10"/>
  <c r="L34" i="10"/>
  <c r="K35" i="10"/>
  <c r="L35" i="10"/>
  <c r="K34" i="10"/>
  <c r="J34" i="10"/>
  <c r="G35" i="10"/>
  <c r="M34" i="10"/>
  <c r="J35" i="10"/>
  <c r="I35" i="10"/>
  <c r="H35" i="10"/>
  <c r="I34" i="10"/>
  <c r="H34" i="10"/>
  <c r="G34" i="10"/>
  <c r="C6" i="10"/>
  <c r="M7" i="10"/>
  <c r="L7" i="10"/>
  <c r="H7" i="10"/>
  <c r="K7" i="10"/>
  <c r="G7" i="10"/>
  <c r="J7" i="10"/>
  <c r="I7" i="10"/>
  <c r="K35" i="11"/>
  <c r="J34" i="11"/>
  <c r="I35" i="11"/>
  <c r="J35" i="11"/>
  <c r="I34" i="11"/>
  <c r="H34" i="11"/>
  <c r="M35" i="11"/>
  <c r="L34" i="11"/>
  <c r="L35" i="11"/>
  <c r="K34" i="11"/>
  <c r="H35" i="11"/>
  <c r="G35" i="11"/>
  <c r="M34" i="11"/>
  <c r="G34" i="11"/>
  <c r="H20" i="10"/>
  <c r="Q8" i="10"/>
  <c r="I9" i="10"/>
  <c r="G9" i="10"/>
  <c r="K9" i="10"/>
  <c r="M9" i="10"/>
  <c r="J9" i="10"/>
  <c r="L9" i="10"/>
  <c r="I23" i="11"/>
  <c r="F23" i="11"/>
  <c r="G23" i="11"/>
  <c r="M20" i="11"/>
  <c r="F20" i="11"/>
  <c r="G20" i="11"/>
  <c r="K7" i="11"/>
  <c r="J7" i="11"/>
  <c r="I7" i="11"/>
  <c r="H7" i="11"/>
  <c r="G7" i="11"/>
  <c r="M7" i="11"/>
  <c r="L7" i="11"/>
  <c r="R15" i="11"/>
  <c r="F15" i="11"/>
  <c r="G15" i="11"/>
  <c r="E21" i="11"/>
  <c r="F21" i="11"/>
  <c r="G21" i="11"/>
  <c r="T8" i="11"/>
  <c r="R8" i="11"/>
  <c r="U8" i="11"/>
  <c r="N8" i="11"/>
  <c r="O8" i="11"/>
  <c r="Q8" i="11"/>
  <c r="S8" i="11"/>
  <c r="P8" i="11"/>
  <c r="U14" i="11"/>
  <c r="F14" i="11"/>
  <c r="G14" i="11"/>
  <c r="D22" i="11"/>
  <c r="F22" i="11"/>
  <c r="G22" i="11"/>
  <c r="N34" i="11"/>
  <c r="U10" i="11"/>
  <c r="F10" i="11"/>
  <c r="G10" i="11"/>
  <c r="H13" i="11"/>
  <c r="G13" i="11"/>
  <c r="F13" i="11"/>
  <c r="T30" i="9"/>
  <c r="N34" i="9"/>
  <c r="Q32" i="9"/>
  <c r="L7" i="9"/>
  <c r="G7" i="9"/>
  <c r="M7" i="9"/>
  <c r="H7" i="9"/>
  <c r="I7" i="9"/>
  <c r="J7" i="9"/>
  <c r="K7" i="9"/>
  <c r="R8" i="9"/>
  <c r="H21" i="11"/>
  <c r="P32" i="10"/>
  <c r="Q32" i="10"/>
  <c r="F32" i="10"/>
  <c r="U32" i="10"/>
  <c r="K15" i="11"/>
  <c r="T10" i="11"/>
  <c r="I20" i="10"/>
  <c r="U27" i="9"/>
  <c r="D26" i="9"/>
  <c r="I5" i="9"/>
  <c r="J14" i="11"/>
  <c r="R13" i="10"/>
  <c r="H30" i="9"/>
  <c r="M5" i="9"/>
  <c r="T6" i="10"/>
  <c r="N32" i="10"/>
  <c r="K5" i="9"/>
  <c r="C32" i="10"/>
  <c r="O32" i="10"/>
  <c r="Q4" i="10"/>
  <c r="U29" i="11"/>
  <c r="R10" i="11"/>
  <c r="S34" i="11"/>
  <c r="T32" i="11"/>
  <c r="L10" i="11"/>
  <c r="S23" i="11"/>
  <c r="H25" i="10"/>
  <c r="J4" i="10"/>
  <c r="P29" i="10"/>
  <c r="E25" i="9"/>
  <c r="T23" i="9"/>
  <c r="U29" i="9"/>
  <c r="H13" i="9"/>
  <c r="I25" i="9"/>
  <c r="Q30" i="9"/>
  <c r="E10" i="9"/>
  <c r="J22" i="11"/>
  <c r="L22" i="11"/>
  <c r="C27" i="9"/>
  <c r="G27" i="9"/>
  <c r="T13" i="10"/>
  <c r="F4" i="11"/>
  <c r="N13" i="11"/>
  <c r="R22" i="11"/>
  <c r="S29" i="9"/>
  <c r="T26" i="9"/>
  <c r="S23" i="9"/>
  <c r="T15" i="9"/>
  <c r="T14" i="10"/>
  <c r="R21" i="10"/>
  <c r="G4" i="11"/>
  <c r="Q13" i="11"/>
  <c r="T22" i="11"/>
  <c r="S4" i="11"/>
  <c r="I27" i="9"/>
  <c r="D21" i="10"/>
  <c r="S13" i="11"/>
  <c r="S5" i="9"/>
  <c r="K26" i="9"/>
  <c r="G15" i="9"/>
  <c r="O21" i="10"/>
  <c r="T4" i="11"/>
  <c r="D14" i="11"/>
  <c r="N26" i="11"/>
  <c r="U34" i="11"/>
  <c r="D4" i="11"/>
  <c r="L26" i="9"/>
  <c r="S15" i="9"/>
  <c r="O4" i="11"/>
  <c r="N5" i="9"/>
  <c r="I26" i="9"/>
  <c r="Q13" i="9"/>
  <c r="H5" i="11"/>
  <c r="H10" i="11"/>
  <c r="E14" i="11"/>
  <c r="P26" i="11"/>
  <c r="K25" i="10"/>
  <c r="U5" i="11"/>
  <c r="R29" i="9"/>
  <c r="F27" i="9"/>
  <c r="M25" i="10"/>
  <c r="F4" i="10"/>
  <c r="Q29" i="10"/>
  <c r="S29" i="10"/>
  <c r="I4" i="10"/>
  <c r="C29" i="9"/>
  <c r="J5" i="9"/>
  <c r="J29" i="9"/>
  <c r="E27" i="9"/>
  <c r="U25" i="9"/>
  <c r="O23" i="9"/>
  <c r="K15" i="9"/>
  <c r="P30" i="9"/>
  <c r="S21" i="10"/>
  <c r="S25" i="10"/>
  <c r="E4" i="10"/>
  <c r="I10" i="11"/>
  <c r="C15" i="11"/>
  <c r="E20" i="11"/>
  <c r="N23" i="11"/>
  <c r="I25" i="10"/>
  <c r="S25" i="9"/>
  <c r="G21" i="9"/>
  <c r="U25" i="10"/>
  <c r="F29" i="10"/>
  <c r="C4" i="10"/>
  <c r="U4" i="10"/>
  <c r="L20" i="11"/>
  <c r="C26" i="9"/>
  <c r="U4" i="9"/>
  <c r="E29" i="9"/>
  <c r="L28" i="9"/>
  <c r="O26" i="9"/>
  <c r="R25" i="9"/>
  <c r="E15" i="9"/>
  <c r="E13" i="10"/>
  <c r="G22" i="10"/>
  <c r="G29" i="10"/>
  <c r="S4" i="10"/>
  <c r="M10" i="11"/>
  <c r="L15" i="11"/>
  <c r="T23" i="11"/>
  <c r="P34" i="11"/>
  <c r="C32" i="9"/>
  <c r="E8" i="9"/>
  <c r="K5" i="11"/>
  <c r="I29" i="9"/>
  <c r="C22" i="10"/>
  <c r="C25" i="9"/>
  <c r="U5" i="9"/>
  <c r="S4" i="9"/>
  <c r="E28" i="9"/>
  <c r="N26" i="9"/>
  <c r="Q25" i="9"/>
  <c r="D15" i="9"/>
  <c r="O6" i="10"/>
  <c r="I13" i="10"/>
  <c r="T25" i="10"/>
  <c r="H29" i="10"/>
  <c r="R4" i="10"/>
  <c r="S10" i="11"/>
  <c r="M26" i="11"/>
  <c r="Q34" i="11"/>
  <c r="K23" i="10"/>
  <c r="G23" i="10"/>
  <c r="T23" i="10"/>
  <c r="H6" i="9"/>
  <c r="K6" i="9"/>
  <c r="R6" i="9"/>
  <c r="S6" i="9"/>
  <c r="N6" i="9"/>
  <c r="P6" i="9"/>
  <c r="F6" i="9"/>
  <c r="D6" i="9"/>
  <c r="K22" i="9"/>
  <c r="J22" i="9"/>
  <c r="U22" i="9"/>
  <c r="L22" i="9"/>
  <c r="N22" i="9"/>
  <c r="E22" i="9"/>
  <c r="F22" i="9"/>
  <c r="M22" i="9"/>
  <c r="D22" i="9"/>
  <c r="O22" i="9"/>
  <c r="Q22" i="9"/>
  <c r="G22" i="9"/>
  <c r="R22" i="9"/>
  <c r="O34" i="9"/>
  <c r="P34" i="9"/>
  <c r="G34" i="9"/>
  <c r="R34" i="9"/>
  <c r="H34" i="9"/>
  <c r="C34" i="9"/>
  <c r="I22" i="9"/>
  <c r="G15" i="10"/>
  <c r="O15" i="10"/>
  <c r="R15" i="10"/>
  <c r="Q15" i="10"/>
  <c r="K15" i="10"/>
  <c r="O5" i="10"/>
  <c r="I5" i="10"/>
  <c r="S5" i="10"/>
  <c r="P5" i="10"/>
  <c r="Q5" i="10"/>
  <c r="C5" i="10"/>
  <c r="G5" i="10"/>
  <c r="R20" i="9"/>
  <c r="S20" i="9"/>
  <c r="L23" i="10"/>
  <c r="T22" i="9"/>
  <c r="G6" i="9"/>
  <c r="T4" i="9"/>
  <c r="G28" i="9"/>
  <c r="P13" i="9"/>
  <c r="G13" i="10"/>
  <c r="S13" i="10"/>
  <c r="F20" i="10"/>
  <c r="C21" i="10"/>
  <c r="Q21" i="10"/>
  <c r="H15" i="11"/>
  <c r="Q23" i="11"/>
  <c r="U32" i="11"/>
  <c r="O4" i="9"/>
  <c r="J13" i="10"/>
  <c r="U13" i="10"/>
  <c r="E21" i="10"/>
  <c r="E8" i="11"/>
  <c r="O14" i="9"/>
  <c r="S10" i="9"/>
  <c r="K13" i="10"/>
  <c r="D23" i="11"/>
  <c r="C5" i="9"/>
  <c r="R5" i="9"/>
  <c r="H5" i="9"/>
  <c r="K4" i="9"/>
  <c r="Q29" i="9"/>
  <c r="S28" i="9"/>
  <c r="O27" i="9"/>
  <c r="S26" i="9"/>
  <c r="H26" i="9"/>
  <c r="M25" i="9"/>
  <c r="G23" i="9"/>
  <c r="Q21" i="9"/>
  <c r="P15" i="9"/>
  <c r="M14" i="9"/>
  <c r="O10" i="9"/>
  <c r="M13" i="10"/>
  <c r="C14" i="10"/>
  <c r="P20" i="10"/>
  <c r="J21" i="10"/>
  <c r="H22" i="10"/>
  <c r="N4" i="10"/>
  <c r="I4" i="11"/>
  <c r="C10" i="11"/>
  <c r="N10" i="11"/>
  <c r="L14" i="11"/>
  <c r="S15" i="11"/>
  <c r="C26" i="11"/>
  <c r="F34" i="11"/>
  <c r="T34" i="11"/>
  <c r="C8" i="11"/>
  <c r="Q32" i="11"/>
  <c r="K20" i="10"/>
  <c r="L27" i="11"/>
  <c r="Q5" i="9"/>
  <c r="F5" i="9"/>
  <c r="E4" i="9"/>
  <c r="M29" i="9"/>
  <c r="O28" i="9"/>
  <c r="N27" i="9"/>
  <c r="Q26" i="9"/>
  <c r="G26" i="9"/>
  <c r="K25" i="9"/>
  <c r="D23" i="9"/>
  <c r="P21" i="9"/>
  <c r="O15" i="9"/>
  <c r="J14" i="9"/>
  <c r="M10" i="9"/>
  <c r="C13" i="10"/>
  <c r="O13" i="10"/>
  <c r="N14" i="10"/>
  <c r="S20" i="10"/>
  <c r="K21" i="10"/>
  <c r="N22" i="10"/>
  <c r="M4" i="10"/>
  <c r="L4" i="11"/>
  <c r="D10" i="11"/>
  <c r="P10" i="11"/>
  <c r="O14" i="11"/>
  <c r="U15" i="11"/>
  <c r="H23" i="11"/>
  <c r="D26" i="11"/>
  <c r="E27" i="11"/>
  <c r="L4" i="9"/>
  <c r="U28" i="9"/>
  <c r="Q27" i="9"/>
  <c r="I21" i="10"/>
  <c r="M15" i="11"/>
  <c r="J25" i="11"/>
  <c r="C10" i="9"/>
  <c r="C15" i="9"/>
  <c r="P5" i="9"/>
  <c r="E5" i="9"/>
  <c r="K29" i="9"/>
  <c r="M27" i="9"/>
  <c r="P26" i="9"/>
  <c r="F26" i="9"/>
  <c r="J25" i="9"/>
  <c r="O21" i="9"/>
  <c r="L15" i="9"/>
  <c r="I14" i="9"/>
  <c r="L10" i="9"/>
  <c r="D13" i="10"/>
  <c r="U14" i="10"/>
  <c r="M21" i="10"/>
  <c r="K4" i="10"/>
  <c r="N4" i="11"/>
  <c r="E10" i="11"/>
  <c r="Q10" i="11"/>
  <c r="E26" i="11"/>
  <c r="Q29" i="11"/>
  <c r="G20" i="9"/>
  <c r="O20" i="9"/>
  <c r="H20" i="9"/>
  <c r="P20" i="9"/>
  <c r="D20" i="9"/>
  <c r="L20" i="9"/>
  <c r="K20" i="9"/>
  <c r="M20" i="9"/>
  <c r="N20" i="9"/>
  <c r="I20" i="9"/>
  <c r="T20" i="9"/>
  <c r="H4" i="9"/>
  <c r="P4" i="9"/>
  <c r="I4" i="9"/>
  <c r="Q4" i="9"/>
  <c r="C4" i="9"/>
  <c r="J4" i="9"/>
  <c r="R4" i="9"/>
  <c r="F4" i="9"/>
  <c r="N4" i="9"/>
  <c r="E13" i="9"/>
  <c r="M13" i="9"/>
  <c r="U13" i="9"/>
  <c r="F13" i="9"/>
  <c r="N13" i="9"/>
  <c r="J13" i="9"/>
  <c r="R13" i="9"/>
  <c r="I13" i="9"/>
  <c r="C13" i="9"/>
  <c r="K13" i="9"/>
  <c r="L13" i="9"/>
  <c r="G13" i="9"/>
  <c r="S13" i="9"/>
  <c r="H28" i="9"/>
  <c r="P28" i="9"/>
  <c r="I28" i="9"/>
  <c r="Q28" i="9"/>
  <c r="J28" i="9"/>
  <c r="R28" i="9"/>
  <c r="F28" i="9"/>
  <c r="N28" i="9"/>
  <c r="C28" i="9"/>
  <c r="G4" i="9"/>
  <c r="T28" i="9"/>
  <c r="D28" i="9"/>
  <c r="U23" i="9"/>
  <c r="E23" i="9"/>
  <c r="S21" i="9"/>
  <c r="U20" i="9"/>
  <c r="O13" i="9"/>
  <c r="C20" i="9"/>
  <c r="Q20" i="9"/>
  <c r="U6" i="11"/>
  <c r="E6" i="11"/>
  <c r="P6" i="11"/>
  <c r="K6" i="11"/>
  <c r="M6" i="11"/>
  <c r="J6" i="11"/>
  <c r="N28" i="11"/>
  <c r="E28" i="11"/>
  <c r="P28" i="11"/>
  <c r="T30" i="11"/>
  <c r="F30" i="11"/>
  <c r="S30" i="11"/>
  <c r="Q30" i="11"/>
  <c r="C30" i="11"/>
  <c r="U30" i="11"/>
  <c r="N30" i="11"/>
  <c r="N30" i="9"/>
  <c r="G30" i="9"/>
  <c r="O30" i="9"/>
  <c r="K30" i="9"/>
  <c r="S30" i="9"/>
  <c r="I30" i="9"/>
  <c r="U30" i="9"/>
  <c r="J30" i="9"/>
  <c r="M30" i="9"/>
  <c r="F30" i="9"/>
  <c r="L30" i="9"/>
  <c r="R30" i="9"/>
  <c r="C30" i="9"/>
  <c r="C8" i="9"/>
  <c r="K21" i="9"/>
  <c r="J20" i="9"/>
  <c r="S32" i="9"/>
  <c r="H23" i="9"/>
  <c r="P23" i="9"/>
  <c r="I23" i="9"/>
  <c r="Q23" i="9"/>
  <c r="J23" i="9"/>
  <c r="R23" i="9"/>
  <c r="C23" i="9"/>
  <c r="F23" i="9"/>
  <c r="N23" i="9"/>
  <c r="M4" i="9"/>
  <c r="K28" i="9"/>
  <c r="L23" i="9"/>
  <c r="F20" i="9"/>
  <c r="T13" i="9"/>
  <c r="O8" i="9"/>
  <c r="P8" i="9"/>
  <c r="T8" i="9"/>
  <c r="S8" i="9"/>
  <c r="U8" i="9"/>
  <c r="D8" i="9"/>
  <c r="Q8" i="9"/>
  <c r="D21" i="9"/>
  <c r="L21" i="9"/>
  <c r="T21" i="9"/>
  <c r="C21" i="9"/>
  <c r="E21" i="9"/>
  <c r="M21" i="9"/>
  <c r="U21" i="9"/>
  <c r="F21" i="9"/>
  <c r="N21" i="9"/>
  <c r="J21" i="9"/>
  <c r="R21" i="9"/>
  <c r="L32" i="9"/>
  <c r="M32" i="9"/>
  <c r="U32" i="9"/>
  <c r="N32" i="9"/>
  <c r="F32" i="9"/>
  <c r="J32" i="9"/>
  <c r="R32" i="9"/>
  <c r="I32" i="9"/>
  <c r="K32" i="9"/>
  <c r="O32" i="9"/>
  <c r="P32" i="9"/>
  <c r="G32" i="9"/>
  <c r="T32" i="9"/>
  <c r="K23" i="9"/>
  <c r="H21" i="9"/>
  <c r="E20" i="9"/>
  <c r="N8" i="9"/>
  <c r="H32" i="9"/>
  <c r="Q27" i="10"/>
  <c r="H27" i="10"/>
  <c r="M21" i="11"/>
  <c r="Q21" i="11"/>
  <c r="D21" i="11"/>
  <c r="P21" i="11"/>
  <c r="R21" i="11"/>
  <c r="N21" i="11"/>
  <c r="U21" i="11"/>
  <c r="M13" i="11"/>
  <c r="C13" i="11"/>
  <c r="L13" i="11"/>
  <c r="R13" i="11"/>
  <c r="U13" i="11"/>
  <c r="K13" i="11"/>
  <c r="P13" i="11"/>
  <c r="E13" i="11"/>
  <c r="L6" i="9"/>
  <c r="T6" i="9"/>
  <c r="M6" i="9"/>
  <c r="U6" i="9"/>
  <c r="I6" i="9"/>
  <c r="Q6" i="9"/>
  <c r="K34" i="9"/>
  <c r="S34" i="9"/>
  <c r="L34" i="9"/>
  <c r="T34" i="9"/>
  <c r="F34" i="9"/>
  <c r="M34" i="9"/>
  <c r="U34" i="9"/>
  <c r="I34" i="9"/>
  <c r="Q34" i="9"/>
  <c r="C6" i="9"/>
  <c r="T5" i="9"/>
  <c r="L5" i="9"/>
  <c r="D5" i="9"/>
  <c r="T29" i="9"/>
  <c r="L29" i="9"/>
  <c r="D29" i="9"/>
  <c r="P27" i="9"/>
  <c r="H27" i="9"/>
  <c r="R26" i="9"/>
  <c r="J26" i="9"/>
  <c r="T25" i="9"/>
  <c r="L25" i="9"/>
  <c r="D25" i="9"/>
  <c r="P22" i="9"/>
  <c r="H22" i="9"/>
  <c r="U15" i="9"/>
  <c r="P10" i="9"/>
  <c r="J6" i="9"/>
  <c r="F22" i="10"/>
  <c r="H5" i="10"/>
  <c r="I13" i="11"/>
  <c r="T20" i="11"/>
  <c r="R20" i="11"/>
  <c r="S27" i="10"/>
  <c r="S14" i="10"/>
  <c r="H14" i="10"/>
  <c r="Q14" i="10"/>
  <c r="G14" i="10"/>
  <c r="P14" i="10"/>
  <c r="F14" i="10"/>
  <c r="K14" i="10"/>
  <c r="K14" i="9"/>
  <c r="S14" i="9"/>
  <c r="D14" i="9"/>
  <c r="L14" i="9"/>
  <c r="T14" i="9"/>
  <c r="H14" i="9"/>
  <c r="P14" i="9"/>
  <c r="I10" i="9"/>
  <c r="Q10" i="9"/>
  <c r="J10" i="9"/>
  <c r="R10" i="9"/>
  <c r="F10" i="9"/>
  <c r="N10" i="9"/>
  <c r="P29" i="9"/>
  <c r="H29" i="9"/>
  <c r="T27" i="9"/>
  <c r="L27" i="9"/>
  <c r="D27" i="9"/>
  <c r="P25" i="9"/>
  <c r="H25" i="9"/>
  <c r="U14" i="9"/>
  <c r="G14" i="9"/>
  <c r="K10" i="9"/>
  <c r="E14" i="10"/>
  <c r="U27" i="10"/>
  <c r="T13" i="11"/>
  <c r="K21" i="11"/>
  <c r="M22" i="10"/>
  <c r="T22" i="10"/>
  <c r="K22" i="10"/>
  <c r="U22" i="10"/>
  <c r="I22" i="10"/>
  <c r="O22" i="10"/>
  <c r="E22" i="10"/>
  <c r="I15" i="9"/>
  <c r="Q15" i="9"/>
  <c r="J15" i="9"/>
  <c r="R15" i="9"/>
  <c r="F15" i="9"/>
  <c r="N15" i="9"/>
  <c r="C22" i="9"/>
  <c r="C14" i="9"/>
  <c r="O5" i="9"/>
  <c r="E6" i="9"/>
  <c r="O29" i="9"/>
  <c r="G29" i="9"/>
  <c r="S27" i="9"/>
  <c r="K27" i="9"/>
  <c r="U26" i="9"/>
  <c r="M26" i="9"/>
  <c r="O25" i="9"/>
  <c r="G25" i="9"/>
  <c r="S22" i="9"/>
  <c r="M15" i="9"/>
  <c r="R14" i="9"/>
  <c r="F14" i="9"/>
  <c r="U10" i="9"/>
  <c r="H10" i="9"/>
  <c r="O6" i="9"/>
  <c r="J34" i="9"/>
  <c r="I14" i="10"/>
  <c r="Q22" i="10"/>
  <c r="O20" i="10"/>
  <c r="E20" i="10"/>
  <c r="N20" i="10"/>
  <c r="C20" i="10"/>
  <c r="M20" i="10"/>
  <c r="T20" i="10"/>
  <c r="Q20" i="10"/>
  <c r="G20" i="10"/>
  <c r="D13" i="11"/>
  <c r="L21" i="11"/>
  <c r="M23" i="11"/>
  <c r="C23" i="11"/>
  <c r="L23" i="11"/>
  <c r="R23" i="11"/>
  <c r="U23" i="11"/>
  <c r="K23" i="11"/>
  <c r="P23" i="11"/>
  <c r="E23" i="11"/>
  <c r="Q15" i="11"/>
  <c r="P15" i="11"/>
  <c r="E15" i="11"/>
  <c r="N15" i="11"/>
  <c r="D15" i="11"/>
  <c r="T15" i="11"/>
  <c r="I15" i="11"/>
  <c r="N29" i="9"/>
  <c r="R27" i="9"/>
  <c r="N25" i="9"/>
  <c r="Q14" i="9"/>
  <c r="E14" i="9"/>
  <c r="T10" i="9"/>
  <c r="G10" i="9"/>
  <c r="M14" i="10"/>
  <c r="S22" i="10"/>
  <c r="D5" i="10"/>
  <c r="L5" i="10"/>
  <c r="T5" i="10"/>
  <c r="E5" i="10"/>
  <c r="M5" i="10"/>
  <c r="U5" i="10"/>
  <c r="F5" i="10"/>
  <c r="N5" i="10"/>
  <c r="J5" i="10"/>
  <c r="R5" i="10"/>
  <c r="K5" i="10"/>
  <c r="F6" i="10"/>
  <c r="M6" i="10"/>
  <c r="K6" i="10"/>
  <c r="I6" i="10"/>
  <c r="Q6" i="10"/>
  <c r="S21" i="11"/>
  <c r="T4" i="10"/>
  <c r="L4" i="10"/>
  <c r="D4" i="10"/>
  <c r="T29" i="11"/>
  <c r="P4" i="10"/>
  <c r="H4" i="10"/>
  <c r="O4" i="10"/>
  <c r="C34" i="11"/>
  <c r="P30" i="11"/>
  <c r="F28" i="11"/>
  <c r="Q28" i="11"/>
  <c r="M27" i="11"/>
  <c r="H28" i="11"/>
  <c r="S28" i="11"/>
  <c r="F26" i="11"/>
  <c r="Q26" i="11"/>
  <c r="T27" i="11"/>
  <c r="I28" i="11"/>
  <c r="T28" i="11"/>
  <c r="M14" i="11"/>
  <c r="I21" i="11"/>
  <c r="T21" i="11"/>
  <c r="E25" i="11"/>
  <c r="H26" i="11"/>
  <c r="S26" i="11"/>
  <c r="U27" i="11"/>
  <c r="K28" i="11"/>
  <c r="U28" i="11"/>
  <c r="D29" i="11"/>
  <c r="R28" i="11"/>
  <c r="T14" i="11"/>
  <c r="M22" i="11"/>
  <c r="K26" i="11"/>
  <c r="U26" i="11"/>
  <c r="C28" i="11"/>
  <c r="M28" i="11"/>
  <c r="L29" i="11"/>
  <c r="I26" i="11"/>
  <c r="T26" i="11"/>
  <c r="L28" i="11"/>
  <c r="E29" i="11"/>
  <c r="C21" i="11"/>
  <c r="R26" i="11"/>
  <c r="D28" i="11"/>
  <c r="K10" i="11"/>
  <c r="C4" i="11"/>
  <c r="O5" i="11"/>
  <c r="G5" i="11"/>
  <c r="N5" i="11"/>
  <c r="F5" i="11"/>
  <c r="T5" i="11"/>
  <c r="L5" i="11"/>
  <c r="D5" i="11"/>
  <c r="Q5" i="11"/>
  <c r="I5" i="11"/>
  <c r="R5" i="11"/>
  <c r="Q25" i="11"/>
  <c r="I25" i="11"/>
  <c r="O25" i="11"/>
  <c r="P25" i="11"/>
  <c r="H25" i="11"/>
  <c r="G25" i="11"/>
  <c r="N25" i="11"/>
  <c r="F25" i="11"/>
  <c r="S25" i="11"/>
  <c r="K25" i="11"/>
  <c r="C25" i="11"/>
  <c r="U25" i="11"/>
  <c r="C5" i="11"/>
  <c r="S5" i="11"/>
  <c r="H6" i="11"/>
  <c r="Q14" i="11"/>
  <c r="I14" i="11"/>
  <c r="P14" i="11"/>
  <c r="H14" i="11"/>
  <c r="N14" i="11"/>
  <c r="S14" i="11"/>
  <c r="K14" i="11"/>
  <c r="C14" i="11"/>
  <c r="R14" i="11"/>
  <c r="J20" i="11"/>
  <c r="E22" i="11"/>
  <c r="D25" i="11"/>
  <c r="Q27" i="11"/>
  <c r="I27" i="11"/>
  <c r="P27" i="11"/>
  <c r="H27" i="11"/>
  <c r="O27" i="11"/>
  <c r="G27" i="11"/>
  <c r="N27" i="11"/>
  <c r="F27" i="11"/>
  <c r="S27" i="11"/>
  <c r="K27" i="11"/>
  <c r="C27" i="11"/>
  <c r="R27" i="11"/>
  <c r="J5" i="11"/>
  <c r="L25" i="11"/>
  <c r="J27" i="11"/>
  <c r="M5" i="11"/>
  <c r="O6" i="11"/>
  <c r="G6" i="11"/>
  <c r="N6" i="11"/>
  <c r="F6" i="11"/>
  <c r="T6" i="11"/>
  <c r="L6" i="11"/>
  <c r="D6" i="11"/>
  <c r="Q6" i="11"/>
  <c r="I6" i="11"/>
  <c r="R6" i="11"/>
  <c r="Q20" i="11"/>
  <c r="I20" i="11"/>
  <c r="P20" i="11"/>
  <c r="H20" i="11"/>
  <c r="O20" i="11"/>
  <c r="N20" i="11"/>
  <c r="S20" i="11"/>
  <c r="K20" i="11"/>
  <c r="C20" i="11"/>
  <c r="U20" i="11"/>
  <c r="R25" i="11"/>
  <c r="P5" i="11"/>
  <c r="C6" i="11"/>
  <c r="S6" i="11"/>
  <c r="D20" i="11"/>
  <c r="Q22" i="11"/>
  <c r="I22" i="11"/>
  <c r="P22" i="11"/>
  <c r="H22" i="11"/>
  <c r="O22" i="11"/>
  <c r="N22" i="11"/>
  <c r="S22" i="11"/>
  <c r="K22" i="11"/>
  <c r="C22" i="11"/>
  <c r="U22" i="11"/>
  <c r="T25" i="11"/>
  <c r="J29" i="11"/>
  <c r="R29" i="11"/>
  <c r="R32" i="11"/>
  <c r="E4" i="11"/>
  <c r="M4" i="11"/>
  <c r="U4" i="11"/>
  <c r="D8" i="11"/>
  <c r="O10" i="11"/>
  <c r="O13" i="11"/>
  <c r="O15" i="11"/>
  <c r="O21" i="11"/>
  <c r="O23" i="11"/>
  <c r="G26" i="11"/>
  <c r="O26" i="11"/>
  <c r="G28" i="11"/>
  <c r="O28" i="11"/>
  <c r="C29" i="11"/>
  <c r="K29" i="11"/>
  <c r="S29" i="11"/>
  <c r="O30" i="11"/>
  <c r="C32" i="11"/>
  <c r="S32" i="11"/>
  <c r="O34" i="11"/>
  <c r="H4" i="11"/>
  <c r="P4" i="11"/>
  <c r="J10" i="11"/>
  <c r="J13" i="11"/>
  <c r="J15" i="11"/>
  <c r="J21" i="11"/>
  <c r="J23" i="11"/>
  <c r="J26" i="11"/>
  <c r="J28" i="11"/>
  <c r="F29" i="11"/>
  <c r="N29" i="11"/>
  <c r="R30" i="11"/>
  <c r="F32" i="11"/>
  <c r="N32" i="11"/>
  <c r="R34" i="11"/>
  <c r="O32" i="11"/>
  <c r="J4" i="11"/>
  <c r="R4" i="11"/>
  <c r="H29" i="11"/>
  <c r="P29" i="11"/>
  <c r="P32" i="11"/>
  <c r="G29" i="11"/>
  <c r="O29" i="11"/>
  <c r="K4" i="11"/>
  <c r="I29" i="11"/>
  <c r="S32" i="10"/>
  <c r="T32" i="10"/>
  <c r="G19" i="10"/>
  <c r="I29" i="10"/>
  <c r="N25" i="10"/>
  <c r="N27" i="10"/>
  <c r="D15" i="10"/>
  <c r="T15" i="10"/>
  <c r="E25" i="10"/>
  <c r="O25" i="10"/>
  <c r="E27" i="10"/>
  <c r="O27" i="10"/>
  <c r="L28" i="10"/>
  <c r="T29" i="10"/>
  <c r="M29" i="10"/>
  <c r="K27" i="10"/>
  <c r="D28" i="10"/>
  <c r="M27" i="10"/>
  <c r="C25" i="10"/>
  <c r="E15" i="10"/>
  <c r="U15" i="10"/>
  <c r="F25" i="10"/>
  <c r="P25" i="10"/>
  <c r="F27" i="10"/>
  <c r="P27" i="10"/>
  <c r="Q28" i="10"/>
  <c r="C29" i="10"/>
  <c r="N29" i="10"/>
  <c r="T27" i="10"/>
  <c r="I28" i="10"/>
  <c r="U29" i="10"/>
  <c r="C27" i="10"/>
  <c r="J28" i="10"/>
  <c r="K29" i="10"/>
  <c r="G25" i="10"/>
  <c r="G27" i="10"/>
  <c r="E29" i="10"/>
  <c r="E6" i="10"/>
  <c r="U6" i="10"/>
  <c r="N6" i="10"/>
  <c r="J8" i="10"/>
  <c r="G8" i="10"/>
  <c r="L8" i="10"/>
  <c r="G6" i="10"/>
  <c r="S6" i="10"/>
  <c r="R6" i="10"/>
  <c r="L6" i="10"/>
  <c r="D6" i="10"/>
  <c r="P10" i="10"/>
  <c r="H10" i="10"/>
  <c r="N10" i="10"/>
  <c r="F10" i="10"/>
  <c r="L10" i="10"/>
  <c r="G10" i="10"/>
  <c r="R10" i="10"/>
  <c r="P19" i="10"/>
  <c r="H19" i="10"/>
  <c r="N19" i="10"/>
  <c r="F19" i="10"/>
  <c r="L19" i="10"/>
  <c r="P26" i="10"/>
  <c r="H26" i="10"/>
  <c r="O26" i="10"/>
  <c r="G26" i="10"/>
  <c r="N26" i="10"/>
  <c r="F26" i="10"/>
  <c r="U26" i="10"/>
  <c r="M26" i="10"/>
  <c r="E26" i="10"/>
  <c r="R26" i="10"/>
  <c r="P30" i="10"/>
  <c r="O30" i="10"/>
  <c r="N30" i="10"/>
  <c r="F30" i="10"/>
  <c r="U30" i="10"/>
  <c r="Q30" i="10"/>
  <c r="H8" i="10"/>
  <c r="R8" i="10"/>
  <c r="I10" i="10"/>
  <c r="S10" i="10"/>
  <c r="C19" i="10"/>
  <c r="M19" i="10"/>
  <c r="I23" i="10"/>
  <c r="C26" i="10"/>
  <c r="S26" i="10"/>
  <c r="C30" i="10"/>
  <c r="R30" i="10"/>
  <c r="I8" i="10"/>
  <c r="T8" i="10"/>
  <c r="J10" i="10"/>
  <c r="T10" i="10"/>
  <c r="P15" i="10"/>
  <c r="H15" i="10"/>
  <c r="N15" i="10"/>
  <c r="F15" i="10"/>
  <c r="L15" i="10"/>
  <c r="D19" i="10"/>
  <c r="O19" i="10"/>
  <c r="J23" i="10"/>
  <c r="D26" i="10"/>
  <c r="T26" i="10"/>
  <c r="P28" i="10"/>
  <c r="H28" i="10"/>
  <c r="O28" i="10"/>
  <c r="G28" i="10"/>
  <c r="N28" i="10"/>
  <c r="F28" i="10"/>
  <c r="U28" i="10"/>
  <c r="M28" i="10"/>
  <c r="E28" i="10"/>
  <c r="R28" i="10"/>
  <c r="S30" i="10"/>
  <c r="K10" i="10"/>
  <c r="U10" i="10"/>
  <c r="P13" i="10"/>
  <c r="H13" i="10"/>
  <c r="N13" i="10"/>
  <c r="F13" i="10"/>
  <c r="L13" i="10"/>
  <c r="C15" i="10"/>
  <c r="M15" i="10"/>
  <c r="E19" i="10"/>
  <c r="Q19" i="10"/>
  <c r="G21" i="10"/>
  <c r="I26" i="10"/>
  <c r="C28" i="10"/>
  <c r="S28" i="10"/>
  <c r="T30" i="10"/>
  <c r="P34" i="10"/>
  <c r="O34" i="10"/>
  <c r="N34" i="10"/>
  <c r="F34" i="10"/>
  <c r="U34" i="10"/>
  <c r="Q34" i="10"/>
  <c r="U8" i="10"/>
  <c r="M8" i="10"/>
  <c r="E8" i="10"/>
  <c r="S8" i="10"/>
  <c r="K8" i="10"/>
  <c r="C8" i="10"/>
  <c r="N8" i="10"/>
  <c r="C10" i="10"/>
  <c r="M10" i="10"/>
  <c r="I19" i="10"/>
  <c r="S19" i="10"/>
  <c r="P23" i="10"/>
  <c r="H23" i="10"/>
  <c r="O23" i="10"/>
  <c r="N23" i="10"/>
  <c r="F23" i="10"/>
  <c r="U23" i="10"/>
  <c r="M23" i="10"/>
  <c r="E23" i="10"/>
  <c r="Q23" i="10"/>
  <c r="K26" i="10"/>
  <c r="C34" i="10"/>
  <c r="R34" i="10"/>
  <c r="D8" i="10"/>
  <c r="O8" i="10"/>
  <c r="D10" i="10"/>
  <c r="O10" i="10"/>
  <c r="J19" i="10"/>
  <c r="T19" i="10"/>
  <c r="C23" i="10"/>
  <c r="R23" i="10"/>
  <c r="L26" i="10"/>
  <c r="S34" i="10"/>
  <c r="F8" i="10"/>
  <c r="P8" i="10"/>
  <c r="E10" i="10"/>
  <c r="Q10" i="10"/>
  <c r="I15" i="10"/>
  <c r="S15" i="10"/>
  <c r="K19" i="10"/>
  <c r="U19" i="10"/>
  <c r="P21" i="10"/>
  <c r="H21" i="10"/>
  <c r="N21" i="10"/>
  <c r="F21" i="10"/>
  <c r="U21" i="10"/>
  <c r="L21" i="10"/>
  <c r="D23" i="10"/>
  <c r="S23" i="10"/>
  <c r="Q26" i="10"/>
  <c r="K28" i="10"/>
  <c r="T34" i="10"/>
  <c r="H6" i="10"/>
  <c r="P6" i="10"/>
  <c r="J14" i="10"/>
  <c r="R14" i="10"/>
  <c r="J20" i="10"/>
  <c r="R20" i="10"/>
  <c r="J22" i="10"/>
  <c r="R22" i="10"/>
  <c r="J25" i="10"/>
  <c r="R25" i="10"/>
  <c r="J27" i="10"/>
  <c r="R27" i="10"/>
  <c r="J29" i="10"/>
  <c r="R29" i="10"/>
  <c r="R32" i="10"/>
  <c r="J6" i="10"/>
  <c r="D14" i="10"/>
  <c r="L14" i="10"/>
  <c r="D20" i="10"/>
  <c r="L20" i="10"/>
  <c r="D22" i="10"/>
  <c r="L22" i="10"/>
  <c r="D25" i="10"/>
  <c r="L25" i="10"/>
  <c r="D27" i="10"/>
  <c r="L27" i="10"/>
  <c r="D29" i="10"/>
  <c r="L29" i="10"/>
</calcChain>
</file>

<file path=xl/sharedStrings.xml><?xml version="1.0" encoding="utf-8"?>
<sst xmlns="http://schemas.openxmlformats.org/spreadsheetml/2006/main" count="689" uniqueCount="224">
  <si>
    <t>MPSS PAGE</t>
  </si>
  <si>
    <t>ITEM NUMBER</t>
  </si>
  <si>
    <t>PROCESS LAYER</t>
  </si>
  <si>
    <t>RETICLE TITLE</t>
  </si>
  <si>
    <t>GDS LAYER</t>
  </si>
  <si>
    <t>MAG</t>
  </si>
  <si>
    <t>RETICLE FIELD</t>
  </si>
  <si>
    <t>BIAS/SIDE</t>
  </si>
  <si>
    <t>ADDRESS</t>
  </si>
  <si>
    <t>CAD DATA CD</t>
  </si>
  <si>
    <t>RETICLE CD/TOLERANCE</t>
  </si>
  <si>
    <t>Y</t>
  </si>
  <si>
    <t>Core</t>
  </si>
  <si>
    <t>ZERO</t>
  </si>
  <si>
    <t>5X</t>
  </si>
  <si>
    <t>DARK</t>
  </si>
  <si>
    <t>-0.2um</t>
  </si>
  <si>
    <t>0.5um</t>
  </si>
  <si>
    <t>10P</t>
  </si>
  <si>
    <t>CLEAR</t>
  </si>
  <si>
    <t>NONE</t>
  </si>
  <si>
    <t>0.2um</t>
  </si>
  <si>
    <t>3.0um</t>
  </si>
  <si>
    <r>
      <t xml:space="preserve">15.0um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0.20um</t>
    </r>
  </si>
  <si>
    <t xml:space="preserve">40P </t>
  </si>
  <si>
    <t>SOURCE DRAIN PRI</t>
  </si>
  <si>
    <t>-0.12um</t>
  </si>
  <si>
    <t>SOURCE DRAIN SEC</t>
  </si>
  <si>
    <t>N</t>
  </si>
  <si>
    <t>O</t>
  </si>
  <si>
    <t>80P</t>
  </si>
  <si>
    <t>100P</t>
  </si>
  <si>
    <t>CAP BOTTOM</t>
  </si>
  <si>
    <t>120P</t>
  </si>
  <si>
    <t>TANTALUM PROTECT</t>
  </si>
  <si>
    <t>140P</t>
  </si>
  <si>
    <t>TANTALUM</t>
  </si>
  <si>
    <t>150N</t>
  </si>
  <si>
    <t>NITRIDE ETCH</t>
  </si>
  <si>
    <t>-0.26um</t>
  </si>
  <si>
    <r>
      <t xml:space="preserve">12.4um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0.20um</t>
    </r>
  </si>
  <si>
    <t>+0.3um</t>
  </si>
  <si>
    <r>
      <t xml:space="preserve">18.0um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0.20um</t>
    </r>
  </si>
  <si>
    <t>160P</t>
  </si>
  <si>
    <t>AIRBRIDGE</t>
  </si>
  <si>
    <t>170P</t>
  </si>
  <si>
    <t>THICK METAL</t>
  </si>
  <si>
    <t>175N</t>
  </si>
  <si>
    <t>GLASS</t>
  </si>
  <si>
    <t>Backside</t>
  </si>
  <si>
    <t>14A</t>
  </si>
  <si>
    <t>VIA</t>
  </si>
  <si>
    <t>1X</t>
  </si>
  <si>
    <t>0.25um</t>
  </si>
  <si>
    <t>NA</t>
  </si>
  <si>
    <t>200N</t>
  </si>
  <si>
    <t>GRID</t>
  </si>
  <si>
    <t>190P</t>
  </si>
  <si>
    <t>SOLDERSTOP</t>
  </si>
  <si>
    <t>Numbers</t>
  </si>
  <si>
    <t>NUM-N</t>
  </si>
  <si>
    <t>SD  NUMBERS</t>
  </si>
  <si>
    <t>37</t>
  </si>
  <si>
    <t>7.0um</t>
  </si>
  <si>
    <r>
      <t xml:space="preserve">7.0um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0.50um</t>
    </r>
  </si>
  <si>
    <t>Frontside</t>
  </si>
  <si>
    <t>178P</t>
  </si>
  <si>
    <t>BCB PLUG</t>
  </si>
  <si>
    <t>78</t>
  </si>
  <si>
    <t>30.0um</t>
  </si>
  <si>
    <r>
      <t xml:space="preserve">30.0um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0.50um</t>
    </r>
  </si>
  <si>
    <t>72</t>
  </si>
  <si>
    <t>179P</t>
  </si>
  <si>
    <t>BCB</t>
  </si>
  <si>
    <t>45</t>
  </si>
  <si>
    <t>+5.0um</t>
  </si>
  <si>
    <r>
      <t xml:space="preserve">40.0um 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0.50um</t>
    </r>
  </si>
  <si>
    <t>270P</t>
  </si>
  <si>
    <t>BCB INV</t>
  </si>
  <si>
    <t>71</t>
  </si>
  <si>
    <r>
      <t xml:space="preserve">40.0um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0.50um</t>
    </r>
  </si>
  <si>
    <t>Flipped</t>
  </si>
  <si>
    <t>271N</t>
  </si>
  <si>
    <t>BCB LID</t>
  </si>
  <si>
    <t>24</t>
  </si>
  <si>
    <t>10.0um</t>
  </si>
  <si>
    <r>
      <t xml:space="preserve">20.0um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0.50um</t>
    </r>
  </si>
  <si>
    <t>272N</t>
  </si>
  <si>
    <t>BCB CORRAL</t>
  </si>
  <si>
    <t>26</t>
  </si>
  <si>
    <t>20.0um</t>
  </si>
  <si>
    <t>JCM 02/05/18</t>
  </si>
  <si>
    <t>Updated Address, CAD Data CD and Reticle CD/Tolerance based on new Item #'s</t>
  </si>
  <si>
    <t>Converted Item's 65 and 66 to Item 69</t>
  </si>
  <si>
    <t>Converted Item 13 to 15</t>
  </si>
  <si>
    <t>Converted Item 12A to 14A</t>
  </si>
  <si>
    <t>Rev - D</t>
  </si>
  <si>
    <t>NOTE - Any changes to this form needs to be Pre ECN Approved by Subject Matter Experts from the Photo, Code and CAD Groups</t>
  </si>
  <si>
    <t>O - Optional Mask</t>
  </si>
  <si>
    <t>N - Not Required Mask</t>
  </si>
  <si>
    <r>
      <t xml:space="preserve">GANRAPSS - </t>
    </r>
    <r>
      <rPr>
        <b/>
        <sz val="10"/>
        <color rgb="FFFF0000"/>
        <rFont val="Arial"/>
        <family val="2"/>
      </rPr>
      <t>GAN</t>
    </r>
    <r>
      <rPr>
        <sz val="1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R</t>
    </r>
    <r>
      <rPr>
        <sz val="10"/>
        <rFont val="Arial"/>
        <family val="2"/>
      </rPr>
      <t xml:space="preserve">eticle </t>
    </r>
    <r>
      <rPr>
        <b/>
        <sz val="10"/>
        <color rgb="FFFF0000"/>
        <rFont val="Arial"/>
        <family val="2"/>
      </rPr>
      <t>A</t>
    </r>
    <r>
      <rPr>
        <sz val="10"/>
        <rFont val="Arial"/>
        <family val="2"/>
      </rPr>
      <t xml:space="preserve">nd </t>
    </r>
    <r>
      <rPr>
        <b/>
        <sz val="10"/>
        <color rgb="FFFF0000"/>
        <rFont val="Arial"/>
        <family val="2"/>
      </rPr>
      <t>P</t>
    </r>
    <r>
      <rPr>
        <sz val="10"/>
        <rFont val="Arial"/>
        <family val="2"/>
      </rPr>
      <t xml:space="preserve">hoto </t>
    </r>
    <r>
      <rPr>
        <b/>
        <sz val="10"/>
        <color rgb="FFFF0000"/>
        <rFont val="Arial"/>
        <family val="2"/>
      </rPr>
      <t>S</t>
    </r>
    <r>
      <rPr>
        <sz val="10"/>
        <rFont val="Arial"/>
        <family val="2"/>
      </rPr>
      <t xml:space="preserve">pecification </t>
    </r>
    <r>
      <rPr>
        <b/>
        <sz val="10"/>
        <color rgb="FFFF0000"/>
        <rFont val="Arial"/>
        <family val="2"/>
      </rPr>
      <t>S</t>
    </r>
    <r>
      <rPr>
        <sz val="10"/>
        <rFont val="Arial"/>
        <family val="2"/>
      </rPr>
      <t>heet</t>
    </r>
  </si>
  <si>
    <t>Y - Mask Required</t>
  </si>
  <si>
    <t>RESIST</t>
  </si>
  <si>
    <t>EXPOSURE</t>
  </si>
  <si>
    <t>FOCUS</t>
  </si>
  <si>
    <t>SIGMA</t>
  </si>
  <si>
    <t>Image Reversal</t>
  </si>
  <si>
    <t>DEVELOP</t>
  </si>
  <si>
    <t>COMMENTS</t>
  </si>
  <si>
    <t>TEL-3[10]+TEL[13]  LOL/1818</t>
  </si>
  <si>
    <t>TEL[13]/ 1818</t>
  </si>
  <si>
    <t>TEL[26]/ 1808</t>
  </si>
  <si>
    <t>IR</t>
  </si>
  <si>
    <t>TEL[14]/1808</t>
  </si>
  <si>
    <t>530mJ, soft contact</t>
  </si>
  <si>
    <t>X</t>
  </si>
  <si>
    <t>coated at SD photo</t>
  </si>
  <si>
    <t>Dev with SD</t>
  </si>
  <si>
    <t>110mJ, soft contact</t>
  </si>
  <si>
    <t>350 mJ, soft contact</t>
  </si>
  <si>
    <t>DEV 2, 200s</t>
  </si>
  <si>
    <t>GDS 72 merged with GDS 78</t>
  </si>
  <si>
    <t>EVG [BCB Protect]  Cyclotene 4026-46</t>
  </si>
  <si>
    <t>1800 mJ, soft contact</t>
  </si>
  <si>
    <t xml:space="preserve">EVG BCB Protect </t>
  </si>
  <si>
    <t>GDS 72 merged with GDS 45</t>
  </si>
  <si>
    <t>2320 mJ, soft contact</t>
  </si>
  <si>
    <t>GDS 72 merged with GDS 71</t>
  </si>
  <si>
    <t>NEG-CA</t>
  </si>
  <si>
    <t>TEL-3[74]SPR220-7.0</t>
  </si>
  <si>
    <t>TEL-BS [69]</t>
  </si>
  <si>
    <t>PROCESS</t>
  </si>
  <si>
    <t>Variant</t>
  </si>
  <si>
    <t>TGTOP</t>
  </si>
  <si>
    <t>-</t>
  </si>
  <si>
    <t>*Table filtered by GDS Layer (blanks off)</t>
  </si>
  <si>
    <t>P46</t>
  </si>
  <si>
    <t>P51</t>
  </si>
  <si>
    <t>P60</t>
  </si>
  <si>
    <t>P70</t>
  </si>
  <si>
    <t>0N</t>
  </si>
  <si>
    <t>50N</t>
  </si>
  <si>
    <t>RECESS</t>
  </si>
  <si>
    <t>70N</t>
  </si>
  <si>
    <t>GATE STEM</t>
  </si>
  <si>
    <t>161N</t>
  </si>
  <si>
    <t>THICK METAL POST</t>
  </si>
  <si>
    <t>171P</t>
  </si>
  <si>
    <t>THICK METAL PLATE</t>
  </si>
  <si>
    <t>THICK METAL PLATE TRI</t>
  </si>
  <si>
    <t>180N</t>
  </si>
  <si>
    <t>+0.15um</t>
  </si>
  <si>
    <r>
      <t xml:space="preserve">16.5um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0.20um</t>
    </r>
  </si>
  <si>
    <t>-0.11um</t>
  </si>
  <si>
    <t>-0.05um</t>
  </si>
  <si>
    <t>6</t>
  </si>
  <si>
    <t>-0.06</t>
  </si>
  <si>
    <t>+0.14um</t>
  </si>
  <si>
    <r>
      <t xml:space="preserve">16.4um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0.20um</t>
    </r>
  </si>
  <si>
    <t>+0.56um</t>
  </si>
  <si>
    <r>
      <t xml:space="preserve">20.6um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0.20um</t>
    </r>
  </si>
  <si>
    <t>65</t>
  </si>
  <si>
    <t>-0.5um</t>
  </si>
  <si>
    <r>
      <t xml:space="preserve">10.0um </t>
    </r>
    <r>
      <rPr>
        <u/>
        <sz val="9"/>
        <color theme="1"/>
        <rFont val="Times New Roman"/>
        <family val="1"/>
      </rPr>
      <t>+</t>
    </r>
    <r>
      <rPr>
        <sz val="9"/>
        <color theme="1"/>
        <rFont val="Times New Roman"/>
        <family val="1"/>
      </rPr>
      <t>0.20um</t>
    </r>
  </si>
  <si>
    <t>+0.55um</t>
  </si>
  <si>
    <r>
      <t xml:space="preserve">20.5um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0.20um</t>
    </r>
  </si>
  <si>
    <r>
      <t xml:space="preserve">7.0um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0.20um</t>
    </r>
  </si>
  <si>
    <t>60.0um</t>
  </si>
  <si>
    <t>TEL DEV [1]</t>
  </si>
  <si>
    <t>TEL DEV [21]</t>
  </si>
  <si>
    <t>Dev-2, 25S</t>
  </si>
  <si>
    <t>GDS 37 merged with GDS 5</t>
  </si>
  <si>
    <t>TEL-1[4],TEL-1[34],TEL-3[63]   AP/7905/TARC</t>
  </si>
  <si>
    <t>TEL DEV [50]</t>
  </si>
  <si>
    <t>GDS 6 merged with GDS 7</t>
  </si>
  <si>
    <t>TEL-1[62],TEL-3[63]   TSMR/TARC</t>
  </si>
  <si>
    <t>PEB TEL-2[10], TEL DEV[34]</t>
  </si>
  <si>
    <t>Dev-2, 45S</t>
  </si>
  <si>
    <t>TEL DEV [5] with bake</t>
  </si>
  <si>
    <t>TEL PROG 2</t>
  </si>
  <si>
    <t>TEL-1[42]/1827</t>
  </si>
  <si>
    <t>TEL PROG 31</t>
  </si>
  <si>
    <t>TEL-3[36] 15NXT</t>
  </si>
  <si>
    <t>PEB TEL-2[30],Dev-2, 200S</t>
  </si>
  <si>
    <t>Coated at PTM</t>
  </si>
  <si>
    <t>Dev with PTM</t>
  </si>
  <si>
    <t>1827 TEL [49]</t>
  </si>
  <si>
    <t>TEL_2 [11]</t>
  </si>
  <si>
    <t>Legacy conversions</t>
  </si>
  <si>
    <t xml:space="preserve">95 sec </t>
  </si>
  <si>
    <t>Legacy conversions Changed from Tel[27}&amp;Airbake</t>
  </si>
  <si>
    <t>TEL-3 [53] SPR220</t>
  </si>
  <si>
    <t>Dev-2, 200S</t>
  </si>
  <si>
    <t>TEL-BS [21] / [27] 4620</t>
  </si>
  <si>
    <t>950mJ, soft contact</t>
  </si>
  <si>
    <t>TEL-BS [57]</t>
  </si>
  <si>
    <t>TEL-BS [9] / [15] 4620</t>
  </si>
  <si>
    <t>Production Numbers Mask</t>
  </si>
  <si>
    <t>TEL-BS [10] 1808/1827</t>
  </si>
  <si>
    <t>310mJ, flood exposure</t>
  </si>
  <si>
    <t>TEL-BS [63]</t>
  </si>
  <si>
    <t>GaAs P46 RETICLE AND PHOTO SPECIFICATION SHEET</t>
  </si>
  <si>
    <t>GaAs P51 RETICLE AND PHOTO SPECIFICATION SHEET</t>
  </si>
  <si>
    <t>GaAs P60 RETICLE AND PHOTO SPECIFICATION SHEET</t>
  </si>
  <si>
    <t>GaAs P70 RETICLE AND PHOTO SPECIFICATION SHEET</t>
  </si>
  <si>
    <t>0.025um</t>
  </si>
  <si>
    <r>
      <t xml:space="preserve"> 0.5um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0.25um</t>
    </r>
  </si>
  <si>
    <t xml:space="preserve"> 1.3um ±0.25um</t>
  </si>
  <si>
    <r>
      <t xml:space="preserve"> 1.4um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0.25um</t>
    </r>
  </si>
  <si>
    <r>
      <t xml:space="preserve"> 1.9um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0.25um</t>
    </r>
  </si>
  <si>
    <t xml:space="preserve"> 2.0um ±0.25um</t>
  </si>
  <si>
    <t>ISO</t>
  </si>
  <si>
    <t>14C</t>
  </si>
  <si>
    <t>Rev - E</t>
  </si>
  <si>
    <t>Changed Reticle Title for MESA and Implant to ISO</t>
  </si>
  <si>
    <t>Changed Item Number for GRID from 15 to 14C</t>
  </si>
  <si>
    <t>JCM 04/30/18</t>
  </si>
  <si>
    <t>GaAs RETICLE AND PHOTO SPECIFICATION SHEET REV F, 06/04/2018</t>
  </si>
  <si>
    <r>
      <t xml:space="preserve"> 1.5um </t>
    </r>
    <r>
      <rPr>
        <u/>
        <sz val="9"/>
        <rFont val="Times New Roman"/>
        <family val="1"/>
      </rPr>
      <t>+</t>
    </r>
    <r>
      <rPr>
        <sz val="9"/>
        <rFont val="Times New Roman"/>
        <family val="1"/>
      </rPr>
      <t>0.25um</t>
    </r>
  </si>
  <si>
    <t>-0.1um</t>
  </si>
  <si>
    <t>Changed P60 TGTOP layer Bias/Side from -0.2 to -0.1</t>
  </si>
  <si>
    <t>JCM 06/04/18</t>
  </si>
  <si>
    <t>Rev - F</t>
  </si>
  <si>
    <t>Changed P60 TGTOP layer Reticle CD from 0.5um to 1.5um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</si>
</sst>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9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u/>
      <sz val="9"/>
      <name val="Times New Roman"/>
      <family val="1"/>
    </font>
    <font>
      <sz val="10"/>
      <name val="Arial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u/>
      <sz val="9"/>
      <color theme="1"/>
      <name val="Times New Roman"/>
      <family val="1"/>
    </font>
    <font>
      <sz val="9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EECE1"/>
        <bgColor rgb="FF000000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</borders>
  <cellStyleXfs count="2">
    <xf numFmtId="0" fontId="0" fillId="0" borderId="0"/>
    <xf numFmtId="0" fontId="7" fillId="0" borderId="0"/>
  </cellStyleXfs>
  <cellXfs count="105">
    <xf numFmtId="0" fontId="0" fillId="0" borderId="0" xfId="0"/>
    <xf numFmtId="0" fontId="5" fillId="5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 wrapText="1"/>
    </xf>
    <xf numFmtId="0" fontId="7" fillId="0" borderId="0" xfId="1"/>
    <xf numFmtId="0" fontId="8" fillId="0" borderId="0" xfId="1" applyFont="1" applyAlignment="1">
      <alignment horizontal="left"/>
    </xf>
    <xf numFmtId="0" fontId="8" fillId="0" borderId="0" xfId="1" applyFont="1" applyAlignment="1">
      <alignment horizontal="right"/>
    </xf>
    <xf numFmtId="0" fontId="8" fillId="0" borderId="0" xfId="1" applyFont="1"/>
    <xf numFmtId="14" fontId="8" fillId="0" borderId="0" xfId="1" applyNumberFormat="1" applyFont="1"/>
    <xf numFmtId="0" fontId="9" fillId="0" borderId="0" xfId="1" applyFont="1"/>
    <xf numFmtId="0" fontId="10" fillId="0" borderId="0" xfId="1" applyFont="1"/>
    <xf numFmtId="0" fontId="11" fillId="7" borderId="0" xfId="1" applyFont="1" applyFill="1"/>
    <xf numFmtId="0" fontId="5" fillId="7" borderId="0" xfId="1" applyFont="1" applyFill="1" applyBorder="1" applyAlignment="1">
      <alignment horizontal="left" vertical="center"/>
    </xf>
    <xf numFmtId="0" fontId="5" fillId="6" borderId="0" xfId="1" applyFont="1" applyFill="1" applyBorder="1" applyAlignment="1">
      <alignment horizontal="center" vertical="center"/>
    </xf>
    <xf numFmtId="0" fontId="11" fillId="6" borderId="0" xfId="1" applyFont="1" applyFill="1"/>
    <xf numFmtId="0" fontId="5" fillId="6" borderId="0" xfId="1" applyFont="1" applyFill="1" applyBorder="1" applyAlignment="1">
      <alignment horizontal="left" vertical="center"/>
    </xf>
    <xf numFmtId="0" fontId="5" fillId="4" borderId="0" xfId="1" applyFont="1" applyFill="1" applyBorder="1" applyAlignment="1">
      <alignment horizontal="center" vertical="center"/>
    </xf>
    <xf numFmtId="0" fontId="11" fillId="4" borderId="0" xfId="1" applyFont="1" applyFill="1"/>
    <xf numFmtId="0" fontId="5" fillId="4" borderId="0" xfId="1" applyFont="1" applyFill="1" applyBorder="1" applyAlignment="1">
      <alignment horizontal="left" vertical="center"/>
    </xf>
    <xf numFmtId="0" fontId="5" fillId="0" borderId="4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/>
    </xf>
    <xf numFmtId="1" fontId="5" fillId="0" borderId="4" xfId="1" applyNumberFormat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/>
    </xf>
    <xf numFmtId="0" fontId="4" fillId="7" borderId="4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top" wrapText="1"/>
    </xf>
    <xf numFmtId="1" fontId="5" fillId="0" borderId="7" xfId="1" applyNumberFormat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4" fillId="5" borderId="4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/>
    <xf numFmtId="0" fontId="2" fillId="3" borderId="5" xfId="1" applyFont="1" applyFill="1" applyBorder="1" applyAlignment="1">
      <alignment horizontal="center" vertical="center" wrapText="1"/>
    </xf>
    <xf numFmtId="0" fontId="3" fillId="3" borderId="9" xfId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/>
    </xf>
    <xf numFmtId="0" fontId="5" fillId="0" borderId="4" xfId="1" applyFont="1" applyBorder="1" applyAlignment="1">
      <alignment horizontal="center"/>
    </xf>
    <xf numFmtId="0" fontId="13" fillId="3" borderId="5" xfId="1" applyFont="1" applyFill="1" applyBorder="1" applyAlignment="1">
      <alignment horizontal="center" vertical="center" wrapText="1"/>
    </xf>
    <xf numFmtId="49" fontId="5" fillId="0" borderId="7" xfId="1" applyNumberFormat="1" applyFont="1" applyFill="1" applyBorder="1" applyAlignment="1">
      <alignment horizontal="center" vertical="top" wrapText="1"/>
    </xf>
    <xf numFmtId="0" fontId="4" fillId="5" borderId="5" xfId="1" applyFont="1" applyFill="1" applyBorder="1" applyAlignment="1">
      <alignment horizontal="center" vertical="center"/>
    </xf>
    <xf numFmtId="1" fontId="5" fillId="0" borderId="10" xfId="1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3" fillId="3" borderId="6" xfId="0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top" wrapText="1"/>
    </xf>
    <xf numFmtId="1" fontId="4" fillId="0" borderId="8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1" fontId="4" fillId="0" borderId="4" xfId="0" applyNumberFormat="1" applyFont="1" applyFill="1" applyBorder="1" applyAlignment="1">
      <alignment horizontal="center" vertical="center" wrapText="1"/>
    </xf>
    <xf numFmtId="1" fontId="4" fillId="0" borderId="4" xfId="0" applyNumberFormat="1" applyFont="1" applyFill="1" applyBorder="1" applyAlignment="1">
      <alignment horizontal="center" vertical="center"/>
    </xf>
    <xf numFmtId="0" fontId="15" fillId="0" borderId="4" xfId="0" applyFont="1" applyFill="1" applyBorder="1"/>
    <xf numFmtId="0" fontId="0" fillId="5" borderId="0" xfId="0" applyFill="1"/>
    <xf numFmtId="0" fontId="5" fillId="5" borderId="4" xfId="0" applyFont="1" applyFill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4" fillId="5" borderId="7" xfId="1" applyFont="1" applyFill="1" applyBorder="1" applyAlignment="1">
      <alignment horizontal="center" vertical="center"/>
    </xf>
    <xf numFmtId="0" fontId="5" fillId="0" borderId="4" xfId="0" quotePrefix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top" wrapText="1"/>
    </xf>
    <xf numFmtId="0" fontId="5" fillId="0" borderId="8" xfId="1" quotePrefix="1" applyFont="1" applyFill="1" applyBorder="1" applyAlignment="1">
      <alignment horizontal="center" vertical="top" wrapText="1"/>
    </xf>
    <xf numFmtId="0" fontId="5" fillId="0" borderId="5" xfId="1" quotePrefix="1" applyFont="1" applyFill="1" applyBorder="1" applyAlignment="1">
      <alignment horizontal="center" vertical="top" wrapText="1"/>
    </xf>
    <xf numFmtId="49" fontId="4" fillId="0" borderId="4" xfId="0" applyNumberFormat="1" applyFont="1" applyFill="1" applyBorder="1" applyAlignment="1">
      <alignment horizontal="center" vertical="center" wrapText="1"/>
    </xf>
    <xf numFmtId="1" fontId="4" fillId="0" borderId="4" xfId="1" applyNumberFormat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top" wrapText="1"/>
    </xf>
    <xf numFmtId="1" fontId="4" fillId="0" borderId="8" xfId="1" applyNumberFormat="1" applyFont="1" applyFill="1" applyBorder="1" applyAlignment="1">
      <alignment horizontal="center" vertical="center" wrapText="1"/>
    </xf>
    <xf numFmtId="49" fontId="5" fillId="0" borderId="4" xfId="1" applyNumberFormat="1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7" borderId="6" xfId="1" applyFont="1" applyFill="1" applyBorder="1" applyAlignment="1">
      <alignment horizontal="center" vertical="center"/>
    </xf>
    <xf numFmtId="0" fontId="4" fillId="7" borderId="5" xfId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2"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Normal="100" workbookViewId="0">
      <selection activeCell="O13" sqref="O13"/>
    </sheetView>
  </sheetViews>
  <sheetFormatPr defaultRowHeight="12.75" x14ac:dyDescent="0.2"/>
  <cols>
    <col min="1" max="4" width="8.7109375" style="5" customWidth="1"/>
    <col min="5" max="5" width="12.85546875" style="5" customWidth="1"/>
    <col min="6" max="6" width="10.42578125" style="5" customWidth="1"/>
    <col min="7" max="7" width="11" style="5" customWidth="1"/>
    <col min="8" max="8" width="23" style="5" customWidth="1"/>
    <col min="9" max="9" width="8.42578125" style="5" customWidth="1"/>
    <col min="10" max="10" width="6.28515625" style="5" customWidth="1"/>
    <col min="11" max="11" width="9.85546875" style="5" customWidth="1"/>
    <col min="12" max="12" width="11.7109375" style="5" customWidth="1"/>
    <col min="13" max="13" width="12.140625" style="5" customWidth="1"/>
    <col min="14" max="14" width="8.42578125" style="5" customWidth="1"/>
    <col min="15" max="15" width="18.28515625" style="5" customWidth="1"/>
    <col min="16" max="16" width="9.140625" style="5" bestFit="1" customWidth="1"/>
    <col min="17" max="17" width="40.5703125" style="5" bestFit="1" customWidth="1"/>
    <col min="18" max="18" width="22.85546875" style="5" bestFit="1" customWidth="1"/>
    <col min="19" max="21" width="9.140625" style="5"/>
    <col min="22" max="22" width="10" style="5" customWidth="1"/>
    <col min="23" max="23" width="23.5703125" style="5" bestFit="1" customWidth="1"/>
    <col min="24" max="24" width="38" style="5" bestFit="1" customWidth="1"/>
    <col min="25" max="16384" width="9.140625" style="5"/>
  </cols>
  <sheetData>
    <row r="1" spans="1:24" ht="24.95" customHeight="1" thickBot="1" x14ac:dyDescent="0.45">
      <c r="A1" s="83" t="s">
        <v>217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5"/>
    </row>
    <row r="2" spans="1:24" ht="36.75" thickBot="1" x14ac:dyDescent="0.25">
      <c r="A2" s="41" t="s">
        <v>136</v>
      </c>
      <c r="B2" s="41" t="s">
        <v>137</v>
      </c>
      <c r="C2" s="41" t="s">
        <v>138</v>
      </c>
      <c r="D2" s="41" t="s">
        <v>139</v>
      </c>
      <c r="E2" s="41" t="s">
        <v>0</v>
      </c>
      <c r="F2" s="41" t="s">
        <v>1</v>
      </c>
      <c r="G2" s="42" t="s">
        <v>2</v>
      </c>
      <c r="H2" s="42" t="s">
        <v>3</v>
      </c>
      <c r="I2" s="42" t="s">
        <v>4</v>
      </c>
      <c r="J2" s="42" t="s">
        <v>5</v>
      </c>
      <c r="K2" s="42" t="s">
        <v>6</v>
      </c>
      <c r="L2" s="50" t="s">
        <v>7</v>
      </c>
      <c r="M2" s="42" t="s">
        <v>8</v>
      </c>
      <c r="N2" s="42" t="s">
        <v>9</v>
      </c>
      <c r="O2" s="42" t="s">
        <v>10</v>
      </c>
      <c r="P2" s="29" t="s">
        <v>131</v>
      </c>
      <c r="Q2" s="4" t="s">
        <v>102</v>
      </c>
      <c r="R2" s="4" t="s">
        <v>103</v>
      </c>
      <c r="S2" s="4" t="s">
        <v>104</v>
      </c>
      <c r="T2" s="4" t="s">
        <v>54</v>
      </c>
      <c r="U2" s="4" t="s">
        <v>105</v>
      </c>
      <c r="V2" s="4" t="s">
        <v>106</v>
      </c>
      <c r="W2" s="4" t="s">
        <v>107</v>
      </c>
      <c r="X2" s="4" t="s">
        <v>108</v>
      </c>
    </row>
    <row r="3" spans="1:24" ht="14.1" customHeight="1" thickBot="1" x14ac:dyDescent="0.25">
      <c r="A3" s="43" t="s">
        <v>11</v>
      </c>
      <c r="B3" s="43" t="s">
        <v>11</v>
      </c>
      <c r="C3" s="43" t="s">
        <v>11</v>
      </c>
      <c r="D3" s="43" t="s">
        <v>11</v>
      </c>
      <c r="E3" s="44" t="s">
        <v>12</v>
      </c>
      <c r="F3" s="3">
        <v>69</v>
      </c>
      <c r="G3" s="46" t="s">
        <v>140</v>
      </c>
      <c r="H3" s="46" t="s">
        <v>13</v>
      </c>
      <c r="I3" s="54">
        <v>0</v>
      </c>
      <c r="J3" s="46" t="s">
        <v>14</v>
      </c>
      <c r="K3" s="46" t="s">
        <v>15</v>
      </c>
      <c r="L3" s="62" t="s">
        <v>16</v>
      </c>
      <c r="M3" s="46" t="s">
        <v>205</v>
      </c>
      <c r="N3" s="46" t="s">
        <v>17</v>
      </c>
      <c r="O3" s="46" t="s">
        <v>206</v>
      </c>
      <c r="P3" s="20" t="s">
        <v>12</v>
      </c>
      <c r="Q3" s="30" t="s">
        <v>109</v>
      </c>
      <c r="R3" s="2">
        <v>350</v>
      </c>
      <c r="S3" s="2">
        <v>0</v>
      </c>
      <c r="T3" s="2">
        <v>0.48</v>
      </c>
      <c r="U3" s="2">
        <v>0.5</v>
      </c>
      <c r="V3" s="2"/>
      <c r="W3" s="2" t="s">
        <v>168</v>
      </c>
      <c r="X3" s="31"/>
    </row>
    <row r="4" spans="1:24" ht="14.1" customHeight="1" thickBot="1" x14ac:dyDescent="0.25">
      <c r="A4" s="43" t="s">
        <v>11</v>
      </c>
      <c r="B4" s="43" t="s">
        <v>11</v>
      </c>
      <c r="C4" s="43" t="s">
        <v>11</v>
      </c>
      <c r="D4" s="43" t="s">
        <v>11</v>
      </c>
      <c r="E4" s="44" t="s">
        <v>12</v>
      </c>
      <c r="F4" s="3">
        <v>64</v>
      </c>
      <c r="G4" s="46" t="s">
        <v>18</v>
      </c>
      <c r="H4" s="1" t="s">
        <v>211</v>
      </c>
      <c r="I4" s="54">
        <v>4</v>
      </c>
      <c r="J4" s="46" t="s">
        <v>14</v>
      </c>
      <c r="K4" s="46" t="s">
        <v>19</v>
      </c>
      <c r="L4" s="51" t="s">
        <v>151</v>
      </c>
      <c r="M4" s="51" t="s">
        <v>21</v>
      </c>
      <c r="N4" s="46" t="s">
        <v>22</v>
      </c>
      <c r="O4" s="46" t="s">
        <v>152</v>
      </c>
      <c r="P4" s="20" t="s">
        <v>12</v>
      </c>
      <c r="Q4" s="30" t="s">
        <v>110</v>
      </c>
      <c r="R4" s="30">
        <v>265</v>
      </c>
      <c r="S4" s="30">
        <v>0</v>
      </c>
      <c r="T4" s="30">
        <v>0.48</v>
      </c>
      <c r="U4" s="30">
        <v>0.5</v>
      </c>
      <c r="V4" s="30"/>
      <c r="W4" s="30" t="s">
        <v>169</v>
      </c>
      <c r="X4" s="31"/>
    </row>
    <row r="5" spans="1:24" ht="14.1" customHeight="1" x14ac:dyDescent="0.2">
      <c r="A5" s="77" t="s">
        <v>11</v>
      </c>
      <c r="B5" s="77" t="s">
        <v>11</v>
      </c>
      <c r="C5" s="77" t="s">
        <v>11</v>
      </c>
      <c r="D5" s="77" t="s">
        <v>11</v>
      </c>
      <c r="E5" s="92" t="s">
        <v>12</v>
      </c>
      <c r="F5" s="90">
        <v>69</v>
      </c>
      <c r="G5" s="87" t="s">
        <v>24</v>
      </c>
      <c r="H5" s="87" t="s">
        <v>25</v>
      </c>
      <c r="I5" s="63">
        <v>5</v>
      </c>
      <c r="J5" s="52" t="s">
        <v>14</v>
      </c>
      <c r="K5" s="52" t="s">
        <v>19</v>
      </c>
      <c r="L5" s="64" t="s">
        <v>26</v>
      </c>
      <c r="M5" s="52" t="s">
        <v>205</v>
      </c>
      <c r="N5" s="52" t="s">
        <v>17</v>
      </c>
      <c r="O5" s="52" t="s">
        <v>207</v>
      </c>
      <c r="P5" s="73" t="s">
        <v>12</v>
      </c>
      <c r="Q5" s="89" t="s">
        <v>111</v>
      </c>
      <c r="R5" s="89">
        <v>240</v>
      </c>
      <c r="S5" s="89">
        <v>0</v>
      </c>
      <c r="T5" s="89">
        <v>0.48</v>
      </c>
      <c r="U5" s="89">
        <v>0.5</v>
      </c>
      <c r="V5" s="89" t="s">
        <v>112</v>
      </c>
      <c r="W5" s="89" t="s">
        <v>170</v>
      </c>
      <c r="X5" s="90" t="s">
        <v>171</v>
      </c>
    </row>
    <row r="6" spans="1:24" ht="14.1" customHeight="1" thickBot="1" x14ac:dyDescent="0.25">
      <c r="A6" s="86"/>
      <c r="B6" s="78"/>
      <c r="C6" s="78"/>
      <c r="D6" s="78"/>
      <c r="E6" s="93"/>
      <c r="F6" s="91"/>
      <c r="G6" s="88"/>
      <c r="H6" s="88"/>
      <c r="I6" s="53">
        <v>37</v>
      </c>
      <c r="J6" s="65" t="s">
        <v>134</v>
      </c>
      <c r="K6" s="65" t="s">
        <v>134</v>
      </c>
      <c r="L6" s="65" t="s">
        <v>20</v>
      </c>
      <c r="M6" s="66" t="s">
        <v>134</v>
      </c>
      <c r="N6" s="66" t="s">
        <v>134</v>
      </c>
      <c r="O6" s="66" t="s">
        <v>134</v>
      </c>
      <c r="P6" s="74"/>
      <c r="Q6" s="86"/>
      <c r="R6" s="86"/>
      <c r="S6" s="86"/>
      <c r="T6" s="86"/>
      <c r="U6" s="86"/>
      <c r="V6" s="86"/>
      <c r="W6" s="86"/>
      <c r="X6" s="91"/>
    </row>
    <row r="7" spans="1:24" ht="14.1" customHeight="1" x14ac:dyDescent="0.2">
      <c r="A7" s="77" t="s">
        <v>11</v>
      </c>
      <c r="B7" s="77" t="s">
        <v>11</v>
      </c>
      <c r="C7" s="77" t="s">
        <v>11</v>
      </c>
      <c r="D7" s="77" t="s">
        <v>11</v>
      </c>
      <c r="E7" s="92" t="s">
        <v>12</v>
      </c>
      <c r="F7" s="90">
        <v>69</v>
      </c>
      <c r="G7" s="87" t="s">
        <v>24</v>
      </c>
      <c r="H7" s="87" t="s">
        <v>27</v>
      </c>
      <c r="I7" s="63">
        <v>5</v>
      </c>
      <c r="J7" s="52" t="s">
        <v>14</v>
      </c>
      <c r="K7" s="52" t="s">
        <v>19</v>
      </c>
      <c r="L7" s="64" t="s">
        <v>26</v>
      </c>
      <c r="M7" s="52" t="s">
        <v>205</v>
      </c>
      <c r="N7" s="52" t="s">
        <v>17</v>
      </c>
      <c r="O7" s="52" t="s">
        <v>207</v>
      </c>
      <c r="P7" s="73" t="s">
        <v>12</v>
      </c>
      <c r="Q7" s="89" t="s">
        <v>111</v>
      </c>
      <c r="R7" s="89">
        <v>240</v>
      </c>
      <c r="S7" s="89">
        <v>0</v>
      </c>
      <c r="T7" s="89">
        <v>0.48</v>
      </c>
      <c r="U7" s="89">
        <v>0.5</v>
      </c>
      <c r="V7" s="89" t="s">
        <v>112</v>
      </c>
      <c r="W7" s="89" t="s">
        <v>170</v>
      </c>
      <c r="X7" s="90" t="s">
        <v>171</v>
      </c>
    </row>
    <row r="8" spans="1:24" ht="14.1" customHeight="1" thickBot="1" x14ac:dyDescent="0.25">
      <c r="A8" s="86"/>
      <c r="B8" s="78"/>
      <c r="C8" s="78"/>
      <c r="D8" s="78"/>
      <c r="E8" s="93"/>
      <c r="F8" s="91"/>
      <c r="G8" s="88"/>
      <c r="H8" s="88"/>
      <c r="I8" s="53">
        <v>37</v>
      </c>
      <c r="J8" s="65" t="s">
        <v>134</v>
      </c>
      <c r="K8" s="65" t="s">
        <v>134</v>
      </c>
      <c r="L8" s="65" t="s">
        <v>20</v>
      </c>
      <c r="M8" s="66" t="s">
        <v>134</v>
      </c>
      <c r="N8" s="66" t="s">
        <v>134</v>
      </c>
      <c r="O8" s="66" t="s">
        <v>134</v>
      </c>
      <c r="P8" s="74"/>
      <c r="Q8" s="86"/>
      <c r="R8" s="86"/>
      <c r="S8" s="86"/>
      <c r="T8" s="86"/>
      <c r="U8" s="86"/>
      <c r="V8" s="86"/>
      <c r="W8" s="86"/>
      <c r="X8" s="91"/>
    </row>
    <row r="9" spans="1:24" ht="14.1" customHeight="1" thickBot="1" x14ac:dyDescent="0.25">
      <c r="A9" s="43" t="s">
        <v>11</v>
      </c>
      <c r="B9" s="45" t="s">
        <v>28</v>
      </c>
      <c r="C9" s="43" t="s">
        <v>11</v>
      </c>
      <c r="D9" s="45" t="s">
        <v>28</v>
      </c>
      <c r="E9" s="44" t="s">
        <v>12</v>
      </c>
      <c r="F9" s="3">
        <v>69</v>
      </c>
      <c r="G9" s="46" t="s">
        <v>141</v>
      </c>
      <c r="H9" s="46" t="s">
        <v>142</v>
      </c>
      <c r="I9" s="54">
        <v>25</v>
      </c>
      <c r="J9" s="46" t="s">
        <v>14</v>
      </c>
      <c r="K9" s="46" t="s">
        <v>15</v>
      </c>
      <c r="L9" s="51" t="s">
        <v>153</v>
      </c>
      <c r="M9" s="46" t="s">
        <v>205</v>
      </c>
      <c r="N9" s="46" t="s">
        <v>17</v>
      </c>
      <c r="O9" s="46" t="s">
        <v>208</v>
      </c>
      <c r="P9" s="20" t="s">
        <v>12</v>
      </c>
      <c r="Q9" s="30" t="s">
        <v>172</v>
      </c>
      <c r="R9" s="30">
        <v>240</v>
      </c>
      <c r="S9" s="2">
        <v>0</v>
      </c>
      <c r="T9" s="2">
        <v>0.56000000000000005</v>
      </c>
      <c r="U9" s="2">
        <v>0.5</v>
      </c>
      <c r="V9" s="2"/>
      <c r="W9" s="30" t="s">
        <v>173</v>
      </c>
      <c r="X9" s="60"/>
    </row>
    <row r="10" spans="1:24" ht="14.1" customHeight="1" x14ac:dyDescent="0.2">
      <c r="A10" s="81" t="s">
        <v>28</v>
      </c>
      <c r="B10" s="81" t="s">
        <v>28</v>
      </c>
      <c r="C10" s="77" t="s">
        <v>11</v>
      </c>
      <c r="D10" s="81" t="s">
        <v>28</v>
      </c>
      <c r="E10" s="92" t="s">
        <v>12</v>
      </c>
      <c r="F10" s="90">
        <v>69</v>
      </c>
      <c r="G10" s="87" t="s">
        <v>143</v>
      </c>
      <c r="H10" s="87" t="s">
        <v>144</v>
      </c>
      <c r="I10" s="63">
        <v>7</v>
      </c>
      <c r="J10" s="52" t="s">
        <v>14</v>
      </c>
      <c r="K10" s="52" t="s">
        <v>15</v>
      </c>
      <c r="L10" s="64" t="s">
        <v>154</v>
      </c>
      <c r="M10" s="52" t="s">
        <v>205</v>
      </c>
      <c r="N10" s="52" t="s">
        <v>17</v>
      </c>
      <c r="O10" s="52" t="s">
        <v>210</v>
      </c>
      <c r="P10" s="73" t="s">
        <v>12</v>
      </c>
      <c r="Q10" s="89" t="s">
        <v>172</v>
      </c>
      <c r="R10" s="89">
        <v>275</v>
      </c>
      <c r="S10" s="89">
        <v>0</v>
      </c>
      <c r="T10" s="90">
        <v>0.6</v>
      </c>
      <c r="U10" s="90">
        <v>0.45</v>
      </c>
      <c r="V10" s="96"/>
      <c r="W10" s="89" t="s">
        <v>173</v>
      </c>
      <c r="X10" s="90" t="s">
        <v>174</v>
      </c>
    </row>
    <row r="11" spans="1:24" ht="14.1" customHeight="1" thickBot="1" x14ac:dyDescent="0.25">
      <c r="A11" s="82"/>
      <c r="B11" s="82"/>
      <c r="C11" s="78"/>
      <c r="D11" s="82"/>
      <c r="E11" s="93"/>
      <c r="F11" s="91"/>
      <c r="G11" s="88"/>
      <c r="H11" s="88"/>
      <c r="I11" s="53" t="s">
        <v>155</v>
      </c>
      <c r="J11" s="65" t="s">
        <v>134</v>
      </c>
      <c r="K11" s="65" t="s">
        <v>134</v>
      </c>
      <c r="L11" s="65" t="s">
        <v>20</v>
      </c>
      <c r="M11" s="66" t="s">
        <v>134</v>
      </c>
      <c r="N11" s="66" t="s">
        <v>134</v>
      </c>
      <c r="O11" s="66" t="s">
        <v>134</v>
      </c>
      <c r="P11" s="74"/>
      <c r="Q11" s="86"/>
      <c r="R11" s="86"/>
      <c r="S11" s="86"/>
      <c r="T11" s="91"/>
      <c r="U11" s="91"/>
      <c r="V11" s="97"/>
      <c r="W11" s="86"/>
      <c r="X11" s="91"/>
    </row>
    <row r="12" spans="1:24" ht="14.1" customHeight="1" thickBot="1" x14ac:dyDescent="0.25">
      <c r="A12" s="43" t="s">
        <v>11</v>
      </c>
      <c r="B12" s="43" t="s">
        <v>11</v>
      </c>
      <c r="C12" s="45" t="s">
        <v>28</v>
      </c>
      <c r="D12" s="43" t="s">
        <v>11</v>
      </c>
      <c r="E12" s="44" t="s">
        <v>12</v>
      </c>
      <c r="F12" s="3">
        <v>69</v>
      </c>
      <c r="G12" s="46" t="s">
        <v>30</v>
      </c>
      <c r="H12" s="46" t="s">
        <v>133</v>
      </c>
      <c r="I12" s="54">
        <v>18</v>
      </c>
      <c r="J12" s="46" t="s">
        <v>14</v>
      </c>
      <c r="K12" s="46" t="s">
        <v>19</v>
      </c>
      <c r="L12" s="51" t="s">
        <v>156</v>
      </c>
      <c r="M12" s="46" t="s">
        <v>205</v>
      </c>
      <c r="N12" s="46" t="s">
        <v>17</v>
      </c>
      <c r="O12" s="46" t="s">
        <v>209</v>
      </c>
      <c r="P12" s="20" t="s">
        <v>12</v>
      </c>
      <c r="Q12" s="30" t="s">
        <v>175</v>
      </c>
      <c r="R12" s="30">
        <v>83</v>
      </c>
      <c r="S12" s="2">
        <v>-0.25</v>
      </c>
      <c r="T12" s="2">
        <v>0.6</v>
      </c>
      <c r="U12" s="2">
        <v>0.8</v>
      </c>
      <c r="V12" s="2" t="s">
        <v>128</v>
      </c>
      <c r="W12" s="30" t="s">
        <v>176</v>
      </c>
      <c r="X12" s="31"/>
    </row>
    <row r="13" spans="1:24" ht="14.1" customHeight="1" thickBot="1" x14ac:dyDescent="0.25">
      <c r="A13" s="45" t="s">
        <v>28</v>
      </c>
      <c r="B13" s="45" t="s">
        <v>28</v>
      </c>
      <c r="C13" s="43" t="s">
        <v>11</v>
      </c>
      <c r="D13" s="45" t="s">
        <v>28</v>
      </c>
      <c r="E13" s="44" t="s">
        <v>12</v>
      </c>
      <c r="F13" s="3">
        <v>69</v>
      </c>
      <c r="G13" s="46" t="s">
        <v>30</v>
      </c>
      <c r="H13" s="46" t="s">
        <v>133</v>
      </c>
      <c r="I13" s="54">
        <v>18</v>
      </c>
      <c r="J13" s="46" t="s">
        <v>14</v>
      </c>
      <c r="K13" s="46" t="s">
        <v>19</v>
      </c>
      <c r="L13" s="72" t="s">
        <v>219</v>
      </c>
      <c r="M13" s="46" t="s">
        <v>205</v>
      </c>
      <c r="N13" s="46" t="s">
        <v>17</v>
      </c>
      <c r="O13" s="1" t="s">
        <v>218</v>
      </c>
      <c r="P13" s="20" t="s">
        <v>132</v>
      </c>
      <c r="Q13" s="30" t="s">
        <v>113</v>
      </c>
      <c r="R13" s="30">
        <v>285</v>
      </c>
      <c r="S13" s="30">
        <v>0</v>
      </c>
      <c r="T13" s="3">
        <v>0.56000000000000005</v>
      </c>
      <c r="U13" s="3">
        <v>0.8</v>
      </c>
      <c r="V13" s="2" t="s">
        <v>112</v>
      </c>
      <c r="W13" s="30" t="s">
        <v>177</v>
      </c>
      <c r="X13" s="31"/>
    </row>
    <row r="14" spans="1:24" ht="14.1" customHeight="1" thickBot="1" x14ac:dyDescent="0.25">
      <c r="A14" s="43" t="s">
        <v>11</v>
      </c>
      <c r="B14" s="43" t="s">
        <v>11</v>
      </c>
      <c r="C14" s="43" t="s">
        <v>11</v>
      </c>
      <c r="D14" s="43" t="s">
        <v>11</v>
      </c>
      <c r="E14" s="44" t="s">
        <v>12</v>
      </c>
      <c r="F14" s="3">
        <v>64</v>
      </c>
      <c r="G14" s="46" t="s">
        <v>31</v>
      </c>
      <c r="H14" s="46" t="s">
        <v>32</v>
      </c>
      <c r="I14" s="54">
        <v>8</v>
      </c>
      <c r="J14" s="46" t="s">
        <v>14</v>
      </c>
      <c r="K14" s="46" t="s">
        <v>19</v>
      </c>
      <c r="L14" s="51" t="s">
        <v>20</v>
      </c>
      <c r="M14" s="46" t="s">
        <v>21</v>
      </c>
      <c r="N14" s="46" t="s">
        <v>22</v>
      </c>
      <c r="O14" s="46" t="s">
        <v>23</v>
      </c>
      <c r="P14" s="20" t="s">
        <v>12</v>
      </c>
      <c r="Q14" s="2" t="s">
        <v>110</v>
      </c>
      <c r="R14" s="2">
        <v>840</v>
      </c>
      <c r="S14" s="3">
        <v>0</v>
      </c>
      <c r="T14" s="3">
        <v>0.48</v>
      </c>
      <c r="U14" s="3">
        <v>0.5</v>
      </c>
      <c r="V14" s="3" t="s">
        <v>112</v>
      </c>
      <c r="W14" s="2" t="s">
        <v>168</v>
      </c>
      <c r="X14" s="31"/>
    </row>
    <row r="15" spans="1:24" ht="14.1" customHeight="1" thickBot="1" x14ac:dyDescent="0.25">
      <c r="A15" s="43" t="s">
        <v>11</v>
      </c>
      <c r="B15" s="43" t="s">
        <v>11</v>
      </c>
      <c r="C15" s="43" t="s">
        <v>11</v>
      </c>
      <c r="D15" s="43" t="s">
        <v>11</v>
      </c>
      <c r="E15" s="44" t="s">
        <v>12</v>
      </c>
      <c r="F15" s="3">
        <v>64</v>
      </c>
      <c r="G15" s="47" t="s">
        <v>33</v>
      </c>
      <c r="H15" s="47" t="s">
        <v>34</v>
      </c>
      <c r="I15" s="54">
        <v>28</v>
      </c>
      <c r="J15" s="46" t="s">
        <v>14</v>
      </c>
      <c r="K15" s="46" t="s">
        <v>19</v>
      </c>
      <c r="L15" s="51" t="s">
        <v>157</v>
      </c>
      <c r="M15" s="46" t="s">
        <v>21</v>
      </c>
      <c r="N15" s="46" t="s">
        <v>22</v>
      </c>
      <c r="O15" s="46" t="s">
        <v>158</v>
      </c>
      <c r="P15" s="20" t="s">
        <v>12</v>
      </c>
      <c r="Q15" s="2" t="s">
        <v>113</v>
      </c>
      <c r="R15" s="2">
        <v>400</v>
      </c>
      <c r="S15" s="30">
        <v>0</v>
      </c>
      <c r="T15" s="30">
        <v>0.48</v>
      </c>
      <c r="U15" s="30">
        <v>0.5</v>
      </c>
      <c r="V15" s="30"/>
      <c r="W15" s="2" t="s">
        <v>168</v>
      </c>
      <c r="X15" s="31"/>
    </row>
    <row r="16" spans="1:24" ht="14.1" customHeight="1" thickBot="1" x14ac:dyDescent="0.25">
      <c r="A16" s="43" t="s">
        <v>11</v>
      </c>
      <c r="B16" s="43" t="s">
        <v>11</v>
      </c>
      <c r="C16" s="43" t="s">
        <v>11</v>
      </c>
      <c r="D16" s="43" t="s">
        <v>11</v>
      </c>
      <c r="E16" s="44" t="s">
        <v>12</v>
      </c>
      <c r="F16" s="3">
        <v>64</v>
      </c>
      <c r="G16" s="47" t="s">
        <v>35</v>
      </c>
      <c r="H16" s="47" t="s">
        <v>36</v>
      </c>
      <c r="I16" s="54">
        <v>9</v>
      </c>
      <c r="J16" s="46" t="s">
        <v>14</v>
      </c>
      <c r="K16" s="46" t="s">
        <v>19</v>
      </c>
      <c r="L16" s="51" t="s">
        <v>159</v>
      </c>
      <c r="M16" s="46" t="s">
        <v>21</v>
      </c>
      <c r="N16" s="46" t="s">
        <v>22</v>
      </c>
      <c r="O16" s="46" t="s">
        <v>160</v>
      </c>
      <c r="P16" s="20" t="s">
        <v>12</v>
      </c>
      <c r="Q16" s="30" t="s">
        <v>110</v>
      </c>
      <c r="R16" s="2">
        <v>580</v>
      </c>
      <c r="S16" s="30">
        <v>0</v>
      </c>
      <c r="T16" s="30">
        <v>0.48</v>
      </c>
      <c r="U16" s="30">
        <v>0.5</v>
      </c>
      <c r="V16" s="30"/>
      <c r="W16" s="34" t="s">
        <v>178</v>
      </c>
      <c r="X16" s="31"/>
    </row>
    <row r="17" spans="1:24" ht="14.1" customHeight="1" thickBot="1" x14ac:dyDescent="0.25">
      <c r="A17" s="43" t="s">
        <v>11</v>
      </c>
      <c r="B17" s="43" t="s">
        <v>11</v>
      </c>
      <c r="C17" s="43" t="s">
        <v>11</v>
      </c>
      <c r="D17" s="43" t="s">
        <v>11</v>
      </c>
      <c r="E17" s="44" t="s">
        <v>12</v>
      </c>
      <c r="F17" s="3">
        <v>64</v>
      </c>
      <c r="G17" s="47" t="s">
        <v>37</v>
      </c>
      <c r="H17" s="47" t="s">
        <v>38</v>
      </c>
      <c r="I17" s="54">
        <v>10</v>
      </c>
      <c r="J17" s="46" t="s">
        <v>14</v>
      </c>
      <c r="K17" s="46" t="s">
        <v>15</v>
      </c>
      <c r="L17" s="51" t="s">
        <v>39</v>
      </c>
      <c r="M17" s="46" t="s">
        <v>21</v>
      </c>
      <c r="N17" s="46" t="s">
        <v>22</v>
      </c>
      <c r="O17" s="46" t="s">
        <v>40</v>
      </c>
      <c r="P17" s="20" t="s">
        <v>12</v>
      </c>
      <c r="Q17" s="30" t="s">
        <v>110</v>
      </c>
      <c r="R17" s="30">
        <v>375</v>
      </c>
      <c r="S17" s="30">
        <v>0</v>
      </c>
      <c r="T17" s="30">
        <v>0.48</v>
      </c>
      <c r="U17" s="30">
        <v>0.5</v>
      </c>
      <c r="V17" s="30"/>
      <c r="W17" s="30" t="s">
        <v>179</v>
      </c>
      <c r="X17" s="31"/>
    </row>
    <row r="18" spans="1:24" ht="14.1" customHeight="1" thickBot="1" x14ac:dyDescent="0.25">
      <c r="A18" s="43" t="s">
        <v>11</v>
      </c>
      <c r="B18" s="43" t="s">
        <v>11</v>
      </c>
      <c r="C18" s="43" t="s">
        <v>11</v>
      </c>
      <c r="D18" s="43" t="s">
        <v>11</v>
      </c>
      <c r="E18" s="44" t="s">
        <v>12</v>
      </c>
      <c r="F18" s="3">
        <v>64</v>
      </c>
      <c r="G18" s="47" t="s">
        <v>145</v>
      </c>
      <c r="H18" s="47" t="s">
        <v>146</v>
      </c>
      <c r="I18" s="55" t="s">
        <v>161</v>
      </c>
      <c r="J18" s="47" t="s">
        <v>14</v>
      </c>
      <c r="K18" s="47" t="s">
        <v>15</v>
      </c>
      <c r="L18" s="67" t="s">
        <v>162</v>
      </c>
      <c r="M18" s="47" t="s">
        <v>21</v>
      </c>
      <c r="N18" s="47" t="s">
        <v>22</v>
      </c>
      <c r="O18" s="47" t="s">
        <v>163</v>
      </c>
      <c r="P18" s="20" t="s">
        <v>12</v>
      </c>
      <c r="Q18" s="2" t="s">
        <v>180</v>
      </c>
      <c r="R18" s="2">
        <v>1450</v>
      </c>
      <c r="S18" s="2">
        <v>0</v>
      </c>
      <c r="T18" s="2">
        <v>0.48</v>
      </c>
      <c r="U18" s="2">
        <v>0.5</v>
      </c>
      <c r="V18" s="2"/>
      <c r="W18" s="30" t="s">
        <v>181</v>
      </c>
      <c r="X18" s="31"/>
    </row>
    <row r="19" spans="1:24" ht="14.1" customHeight="1" thickBot="1" x14ac:dyDescent="0.25">
      <c r="A19" s="43" t="s">
        <v>11</v>
      </c>
      <c r="B19" s="43" t="s">
        <v>11</v>
      </c>
      <c r="C19" s="43" t="s">
        <v>11</v>
      </c>
      <c r="D19" s="43" t="s">
        <v>11</v>
      </c>
      <c r="E19" s="44" t="s">
        <v>12</v>
      </c>
      <c r="F19" s="3">
        <v>64</v>
      </c>
      <c r="G19" s="47" t="s">
        <v>147</v>
      </c>
      <c r="H19" s="47" t="s">
        <v>148</v>
      </c>
      <c r="I19" s="54">
        <v>44</v>
      </c>
      <c r="J19" s="46" t="s">
        <v>14</v>
      </c>
      <c r="K19" s="46" t="s">
        <v>19</v>
      </c>
      <c r="L19" s="51" t="s">
        <v>41</v>
      </c>
      <c r="M19" s="46" t="s">
        <v>21</v>
      </c>
      <c r="N19" s="46" t="s">
        <v>22</v>
      </c>
      <c r="O19" s="46" t="s">
        <v>42</v>
      </c>
      <c r="P19" s="20" t="s">
        <v>12</v>
      </c>
      <c r="Q19" s="30" t="s">
        <v>182</v>
      </c>
      <c r="R19" s="30">
        <v>300</v>
      </c>
      <c r="S19" s="3">
        <v>1</v>
      </c>
      <c r="T19" s="30">
        <v>0.48</v>
      </c>
      <c r="U19" s="30">
        <v>0.5</v>
      </c>
      <c r="V19" s="2" t="s">
        <v>128</v>
      </c>
      <c r="W19" s="30" t="s">
        <v>183</v>
      </c>
      <c r="X19" s="57"/>
    </row>
    <row r="20" spans="1:24" ht="14.1" customHeight="1" thickBot="1" x14ac:dyDescent="0.25">
      <c r="A20" s="43" t="s">
        <v>11</v>
      </c>
      <c r="B20" s="43" t="s">
        <v>11</v>
      </c>
      <c r="C20" s="43" t="s">
        <v>11</v>
      </c>
      <c r="D20" s="43" t="s">
        <v>11</v>
      </c>
      <c r="E20" s="44" t="s">
        <v>12</v>
      </c>
      <c r="F20" s="3">
        <v>64</v>
      </c>
      <c r="G20" s="47" t="s">
        <v>147</v>
      </c>
      <c r="H20" s="47" t="s">
        <v>149</v>
      </c>
      <c r="I20" s="54">
        <v>44</v>
      </c>
      <c r="J20" s="46" t="s">
        <v>14</v>
      </c>
      <c r="K20" s="46" t="s">
        <v>19</v>
      </c>
      <c r="L20" s="51" t="s">
        <v>41</v>
      </c>
      <c r="M20" s="46" t="s">
        <v>21</v>
      </c>
      <c r="N20" s="46" t="s">
        <v>22</v>
      </c>
      <c r="O20" s="46" t="s">
        <v>42</v>
      </c>
      <c r="P20" s="20" t="s">
        <v>12</v>
      </c>
      <c r="Q20" s="30" t="s">
        <v>184</v>
      </c>
      <c r="R20" s="30">
        <v>300</v>
      </c>
      <c r="S20" s="3">
        <v>1</v>
      </c>
      <c r="T20" s="30">
        <v>0.48</v>
      </c>
      <c r="U20" s="30">
        <v>0.5</v>
      </c>
      <c r="V20" s="2" t="s">
        <v>128</v>
      </c>
      <c r="W20" s="34" t="s">
        <v>185</v>
      </c>
      <c r="X20" s="35"/>
    </row>
    <row r="21" spans="1:24" ht="14.1" customHeight="1" thickBot="1" x14ac:dyDescent="0.3">
      <c r="A21" s="48" t="s">
        <v>29</v>
      </c>
      <c r="B21" s="48" t="s">
        <v>29</v>
      </c>
      <c r="C21" s="48" t="s">
        <v>29</v>
      </c>
      <c r="D21" s="48" t="s">
        <v>29</v>
      </c>
      <c r="E21" s="44" t="s">
        <v>12</v>
      </c>
      <c r="F21" s="3">
        <v>64</v>
      </c>
      <c r="G21" s="44" t="s">
        <v>43</v>
      </c>
      <c r="H21" s="44" t="s">
        <v>44</v>
      </c>
      <c r="I21" s="54">
        <v>11</v>
      </c>
      <c r="J21" s="46" t="s">
        <v>14</v>
      </c>
      <c r="K21" s="46" t="s">
        <v>19</v>
      </c>
      <c r="L21" s="51" t="s">
        <v>164</v>
      </c>
      <c r="M21" s="46" t="s">
        <v>21</v>
      </c>
      <c r="N21" s="46" t="s">
        <v>22</v>
      </c>
      <c r="O21" s="46" t="s">
        <v>165</v>
      </c>
      <c r="P21" s="20" t="s">
        <v>12</v>
      </c>
      <c r="Q21" s="3" t="s">
        <v>186</v>
      </c>
      <c r="R21" s="3">
        <v>800</v>
      </c>
      <c r="S21" s="3">
        <v>0</v>
      </c>
      <c r="T21" s="3">
        <v>0.48</v>
      </c>
      <c r="U21" s="3">
        <v>0.5</v>
      </c>
      <c r="V21" s="58"/>
      <c r="W21" s="3" t="s">
        <v>187</v>
      </c>
      <c r="X21" s="35" t="s">
        <v>188</v>
      </c>
    </row>
    <row r="22" spans="1:24" ht="14.1" customHeight="1" thickBot="1" x14ac:dyDescent="0.25">
      <c r="A22" s="48" t="s">
        <v>29</v>
      </c>
      <c r="B22" s="48" t="s">
        <v>29</v>
      </c>
      <c r="C22" s="48" t="s">
        <v>29</v>
      </c>
      <c r="D22" s="48" t="s">
        <v>29</v>
      </c>
      <c r="E22" s="44" t="s">
        <v>12</v>
      </c>
      <c r="F22" s="3">
        <v>64</v>
      </c>
      <c r="G22" s="44" t="s">
        <v>45</v>
      </c>
      <c r="H22" s="44" t="s">
        <v>46</v>
      </c>
      <c r="I22" s="54">
        <v>12</v>
      </c>
      <c r="J22" s="46" t="s">
        <v>14</v>
      </c>
      <c r="K22" s="46" t="s">
        <v>19</v>
      </c>
      <c r="L22" s="46" t="s">
        <v>20</v>
      </c>
      <c r="M22" s="46" t="s">
        <v>21</v>
      </c>
      <c r="N22" s="46" t="s">
        <v>22</v>
      </c>
      <c r="O22" s="46" t="s">
        <v>23</v>
      </c>
      <c r="P22" s="20" t="s">
        <v>12</v>
      </c>
      <c r="Q22" s="2" t="s">
        <v>186</v>
      </c>
      <c r="R22" s="3">
        <v>870</v>
      </c>
      <c r="S22" s="3">
        <v>0</v>
      </c>
      <c r="T22" s="3">
        <v>0.48</v>
      </c>
      <c r="U22" s="3">
        <v>0.5</v>
      </c>
      <c r="V22" s="3" t="s">
        <v>112</v>
      </c>
      <c r="W22" s="3" t="s">
        <v>189</v>
      </c>
      <c r="X22" s="59" t="s">
        <v>190</v>
      </c>
    </row>
    <row r="23" spans="1:24" ht="14.1" customHeight="1" thickBot="1" x14ac:dyDescent="0.25">
      <c r="A23" s="43" t="s">
        <v>11</v>
      </c>
      <c r="B23" s="43" t="s">
        <v>11</v>
      </c>
      <c r="C23" s="43" t="s">
        <v>11</v>
      </c>
      <c r="D23" s="43" t="s">
        <v>11</v>
      </c>
      <c r="E23" s="44" t="s">
        <v>12</v>
      </c>
      <c r="F23" s="3">
        <v>64</v>
      </c>
      <c r="G23" s="46" t="s">
        <v>47</v>
      </c>
      <c r="H23" s="46" t="s">
        <v>48</v>
      </c>
      <c r="I23" s="54">
        <v>15</v>
      </c>
      <c r="J23" s="46" t="s">
        <v>14</v>
      </c>
      <c r="K23" s="46" t="s">
        <v>19</v>
      </c>
      <c r="L23" s="51" t="s">
        <v>20</v>
      </c>
      <c r="M23" s="46" t="s">
        <v>21</v>
      </c>
      <c r="N23" s="46" t="s">
        <v>22</v>
      </c>
      <c r="O23" s="46" t="s">
        <v>23</v>
      </c>
      <c r="P23" s="20" t="s">
        <v>12</v>
      </c>
      <c r="Q23" s="49" t="s">
        <v>191</v>
      </c>
      <c r="R23" s="30">
        <v>1100</v>
      </c>
      <c r="S23" s="3">
        <v>1</v>
      </c>
      <c r="T23" s="30">
        <v>0.48</v>
      </c>
      <c r="U23" s="30">
        <v>0.5</v>
      </c>
      <c r="V23" s="30"/>
      <c r="W23" s="30" t="s">
        <v>192</v>
      </c>
      <c r="X23" s="31"/>
    </row>
    <row r="24" spans="1:24" ht="14.1" customHeight="1" thickBot="1" x14ac:dyDescent="0.25">
      <c r="A24" s="43" t="s">
        <v>11</v>
      </c>
      <c r="B24" s="43" t="s">
        <v>11</v>
      </c>
      <c r="C24" s="43" t="s">
        <v>11</v>
      </c>
      <c r="D24" s="43" t="s">
        <v>11</v>
      </c>
      <c r="E24" s="44" t="s">
        <v>49</v>
      </c>
      <c r="F24" s="3" t="s">
        <v>50</v>
      </c>
      <c r="G24" s="44" t="s">
        <v>150</v>
      </c>
      <c r="H24" s="44" t="s">
        <v>51</v>
      </c>
      <c r="I24" s="56">
        <v>13</v>
      </c>
      <c r="J24" s="44" t="s">
        <v>52</v>
      </c>
      <c r="K24" s="44" t="s">
        <v>15</v>
      </c>
      <c r="L24" s="44" t="s">
        <v>20</v>
      </c>
      <c r="M24" s="44" t="s">
        <v>53</v>
      </c>
      <c r="N24" s="44" t="s">
        <v>54</v>
      </c>
      <c r="O24" s="44" t="s">
        <v>54</v>
      </c>
      <c r="P24" s="20" t="s">
        <v>12</v>
      </c>
      <c r="Q24" s="2" t="s">
        <v>193</v>
      </c>
      <c r="R24" s="1" t="s">
        <v>194</v>
      </c>
      <c r="S24" s="3" t="s">
        <v>115</v>
      </c>
      <c r="T24" s="30" t="s">
        <v>115</v>
      </c>
      <c r="U24" s="30" t="s">
        <v>115</v>
      </c>
      <c r="V24" s="30"/>
      <c r="W24" s="1" t="s">
        <v>195</v>
      </c>
      <c r="X24" s="31"/>
    </row>
    <row r="25" spans="1:24" ht="14.1" customHeight="1" thickBot="1" x14ac:dyDescent="0.25">
      <c r="A25" s="43" t="s">
        <v>11</v>
      </c>
      <c r="B25" s="43" t="s">
        <v>11</v>
      </c>
      <c r="C25" s="43" t="s">
        <v>11</v>
      </c>
      <c r="D25" s="43" t="s">
        <v>11</v>
      </c>
      <c r="E25" s="44" t="s">
        <v>49</v>
      </c>
      <c r="F25" s="2" t="s">
        <v>212</v>
      </c>
      <c r="G25" s="44" t="s">
        <v>55</v>
      </c>
      <c r="H25" s="44" t="s">
        <v>56</v>
      </c>
      <c r="I25" s="56">
        <v>14</v>
      </c>
      <c r="J25" s="44" t="s">
        <v>52</v>
      </c>
      <c r="K25" s="44" t="s">
        <v>15</v>
      </c>
      <c r="L25" s="44" t="s">
        <v>20</v>
      </c>
      <c r="M25" s="44" t="s">
        <v>53</v>
      </c>
      <c r="N25" s="44" t="s">
        <v>54</v>
      </c>
      <c r="O25" s="44" t="s">
        <v>54</v>
      </c>
      <c r="P25" s="20" t="s">
        <v>12</v>
      </c>
      <c r="Q25" s="2" t="s">
        <v>196</v>
      </c>
      <c r="R25" s="1" t="s">
        <v>114</v>
      </c>
      <c r="S25" s="3" t="s">
        <v>115</v>
      </c>
      <c r="T25" s="30" t="s">
        <v>115</v>
      </c>
      <c r="U25" s="30" t="s">
        <v>115</v>
      </c>
      <c r="V25" s="30"/>
      <c r="W25" s="1" t="s">
        <v>130</v>
      </c>
      <c r="X25" s="31"/>
    </row>
    <row r="26" spans="1:24" ht="14.1" customHeight="1" thickBot="1" x14ac:dyDescent="0.25">
      <c r="A26" s="43" t="s">
        <v>11</v>
      </c>
      <c r="B26" s="43" t="s">
        <v>11</v>
      </c>
      <c r="C26" s="43" t="s">
        <v>11</v>
      </c>
      <c r="D26" s="43" t="s">
        <v>11</v>
      </c>
      <c r="E26" s="44" t="s">
        <v>59</v>
      </c>
      <c r="F26" s="3">
        <v>15</v>
      </c>
      <c r="G26" s="44" t="s">
        <v>60</v>
      </c>
      <c r="H26" s="44" t="s">
        <v>61</v>
      </c>
      <c r="I26" s="56" t="s">
        <v>62</v>
      </c>
      <c r="J26" s="44" t="s">
        <v>52</v>
      </c>
      <c r="K26" s="44" t="s">
        <v>15</v>
      </c>
      <c r="L26" s="44" t="s">
        <v>20</v>
      </c>
      <c r="M26" s="44" t="s">
        <v>53</v>
      </c>
      <c r="N26" s="44" t="s">
        <v>63</v>
      </c>
      <c r="O26" s="46" t="s">
        <v>166</v>
      </c>
      <c r="P26" s="20" t="s">
        <v>12</v>
      </c>
      <c r="Q26" s="46" t="s">
        <v>116</v>
      </c>
      <c r="R26" s="46" t="s">
        <v>118</v>
      </c>
      <c r="S26" s="3" t="s">
        <v>115</v>
      </c>
      <c r="T26" s="30" t="s">
        <v>115</v>
      </c>
      <c r="U26" s="30" t="s">
        <v>115</v>
      </c>
      <c r="V26" s="3" t="s">
        <v>112</v>
      </c>
      <c r="W26" s="34" t="s">
        <v>117</v>
      </c>
      <c r="X26" s="31"/>
    </row>
    <row r="27" spans="1:24" ht="14.1" customHeight="1" thickBot="1" x14ac:dyDescent="0.25">
      <c r="A27" s="24" t="s">
        <v>29</v>
      </c>
      <c r="B27" s="24" t="s">
        <v>29</v>
      </c>
      <c r="C27" s="24" t="s">
        <v>29</v>
      </c>
      <c r="D27" s="24" t="s">
        <v>29</v>
      </c>
      <c r="E27" s="28" t="s">
        <v>59</v>
      </c>
      <c r="F27" s="23">
        <v>15</v>
      </c>
      <c r="G27" s="21" t="s">
        <v>60</v>
      </c>
      <c r="H27" s="21" t="s">
        <v>61</v>
      </c>
      <c r="I27" s="68">
        <v>55</v>
      </c>
      <c r="J27" s="21" t="s">
        <v>52</v>
      </c>
      <c r="K27" s="21" t="s">
        <v>15</v>
      </c>
      <c r="L27" s="21" t="s">
        <v>20</v>
      </c>
      <c r="M27" s="21" t="s">
        <v>53</v>
      </c>
      <c r="N27" s="21" t="s">
        <v>63</v>
      </c>
      <c r="O27" s="25" t="s">
        <v>64</v>
      </c>
      <c r="P27" s="69" t="s">
        <v>12</v>
      </c>
      <c r="Q27" s="46" t="s">
        <v>116</v>
      </c>
      <c r="R27" s="46" t="s">
        <v>118</v>
      </c>
      <c r="S27" s="3" t="s">
        <v>115</v>
      </c>
      <c r="T27" s="30" t="s">
        <v>115</v>
      </c>
      <c r="U27" s="30" t="s">
        <v>115</v>
      </c>
      <c r="V27" s="3" t="s">
        <v>112</v>
      </c>
      <c r="W27" s="34" t="s">
        <v>117</v>
      </c>
      <c r="X27" s="31" t="s">
        <v>197</v>
      </c>
    </row>
    <row r="28" spans="1:24" ht="14.1" customHeight="1" thickBot="1" x14ac:dyDescent="0.25">
      <c r="A28" s="24" t="s">
        <v>29</v>
      </c>
      <c r="B28" s="24" t="s">
        <v>29</v>
      </c>
      <c r="C28" s="24" t="s">
        <v>29</v>
      </c>
      <c r="D28" s="24" t="s">
        <v>29</v>
      </c>
      <c r="E28" s="28" t="s">
        <v>49</v>
      </c>
      <c r="F28" s="23">
        <v>15</v>
      </c>
      <c r="G28" s="21" t="s">
        <v>57</v>
      </c>
      <c r="H28" s="21" t="s">
        <v>58</v>
      </c>
      <c r="I28" s="68">
        <v>63</v>
      </c>
      <c r="J28" s="21" t="s">
        <v>52</v>
      </c>
      <c r="K28" s="21" t="s">
        <v>19</v>
      </c>
      <c r="L28" s="21" t="s">
        <v>20</v>
      </c>
      <c r="M28" s="21" t="s">
        <v>53</v>
      </c>
      <c r="N28" s="21" t="s">
        <v>167</v>
      </c>
      <c r="O28" s="25" t="s">
        <v>54</v>
      </c>
      <c r="P28" s="69" t="s">
        <v>12</v>
      </c>
      <c r="Q28" s="2" t="s">
        <v>198</v>
      </c>
      <c r="R28" s="1" t="s">
        <v>199</v>
      </c>
      <c r="S28" s="3" t="s">
        <v>115</v>
      </c>
      <c r="T28" s="30" t="s">
        <v>115</v>
      </c>
      <c r="U28" s="30" t="s">
        <v>115</v>
      </c>
      <c r="V28" s="30"/>
      <c r="W28" s="1" t="s">
        <v>200</v>
      </c>
      <c r="X28" s="31"/>
    </row>
    <row r="29" spans="1:24" ht="14.1" customHeight="1" x14ac:dyDescent="0.2">
      <c r="A29" s="79" t="s">
        <v>29</v>
      </c>
      <c r="B29" s="79" t="s">
        <v>29</v>
      </c>
      <c r="C29" s="79" t="s">
        <v>29</v>
      </c>
      <c r="D29" s="79" t="s">
        <v>29</v>
      </c>
      <c r="E29" s="75" t="s">
        <v>65</v>
      </c>
      <c r="F29" s="75">
        <v>15</v>
      </c>
      <c r="G29" s="73" t="s">
        <v>66</v>
      </c>
      <c r="H29" s="73" t="s">
        <v>67</v>
      </c>
      <c r="I29" s="26" t="s">
        <v>68</v>
      </c>
      <c r="J29" s="25" t="s">
        <v>52</v>
      </c>
      <c r="K29" s="25" t="s">
        <v>19</v>
      </c>
      <c r="L29" s="38" t="s">
        <v>20</v>
      </c>
      <c r="M29" s="27" t="s">
        <v>53</v>
      </c>
      <c r="N29" s="27" t="s">
        <v>69</v>
      </c>
      <c r="O29" s="27" t="s">
        <v>70</v>
      </c>
      <c r="P29" s="73" t="s">
        <v>12</v>
      </c>
      <c r="Q29" s="90" t="s">
        <v>129</v>
      </c>
      <c r="R29" s="90" t="s">
        <v>119</v>
      </c>
      <c r="S29" s="90" t="s">
        <v>115</v>
      </c>
      <c r="T29" s="90" t="s">
        <v>115</v>
      </c>
      <c r="U29" s="90" t="s">
        <v>115</v>
      </c>
      <c r="V29" s="90" t="s">
        <v>28</v>
      </c>
      <c r="W29" s="90" t="s">
        <v>120</v>
      </c>
      <c r="X29" s="94" t="s">
        <v>121</v>
      </c>
    </row>
    <row r="30" spans="1:24" ht="14.1" customHeight="1" thickBot="1" x14ac:dyDescent="0.25">
      <c r="A30" s="80"/>
      <c r="B30" s="80"/>
      <c r="C30" s="80"/>
      <c r="D30" s="80"/>
      <c r="E30" s="76"/>
      <c r="F30" s="76"/>
      <c r="G30" s="74"/>
      <c r="H30" s="74"/>
      <c r="I30" s="70" t="s">
        <v>71</v>
      </c>
      <c r="J30" s="65" t="s">
        <v>134</v>
      </c>
      <c r="K30" s="65" t="s">
        <v>134</v>
      </c>
      <c r="L30" s="65" t="s">
        <v>20</v>
      </c>
      <c r="M30" s="66" t="s">
        <v>134</v>
      </c>
      <c r="N30" s="66" t="s">
        <v>134</v>
      </c>
      <c r="O30" s="66" t="s">
        <v>134</v>
      </c>
      <c r="P30" s="74"/>
      <c r="Q30" s="91"/>
      <c r="R30" s="91"/>
      <c r="S30" s="91"/>
      <c r="T30" s="91"/>
      <c r="U30" s="91"/>
      <c r="V30" s="91"/>
      <c r="W30" s="91"/>
      <c r="X30" s="95"/>
    </row>
    <row r="31" spans="1:24" ht="14.1" customHeight="1" x14ac:dyDescent="0.2">
      <c r="A31" s="79" t="s">
        <v>29</v>
      </c>
      <c r="B31" s="79" t="s">
        <v>29</v>
      </c>
      <c r="C31" s="79" t="s">
        <v>29</v>
      </c>
      <c r="D31" s="79" t="s">
        <v>29</v>
      </c>
      <c r="E31" s="75" t="s">
        <v>65</v>
      </c>
      <c r="F31" s="75">
        <v>15</v>
      </c>
      <c r="G31" s="73" t="s">
        <v>72</v>
      </c>
      <c r="H31" s="73" t="s">
        <v>73</v>
      </c>
      <c r="I31" s="26" t="s">
        <v>74</v>
      </c>
      <c r="J31" s="25" t="s">
        <v>52</v>
      </c>
      <c r="K31" s="25" t="s">
        <v>19</v>
      </c>
      <c r="L31" s="38" t="s">
        <v>75</v>
      </c>
      <c r="M31" s="27" t="s">
        <v>53</v>
      </c>
      <c r="N31" s="27" t="s">
        <v>69</v>
      </c>
      <c r="O31" s="27" t="s">
        <v>76</v>
      </c>
      <c r="P31" s="73" t="s">
        <v>12</v>
      </c>
      <c r="Q31" s="90" t="s">
        <v>122</v>
      </c>
      <c r="R31" s="90" t="s">
        <v>123</v>
      </c>
      <c r="S31" s="90" t="s">
        <v>115</v>
      </c>
      <c r="T31" s="90" t="s">
        <v>115</v>
      </c>
      <c r="U31" s="90" t="s">
        <v>115</v>
      </c>
      <c r="V31" s="90" t="s">
        <v>28</v>
      </c>
      <c r="W31" s="90" t="s">
        <v>124</v>
      </c>
      <c r="X31" s="94" t="s">
        <v>125</v>
      </c>
    </row>
    <row r="32" spans="1:24" ht="14.1" customHeight="1" thickBot="1" x14ac:dyDescent="0.25">
      <c r="A32" s="80"/>
      <c r="B32" s="80"/>
      <c r="C32" s="80"/>
      <c r="D32" s="80"/>
      <c r="E32" s="76"/>
      <c r="F32" s="76"/>
      <c r="G32" s="74"/>
      <c r="H32" s="74"/>
      <c r="I32" s="70" t="s">
        <v>71</v>
      </c>
      <c r="J32" s="65" t="s">
        <v>134</v>
      </c>
      <c r="K32" s="65" t="s">
        <v>134</v>
      </c>
      <c r="L32" s="65" t="s">
        <v>20</v>
      </c>
      <c r="M32" s="66" t="s">
        <v>134</v>
      </c>
      <c r="N32" s="66" t="s">
        <v>134</v>
      </c>
      <c r="O32" s="66" t="s">
        <v>134</v>
      </c>
      <c r="P32" s="74"/>
      <c r="Q32" s="91"/>
      <c r="R32" s="91"/>
      <c r="S32" s="91"/>
      <c r="T32" s="91"/>
      <c r="U32" s="91"/>
      <c r="V32" s="91"/>
      <c r="W32" s="91"/>
      <c r="X32" s="95"/>
    </row>
    <row r="33" spans="1:24" ht="14.1" customHeight="1" x14ac:dyDescent="0.2">
      <c r="A33" s="79" t="s">
        <v>29</v>
      </c>
      <c r="B33" s="79" t="s">
        <v>29</v>
      </c>
      <c r="C33" s="79" t="s">
        <v>29</v>
      </c>
      <c r="D33" s="79" t="s">
        <v>29</v>
      </c>
      <c r="E33" s="75" t="s">
        <v>65</v>
      </c>
      <c r="F33" s="75">
        <v>15</v>
      </c>
      <c r="G33" s="73" t="s">
        <v>77</v>
      </c>
      <c r="H33" s="73" t="s">
        <v>78</v>
      </c>
      <c r="I33" s="26" t="s">
        <v>79</v>
      </c>
      <c r="J33" s="25" t="s">
        <v>52</v>
      </c>
      <c r="K33" s="25" t="s">
        <v>19</v>
      </c>
      <c r="L33" s="38" t="s">
        <v>75</v>
      </c>
      <c r="M33" s="27" t="s">
        <v>53</v>
      </c>
      <c r="N33" s="27" t="s">
        <v>69</v>
      </c>
      <c r="O33" s="27" t="s">
        <v>80</v>
      </c>
      <c r="P33" s="73" t="s">
        <v>12</v>
      </c>
      <c r="Q33" s="90" t="s">
        <v>122</v>
      </c>
      <c r="R33" s="90" t="s">
        <v>126</v>
      </c>
      <c r="S33" s="90" t="s">
        <v>115</v>
      </c>
      <c r="T33" s="90" t="s">
        <v>115</v>
      </c>
      <c r="U33" s="90" t="s">
        <v>115</v>
      </c>
      <c r="V33" s="90" t="s">
        <v>28</v>
      </c>
      <c r="W33" s="90" t="s">
        <v>124</v>
      </c>
      <c r="X33" s="94" t="s">
        <v>127</v>
      </c>
    </row>
    <row r="34" spans="1:24" ht="14.1" customHeight="1" thickBot="1" x14ac:dyDescent="0.25">
      <c r="A34" s="80"/>
      <c r="B34" s="80"/>
      <c r="C34" s="80"/>
      <c r="D34" s="80"/>
      <c r="E34" s="76"/>
      <c r="F34" s="76"/>
      <c r="G34" s="74"/>
      <c r="H34" s="74"/>
      <c r="I34" s="70" t="s">
        <v>71</v>
      </c>
      <c r="J34" s="65" t="s">
        <v>134</v>
      </c>
      <c r="K34" s="65" t="s">
        <v>134</v>
      </c>
      <c r="L34" s="65" t="s">
        <v>20</v>
      </c>
      <c r="M34" s="66" t="s">
        <v>134</v>
      </c>
      <c r="N34" s="66" t="s">
        <v>134</v>
      </c>
      <c r="O34" s="66" t="s">
        <v>134</v>
      </c>
      <c r="P34" s="74"/>
      <c r="Q34" s="91"/>
      <c r="R34" s="91"/>
      <c r="S34" s="91"/>
      <c r="T34" s="91"/>
      <c r="U34" s="91"/>
      <c r="V34" s="91"/>
      <c r="W34" s="91"/>
      <c r="X34" s="95"/>
    </row>
    <row r="35" spans="1:24" ht="14.1" customHeight="1" thickBot="1" x14ac:dyDescent="0.25">
      <c r="A35" s="24" t="s">
        <v>29</v>
      </c>
      <c r="B35" s="24" t="s">
        <v>29</v>
      </c>
      <c r="C35" s="24" t="s">
        <v>29</v>
      </c>
      <c r="D35" s="24" t="s">
        <v>29</v>
      </c>
      <c r="E35" s="23" t="s">
        <v>81</v>
      </c>
      <c r="F35" s="23">
        <v>15</v>
      </c>
      <c r="G35" s="20" t="s">
        <v>82</v>
      </c>
      <c r="H35" s="20" t="s">
        <v>83</v>
      </c>
      <c r="I35" s="22" t="s">
        <v>84</v>
      </c>
      <c r="J35" s="21" t="s">
        <v>52</v>
      </c>
      <c r="K35" s="20" t="s">
        <v>15</v>
      </c>
      <c r="L35" s="71" t="s">
        <v>75</v>
      </c>
      <c r="M35" s="20" t="s">
        <v>53</v>
      </c>
      <c r="N35" s="20" t="s">
        <v>85</v>
      </c>
      <c r="O35" s="20" t="s">
        <v>86</v>
      </c>
      <c r="P35" s="20" t="s">
        <v>12</v>
      </c>
      <c r="Q35" s="30" t="s">
        <v>122</v>
      </c>
      <c r="R35" s="30" t="s">
        <v>123</v>
      </c>
      <c r="S35" s="3" t="s">
        <v>115</v>
      </c>
      <c r="T35" s="3" t="s">
        <v>115</v>
      </c>
      <c r="U35" s="3" t="s">
        <v>115</v>
      </c>
      <c r="V35" s="30" t="s">
        <v>28</v>
      </c>
      <c r="W35" s="34" t="s">
        <v>124</v>
      </c>
      <c r="X35" s="31"/>
    </row>
    <row r="36" spans="1:24" ht="14.1" customHeight="1" thickBot="1" x14ac:dyDescent="0.25">
      <c r="A36" s="24" t="s">
        <v>29</v>
      </c>
      <c r="B36" s="24" t="s">
        <v>29</v>
      </c>
      <c r="C36" s="24" t="s">
        <v>29</v>
      </c>
      <c r="D36" s="24" t="s">
        <v>29</v>
      </c>
      <c r="E36" s="23" t="s">
        <v>81</v>
      </c>
      <c r="F36" s="23">
        <v>15</v>
      </c>
      <c r="G36" s="20" t="s">
        <v>87</v>
      </c>
      <c r="H36" s="20" t="s">
        <v>88</v>
      </c>
      <c r="I36" s="22" t="s">
        <v>89</v>
      </c>
      <c r="J36" s="21" t="s">
        <v>52</v>
      </c>
      <c r="K36" s="20" t="s">
        <v>15</v>
      </c>
      <c r="L36" s="71" t="s">
        <v>75</v>
      </c>
      <c r="M36" s="20" t="s">
        <v>53</v>
      </c>
      <c r="N36" s="20" t="s">
        <v>90</v>
      </c>
      <c r="O36" s="20" t="s">
        <v>70</v>
      </c>
      <c r="P36" s="20" t="s">
        <v>12</v>
      </c>
      <c r="Q36" s="30" t="s">
        <v>122</v>
      </c>
      <c r="R36" s="30" t="s">
        <v>123</v>
      </c>
      <c r="S36" s="3" t="s">
        <v>115</v>
      </c>
      <c r="T36" s="3" t="s">
        <v>115</v>
      </c>
      <c r="U36" s="3" t="s">
        <v>115</v>
      </c>
      <c r="V36" s="30" t="s">
        <v>28</v>
      </c>
      <c r="W36" s="34" t="s">
        <v>124</v>
      </c>
      <c r="X36" s="31"/>
    </row>
    <row r="38" spans="1:24" x14ac:dyDescent="0.2">
      <c r="A38" s="19" t="s">
        <v>101</v>
      </c>
      <c r="B38" s="17"/>
      <c r="C38" s="17"/>
      <c r="D38" s="18"/>
      <c r="F38" s="11" t="s">
        <v>100</v>
      </c>
    </row>
    <row r="39" spans="1:24" x14ac:dyDescent="0.2">
      <c r="A39" s="16" t="s">
        <v>99</v>
      </c>
      <c r="B39" s="14"/>
      <c r="C39" s="14"/>
      <c r="D39" s="15"/>
      <c r="F39" s="11"/>
    </row>
    <row r="40" spans="1:24" x14ac:dyDescent="0.2">
      <c r="A40" s="13" t="s">
        <v>98</v>
      </c>
      <c r="B40" s="12"/>
      <c r="C40" s="12"/>
      <c r="D40" s="12"/>
      <c r="F40" s="11"/>
    </row>
    <row r="41" spans="1:24" ht="15.75" x14ac:dyDescent="0.25">
      <c r="A41" s="10" t="s">
        <v>97</v>
      </c>
    </row>
    <row r="43" spans="1:24" x14ac:dyDescent="0.2">
      <c r="A43" s="9" t="s">
        <v>96</v>
      </c>
      <c r="B43" s="8" t="s">
        <v>95</v>
      </c>
    </row>
    <row r="44" spans="1:24" x14ac:dyDescent="0.2">
      <c r="B44" s="8" t="s">
        <v>94</v>
      </c>
    </row>
    <row r="45" spans="1:24" x14ac:dyDescent="0.2">
      <c r="B45" s="8" t="s">
        <v>93</v>
      </c>
    </row>
    <row r="46" spans="1:24" x14ac:dyDescent="0.2">
      <c r="B46" s="8" t="s">
        <v>92</v>
      </c>
    </row>
    <row r="47" spans="1:24" x14ac:dyDescent="0.2">
      <c r="H47" s="6" t="s">
        <v>91</v>
      </c>
    </row>
    <row r="48" spans="1:24" x14ac:dyDescent="0.2">
      <c r="A48" s="9" t="s">
        <v>213</v>
      </c>
      <c r="B48" s="8" t="s">
        <v>214</v>
      </c>
    </row>
    <row r="49" spans="1:8" x14ac:dyDescent="0.2">
      <c r="B49" s="8" t="s">
        <v>215</v>
      </c>
      <c r="H49" s="6" t="s">
        <v>216</v>
      </c>
    </row>
    <row r="50" spans="1:8" x14ac:dyDescent="0.2">
      <c r="B50" s="8"/>
    </row>
    <row r="51" spans="1:8" x14ac:dyDescent="0.2">
      <c r="A51" s="9" t="s">
        <v>222</v>
      </c>
      <c r="B51" s="8" t="s">
        <v>220</v>
      </c>
    </row>
    <row r="52" spans="1:8" x14ac:dyDescent="0.2">
      <c r="B52" s="8" t="s">
        <v>223</v>
      </c>
      <c r="H52" s="6" t="s">
        <v>221</v>
      </c>
    </row>
    <row r="53" spans="1:8" x14ac:dyDescent="0.2">
      <c r="B53" s="8"/>
    </row>
    <row r="54" spans="1:8" x14ac:dyDescent="0.2">
      <c r="H54" s="8"/>
    </row>
  </sheetData>
  <autoFilter ref="A2:O36"/>
  <mergeCells count="103">
    <mergeCell ref="X10:X11"/>
    <mergeCell ref="D10:D11"/>
    <mergeCell ref="E10:E11"/>
    <mergeCell ref="F10:F11"/>
    <mergeCell ref="P5:P6"/>
    <mergeCell ref="P7:P8"/>
    <mergeCell ref="G10:G11"/>
    <mergeCell ref="E5:E6"/>
    <mergeCell ref="F5:F6"/>
    <mergeCell ref="X7:X8"/>
    <mergeCell ref="X5:X6"/>
    <mergeCell ref="U7:U8"/>
    <mergeCell ref="V7:V8"/>
    <mergeCell ref="W7:W8"/>
    <mergeCell ref="Q10:Q11"/>
    <mergeCell ref="R10:R11"/>
    <mergeCell ref="S10:S11"/>
    <mergeCell ref="T10:T11"/>
    <mergeCell ref="U10:U11"/>
    <mergeCell ref="V10:V11"/>
    <mergeCell ref="W10:W11"/>
    <mergeCell ref="Q5:Q6"/>
    <mergeCell ref="R5:R6"/>
    <mergeCell ref="S5:S6"/>
    <mergeCell ref="X33:X34"/>
    <mergeCell ref="X31:X32"/>
    <mergeCell ref="X29:X30"/>
    <mergeCell ref="C31:C32"/>
    <mergeCell ref="V33:V34"/>
    <mergeCell ref="W33:W34"/>
    <mergeCell ref="U31:U32"/>
    <mergeCell ref="V31:V32"/>
    <mergeCell ref="W31:W32"/>
    <mergeCell ref="H33:H34"/>
    <mergeCell ref="P33:P34"/>
    <mergeCell ref="Q33:Q34"/>
    <mergeCell ref="R33:R34"/>
    <mergeCell ref="S33:S34"/>
    <mergeCell ref="T33:T34"/>
    <mergeCell ref="U33:U34"/>
    <mergeCell ref="H31:H32"/>
    <mergeCell ref="P31:P32"/>
    <mergeCell ref="Q31:Q32"/>
    <mergeCell ref="R31:R32"/>
    <mergeCell ref="S31:S32"/>
    <mergeCell ref="T31:T32"/>
    <mergeCell ref="R29:R30"/>
    <mergeCell ref="S29:S30"/>
    <mergeCell ref="T29:T30"/>
    <mergeCell ref="U29:U30"/>
    <mergeCell ref="V29:V30"/>
    <mergeCell ref="W29:W30"/>
    <mergeCell ref="H29:H30"/>
    <mergeCell ref="P29:P30"/>
    <mergeCell ref="Q29:Q30"/>
    <mergeCell ref="H10:H11"/>
    <mergeCell ref="P10:P11"/>
    <mergeCell ref="A1:X1"/>
    <mergeCell ref="A7:A8"/>
    <mergeCell ref="B7:B8"/>
    <mergeCell ref="C7:C8"/>
    <mergeCell ref="A5:A6"/>
    <mergeCell ref="B5:B6"/>
    <mergeCell ref="C5:C6"/>
    <mergeCell ref="D5:D6"/>
    <mergeCell ref="G5:G6"/>
    <mergeCell ref="H5:H6"/>
    <mergeCell ref="G7:G8"/>
    <mergeCell ref="H7:H8"/>
    <mergeCell ref="S7:S8"/>
    <mergeCell ref="T7:T8"/>
    <mergeCell ref="F7:F8"/>
    <mergeCell ref="E7:E8"/>
    <mergeCell ref="U5:U6"/>
    <mergeCell ref="V5:V6"/>
    <mergeCell ref="W5:W6"/>
    <mergeCell ref="Q7:Q8"/>
    <mergeCell ref="R7:R8"/>
    <mergeCell ref="T5:T6"/>
    <mergeCell ref="G33:G34"/>
    <mergeCell ref="G31:G32"/>
    <mergeCell ref="E33:E34"/>
    <mergeCell ref="D7:D8"/>
    <mergeCell ref="D31:D32"/>
    <mergeCell ref="E29:E30"/>
    <mergeCell ref="F29:F30"/>
    <mergeCell ref="G29:G30"/>
    <mergeCell ref="A29:A30"/>
    <mergeCell ref="B29:B30"/>
    <mergeCell ref="D29:D30"/>
    <mergeCell ref="F33:F34"/>
    <mergeCell ref="E31:E32"/>
    <mergeCell ref="F31:F32"/>
    <mergeCell ref="A33:A34"/>
    <mergeCell ref="B33:B34"/>
    <mergeCell ref="D33:D34"/>
    <mergeCell ref="A31:A32"/>
    <mergeCell ref="B31:B32"/>
    <mergeCell ref="C29:C30"/>
    <mergeCell ref="C33:C34"/>
    <mergeCell ref="A10:A11"/>
    <mergeCell ref="B10:B11"/>
    <mergeCell ref="C10:C11"/>
  </mergeCells>
  <pageMargins left="0.75" right="0.75" top="1" bottom="1" header="0.5" footer="0.5"/>
  <pageSetup scale="4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U42"/>
  <sheetViews>
    <sheetView zoomScaleNormal="100" workbookViewId="0">
      <selection activeCell="J10" sqref="J10"/>
    </sheetView>
  </sheetViews>
  <sheetFormatPr defaultRowHeight="12.75" x14ac:dyDescent="0.2"/>
  <cols>
    <col min="1" max="1" width="3.85546875" style="5" customWidth="1"/>
    <col min="2" max="2" width="9.140625" style="5"/>
    <col min="3" max="3" width="12.85546875" style="5" customWidth="1"/>
    <col min="4" max="4" width="10.42578125" style="5" customWidth="1"/>
    <col min="5" max="5" width="11" style="5" customWidth="1"/>
    <col min="6" max="6" width="23" style="5" customWidth="1"/>
    <col min="7" max="7" width="8.42578125" style="5" customWidth="1"/>
    <col min="8" max="8" width="6.28515625" style="5" customWidth="1"/>
    <col min="9" max="9" width="9.85546875" style="5" customWidth="1"/>
    <col min="10" max="10" width="11.7109375" style="5" customWidth="1"/>
    <col min="11" max="11" width="12.140625" style="5" customWidth="1"/>
    <col min="12" max="12" width="8.42578125" style="5" customWidth="1"/>
    <col min="13" max="13" width="18.28515625" style="5" customWidth="1"/>
    <col min="14" max="14" width="9.140625" style="5" bestFit="1" customWidth="1"/>
    <col min="15" max="15" width="36.7109375" style="5" bestFit="1" customWidth="1"/>
    <col min="16" max="16" width="18.42578125" style="5" bestFit="1" customWidth="1"/>
    <col min="17" max="17" width="7.7109375" style="5" customWidth="1"/>
    <col min="18" max="18" width="6.28515625" style="5" customWidth="1"/>
    <col min="19" max="19" width="7.85546875" style="5" customWidth="1"/>
    <col min="20" max="20" width="9.140625" style="5" customWidth="1"/>
    <col min="21" max="21" width="23.140625" style="5" bestFit="1" customWidth="1"/>
    <col min="22" max="16384" width="9.140625" style="5"/>
  </cols>
  <sheetData>
    <row r="1" spans="2:21" ht="13.5" thickBot="1" x14ac:dyDescent="0.25"/>
    <row r="2" spans="2:21" ht="24.95" customHeight="1" thickBot="1" x14ac:dyDescent="0.45">
      <c r="B2" s="83" t="s">
        <v>201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5"/>
    </row>
    <row r="3" spans="2:21" ht="36.75" thickBot="1" x14ac:dyDescent="0.25">
      <c r="B3" s="37" t="str">
        <f>'GaAs Master'!A2</f>
        <v>P46</v>
      </c>
      <c r="C3" s="32" t="s">
        <v>0</v>
      </c>
      <c r="D3" s="32" t="s">
        <v>1</v>
      </c>
      <c r="E3" s="29" t="s">
        <v>2</v>
      </c>
      <c r="F3" s="29" t="s">
        <v>3</v>
      </c>
      <c r="G3" s="29" t="s">
        <v>4</v>
      </c>
      <c r="H3" s="29" t="s">
        <v>5</v>
      </c>
      <c r="I3" s="29" t="s">
        <v>6</v>
      </c>
      <c r="J3" s="33" t="s">
        <v>7</v>
      </c>
      <c r="K3" s="29" t="s">
        <v>8</v>
      </c>
      <c r="L3" s="29" t="s">
        <v>9</v>
      </c>
      <c r="M3" s="29" t="s">
        <v>10</v>
      </c>
      <c r="N3" s="29" t="s">
        <v>131</v>
      </c>
      <c r="O3" s="4" t="s">
        <v>102</v>
      </c>
      <c r="P3" s="4" t="s">
        <v>103</v>
      </c>
      <c r="Q3" s="4" t="s">
        <v>104</v>
      </c>
      <c r="R3" s="4" t="s">
        <v>54</v>
      </c>
      <c r="S3" s="4" t="s">
        <v>105</v>
      </c>
      <c r="T3" s="4" t="s">
        <v>106</v>
      </c>
      <c r="U3" s="4" t="s">
        <v>107</v>
      </c>
    </row>
    <row r="4" spans="2:21" ht="14.1" customHeight="1" thickBot="1" x14ac:dyDescent="0.25">
      <c r="B4" s="36" t="str">
        <f>IF('GaAs Master'!$A3="N", "",'GaAs Master'!A3)</f>
        <v>Y</v>
      </c>
      <c r="C4" s="28" t="str">
        <f>IF('GaAs Master'!$A3="N", "",'GaAs Master'!E3)</f>
        <v>Core</v>
      </c>
      <c r="D4" s="28">
        <f>IF('GaAs Master'!$A3="N", "",'GaAs Master'!F3)</f>
        <v>69</v>
      </c>
      <c r="E4" s="28" t="str">
        <f>IF('GaAs Master'!$A3="N", "",'GaAs Master'!G3)</f>
        <v>0N</v>
      </c>
      <c r="F4" s="28" t="str">
        <f>IF('GaAs Master'!$A3="N", "",'GaAs Master'!H3)</f>
        <v>ZERO</v>
      </c>
      <c r="G4" s="28">
        <f>IF('GaAs Master'!$A3="N", "",'GaAs Master'!I3)</f>
        <v>0</v>
      </c>
      <c r="H4" s="28" t="str">
        <f>IF('GaAs Master'!$A3="N", "",'GaAs Master'!J3)</f>
        <v>5X</v>
      </c>
      <c r="I4" s="28" t="str">
        <f>IF('GaAs Master'!$A3="N", "",'GaAs Master'!K3)</f>
        <v>DARK</v>
      </c>
      <c r="J4" s="28" t="str">
        <f>IF('GaAs Master'!$A3="N", "",'GaAs Master'!L3)</f>
        <v>-0.2um</v>
      </c>
      <c r="K4" s="28" t="str">
        <f>IF('GaAs Master'!$A3="N", "",'GaAs Master'!M3)</f>
        <v>0.025um</v>
      </c>
      <c r="L4" s="28" t="str">
        <f>IF('GaAs Master'!$A3="N", "",'GaAs Master'!N3)</f>
        <v>0.5um</v>
      </c>
      <c r="M4" s="28" t="str">
        <f>IF('GaAs Master'!$A3="N", "",'GaAs Master'!O3)</f>
        <v xml:space="preserve"> 0.5um +0.25um</v>
      </c>
      <c r="N4" s="28" t="str">
        <f>IF('GaAs Master'!$A3="N", "",'GaAs Master'!P3)</f>
        <v>Core</v>
      </c>
      <c r="O4" s="28" t="str">
        <f>IF('GaAs Master'!$A3="N", "",'GaAs Master'!Q3)</f>
        <v>TEL-3[10]+TEL[13]  LOL/1818</v>
      </c>
      <c r="P4" s="28">
        <f>IF('GaAs Master'!$A3="N", "",'GaAs Master'!R3)</f>
        <v>350</v>
      </c>
      <c r="Q4" s="28">
        <f>IF('GaAs Master'!$A3="N", "",'GaAs Master'!S3)</f>
        <v>0</v>
      </c>
      <c r="R4" s="28">
        <f>IF('GaAs Master'!$A3="N", "",'GaAs Master'!T3)</f>
        <v>0.48</v>
      </c>
      <c r="S4" s="28">
        <f>IF('GaAs Master'!$A3="N", "",'GaAs Master'!U3)</f>
        <v>0.5</v>
      </c>
      <c r="T4" s="28">
        <f>IF('GaAs Master'!$A3="N", "",'GaAs Master'!V3)</f>
        <v>0</v>
      </c>
      <c r="U4" s="28" t="str">
        <f>IF('GaAs Master'!$A3="N", "",'GaAs Master'!W3)</f>
        <v>TEL DEV [1]</v>
      </c>
    </row>
    <row r="5" spans="2:21" ht="14.1" customHeight="1" thickBot="1" x14ac:dyDescent="0.25">
      <c r="B5" s="36" t="str">
        <f>IF('GaAs Master'!$A4="N", "",'GaAs Master'!A4)</f>
        <v>Y</v>
      </c>
      <c r="C5" s="28" t="str">
        <f>IF('GaAs Master'!$A4="N", "",'GaAs Master'!E4)</f>
        <v>Core</v>
      </c>
      <c r="D5" s="28">
        <f>IF('GaAs Master'!$A4="N", "",'GaAs Master'!F4)</f>
        <v>64</v>
      </c>
      <c r="E5" s="28" t="str">
        <f>IF('GaAs Master'!$A4="N", "",'GaAs Master'!G4)</f>
        <v>10P</v>
      </c>
      <c r="F5" s="28" t="str">
        <f>IF('GaAs Master'!$A4="N", "",'GaAs Master'!H4)</f>
        <v>ISO</v>
      </c>
      <c r="G5" s="28">
        <f>IF('GaAs Master'!$A4="N", "",'GaAs Master'!I4)</f>
        <v>4</v>
      </c>
      <c r="H5" s="28" t="str">
        <f>IF('GaAs Master'!$A4="N", "",'GaAs Master'!J4)</f>
        <v>5X</v>
      </c>
      <c r="I5" s="28" t="str">
        <f>IF('GaAs Master'!$A4="N", "",'GaAs Master'!K4)</f>
        <v>CLEAR</v>
      </c>
      <c r="J5" s="28" t="str">
        <f>IF('GaAs Master'!$A4="N", "",'GaAs Master'!L4)</f>
        <v>+0.15um</v>
      </c>
      <c r="K5" s="28" t="str">
        <f>IF('GaAs Master'!$A4="N", "",'GaAs Master'!M4)</f>
        <v>0.2um</v>
      </c>
      <c r="L5" s="28" t="str">
        <f>IF('GaAs Master'!$A4="N", "",'GaAs Master'!N4)</f>
        <v>3.0um</v>
      </c>
      <c r="M5" s="28" t="str">
        <f>IF('GaAs Master'!$A4="N", "",'GaAs Master'!O4)</f>
        <v>16.5um +0.20um</v>
      </c>
      <c r="N5" s="28" t="str">
        <f>IF('GaAs Master'!$A4="N", "",'GaAs Master'!P4)</f>
        <v>Core</v>
      </c>
      <c r="O5" s="28" t="str">
        <f>IF('GaAs Master'!$A4="N", "",'GaAs Master'!Q4)</f>
        <v>TEL[13]/ 1818</v>
      </c>
      <c r="P5" s="28">
        <f>IF('GaAs Master'!$A4="N", "",'GaAs Master'!R4)</f>
        <v>265</v>
      </c>
      <c r="Q5" s="28">
        <f>IF('GaAs Master'!$A4="N", "",'GaAs Master'!S4)</f>
        <v>0</v>
      </c>
      <c r="R5" s="28">
        <f>IF('GaAs Master'!$A4="N", "",'GaAs Master'!T4)</f>
        <v>0.48</v>
      </c>
      <c r="S5" s="28">
        <f>IF('GaAs Master'!$A4="N", "",'GaAs Master'!U4)</f>
        <v>0.5</v>
      </c>
      <c r="T5" s="28">
        <f>IF('GaAs Master'!$A4="N", "",'GaAs Master'!V4)</f>
        <v>0</v>
      </c>
      <c r="U5" s="28" t="str">
        <f>IF('GaAs Master'!$A4="N", "",'GaAs Master'!W4)</f>
        <v>TEL DEV [21]</v>
      </c>
    </row>
    <row r="6" spans="2:21" ht="14.1" customHeight="1" thickBot="1" x14ac:dyDescent="0.25">
      <c r="B6" s="98" t="str">
        <f>IF('GaAs Master'!$A5="N", "",'GaAs Master'!A5)</f>
        <v>Y</v>
      </c>
      <c r="C6" s="99" t="str">
        <f>IF('GaAs Master'!$A5="N", "",'GaAs Master'!E5)</f>
        <v>Core</v>
      </c>
      <c r="D6" s="101">
        <f>IF('GaAs Master'!$A5="N", "",'GaAs Master'!F5)</f>
        <v>69</v>
      </c>
      <c r="E6" s="73" t="str">
        <f>IF('GaAs Master'!$A5="N", "",'GaAs Master'!G5)</f>
        <v xml:space="preserve">40P </v>
      </c>
      <c r="F6" s="73" t="str">
        <f>IF('GaAs Master'!$A5="N", "",'GaAs Master'!H5)</f>
        <v>SOURCE DRAIN PRI</v>
      </c>
      <c r="G6" s="26">
        <f>IF('GaAs Master'!$A5="N", "",'GaAs Master'!I5)</f>
        <v>5</v>
      </c>
      <c r="H6" s="25" t="str">
        <f>IF('GaAs Master'!$A5="N", "",'GaAs Master'!J5)</f>
        <v>5X</v>
      </c>
      <c r="I6" s="25" t="str">
        <f>IF('GaAs Master'!$A5="N", "",'GaAs Master'!K5)</f>
        <v>CLEAR</v>
      </c>
      <c r="J6" s="38" t="str">
        <f>IF('GaAs Master'!$A5="N", "",'GaAs Master'!L5)</f>
        <v>-0.12um</v>
      </c>
      <c r="K6" s="27" t="str">
        <f>IF('GaAs Master'!$A5="N", "",'GaAs Master'!M5)</f>
        <v>0.025um</v>
      </c>
      <c r="L6" s="27" t="str">
        <f>IF('GaAs Master'!$A5="N", "",'GaAs Master'!N5)</f>
        <v>0.5um</v>
      </c>
      <c r="M6" s="27" t="str">
        <f>IF('GaAs Master'!$A5="N", "",'GaAs Master'!O5)</f>
        <v xml:space="preserve"> 1.3um ±0.25um</v>
      </c>
      <c r="N6" s="73" t="str">
        <f>IF('GaAs Master'!$A5="N", "",'GaAs Master'!P5)</f>
        <v>Core</v>
      </c>
      <c r="O6" s="90" t="str">
        <f>IF('GaAs Master'!$A5="N", "",'GaAs Master'!Q5)</f>
        <v>TEL[26]/ 1808</v>
      </c>
      <c r="P6" s="90">
        <f>IF('GaAs Master'!$A5="N", "",'GaAs Master'!R5)</f>
        <v>240</v>
      </c>
      <c r="Q6" s="90">
        <f>IF('GaAs Master'!$A5="N", "",'GaAs Master'!S5)</f>
        <v>0</v>
      </c>
      <c r="R6" s="90">
        <f>IF('GaAs Master'!$A5="N", "",'GaAs Master'!T5)</f>
        <v>0.48</v>
      </c>
      <c r="S6" s="90">
        <f>IF('GaAs Master'!$A5="N", "",'GaAs Master'!U5)</f>
        <v>0.5</v>
      </c>
      <c r="T6" s="90" t="str">
        <f>IF('GaAs Master'!$A5="N", "",'GaAs Master'!V5)</f>
        <v>IR</v>
      </c>
      <c r="U6" s="90" t="str">
        <f>IF('GaAs Master'!$A5="N", "",'GaAs Master'!W5)</f>
        <v>Dev-2, 25S</v>
      </c>
    </row>
    <row r="7" spans="2:21" ht="14.1" customHeight="1" thickBot="1" x14ac:dyDescent="0.25">
      <c r="B7" s="98"/>
      <c r="C7" s="100"/>
      <c r="D7" s="102"/>
      <c r="E7" s="74"/>
      <c r="F7" s="74"/>
      <c r="G7" s="40">
        <f>IF('GaAs Master'!$A5="N", "",'GaAs Master'!I6)</f>
        <v>37</v>
      </c>
      <c r="H7" s="40" t="str">
        <f>IF('GaAs Master'!$A5="N", "",'GaAs Master'!J6)</f>
        <v>-</v>
      </c>
      <c r="I7" s="40" t="str">
        <f>IF('GaAs Master'!$A5="N", "",'GaAs Master'!K6)</f>
        <v>-</v>
      </c>
      <c r="J7" s="40" t="str">
        <f>IF('GaAs Master'!$A5="N", "",'GaAs Master'!L6)</f>
        <v>NONE</v>
      </c>
      <c r="K7" s="40" t="str">
        <f>IF('GaAs Master'!$A5="N", "",'GaAs Master'!M6)</f>
        <v>-</v>
      </c>
      <c r="L7" s="40" t="str">
        <f>IF('GaAs Master'!$A5="N", "",'GaAs Master'!N6)</f>
        <v>-</v>
      </c>
      <c r="M7" s="40" t="str">
        <f>IF('GaAs Master'!$A5="N", "",'GaAs Master'!O6)</f>
        <v>-</v>
      </c>
      <c r="N7" s="74"/>
      <c r="O7" s="91"/>
      <c r="P7" s="91"/>
      <c r="Q7" s="91"/>
      <c r="R7" s="91"/>
      <c r="S7" s="91"/>
      <c r="T7" s="91"/>
      <c r="U7" s="91"/>
    </row>
    <row r="8" spans="2:21" ht="14.1" customHeight="1" thickBot="1" x14ac:dyDescent="0.25">
      <c r="B8" s="98" t="str">
        <f>IF('GaAs Master'!$A7="N", "",'GaAs Master'!A7)</f>
        <v>Y</v>
      </c>
      <c r="C8" s="99" t="str">
        <f>IF('GaAs Master'!$A7="N", "",'GaAs Master'!E7)</f>
        <v>Core</v>
      </c>
      <c r="D8" s="99">
        <f>IF('GaAs Master'!$A7="N", "",'GaAs Master'!F7)</f>
        <v>69</v>
      </c>
      <c r="E8" s="99" t="str">
        <f>IF('GaAs Master'!$A7="N", "",'GaAs Master'!G7)</f>
        <v xml:space="preserve">40P </v>
      </c>
      <c r="F8" s="73" t="str">
        <f>IF($B8="", "",'GaAs Master'!H7)</f>
        <v>SOURCE DRAIN SEC</v>
      </c>
      <c r="G8" s="26">
        <f>IF($B8="", "",'GaAs Master'!I7)</f>
        <v>5</v>
      </c>
      <c r="H8" s="25" t="str">
        <f>IF($B8="", "",'GaAs Master'!J7)</f>
        <v>5X</v>
      </c>
      <c r="I8" s="25" t="str">
        <f>IF($B8="", "",'GaAs Master'!K7)</f>
        <v>CLEAR</v>
      </c>
      <c r="J8" s="38" t="str">
        <f>IF($B8="", "",'GaAs Master'!L7)</f>
        <v>-0.12um</v>
      </c>
      <c r="K8" s="27" t="str">
        <f>IF($B8="", "",'GaAs Master'!M7)</f>
        <v>0.025um</v>
      </c>
      <c r="L8" s="27" t="str">
        <f>IF($B8="", "",'GaAs Master'!N7)</f>
        <v>0.5um</v>
      </c>
      <c r="M8" s="27" t="str">
        <f>IF($B8="", "",'GaAs Master'!O7)</f>
        <v xml:space="preserve"> 1.3um ±0.25um</v>
      </c>
      <c r="N8" s="73" t="str">
        <f>IF('GaAs Master'!$A7="N", "",'GaAs Master'!P7)</f>
        <v>Core</v>
      </c>
      <c r="O8" s="90" t="str">
        <f>IF('GaAs Master'!$A7="N", "",'GaAs Master'!Q7)</f>
        <v>TEL[26]/ 1808</v>
      </c>
      <c r="P8" s="90">
        <f>IF('GaAs Master'!$A7="N", "",'GaAs Master'!R7)</f>
        <v>240</v>
      </c>
      <c r="Q8" s="90">
        <f>IF('GaAs Master'!$A7="N", "",'GaAs Master'!S7)</f>
        <v>0</v>
      </c>
      <c r="R8" s="90">
        <f>IF('GaAs Master'!$A7="N", "",'GaAs Master'!T7)</f>
        <v>0.48</v>
      </c>
      <c r="S8" s="90">
        <f>IF('GaAs Master'!$A7="N", "",'GaAs Master'!U7)</f>
        <v>0.5</v>
      </c>
      <c r="T8" s="90" t="str">
        <f>IF('GaAs Master'!$A7="N", "",'GaAs Master'!V7)</f>
        <v>IR</v>
      </c>
      <c r="U8" s="90" t="str">
        <f>IF('GaAs Master'!$A7="N", "",'GaAs Master'!W7)</f>
        <v>Dev-2, 25S</v>
      </c>
    </row>
    <row r="9" spans="2:21" ht="14.1" customHeight="1" thickBot="1" x14ac:dyDescent="0.25">
      <c r="B9" s="98"/>
      <c r="C9" s="100"/>
      <c r="D9" s="100"/>
      <c r="E9" s="100"/>
      <c r="F9" s="74"/>
      <c r="G9" s="40">
        <f>IF($B8="", "",'GaAs Master'!I8)</f>
        <v>37</v>
      </c>
      <c r="H9" s="40" t="str">
        <f>IF($B8="", "",'GaAs Master'!J8)</f>
        <v>-</v>
      </c>
      <c r="I9" s="40" t="str">
        <f>IF($B8="", "",'GaAs Master'!K8)</f>
        <v>-</v>
      </c>
      <c r="J9" s="40" t="str">
        <f>IF($B8="", "",'GaAs Master'!L8)</f>
        <v>NONE</v>
      </c>
      <c r="K9" s="40" t="str">
        <f>IF($B8="", "",'GaAs Master'!M8)</f>
        <v>-</v>
      </c>
      <c r="L9" s="40" t="str">
        <f>IF($B8="", "",'GaAs Master'!N8)</f>
        <v>-</v>
      </c>
      <c r="M9" s="40" t="str">
        <f>IF($B8="", "",'GaAs Master'!O8)</f>
        <v>-</v>
      </c>
      <c r="N9" s="74"/>
      <c r="O9" s="91"/>
      <c r="P9" s="91"/>
      <c r="Q9" s="91"/>
      <c r="R9" s="91"/>
      <c r="S9" s="91"/>
      <c r="T9" s="91"/>
      <c r="U9" s="91"/>
    </row>
    <row r="10" spans="2:21" ht="14.1" customHeight="1" thickBot="1" x14ac:dyDescent="0.25">
      <c r="B10" s="36" t="str">
        <f>IF('GaAs Master'!$A9="N", "",'GaAs Master'!A9)</f>
        <v>Y</v>
      </c>
      <c r="C10" s="28" t="str">
        <f>IF('GaAs Master'!$A9="N", "",'GaAs Master'!E9)</f>
        <v>Core</v>
      </c>
      <c r="D10" s="28">
        <f>IF('GaAs Master'!$A9="N", "",'GaAs Master'!F9)</f>
        <v>69</v>
      </c>
      <c r="E10" s="28" t="str">
        <f>IF('GaAs Master'!$A9="N", "",'GaAs Master'!G9)</f>
        <v>50N</v>
      </c>
      <c r="F10" s="28" t="str">
        <f>IF('GaAs Master'!$A9="N", "",'GaAs Master'!H9)</f>
        <v>RECESS</v>
      </c>
      <c r="G10" s="28">
        <f>IF('GaAs Master'!$A9="N", "",'GaAs Master'!I9)</f>
        <v>25</v>
      </c>
      <c r="H10" s="28" t="str">
        <f>IF('GaAs Master'!$A9="N", "",'GaAs Master'!J9)</f>
        <v>5X</v>
      </c>
      <c r="I10" s="28" t="str">
        <f>IF('GaAs Master'!$A9="N", "",'GaAs Master'!K9)</f>
        <v>DARK</v>
      </c>
      <c r="J10" s="28" t="str">
        <f>IF('GaAs Master'!$A9="N", "",'GaAs Master'!L9)</f>
        <v>-0.11um</v>
      </c>
      <c r="K10" s="28" t="str">
        <f>IF('GaAs Master'!$A9="N", "",'GaAs Master'!M9)</f>
        <v>0.025um</v>
      </c>
      <c r="L10" s="28" t="str">
        <f>IF('GaAs Master'!$A9="N", "",'GaAs Master'!N9)</f>
        <v>0.5um</v>
      </c>
      <c r="M10" s="28" t="str">
        <f>IF('GaAs Master'!$A9="N", "",'GaAs Master'!O9)</f>
        <v xml:space="preserve"> 1.4um +0.25um</v>
      </c>
      <c r="N10" s="28" t="str">
        <f>IF('GaAs Master'!$A9="N", "",'GaAs Master'!P9)</f>
        <v>Core</v>
      </c>
      <c r="O10" s="28" t="str">
        <f>IF('GaAs Master'!$A9="N", "",'GaAs Master'!Q9)</f>
        <v>TEL-1[4],TEL-1[34],TEL-3[63]   AP/7905/TARC</v>
      </c>
      <c r="P10" s="28">
        <f>IF('GaAs Master'!$A9="N", "",'GaAs Master'!R9)</f>
        <v>240</v>
      </c>
      <c r="Q10" s="28">
        <f>IF('GaAs Master'!$A9="N", "",'GaAs Master'!S9)</f>
        <v>0</v>
      </c>
      <c r="R10" s="28">
        <f>IF('GaAs Master'!$A9="N", "",'GaAs Master'!T9)</f>
        <v>0.56000000000000005</v>
      </c>
      <c r="S10" s="28">
        <f>IF('GaAs Master'!$A9="N", "",'GaAs Master'!U9)</f>
        <v>0.5</v>
      </c>
      <c r="T10" s="28">
        <f>IF('GaAs Master'!$A9="N", "",'GaAs Master'!V9)</f>
        <v>0</v>
      </c>
      <c r="U10" s="28" t="str">
        <f>IF('GaAs Master'!$A9="N", "",'GaAs Master'!W9)</f>
        <v>TEL DEV [50]</v>
      </c>
    </row>
    <row r="11" spans="2:21" ht="14.1" hidden="1" customHeight="1" x14ac:dyDescent="0.2">
      <c r="B11" s="103" t="str">
        <f>IF('GaAs Master'!$A10="N", "",'GaAs Master'!C10)</f>
        <v/>
      </c>
      <c r="C11" s="99" t="str">
        <f>IF($B11="", "",'GaAs Master'!E10)</f>
        <v/>
      </c>
      <c r="D11" s="99" t="str">
        <f>IF($B11="", "",'GaAs Master'!F10)</f>
        <v/>
      </c>
      <c r="E11" s="99" t="str">
        <f>IF($B11="", "",'GaAs Master'!G10)</f>
        <v/>
      </c>
      <c r="F11" s="99" t="str">
        <f>IF($B11="", "",'GaAs Master'!H10)</f>
        <v/>
      </c>
      <c r="G11" s="61" t="str">
        <f>IF($B11="", "",'GaAs Master'!I10)</f>
        <v/>
      </c>
      <c r="H11" s="61" t="str">
        <f>IF($B11="", "",'GaAs Master'!J10)</f>
        <v/>
      </c>
      <c r="I11" s="61" t="str">
        <f>IF($B11="", "",'GaAs Master'!K10)</f>
        <v/>
      </c>
      <c r="J11" s="61" t="str">
        <f>IF($B11="", "",'GaAs Master'!L10)</f>
        <v/>
      </c>
      <c r="K11" s="61" t="str">
        <f>IF($B11="", "",'GaAs Master'!M10)</f>
        <v/>
      </c>
      <c r="L11" s="61" t="str">
        <f>IF($B11="", "",'GaAs Master'!N10)</f>
        <v/>
      </c>
      <c r="M11" s="61" t="str">
        <f>IF($B11="", "",'GaAs Master'!O10)</f>
        <v/>
      </c>
      <c r="N11" s="73" t="str">
        <f>IF($B11="", "",'GaAs Master'!P10)</f>
        <v/>
      </c>
      <c r="O11" s="90" t="str">
        <f>IF($B11="", "",'GaAs Master'!Q10)</f>
        <v/>
      </c>
      <c r="P11" s="90" t="str">
        <f>IF($B11="", "",'GaAs Master'!R10)</f>
        <v/>
      </c>
      <c r="Q11" s="90" t="str">
        <f>IF($B11="", "",'GaAs Master'!S10)</f>
        <v/>
      </c>
      <c r="R11" s="90" t="str">
        <f>IF($B11="", "",'GaAs Master'!T10)</f>
        <v/>
      </c>
      <c r="S11" s="90" t="str">
        <f>IF($B11="", "",'GaAs Master'!U10)</f>
        <v/>
      </c>
      <c r="T11" s="90" t="str">
        <f>IF($B11="", "",'GaAs Master'!V10)</f>
        <v/>
      </c>
      <c r="U11" s="90" t="str">
        <f>IF($B11="", "",'GaAs Master'!W10)</f>
        <v/>
      </c>
    </row>
    <row r="12" spans="2:21" ht="14.1" hidden="1" customHeight="1" thickBot="1" x14ac:dyDescent="0.25">
      <c r="B12" s="104"/>
      <c r="C12" s="100"/>
      <c r="D12" s="100"/>
      <c r="E12" s="100"/>
      <c r="F12" s="100"/>
      <c r="G12" s="39" t="str">
        <f>IF($B11="", "",'GaAs Master'!I11)</f>
        <v/>
      </c>
      <c r="H12" s="39" t="str">
        <f>IF($B11="", "",'GaAs Master'!J11)</f>
        <v/>
      </c>
      <c r="I12" s="39" t="str">
        <f>IF($B11="", "",'GaAs Master'!K11)</f>
        <v/>
      </c>
      <c r="J12" s="39" t="str">
        <f>IF($B11="", "",'GaAs Master'!L11)</f>
        <v/>
      </c>
      <c r="K12" s="39" t="str">
        <f>IF($B11="", "",'GaAs Master'!M11)</f>
        <v/>
      </c>
      <c r="L12" s="39" t="str">
        <f>IF($B11="", "",'GaAs Master'!N11)</f>
        <v/>
      </c>
      <c r="M12" s="39" t="str">
        <f>IF($B11="", "",'GaAs Master'!O11)</f>
        <v/>
      </c>
      <c r="N12" s="74"/>
      <c r="O12" s="91"/>
      <c r="P12" s="91"/>
      <c r="Q12" s="91"/>
      <c r="R12" s="91"/>
      <c r="S12" s="91"/>
      <c r="T12" s="91"/>
      <c r="U12" s="91"/>
    </row>
    <row r="13" spans="2:21" ht="14.1" customHeight="1" thickBot="1" x14ac:dyDescent="0.25">
      <c r="B13" s="36" t="str">
        <f>IF('GaAs Master'!$A12="N", "",'GaAs Master'!A12)</f>
        <v>Y</v>
      </c>
      <c r="C13" s="28" t="str">
        <f>IF('GaAs Master'!$A12="N", "",'GaAs Master'!E12)</f>
        <v>Core</v>
      </c>
      <c r="D13" s="28">
        <f>IF('GaAs Master'!$A12="N", "",'GaAs Master'!F12)</f>
        <v>69</v>
      </c>
      <c r="E13" s="28" t="str">
        <f>IF('GaAs Master'!$A12="N", "",'GaAs Master'!G12)</f>
        <v>80P</v>
      </c>
      <c r="F13" s="28" t="str">
        <f>IF('GaAs Master'!$A12="N", "",'GaAs Master'!H12)</f>
        <v>TGTOP</v>
      </c>
      <c r="G13" s="28">
        <f>IF('GaAs Master'!$A12="N", "",'GaAs Master'!I12)</f>
        <v>18</v>
      </c>
      <c r="H13" s="28" t="str">
        <f>IF('GaAs Master'!$A12="N", "",'GaAs Master'!J12)</f>
        <v>5X</v>
      </c>
      <c r="I13" s="28" t="str">
        <f>IF('GaAs Master'!$A12="N", "",'GaAs Master'!K12)</f>
        <v>CLEAR</v>
      </c>
      <c r="J13" s="28" t="str">
        <f>IF('GaAs Master'!$A12="N", "",'GaAs Master'!L12)</f>
        <v>-0.06</v>
      </c>
      <c r="K13" s="28" t="str">
        <f>IF('GaAs Master'!$A12="N", "",'GaAs Master'!M12)</f>
        <v>0.025um</v>
      </c>
      <c r="L13" s="28" t="str">
        <f>IF('GaAs Master'!$A12="N", "",'GaAs Master'!N12)</f>
        <v>0.5um</v>
      </c>
      <c r="M13" s="28" t="str">
        <f>IF('GaAs Master'!$A12="N", "",'GaAs Master'!O12)</f>
        <v xml:space="preserve"> 1.9um +0.25um</v>
      </c>
      <c r="N13" s="28" t="str">
        <f>IF('GaAs Master'!$A12="N", "",'GaAs Master'!P12)</f>
        <v>Core</v>
      </c>
      <c r="O13" s="28" t="str">
        <f>IF('GaAs Master'!$A12="N", "",'GaAs Master'!Q12)</f>
        <v>TEL-1[62],TEL-3[63]   TSMR/TARC</v>
      </c>
      <c r="P13" s="28">
        <f>IF('GaAs Master'!$A12="N", "",'GaAs Master'!R12)</f>
        <v>83</v>
      </c>
      <c r="Q13" s="28">
        <f>IF('GaAs Master'!$A12="N", "",'GaAs Master'!S12)</f>
        <v>-0.25</v>
      </c>
      <c r="R13" s="28">
        <f>IF('GaAs Master'!$A12="N", "",'GaAs Master'!T12)</f>
        <v>0.6</v>
      </c>
      <c r="S13" s="28">
        <f>IF('GaAs Master'!$A12="N", "",'GaAs Master'!U12)</f>
        <v>0.8</v>
      </c>
      <c r="T13" s="28" t="str">
        <f>IF('GaAs Master'!$A12="N", "",'GaAs Master'!V12)</f>
        <v>NEG-CA</v>
      </c>
      <c r="U13" s="28" t="str">
        <f>IF('GaAs Master'!$A12="N", "",'GaAs Master'!W12)</f>
        <v>PEB TEL-2[10], TEL DEV[34]</v>
      </c>
    </row>
    <row r="14" spans="2:21" ht="14.1" hidden="1" customHeight="1" thickBot="1" x14ac:dyDescent="0.25">
      <c r="B14" s="36" t="str">
        <f>IF('GaAs Master'!$A13="N", "",'GaAs Master'!A13)</f>
        <v/>
      </c>
      <c r="C14" s="28" t="str">
        <f>IF('GaAs Master'!$A13="N", "",'GaAs Master'!E13)</f>
        <v/>
      </c>
      <c r="D14" s="28" t="str">
        <f>IF('GaAs Master'!$A13="N", "",'GaAs Master'!F13)</f>
        <v/>
      </c>
      <c r="E14" s="28" t="str">
        <f>IF('GaAs Master'!$A13="N", "",'GaAs Master'!G13)</f>
        <v/>
      </c>
      <c r="F14" s="28" t="str">
        <f>IF('GaAs Master'!$A13="N", "",'GaAs Master'!H13)</f>
        <v/>
      </c>
      <c r="G14" s="28" t="str">
        <f>IF('GaAs Master'!$A13="N", "",'GaAs Master'!I13)</f>
        <v/>
      </c>
      <c r="H14" s="28" t="str">
        <f>IF('GaAs Master'!$A13="N", "",'GaAs Master'!J13)</f>
        <v/>
      </c>
      <c r="I14" s="28" t="str">
        <f>IF('GaAs Master'!$A13="N", "",'GaAs Master'!K13)</f>
        <v/>
      </c>
      <c r="J14" s="28" t="str">
        <f>IF('GaAs Master'!$A13="N", "",'GaAs Master'!L13)</f>
        <v/>
      </c>
      <c r="K14" s="28" t="str">
        <f>IF('GaAs Master'!$A13="N", "",'GaAs Master'!M13)</f>
        <v/>
      </c>
      <c r="L14" s="28" t="str">
        <f>IF('GaAs Master'!$A13="N", "",'GaAs Master'!N13)</f>
        <v/>
      </c>
      <c r="M14" s="28" t="str">
        <f>IF('GaAs Master'!$A13="N", "",'GaAs Master'!O13)</f>
        <v/>
      </c>
      <c r="N14" s="28" t="str">
        <f>IF('GaAs Master'!$A13="N", "",'GaAs Master'!P13)</f>
        <v/>
      </c>
      <c r="O14" s="28" t="str">
        <f>IF('GaAs Master'!$A13="N", "",'GaAs Master'!Q13)</f>
        <v/>
      </c>
      <c r="P14" s="28" t="str">
        <f>IF('GaAs Master'!$A13="N", "",'GaAs Master'!R13)</f>
        <v/>
      </c>
      <c r="Q14" s="28" t="str">
        <f>IF('GaAs Master'!$A13="N", "",'GaAs Master'!S13)</f>
        <v/>
      </c>
      <c r="R14" s="28" t="str">
        <f>IF('GaAs Master'!$A13="N", "",'GaAs Master'!T13)</f>
        <v/>
      </c>
      <c r="S14" s="28" t="str">
        <f>IF('GaAs Master'!$A13="N", "",'GaAs Master'!U13)</f>
        <v/>
      </c>
      <c r="T14" s="28" t="str">
        <f>IF('GaAs Master'!$A13="N", "",'GaAs Master'!V13)</f>
        <v/>
      </c>
      <c r="U14" s="28" t="str">
        <f>IF('GaAs Master'!$A13="N", "",'GaAs Master'!W13)</f>
        <v/>
      </c>
    </row>
    <row r="15" spans="2:21" ht="14.1" customHeight="1" thickBot="1" x14ac:dyDescent="0.25">
      <c r="B15" s="36" t="str">
        <f>IF('GaAs Master'!$A14="N", "",'GaAs Master'!A14)</f>
        <v>Y</v>
      </c>
      <c r="C15" s="28" t="str">
        <f>IF('GaAs Master'!$A14="N", "",'GaAs Master'!E14)</f>
        <v>Core</v>
      </c>
      <c r="D15" s="28">
        <f>IF('GaAs Master'!$A14="N", "",'GaAs Master'!F14)</f>
        <v>64</v>
      </c>
      <c r="E15" s="28" t="str">
        <f>IF('GaAs Master'!$A14="N", "",'GaAs Master'!G14)</f>
        <v>100P</v>
      </c>
      <c r="F15" s="28" t="str">
        <f>IF('GaAs Master'!$A14="N", "",'GaAs Master'!H14)</f>
        <v>CAP BOTTOM</v>
      </c>
      <c r="G15" s="28">
        <f>IF('GaAs Master'!$A14="N", "",'GaAs Master'!I14)</f>
        <v>8</v>
      </c>
      <c r="H15" s="28" t="str">
        <f>IF('GaAs Master'!$A14="N", "",'GaAs Master'!J14)</f>
        <v>5X</v>
      </c>
      <c r="I15" s="28" t="str">
        <f>IF('GaAs Master'!$A14="N", "",'GaAs Master'!K14)</f>
        <v>CLEAR</v>
      </c>
      <c r="J15" s="28" t="str">
        <f>IF('GaAs Master'!$A14="N", "",'GaAs Master'!L14)</f>
        <v>NONE</v>
      </c>
      <c r="K15" s="28" t="str">
        <f>IF('GaAs Master'!$A14="N", "",'GaAs Master'!M14)</f>
        <v>0.2um</v>
      </c>
      <c r="L15" s="28" t="str">
        <f>IF('GaAs Master'!$A14="N", "",'GaAs Master'!N14)</f>
        <v>3.0um</v>
      </c>
      <c r="M15" s="28" t="str">
        <f>IF('GaAs Master'!$A14="N", "",'GaAs Master'!O14)</f>
        <v>15.0um +0.20um</v>
      </c>
      <c r="N15" s="28" t="str">
        <f>IF('GaAs Master'!$A14="N", "",'GaAs Master'!P14)</f>
        <v>Core</v>
      </c>
      <c r="O15" s="28" t="str">
        <f>IF('GaAs Master'!$A14="N", "",'GaAs Master'!Q14)</f>
        <v>TEL[13]/ 1818</v>
      </c>
      <c r="P15" s="28">
        <f>IF('GaAs Master'!$A14="N", "",'GaAs Master'!R14)</f>
        <v>840</v>
      </c>
      <c r="Q15" s="28">
        <f>IF('GaAs Master'!$A14="N", "",'GaAs Master'!S14)</f>
        <v>0</v>
      </c>
      <c r="R15" s="28">
        <f>IF('GaAs Master'!$A14="N", "",'GaAs Master'!T14)</f>
        <v>0.48</v>
      </c>
      <c r="S15" s="28">
        <f>IF('GaAs Master'!$A14="N", "",'GaAs Master'!U14)</f>
        <v>0.5</v>
      </c>
      <c r="T15" s="28" t="str">
        <f>IF('GaAs Master'!$A14="N", "",'GaAs Master'!V14)</f>
        <v>IR</v>
      </c>
      <c r="U15" s="28" t="str">
        <f>IF('GaAs Master'!$A14="N", "",'GaAs Master'!W14)</f>
        <v>TEL DEV [1]</v>
      </c>
    </row>
    <row r="16" spans="2:21" ht="14.1" customHeight="1" thickBot="1" x14ac:dyDescent="0.25">
      <c r="B16" s="36" t="str">
        <f>IF('GaAs Master'!$A15="N", "",'GaAs Master'!A15)</f>
        <v>Y</v>
      </c>
      <c r="C16" s="28" t="str">
        <f>IF('GaAs Master'!$A15="N", "",'GaAs Master'!E15)</f>
        <v>Core</v>
      </c>
      <c r="D16" s="28">
        <f>IF('GaAs Master'!$A15="N", "",'GaAs Master'!F15)</f>
        <v>64</v>
      </c>
      <c r="E16" s="28" t="str">
        <f>IF('GaAs Master'!$A15="N", "",'GaAs Master'!G15)</f>
        <v>120P</v>
      </c>
      <c r="F16" s="28" t="str">
        <f>IF('GaAs Master'!$A15="N", "",'GaAs Master'!H15)</f>
        <v>TANTALUM PROTECT</v>
      </c>
      <c r="G16" s="28">
        <f>IF('GaAs Master'!$A15="N", "",'GaAs Master'!I15)</f>
        <v>28</v>
      </c>
      <c r="H16" s="28" t="str">
        <f>IF('GaAs Master'!$A15="N", "",'GaAs Master'!J15)</f>
        <v>5X</v>
      </c>
      <c r="I16" s="28" t="str">
        <f>IF('GaAs Master'!$A15="N", "",'GaAs Master'!K15)</f>
        <v>CLEAR</v>
      </c>
      <c r="J16" s="28" t="str">
        <f>IF('GaAs Master'!$A15="N", "",'GaAs Master'!L15)</f>
        <v>+0.14um</v>
      </c>
      <c r="K16" s="28" t="str">
        <f>IF('GaAs Master'!$A15="N", "",'GaAs Master'!M15)</f>
        <v>0.2um</v>
      </c>
      <c r="L16" s="28" t="str">
        <f>IF('GaAs Master'!$A15="N", "",'GaAs Master'!N15)</f>
        <v>3.0um</v>
      </c>
      <c r="M16" s="28" t="str">
        <f>IF('GaAs Master'!$A15="N", "",'GaAs Master'!O15)</f>
        <v>16.4um +0.20um</v>
      </c>
      <c r="N16" s="28" t="str">
        <f>IF('GaAs Master'!$A15="N", "",'GaAs Master'!P15)</f>
        <v>Core</v>
      </c>
      <c r="O16" s="28" t="str">
        <f>IF('GaAs Master'!$A15="N", "",'GaAs Master'!Q15)</f>
        <v>TEL[14]/1808</v>
      </c>
      <c r="P16" s="28">
        <f>IF('GaAs Master'!$A15="N", "",'GaAs Master'!R15)</f>
        <v>400</v>
      </c>
      <c r="Q16" s="28">
        <f>IF('GaAs Master'!$A15="N", "",'GaAs Master'!S15)</f>
        <v>0</v>
      </c>
      <c r="R16" s="28">
        <f>IF('GaAs Master'!$A15="N", "",'GaAs Master'!T15)</f>
        <v>0.48</v>
      </c>
      <c r="S16" s="28">
        <f>IF('GaAs Master'!$A15="N", "",'GaAs Master'!U15)</f>
        <v>0.5</v>
      </c>
      <c r="T16" s="28">
        <f>IF('GaAs Master'!$A15="N", "",'GaAs Master'!V15)</f>
        <v>0</v>
      </c>
      <c r="U16" s="28" t="str">
        <f>IF('GaAs Master'!$A15="N", "",'GaAs Master'!W15)</f>
        <v>TEL DEV [1]</v>
      </c>
    </row>
    <row r="17" spans="2:21" ht="14.1" customHeight="1" thickBot="1" x14ac:dyDescent="0.25">
      <c r="B17" s="36" t="str">
        <f>IF('GaAs Master'!$A16="N", "",'GaAs Master'!A16)</f>
        <v>Y</v>
      </c>
      <c r="C17" s="28" t="str">
        <f>IF('GaAs Master'!$A16="N", "",'GaAs Master'!E16)</f>
        <v>Core</v>
      </c>
      <c r="D17" s="28">
        <f>IF('GaAs Master'!$A16="N", "",'GaAs Master'!F16)</f>
        <v>64</v>
      </c>
      <c r="E17" s="28" t="str">
        <f>IF('GaAs Master'!$A16="N", "",'GaAs Master'!G16)</f>
        <v>140P</v>
      </c>
      <c r="F17" s="28" t="str">
        <f>IF('GaAs Master'!$A16="N", "",'GaAs Master'!H16)</f>
        <v>TANTALUM</v>
      </c>
      <c r="G17" s="28">
        <f>IF('GaAs Master'!$A16="N", "",'GaAs Master'!I16)</f>
        <v>9</v>
      </c>
      <c r="H17" s="28" t="str">
        <f>IF('GaAs Master'!$A16="N", "",'GaAs Master'!J16)</f>
        <v>5X</v>
      </c>
      <c r="I17" s="28" t="str">
        <f>IF('GaAs Master'!$A16="N", "",'GaAs Master'!K16)</f>
        <v>CLEAR</v>
      </c>
      <c r="J17" s="28" t="str">
        <f>IF('GaAs Master'!$A16="N", "",'GaAs Master'!L16)</f>
        <v>+0.56um</v>
      </c>
      <c r="K17" s="28" t="str">
        <f>IF('GaAs Master'!$A16="N", "",'GaAs Master'!M16)</f>
        <v>0.2um</v>
      </c>
      <c r="L17" s="28" t="str">
        <f>IF('GaAs Master'!$A16="N", "",'GaAs Master'!N16)</f>
        <v>3.0um</v>
      </c>
      <c r="M17" s="28" t="str">
        <f>IF('GaAs Master'!$A16="N", "",'GaAs Master'!O16)</f>
        <v>20.6um +0.20um</v>
      </c>
      <c r="N17" s="28" t="str">
        <f>IF('GaAs Master'!$A16="N", "",'GaAs Master'!P16)</f>
        <v>Core</v>
      </c>
      <c r="O17" s="28" t="str">
        <f>IF('GaAs Master'!$A16="N", "",'GaAs Master'!Q16)</f>
        <v>TEL[13]/ 1818</v>
      </c>
      <c r="P17" s="28">
        <f>IF('GaAs Master'!$A16="N", "",'GaAs Master'!R16)</f>
        <v>580</v>
      </c>
      <c r="Q17" s="28">
        <f>IF('GaAs Master'!$A16="N", "",'GaAs Master'!S16)</f>
        <v>0</v>
      </c>
      <c r="R17" s="28">
        <f>IF('GaAs Master'!$A16="N", "",'GaAs Master'!T16)</f>
        <v>0.48</v>
      </c>
      <c r="S17" s="28">
        <f>IF('GaAs Master'!$A16="N", "",'GaAs Master'!U16)</f>
        <v>0.5</v>
      </c>
      <c r="T17" s="28">
        <f>IF('GaAs Master'!$A16="N", "",'GaAs Master'!V16)</f>
        <v>0</v>
      </c>
      <c r="U17" s="28" t="str">
        <f>IF('GaAs Master'!$A16="N", "",'GaAs Master'!W16)</f>
        <v>TEL DEV [5] with bake</v>
      </c>
    </row>
    <row r="18" spans="2:21" ht="14.1" customHeight="1" thickBot="1" x14ac:dyDescent="0.25">
      <c r="B18" s="36" t="str">
        <f>IF('GaAs Master'!$A17="N", "",'GaAs Master'!A17)</f>
        <v>Y</v>
      </c>
      <c r="C18" s="28" t="str">
        <f>IF('GaAs Master'!$A17="N", "",'GaAs Master'!E17)</f>
        <v>Core</v>
      </c>
      <c r="D18" s="28">
        <f>IF('GaAs Master'!$A17="N", "",'GaAs Master'!F17)</f>
        <v>64</v>
      </c>
      <c r="E18" s="28" t="str">
        <f>IF('GaAs Master'!$A17="N", "",'GaAs Master'!G17)</f>
        <v>150N</v>
      </c>
      <c r="F18" s="28" t="str">
        <f>IF('GaAs Master'!$A17="N", "",'GaAs Master'!H17)</f>
        <v>NITRIDE ETCH</v>
      </c>
      <c r="G18" s="28">
        <f>IF('GaAs Master'!$A17="N", "",'GaAs Master'!I17)</f>
        <v>10</v>
      </c>
      <c r="H18" s="28" t="str">
        <f>IF('GaAs Master'!$A17="N", "",'GaAs Master'!J17)</f>
        <v>5X</v>
      </c>
      <c r="I18" s="28" t="str">
        <f>IF('GaAs Master'!$A17="N", "",'GaAs Master'!K17)</f>
        <v>DARK</v>
      </c>
      <c r="J18" s="28" t="str">
        <f>IF('GaAs Master'!$A17="N", "",'GaAs Master'!L17)</f>
        <v>-0.26um</v>
      </c>
      <c r="K18" s="28" t="str">
        <f>IF('GaAs Master'!$A17="N", "",'GaAs Master'!M17)</f>
        <v>0.2um</v>
      </c>
      <c r="L18" s="28" t="str">
        <f>IF('GaAs Master'!$A17="N", "",'GaAs Master'!N17)</f>
        <v>3.0um</v>
      </c>
      <c r="M18" s="28" t="str">
        <f>IF('GaAs Master'!$A17="N", "",'GaAs Master'!O17)</f>
        <v>12.4um +0.20um</v>
      </c>
      <c r="N18" s="28" t="str">
        <f>IF('GaAs Master'!$A17="N", "",'GaAs Master'!P17)</f>
        <v>Core</v>
      </c>
      <c r="O18" s="28" t="str">
        <f>IF('GaAs Master'!$A17="N", "",'GaAs Master'!Q17)</f>
        <v>TEL[13]/ 1818</v>
      </c>
      <c r="P18" s="28">
        <f>IF('GaAs Master'!$A17="N", "",'GaAs Master'!R17)</f>
        <v>375</v>
      </c>
      <c r="Q18" s="28">
        <f>IF('GaAs Master'!$A17="N", "",'GaAs Master'!S17)</f>
        <v>0</v>
      </c>
      <c r="R18" s="28">
        <f>IF('GaAs Master'!$A17="N", "",'GaAs Master'!T17)</f>
        <v>0.48</v>
      </c>
      <c r="S18" s="28">
        <f>IF('GaAs Master'!$A17="N", "",'GaAs Master'!U17)</f>
        <v>0.5</v>
      </c>
      <c r="T18" s="28">
        <f>IF('GaAs Master'!$A17="N", "",'GaAs Master'!V17)</f>
        <v>0</v>
      </c>
      <c r="U18" s="28" t="str">
        <f>IF('GaAs Master'!$A17="N", "",'GaAs Master'!W17)</f>
        <v>TEL PROG 2</v>
      </c>
    </row>
    <row r="19" spans="2:21" ht="14.1" customHeight="1" thickBot="1" x14ac:dyDescent="0.25">
      <c r="B19" s="36" t="str">
        <f>IF('GaAs Master'!$A18="N", "",'GaAs Master'!A18)</f>
        <v>Y</v>
      </c>
      <c r="C19" s="28" t="str">
        <f>IF('GaAs Master'!$A18="N", "",'GaAs Master'!E18)</f>
        <v>Core</v>
      </c>
      <c r="D19" s="28">
        <f>IF('GaAs Master'!$A18="N", "",'GaAs Master'!F18)</f>
        <v>64</v>
      </c>
      <c r="E19" s="28" t="str">
        <f>IF('GaAs Master'!$A18="N", "",'GaAs Master'!G18)</f>
        <v>161N</v>
      </c>
      <c r="F19" s="28" t="str">
        <f>IF('GaAs Master'!$A18="N", "",'GaAs Master'!H18)</f>
        <v>THICK METAL POST</v>
      </c>
      <c r="G19" s="28" t="str">
        <f>IF('GaAs Master'!$A18="N", "",'GaAs Master'!I18)</f>
        <v>65</v>
      </c>
      <c r="H19" s="28" t="str">
        <f>IF('GaAs Master'!$A18="N", "",'GaAs Master'!J18)</f>
        <v>5X</v>
      </c>
      <c r="I19" s="28" t="str">
        <f>IF('GaAs Master'!$A18="N", "",'GaAs Master'!K18)</f>
        <v>DARK</v>
      </c>
      <c r="J19" s="28" t="str">
        <f>IF('GaAs Master'!$A18="N", "",'GaAs Master'!L18)</f>
        <v>-0.5um</v>
      </c>
      <c r="K19" s="28" t="str">
        <f>IF('GaAs Master'!$A18="N", "",'GaAs Master'!M18)</f>
        <v>0.2um</v>
      </c>
      <c r="L19" s="28" t="str">
        <f>IF('GaAs Master'!$A18="N", "",'GaAs Master'!N18)</f>
        <v>3.0um</v>
      </c>
      <c r="M19" s="28" t="str">
        <f>IF('GaAs Master'!$A18="N", "",'GaAs Master'!O18)</f>
        <v>10.0um +0.20um</v>
      </c>
      <c r="N19" s="28" t="str">
        <f>IF('GaAs Master'!$A18="N", "",'GaAs Master'!P18)</f>
        <v>Core</v>
      </c>
      <c r="O19" s="28" t="str">
        <f>IF('GaAs Master'!$A18="N", "",'GaAs Master'!Q18)</f>
        <v>TEL-1[42]/1827</v>
      </c>
      <c r="P19" s="28">
        <f>IF('GaAs Master'!$A18="N", "",'GaAs Master'!R18)</f>
        <v>1450</v>
      </c>
      <c r="Q19" s="28">
        <f>IF('GaAs Master'!$A18="N", "",'GaAs Master'!S18)</f>
        <v>0</v>
      </c>
      <c r="R19" s="28">
        <f>IF('GaAs Master'!$A18="N", "",'GaAs Master'!T18)</f>
        <v>0.48</v>
      </c>
      <c r="S19" s="28">
        <f>IF('GaAs Master'!$A18="N", "",'GaAs Master'!U18)</f>
        <v>0.5</v>
      </c>
      <c r="T19" s="28">
        <f>IF('GaAs Master'!$A18="N", "",'GaAs Master'!V18)</f>
        <v>0</v>
      </c>
      <c r="U19" s="28" t="str">
        <f>IF('GaAs Master'!$A18="N", "",'GaAs Master'!W18)</f>
        <v>TEL PROG 31</v>
      </c>
    </row>
    <row r="20" spans="2:21" ht="14.1" customHeight="1" thickBot="1" x14ac:dyDescent="0.25">
      <c r="B20" s="36" t="str">
        <f>IF('GaAs Master'!$A19="N", "",'GaAs Master'!A19)</f>
        <v>Y</v>
      </c>
      <c r="C20" s="28" t="str">
        <f>IF('GaAs Master'!$A19="N", "",'GaAs Master'!E19)</f>
        <v>Core</v>
      </c>
      <c r="D20" s="28">
        <f>IF('GaAs Master'!$A19="N", "",'GaAs Master'!F19)</f>
        <v>64</v>
      </c>
      <c r="E20" s="28" t="str">
        <f>IF('GaAs Master'!$A19="N", "",'GaAs Master'!G19)</f>
        <v>171P</v>
      </c>
      <c r="F20" s="28" t="str">
        <f>IF('GaAs Master'!$A19="N", "",'GaAs Master'!H19)</f>
        <v>THICK METAL PLATE</v>
      </c>
      <c r="G20" s="28">
        <f>IF('GaAs Master'!$A19="N", "",'GaAs Master'!I19)</f>
        <v>44</v>
      </c>
      <c r="H20" s="28" t="str">
        <f>IF('GaAs Master'!$A19="N", "",'GaAs Master'!J19)</f>
        <v>5X</v>
      </c>
      <c r="I20" s="28" t="str">
        <f>IF('GaAs Master'!$A19="N", "",'GaAs Master'!K19)</f>
        <v>CLEAR</v>
      </c>
      <c r="J20" s="28" t="str">
        <f>IF('GaAs Master'!$A19="N", "",'GaAs Master'!L19)</f>
        <v>+0.3um</v>
      </c>
      <c r="K20" s="28" t="str">
        <f>IF('GaAs Master'!$A19="N", "",'GaAs Master'!M19)</f>
        <v>0.2um</v>
      </c>
      <c r="L20" s="28" t="str">
        <f>IF('GaAs Master'!$A19="N", "",'GaAs Master'!N19)</f>
        <v>3.0um</v>
      </c>
      <c r="M20" s="28" t="str">
        <f>IF('GaAs Master'!$A19="N", "",'GaAs Master'!O19)</f>
        <v>18.0um +0.20um</v>
      </c>
      <c r="N20" s="28" t="str">
        <f>IF('GaAs Master'!$A19="N", "",'GaAs Master'!P19)</f>
        <v>Core</v>
      </c>
      <c r="O20" s="28" t="str">
        <f>IF('GaAs Master'!$A19="N", "",'GaAs Master'!Q19)</f>
        <v>TEL-3[36] 15NXT</v>
      </c>
      <c r="P20" s="28">
        <f>IF('GaAs Master'!$A19="N", "",'GaAs Master'!R19)</f>
        <v>300</v>
      </c>
      <c r="Q20" s="28">
        <f>IF('GaAs Master'!$A19="N", "",'GaAs Master'!S19)</f>
        <v>1</v>
      </c>
      <c r="R20" s="28">
        <f>IF('GaAs Master'!$A19="N", "",'GaAs Master'!T19)</f>
        <v>0.48</v>
      </c>
      <c r="S20" s="28">
        <f>IF('GaAs Master'!$A19="N", "",'GaAs Master'!U19)</f>
        <v>0.5</v>
      </c>
      <c r="T20" s="28" t="str">
        <f>IF('GaAs Master'!$A19="N", "",'GaAs Master'!V19)</f>
        <v>NEG-CA</v>
      </c>
      <c r="U20" s="28" t="str">
        <f>IF('GaAs Master'!$A19="N", "",'GaAs Master'!W19)</f>
        <v>PEB TEL-2[30],Dev-2, 200S</v>
      </c>
    </row>
    <row r="21" spans="2:21" ht="14.1" customHeight="1" thickBot="1" x14ac:dyDescent="0.25">
      <c r="B21" s="36" t="str">
        <f>IF('GaAs Master'!$A20="N", "",'GaAs Master'!A20)</f>
        <v>Y</v>
      </c>
      <c r="C21" s="28" t="str">
        <f>IF('GaAs Master'!$A20="N", "",'GaAs Master'!E20)</f>
        <v>Core</v>
      </c>
      <c r="D21" s="28">
        <f>IF('GaAs Master'!$A20="N", "",'GaAs Master'!F20)</f>
        <v>64</v>
      </c>
      <c r="E21" s="28" t="str">
        <f>IF('GaAs Master'!$A20="N", "",'GaAs Master'!G20)</f>
        <v>171P</v>
      </c>
      <c r="F21" s="28" t="str">
        <f>IF('GaAs Master'!$A20="N", "",'GaAs Master'!H20)</f>
        <v>THICK METAL PLATE TRI</v>
      </c>
      <c r="G21" s="28">
        <f>IF('GaAs Master'!$A20="N", "",'GaAs Master'!I20)</f>
        <v>44</v>
      </c>
      <c r="H21" s="28" t="str">
        <f>IF('GaAs Master'!$A20="N", "",'GaAs Master'!J20)</f>
        <v>5X</v>
      </c>
      <c r="I21" s="28" t="str">
        <f>IF('GaAs Master'!$A20="N", "",'GaAs Master'!K20)</f>
        <v>CLEAR</v>
      </c>
      <c r="J21" s="28" t="str">
        <f>IF('GaAs Master'!$A20="N", "",'GaAs Master'!L20)</f>
        <v>+0.3um</v>
      </c>
      <c r="K21" s="28" t="str">
        <f>IF('GaAs Master'!$A20="N", "",'GaAs Master'!M20)</f>
        <v>0.2um</v>
      </c>
      <c r="L21" s="28" t="str">
        <f>IF('GaAs Master'!$A20="N", "",'GaAs Master'!N20)</f>
        <v>3.0um</v>
      </c>
      <c r="M21" s="28" t="str">
        <f>IF('GaAs Master'!$A20="N", "",'GaAs Master'!O20)</f>
        <v>18.0um +0.20um</v>
      </c>
      <c r="N21" s="28" t="str">
        <f>IF('GaAs Master'!$A20="N", "",'GaAs Master'!P20)</f>
        <v>Core</v>
      </c>
      <c r="O21" s="28" t="str">
        <f>IF('GaAs Master'!$A20="N", "",'GaAs Master'!Q20)</f>
        <v>Coated at PTM</v>
      </c>
      <c r="P21" s="28">
        <f>IF('GaAs Master'!$A20="N", "",'GaAs Master'!R20)</f>
        <v>300</v>
      </c>
      <c r="Q21" s="28">
        <f>IF('GaAs Master'!$A20="N", "",'GaAs Master'!S20)</f>
        <v>1</v>
      </c>
      <c r="R21" s="28">
        <f>IF('GaAs Master'!$A20="N", "",'GaAs Master'!T20)</f>
        <v>0.48</v>
      </c>
      <c r="S21" s="28">
        <f>IF('GaAs Master'!$A20="N", "",'GaAs Master'!U20)</f>
        <v>0.5</v>
      </c>
      <c r="T21" s="28" t="str">
        <f>IF('GaAs Master'!$A20="N", "",'GaAs Master'!V20)</f>
        <v>NEG-CA</v>
      </c>
      <c r="U21" s="28" t="str">
        <f>IF('GaAs Master'!$A20="N", "",'GaAs Master'!W20)</f>
        <v>Dev with PTM</v>
      </c>
    </row>
    <row r="22" spans="2:21" ht="14.1" customHeight="1" thickBot="1" x14ac:dyDescent="0.25">
      <c r="B22" s="36" t="str">
        <f>IF('GaAs Master'!$A21="N", "",'GaAs Master'!A21)</f>
        <v>O</v>
      </c>
      <c r="C22" s="28" t="str">
        <f>IF('GaAs Master'!$A21="N", "",'GaAs Master'!E21)</f>
        <v>Core</v>
      </c>
      <c r="D22" s="28">
        <f>IF('GaAs Master'!$A21="N", "",'GaAs Master'!F21)</f>
        <v>64</v>
      </c>
      <c r="E22" s="28" t="str">
        <f>IF('GaAs Master'!$A21="N", "",'GaAs Master'!G21)</f>
        <v>160P</v>
      </c>
      <c r="F22" s="28" t="str">
        <f>IF('GaAs Master'!$A21="N", "",'GaAs Master'!H21)</f>
        <v>AIRBRIDGE</v>
      </c>
      <c r="G22" s="28">
        <f>IF('GaAs Master'!$A21="N", "",'GaAs Master'!I21)</f>
        <v>11</v>
      </c>
      <c r="H22" s="28" t="str">
        <f>IF('GaAs Master'!$A21="N", "",'GaAs Master'!J21)</f>
        <v>5X</v>
      </c>
      <c r="I22" s="28" t="str">
        <f>IF('GaAs Master'!$A21="N", "",'GaAs Master'!K21)</f>
        <v>CLEAR</v>
      </c>
      <c r="J22" s="28" t="str">
        <f>IF('GaAs Master'!$A21="N", "",'GaAs Master'!L21)</f>
        <v>+0.55um</v>
      </c>
      <c r="K22" s="28" t="str">
        <f>IF('GaAs Master'!$A21="N", "",'GaAs Master'!M21)</f>
        <v>0.2um</v>
      </c>
      <c r="L22" s="28" t="str">
        <f>IF('GaAs Master'!$A21="N", "",'GaAs Master'!N21)</f>
        <v>3.0um</v>
      </c>
      <c r="M22" s="28" t="str">
        <f>IF('GaAs Master'!$A21="N", "",'GaAs Master'!O21)</f>
        <v>20.5um +0.20um</v>
      </c>
      <c r="N22" s="28" t="str">
        <f>IF('GaAs Master'!$A21="N", "",'GaAs Master'!P21)</f>
        <v>Core</v>
      </c>
      <c r="O22" s="28" t="str">
        <f>IF('GaAs Master'!$A21="N", "",'GaAs Master'!Q21)</f>
        <v>1827 TEL [49]</v>
      </c>
      <c r="P22" s="28">
        <f>IF('GaAs Master'!$A21="N", "",'GaAs Master'!R21)</f>
        <v>800</v>
      </c>
      <c r="Q22" s="28">
        <f>IF('GaAs Master'!$A21="N", "",'GaAs Master'!S21)</f>
        <v>0</v>
      </c>
      <c r="R22" s="28">
        <f>IF('GaAs Master'!$A21="N", "",'GaAs Master'!T21)</f>
        <v>0.48</v>
      </c>
      <c r="S22" s="28">
        <f>IF('GaAs Master'!$A21="N", "",'GaAs Master'!U21)</f>
        <v>0.5</v>
      </c>
      <c r="T22" s="28">
        <f>IF('GaAs Master'!$A21="N", "",'GaAs Master'!V21)</f>
        <v>0</v>
      </c>
      <c r="U22" s="28" t="str">
        <f>IF('GaAs Master'!$A21="N", "",'GaAs Master'!W21)</f>
        <v>TEL_2 [11]</v>
      </c>
    </row>
    <row r="23" spans="2:21" ht="14.1" customHeight="1" thickBot="1" x14ac:dyDescent="0.25">
      <c r="B23" s="36" t="str">
        <f>IF('GaAs Master'!$A22="N", "",'GaAs Master'!A22)</f>
        <v>O</v>
      </c>
      <c r="C23" s="28" t="str">
        <f>IF('GaAs Master'!$A22="N", "",'GaAs Master'!E22)</f>
        <v>Core</v>
      </c>
      <c r="D23" s="28">
        <f>IF('GaAs Master'!$A22="N", "",'GaAs Master'!F22)</f>
        <v>64</v>
      </c>
      <c r="E23" s="28" t="str">
        <f>IF('GaAs Master'!$A22="N", "",'GaAs Master'!G22)</f>
        <v>170P</v>
      </c>
      <c r="F23" s="28" t="str">
        <f>IF('GaAs Master'!$A22="N", "",'GaAs Master'!H22)</f>
        <v>THICK METAL</v>
      </c>
      <c r="G23" s="28">
        <f>IF('GaAs Master'!$A22="N", "",'GaAs Master'!I22)</f>
        <v>12</v>
      </c>
      <c r="H23" s="28" t="str">
        <f>IF('GaAs Master'!$A22="N", "",'GaAs Master'!J22)</f>
        <v>5X</v>
      </c>
      <c r="I23" s="28" t="str">
        <f>IF('GaAs Master'!$A22="N", "",'GaAs Master'!K22)</f>
        <v>CLEAR</v>
      </c>
      <c r="J23" s="28" t="str">
        <f>IF('GaAs Master'!$A22="N", "",'GaAs Master'!L22)</f>
        <v>NONE</v>
      </c>
      <c r="K23" s="28" t="str">
        <f>IF('GaAs Master'!$A22="N", "",'GaAs Master'!M22)</f>
        <v>0.2um</v>
      </c>
      <c r="L23" s="28" t="str">
        <f>IF('GaAs Master'!$A22="N", "",'GaAs Master'!N22)</f>
        <v>3.0um</v>
      </c>
      <c r="M23" s="28" t="str">
        <f>IF('GaAs Master'!$A22="N", "",'GaAs Master'!O22)</f>
        <v>15.0um +0.20um</v>
      </c>
      <c r="N23" s="28" t="str">
        <f>IF('GaAs Master'!$A22="N", "",'GaAs Master'!P22)</f>
        <v>Core</v>
      </c>
      <c r="O23" s="28" t="str">
        <f>IF('GaAs Master'!$A22="N", "",'GaAs Master'!Q22)</f>
        <v>1827 TEL [49]</v>
      </c>
      <c r="P23" s="28">
        <f>IF('GaAs Master'!$A22="N", "",'GaAs Master'!R22)</f>
        <v>870</v>
      </c>
      <c r="Q23" s="28">
        <f>IF('GaAs Master'!$A22="N", "",'GaAs Master'!S22)</f>
        <v>0</v>
      </c>
      <c r="R23" s="28">
        <f>IF('GaAs Master'!$A22="N", "",'GaAs Master'!T22)</f>
        <v>0.48</v>
      </c>
      <c r="S23" s="28">
        <f>IF('GaAs Master'!$A22="N", "",'GaAs Master'!U22)</f>
        <v>0.5</v>
      </c>
      <c r="T23" s="28" t="str">
        <f>IF('GaAs Master'!$A22="N", "",'GaAs Master'!V22)</f>
        <v>IR</v>
      </c>
      <c r="U23" s="28" t="str">
        <f>IF('GaAs Master'!$A22="N", "",'GaAs Master'!W22)</f>
        <v xml:space="preserve">95 sec </v>
      </c>
    </row>
    <row r="24" spans="2:21" ht="14.1" customHeight="1" thickBot="1" x14ac:dyDescent="0.25">
      <c r="B24" s="36" t="str">
        <f>IF('GaAs Master'!$A23="N", "",'GaAs Master'!A23)</f>
        <v>Y</v>
      </c>
      <c r="C24" s="28" t="str">
        <f>IF('GaAs Master'!$A23="N", "",'GaAs Master'!E23)</f>
        <v>Core</v>
      </c>
      <c r="D24" s="28">
        <f>IF('GaAs Master'!$A23="N", "",'GaAs Master'!F23)</f>
        <v>64</v>
      </c>
      <c r="E24" s="28" t="str">
        <f>IF('GaAs Master'!$A23="N", "",'GaAs Master'!G23)</f>
        <v>175N</v>
      </c>
      <c r="F24" s="28" t="str">
        <f>IF('GaAs Master'!$A23="N", "",'GaAs Master'!H23)</f>
        <v>GLASS</v>
      </c>
      <c r="G24" s="28">
        <f>IF('GaAs Master'!$A23="N", "",'GaAs Master'!I23)</f>
        <v>15</v>
      </c>
      <c r="H24" s="28" t="str">
        <f>IF('GaAs Master'!$A23="N", "",'GaAs Master'!J23)</f>
        <v>5X</v>
      </c>
      <c r="I24" s="28" t="str">
        <f>IF('GaAs Master'!$A23="N", "",'GaAs Master'!K23)</f>
        <v>CLEAR</v>
      </c>
      <c r="J24" s="28" t="str">
        <f>IF('GaAs Master'!$A23="N", "",'GaAs Master'!L23)</f>
        <v>NONE</v>
      </c>
      <c r="K24" s="28" t="str">
        <f>IF('GaAs Master'!$A23="N", "",'GaAs Master'!M23)</f>
        <v>0.2um</v>
      </c>
      <c r="L24" s="28" t="str">
        <f>IF('GaAs Master'!$A23="N", "",'GaAs Master'!N23)</f>
        <v>3.0um</v>
      </c>
      <c r="M24" s="28" t="str">
        <f>IF('GaAs Master'!$A23="N", "",'GaAs Master'!O23)</f>
        <v>15.0um +0.20um</v>
      </c>
      <c r="N24" s="28" t="str">
        <f>IF('GaAs Master'!$A23="N", "",'GaAs Master'!P23)</f>
        <v>Core</v>
      </c>
      <c r="O24" s="28" t="str">
        <f>IF('GaAs Master'!$A23="N", "",'GaAs Master'!Q23)</f>
        <v>TEL-3 [53] SPR220</v>
      </c>
      <c r="P24" s="28">
        <f>IF('GaAs Master'!$A23="N", "",'GaAs Master'!R23)</f>
        <v>1100</v>
      </c>
      <c r="Q24" s="28">
        <f>IF('GaAs Master'!$A23="N", "",'GaAs Master'!S23)</f>
        <v>1</v>
      </c>
      <c r="R24" s="28">
        <f>IF('GaAs Master'!$A23="N", "",'GaAs Master'!T23)</f>
        <v>0.48</v>
      </c>
      <c r="S24" s="28">
        <f>IF('GaAs Master'!$A23="N", "",'GaAs Master'!U23)</f>
        <v>0.5</v>
      </c>
      <c r="T24" s="28">
        <f>IF('GaAs Master'!$A23="N", "",'GaAs Master'!V23)</f>
        <v>0</v>
      </c>
      <c r="U24" s="28" t="str">
        <f>IF('GaAs Master'!$A23="N", "",'GaAs Master'!W23)</f>
        <v>Dev-2, 200S</v>
      </c>
    </row>
    <row r="25" spans="2:21" ht="14.1" customHeight="1" thickBot="1" x14ac:dyDescent="0.25">
      <c r="B25" s="36" t="str">
        <f>IF('GaAs Master'!$A24="N", "",'GaAs Master'!A24)</f>
        <v>Y</v>
      </c>
      <c r="C25" s="28" t="str">
        <f>IF('GaAs Master'!$A24="N", "",'GaAs Master'!E24)</f>
        <v>Backside</v>
      </c>
      <c r="D25" s="28" t="str">
        <f>IF('GaAs Master'!$A24="N", "",'GaAs Master'!F24)</f>
        <v>14A</v>
      </c>
      <c r="E25" s="28" t="str">
        <f>IF('GaAs Master'!$A24="N", "",'GaAs Master'!G24)</f>
        <v>180N</v>
      </c>
      <c r="F25" s="28" t="str">
        <f>IF('GaAs Master'!$A24="N", "",'GaAs Master'!H24)</f>
        <v>VIA</v>
      </c>
      <c r="G25" s="28">
        <f>IF('GaAs Master'!$A24="N", "",'GaAs Master'!I24)</f>
        <v>13</v>
      </c>
      <c r="H25" s="28" t="str">
        <f>IF('GaAs Master'!$A24="N", "",'GaAs Master'!J24)</f>
        <v>1X</v>
      </c>
      <c r="I25" s="28" t="str">
        <f>IF('GaAs Master'!$A24="N", "",'GaAs Master'!K24)</f>
        <v>DARK</v>
      </c>
      <c r="J25" s="28" t="str">
        <f>IF('GaAs Master'!$A24="N", "",'GaAs Master'!L24)</f>
        <v>NONE</v>
      </c>
      <c r="K25" s="28" t="str">
        <f>IF('GaAs Master'!$A24="N", "",'GaAs Master'!M24)</f>
        <v>0.25um</v>
      </c>
      <c r="L25" s="28" t="str">
        <f>IF('GaAs Master'!$A24="N", "",'GaAs Master'!N24)</f>
        <v>NA</v>
      </c>
      <c r="M25" s="28" t="str">
        <f>IF('GaAs Master'!$A24="N", "",'GaAs Master'!O24)</f>
        <v>NA</v>
      </c>
      <c r="N25" s="28" t="str">
        <f>IF('GaAs Master'!$A24="N", "",'GaAs Master'!P24)</f>
        <v>Core</v>
      </c>
      <c r="O25" s="28" t="str">
        <f>IF('GaAs Master'!$A24="N", "",'GaAs Master'!Q24)</f>
        <v>TEL-BS [21] / [27] 4620</v>
      </c>
      <c r="P25" s="28" t="str">
        <f>IF('GaAs Master'!$A24="N", "",'GaAs Master'!R24)</f>
        <v>950mJ, soft contact</v>
      </c>
      <c r="Q25" s="28" t="str">
        <f>IF('GaAs Master'!$A24="N", "",'GaAs Master'!S24)</f>
        <v>X</v>
      </c>
      <c r="R25" s="28" t="str">
        <f>IF('GaAs Master'!$A24="N", "",'GaAs Master'!T24)</f>
        <v>X</v>
      </c>
      <c r="S25" s="28" t="str">
        <f>IF('GaAs Master'!$A24="N", "",'GaAs Master'!U24)</f>
        <v>X</v>
      </c>
      <c r="T25" s="28">
        <f>IF('GaAs Master'!$A24="N", "",'GaAs Master'!V24)</f>
        <v>0</v>
      </c>
      <c r="U25" s="28" t="str">
        <f>IF('GaAs Master'!$A24="N", "",'GaAs Master'!W24)</f>
        <v>TEL-BS [57]</v>
      </c>
    </row>
    <row r="26" spans="2:21" ht="14.1" customHeight="1" thickBot="1" x14ac:dyDescent="0.25">
      <c r="B26" s="36" t="str">
        <f>IF('GaAs Master'!$A25="N", "",'GaAs Master'!A25)</f>
        <v>Y</v>
      </c>
      <c r="C26" s="28" t="str">
        <f>IF('GaAs Master'!$A25="N", "",'GaAs Master'!E25)</f>
        <v>Backside</v>
      </c>
      <c r="D26" s="28" t="str">
        <f>IF('GaAs Master'!$A25="N", "",'GaAs Master'!F25)</f>
        <v>14C</v>
      </c>
      <c r="E26" s="28" t="str">
        <f>IF('GaAs Master'!$A25="N", "",'GaAs Master'!G25)</f>
        <v>200N</v>
      </c>
      <c r="F26" s="28" t="str">
        <f>IF('GaAs Master'!$A25="N", "",'GaAs Master'!H25)</f>
        <v>GRID</v>
      </c>
      <c r="G26" s="28">
        <f>IF('GaAs Master'!$A25="N", "",'GaAs Master'!I25)</f>
        <v>14</v>
      </c>
      <c r="H26" s="28" t="str">
        <f>IF('GaAs Master'!$A25="N", "",'GaAs Master'!J25)</f>
        <v>1X</v>
      </c>
      <c r="I26" s="28" t="str">
        <f>IF('GaAs Master'!$A25="N", "",'GaAs Master'!K25)</f>
        <v>DARK</v>
      </c>
      <c r="J26" s="28" t="str">
        <f>IF('GaAs Master'!$A25="N", "",'GaAs Master'!L25)</f>
        <v>NONE</v>
      </c>
      <c r="K26" s="28" t="str">
        <f>IF('GaAs Master'!$A25="N", "",'GaAs Master'!M25)</f>
        <v>0.25um</v>
      </c>
      <c r="L26" s="28" t="str">
        <f>IF('GaAs Master'!$A25="N", "",'GaAs Master'!N25)</f>
        <v>NA</v>
      </c>
      <c r="M26" s="28" t="str">
        <f>IF('GaAs Master'!$A25="N", "",'GaAs Master'!O25)</f>
        <v>NA</v>
      </c>
      <c r="N26" s="28" t="str">
        <f>IF('GaAs Master'!$A25="N", "",'GaAs Master'!P25)</f>
        <v>Core</v>
      </c>
      <c r="O26" s="28" t="str">
        <f>IF('GaAs Master'!$A25="N", "",'GaAs Master'!Q25)</f>
        <v>TEL-BS [9] / [15] 4620</v>
      </c>
      <c r="P26" s="28" t="str">
        <f>IF('GaAs Master'!$A25="N", "",'GaAs Master'!R25)</f>
        <v>530mJ, soft contact</v>
      </c>
      <c r="Q26" s="28" t="str">
        <f>IF('GaAs Master'!$A25="N", "",'GaAs Master'!S25)</f>
        <v>X</v>
      </c>
      <c r="R26" s="28" t="str">
        <f>IF('GaAs Master'!$A25="N", "",'GaAs Master'!T25)</f>
        <v>X</v>
      </c>
      <c r="S26" s="28" t="str">
        <f>IF('GaAs Master'!$A25="N", "",'GaAs Master'!U25)</f>
        <v>X</v>
      </c>
      <c r="T26" s="28">
        <f>IF('GaAs Master'!$A25="N", "",'GaAs Master'!V25)</f>
        <v>0</v>
      </c>
      <c r="U26" s="28" t="str">
        <f>IF('GaAs Master'!$A25="N", "",'GaAs Master'!W25)</f>
        <v>TEL-BS [69]</v>
      </c>
    </row>
    <row r="27" spans="2:21" ht="14.1" customHeight="1" thickBot="1" x14ac:dyDescent="0.25">
      <c r="B27" s="36" t="str">
        <f>IF('GaAs Master'!$A26="N", "",'GaAs Master'!A26)</f>
        <v>Y</v>
      </c>
      <c r="C27" s="28" t="str">
        <f>IF('GaAs Master'!$A26="N", "",'GaAs Master'!E26)</f>
        <v>Numbers</v>
      </c>
      <c r="D27" s="28">
        <f>IF('GaAs Master'!$A26="N", "",'GaAs Master'!F26)</f>
        <v>15</v>
      </c>
      <c r="E27" s="28" t="str">
        <f>IF('GaAs Master'!$A26="N", "",'GaAs Master'!G26)</f>
        <v>NUM-N</v>
      </c>
      <c r="F27" s="28" t="str">
        <f>IF('GaAs Master'!$A26="N", "",'GaAs Master'!H26)</f>
        <v>SD  NUMBERS</v>
      </c>
      <c r="G27" s="28" t="str">
        <f>IF('GaAs Master'!$A26="N", "",'GaAs Master'!I26)</f>
        <v>37</v>
      </c>
      <c r="H27" s="28" t="str">
        <f>IF('GaAs Master'!$A26="N", "",'GaAs Master'!J26)</f>
        <v>1X</v>
      </c>
      <c r="I27" s="28" t="str">
        <f>IF('GaAs Master'!$A26="N", "",'GaAs Master'!K26)</f>
        <v>DARK</v>
      </c>
      <c r="J27" s="28" t="str">
        <f>IF('GaAs Master'!$A26="N", "",'GaAs Master'!L26)</f>
        <v>NONE</v>
      </c>
      <c r="K27" s="28" t="str">
        <f>IF('GaAs Master'!$A26="N", "",'GaAs Master'!M26)</f>
        <v>0.25um</v>
      </c>
      <c r="L27" s="28" t="str">
        <f>IF('GaAs Master'!$A26="N", "",'GaAs Master'!N26)</f>
        <v>7.0um</v>
      </c>
      <c r="M27" s="28" t="str">
        <f>IF('GaAs Master'!$A26="N", "",'GaAs Master'!O26)</f>
        <v>7.0um +0.20um</v>
      </c>
      <c r="N27" s="28" t="str">
        <f>IF('GaAs Master'!$A26="N", "",'GaAs Master'!P26)</f>
        <v>Core</v>
      </c>
      <c r="O27" s="28" t="str">
        <f>IF('GaAs Master'!$A26="N", "",'GaAs Master'!Q26)</f>
        <v>coated at SD photo</v>
      </c>
      <c r="P27" s="28" t="str">
        <f>IF('GaAs Master'!$A26="N", "",'GaAs Master'!R26)</f>
        <v>110mJ, soft contact</v>
      </c>
      <c r="Q27" s="28" t="str">
        <f>IF('GaAs Master'!$A26="N", "",'GaAs Master'!S26)</f>
        <v>X</v>
      </c>
      <c r="R27" s="28" t="str">
        <f>IF('GaAs Master'!$A26="N", "",'GaAs Master'!T26)</f>
        <v>X</v>
      </c>
      <c r="S27" s="28" t="str">
        <f>IF('GaAs Master'!$A26="N", "",'GaAs Master'!U26)</f>
        <v>X</v>
      </c>
      <c r="T27" s="28" t="str">
        <f>IF('GaAs Master'!$A26="N", "",'GaAs Master'!V26)</f>
        <v>IR</v>
      </c>
      <c r="U27" s="28" t="str">
        <f>IF('GaAs Master'!$A26="N", "",'GaAs Master'!W26)</f>
        <v>Dev with SD</v>
      </c>
    </row>
    <row r="28" spans="2:21" ht="14.1" customHeight="1" thickBot="1" x14ac:dyDescent="0.25">
      <c r="B28" s="36" t="str">
        <f>IF('GaAs Master'!$A27="N", "",'GaAs Master'!A27)</f>
        <v>O</v>
      </c>
      <c r="C28" s="28" t="str">
        <f>IF('GaAs Master'!$A27="N", "",'GaAs Master'!E27)</f>
        <v>Numbers</v>
      </c>
      <c r="D28" s="28">
        <f>IF('GaAs Master'!$A27="N", "",'GaAs Master'!F27)</f>
        <v>15</v>
      </c>
      <c r="E28" s="28" t="str">
        <f>IF('GaAs Master'!$A27="N", "",'GaAs Master'!G27)</f>
        <v>NUM-N</v>
      </c>
      <c r="F28" s="28" t="str">
        <f>IF('GaAs Master'!$A27="N", "",'GaAs Master'!H27)</f>
        <v>SD  NUMBERS</v>
      </c>
      <c r="G28" s="28">
        <f>IF('GaAs Master'!$A27="N", "",'GaAs Master'!I27)</f>
        <v>55</v>
      </c>
      <c r="H28" s="28" t="str">
        <f>IF('GaAs Master'!$A27="N", "",'GaAs Master'!J27)</f>
        <v>1X</v>
      </c>
      <c r="I28" s="28" t="str">
        <f>IF('GaAs Master'!$A27="N", "",'GaAs Master'!K27)</f>
        <v>DARK</v>
      </c>
      <c r="J28" s="28" t="str">
        <f>IF('GaAs Master'!$A27="N", "",'GaAs Master'!L27)</f>
        <v>NONE</v>
      </c>
      <c r="K28" s="28" t="str">
        <f>IF('GaAs Master'!$A27="N", "",'GaAs Master'!M27)</f>
        <v>0.25um</v>
      </c>
      <c r="L28" s="28" t="str">
        <f>IF('GaAs Master'!$A27="N", "",'GaAs Master'!N27)</f>
        <v>7.0um</v>
      </c>
      <c r="M28" s="28" t="str">
        <f>IF('GaAs Master'!$A27="N", "",'GaAs Master'!O27)</f>
        <v>7.0um +0.50um</v>
      </c>
      <c r="N28" s="28" t="str">
        <f>IF('GaAs Master'!$A27="N", "",'GaAs Master'!P27)</f>
        <v>Core</v>
      </c>
      <c r="O28" s="28" t="str">
        <f>IF('GaAs Master'!$A27="N", "",'GaAs Master'!Q27)</f>
        <v>coated at SD photo</v>
      </c>
      <c r="P28" s="28" t="str">
        <f>IF('GaAs Master'!$A27="N", "",'GaAs Master'!R27)</f>
        <v>110mJ, soft contact</v>
      </c>
      <c r="Q28" s="28" t="str">
        <f>IF('GaAs Master'!$A27="N", "",'GaAs Master'!S27)</f>
        <v>X</v>
      </c>
      <c r="R28" s="28" t="str">
        <f>IF('GaAs Master'!$A27="N", "",'GaAs Master'!T27)</f>
        <v>X</v>
      </c>
      <c r="S28" s="28" t="str">
        <f>IF('GaAs Master'!$A27="N", "",'GaAs Master'!U27)</f>
        <v>X</v>
      </c>
      <c r="T28" s="28" t="str">
        <f>IF('GaAs Master'!$A27="N", "",'GaAs Master'!V27)</f>
        <v>IR</v>
      </c>
      <c r="U28" s="28" t="str">
        <f>IF('GaAs Master'!$A27="N", "",'GaAs Master'!W27)</f>
        <v>Dev with SD</v>
      </c>
    </row>
    <row r="29" spans="2:21" ht="14.1" customHeight="1" thickBot="1" x14ac:dyDescent="0.25">
      <c r="B29" s="36" t="str">
        <f>IF('GaAs Master'!$A28="N", "",'GaAs Master'!A28)</f>
        <v>O</v>
      </c>
      <c r="C29" s="28" t="str">
        <f>IF('GaAs Master'!$A28="N", "",'GaAs Master'!E28)</f>
        <v>Backside</v>
      </c>
      <c r="D29" s="28">
        <f>IF('GaAs Master'!$A28="N", "",'GaAs Master'!F28)</f>
        <v>15</v>
      </c>
      <c r="E29" s="28" t="str">
        <f>IF('GaAs Master'!$A28="N", "",'GaAs Master'!G28)</f>
        <v>190P</v>
      </c>
      <c r="F29" s="28" t="str">
        <f>IF('GaAs Master'!$A28="N", "",'GaAs Master'!H28)</f>
        <v>SOLDERSTOP</v>
      </c>
      <c r="G29" s="28">
        <f>IF('GaAs Master'!$A28="N", "",'GaAs Master'!I28)</f>
        <v>63</v>
      </c>
      <c r="H29" s="28" t="str">
        <f>IF('GaAs Master'!$A28="N", "",'GaAs Master'!J28)</f>
        <v>1X</v>
      </c>
      <c r="I29" s="28" t="str">
        <f>IF('GaAs Master'!$A28="N", "",'GaAs Master'!K28)</f>
        <v>CLEAR</v>
      </c>
      <c r="J29" s="28" t="str">
        <f>IF('GaAs Master'!$A28="N", "",'GaAs Master'!L28)</f>
        <v>NONE</v>
      </c>
      <c r="K29" s="28" t="str">
        <f>IF('GaAs Master'!$A28="N", "",'GaAs Master'!M28)</f>
        <v>0.25um</v>
      </c>
      <c r="L29" s="28" t="str">
        <f>IF('GaAs Master'!$A28="N", "",'GaAs Master'!N28)</f>
        <v>60.0um</v>
      </c>
      <c r="M29" s="28" t="str">
        <f>IF('GaAs Master'!$A28="N", "",'GaAs Master'!O28)</f>
        <v>NA</v>
      </c>
      <c r="N29" s="28" t="str">
        <f>IF('GaAs Master'!$A28="N", "",'GaAs Master'!P28)</f>
        <v>Core</v>
      </c>
      <c r="O29" s="28" t="str">
        <f>IF('GaAs Master'!$A28="N", "",'GaAs Master'!Q28)</f>
        <v>TEL-BS [10] 1808/1827</v>
      </c>
      <c r="P29" s="28" t="str">
        <f>IF('GaAs Master'!$A28="N", "",'GaAs Master'!R28)</f>
        <v>310mJ, flood exposure</v>
      </c>
      <c r="Q29" s="28" t="str">
        <f>IF('GaAs Master'!$A28="N", "",'GaAs Master'!S28)</f>
        <v>X</v>
      </c>
      <c r="R29" s="28" t="str">
        <f>IF('GaAs Master'!$A28="N", "",'GaAs Master'!T28)</f>
        <v>X</v>
      </c>
      <c r="S29" s="28" t="str">
        <f>IF('GaAs Master'!$A28="N", "",'GaAs Master'!U28)</f>
        <v>X</v>
      </c>
      <c r="T29" s="28">
        <f>IF('GaAs Master'!$A28="N", "",'GaAs Master'!V28)</f>
        <v>0</v>
      </c>
      <c r="U29" s="28" t="str">
        <f>IF('GaAs Master'!$A28="N", "",'GaAs Master'!W28)</f>
        <v>TEL-BS [63]</v>
      </c>
    </row>
    <row r="30" spans="2:21" ht="15.75" customHeight="1" thickBot="1" x14ac:dyDescent="0.25">
      <c r="B30" s="98" t="str">
        <f>IF('GaAs Master'!$A29="N", "",'GaAs Master'!A29)</f>
        <v>O</v>
      </c>
      <c r="C30" s="99" t="str">
        <f>IF('GaAs Master'!$A29="N", "",'GaAs Master'!E29)</f>
        <v>Frontside</v>
      </c>
      <c r="D30" s="99">
        <f>IF('GaAs Master'!$A29="N", "",'GaAs Master'!F29)</f>
        <v>15</v>
      </c>
      <c r="E30" s="99" t="str">
        <f>IF('GaAs Master'!$A29="N", "",'GaAs Master'!G29)</f>
        <v>178P</v>
      </c>
      <c r="F30" s="73" t="str">
        <f>IF('GaAs Master'!$A29="N", "",'GaAs Master'!H29)</f>
        <v>BCB PLUG</v>
      </c>
      <c r="G30" s="26" t="str">
        <f>IF('GaAs Master'!$A29="N", "",'GaAs Master'!I29)</f>
        <v>78</v>
      </c>
      <c r="H30" s="25" t="str">
        <f>IF('GaAs Master'!$A29="N", "",'GaAs Master'!J29)</f>
        <v>1X</v>
      </c>
      <c r="I30" s="25" t="str">
        <f>IF('GaAs Master'!$A29="N", "",'GaAs Master'!K29)</f>
        <v>CLEAR</v>
      </c>
      <c r="J30" s="38" t="str">
        <f>IF('GaAs Master'!$A29="N", "",'GaAs Master'!L29)</f>
        <v>NONE</v>
      </c>
      <c r="K30" s="27" t="str">
        <f>IF('GaAs Master'!$A29="N", "",'GaAs Master'!M29)</f>
        <v>0.25um</v>
      </c>
      <c r="L30" s="27" t="str">
        <f>IF('GaAs Master'!$A29="N", "",'GaAs Master'!N29)</f>
        <v>30.0um</v>
      </c>
      <c r="M30" s="27" t="str">
        <f>IF('GaAs Master'!$A29="N", "",'GaAs Master'!O29)</f>
        <v>30.0um +0.50um</v>
      </c>
      <c r="N30" s="73" t="str">
        <f>IF('GaAs Master'!$A29="N", "",'GaAs Master'!P29)</f>
        <v>Core</v>
      </c>
      <c r="O30" s="90" t="str">
        <f>IF('GaAs Master'!$A29="N", "",'GaAs Master'!Q29)</f>
        <v>TEL-3[74]SPR220-7.0</v>
      </c>
      <c r="P30" s="90" t="str">
        <f>IF('GaAs Master'!$A29="N", "",'GaAs Master'!R29)</f>
        <v>350 mJ, soft contact</v>
      </c>
      <c r="Q30" s="90" t="str">
        <f>IF('GaAs Master'!$A29="N", "",'GaAs Master'!S29)</f>
        <v>X</v>
      </c>
      <c r="R30" s="90" t="str">
        <f>IF('GaAs Master'!$A29="N", "",'GaAs Master'!T29)</f>
        <v>X</v>
      </c>
      <c r="S30" s="90" t="str">
        <f>IF('GaAs Master'!$A29="N", "",'GaAs Master'!U29)</f>
        <v>X</v>
      </c>
      <c r="T30" s="90" t="str">
        <f>IF('GaAs Master'!$A29="N", "",'GaAs Master'!V29)</f>
        <v>N</v>
      </c>
      <c r="U30" s="90" t="str">
        <f>IF('GaAs Master'!$A29="N", "",'GaAs Master'!W29)</f>
        <v>DEV 2, 200s</v>
      </c>
    </row>
    <row r="31" spans="2:21" ht="15.75" customHeight="1" thickBot="1" x14ac:dyDescent="0.25">
      <c r="B31" s="98"/>
      <c r="C31" s="100"/>
      <c r="D31" s="100"/>
      <c r="E31" s="100"/>
      <c r="F31" s="74"/>
      <c r="G31" s="40" t="str">
        <f>IF('GaAs Master'!$A29="N", "",'GaAs Master'!I30)</f>
        <v>72</v>
      </c>
      <c r="H31" s="40" t="str">
        <f>IF('GaAs Master'!$A29="N", "",'GaAs Master'!J30)</f>
        <v>-</v>
      </c>
      <c r="I31" s="40" t="str">
        <f>IF('GaAs Master'!$A29="N", "",'GaAs Master'!K30)</f>
        <v>-</v>
      </c>
      <c r="J31" s="40" t="str">
        <f>IF('GaAs Master'!$A29="N", "",'GaAs Master'!L30)</f>
        <v>NONE</v>
      </c>
      <c r="K31" s="40" t="str">
        <f>IF('GaAs Master'!$A29="N", "",'GaAs Master'!M30)</f>
        <v>-</v>
      </c>
      <c r="L31" s="40" t="str">
        <f>IF('GaAs Master'!$A29="N", "",'GaAs Master'!N30)</f>
        <v>-</v>
      </c>
      <c r="M31" s="40" t="str">
        <f>IF('GaAs Master'!$A29="N", "",'GaAs Master'!O30)</f>
        <v>-</v>
      </c>
      <c r="N31" s="74"/>
      <c r="O31" s="91"/>
      <c r="P31" s="91"/>
      <c r="Q31" s="91"/>
      <c r="R31" s="91"/>
      <c r="S31" s="91"/>
      <c r="T31" s="91"/>
      <c r="U31" s="91"/>
    </row>
    <row r="32" spans="2:21" ht="13.5" thickBot="1" x14ac:dyDescent="0.25">
      <c r="B32" s="98" t="str">
        <f>IF('GaAs Master'!$A31="N", "",'GaAs Master'!A31)</f>
        <v>O</v>
      </c>
      <c r="C32" s="99" t="str">
        <f>IF('GaAs Master'!$A31="N", "",'GaAs Master'!E31)</f>
        <v>Frontside</v>
      </c>
      <c r="D32" s="99">
        <f>IF('GaAs Master'!$A31="N", "",'GaAs Master'!F31)</f>
        <v>15</v>
      </c>
      <c r="E32" s="99" t="str">
        <f>IF('GaAs Master'!$A31="N", "",'GaAs Master'!G31)</f>
        <v>179P</v>
      </c>
      <c r="F32" s="73" t="str">
        <f>IF('GaAs Master'!$A31="N", "",'GaAs Master'!H31)</f>
        <v>BCB</v>
      </c>
      <c r="G32" s="26" t="str">
        <f>IF('GaAs Master'!$A31="N", "",'GaAs Master'!I31)</f>
        <v>45</v>
      </c>
      <c r="H32" s="25" t="str">
        <f>IF('GaAs Master'!$A31="N", "",'GaAs Master'!J31)</f>
        <v>1X</v>
      </c>
      <c r="I32" s="25" t="str">
        <f>IF('GaAs Master'!$A31="N", "",'GaAs Master'!K31)</f>
        <v>CLEAR</v>
      </c>
      <c r="J32" s="38" t="str">
        <f>IF('GaAs Master'!$A31="N", "",'GaAs Master'!L31)</f>
        <v>+5.0um</v>
      </c>
      <c r="K32" s="27" t="str">
        <f>IF('GaAs Master'!$A31="N", "",'GaAs Master'!M31)</f>
        <v>0.25um</v>
      </c>
      <c r="L32" s="27" t="str">
        <f>IF('GaAs Master'!$A31="N", "",'GaAs Master'!N31)</f>
        <v>30.0um</v>
      </c>
      <c r="M32" s="27" t="str">
        <f>IF('GaAs Master'!$A31="N", "",'GaAs Master'!O31)</f>
        <v>40.0um  +0.50um</v>
      </c>
      <c r="N32" s="73" t="str">
        <f>IF('GaAs Master'!$A31="N", "",'GaAs Master'!P31)</f>
        <v>Core</v>
      </c>
      <c r="O32" s="90" t="str">
        <f>IF('GaAs Master'!$A31="N", "",'GaAs Master'!Q31)</f>
        <v>EVG [BCB Protect]  Cyclotene 4026-46</v>
      </c>
      <c r="P32" s="90" t="str">
        <f>IF('GaAs Master'!$A31="N", "",'GaAs Master'!R31)</f>
        <v>1800 mJ, soft contact</v>
      </c>
      <c r="Q32" s="90" t="str">
        <f>IF('GaAs Master'!$A31="N", "",'GaAs Master'!S31)</f>
        <v>X</v>
      </c>
      <c r="R32" s="90" t="str">
        <f>IF('GaAs Master'!$A31="N", "",'GaAs Master'!T31)</f>
        <v>X</v>
      </c>
      <c r="S32" s="90" t="str">
        <f>IF('GaAs Master'!$A31="N", "",'GaAs Master'!U31)</f>
        <v>X</v>
      </c>
      <c r="T32" s="90" t="str">
        <f>IF('GaAs Master'!$A31="N", "",'GaAs Master'!V31)</f>
        <v>N</v>
      </c>
      <c r="U32" s="90" t="str">
        <f>IF('GaAs Master'!$A31="N", "",'GaAs Master'!W31)</f>
        <v xml:space="preserve">EVG BCB Protect </v>
      </c>
    </row>
    <row r="33" spans="2:21" ht="15.75" customHeight="1" thickBot="1" x14ac:dyDescent="0.25">
      <c r="B33" s="98"/>
      <c r="C33" s="100"/>
      <c r="D33" s="100"/>
      <c r="E33" s="100"/>
      <c r="F33" s="74"/>
      <c r="G33" s="40" t="str">
        <f>IF('GaAs Master'!$A31="N", "",'GaAs Master'!I32)</f>
        <v>72</v>
      </c>
      <c r="H33" s="40" t="str">
        <f>IF('GaAs Master'!$A31="N", "",'GaAs Master'!J32)</f>
        <v>-</v>
      </c>
      <c r="I33" s="40" t="str">
        <f>IF('GaAs Master'!$A31="N", "",'GaAs Master'!K32)</f>
        <v>-</v>
      </c>
      <c r="J33" s="40" t="str">
        <f>IF('GaAs Master'!$A31="N", "",'GaAs Master'!L32)</f>
        <v>NONE</v>
      </c>
      <c r="K33" s="40" t="str">
        <f>IF('GaAs Master'!$A31="N", "",'GaAs Master'!M32)</f>
        <v>-</v>
      </c>
      <c r="L33" s="40" t="str">
        <f>IF('GaAs Master'!$A31="N", "",'GaAs Master'!N32)</f>
        <v>-</v>
      </c>
      <c r="M33" s="40" t="str">
        <f>IF('GaAs Master'!$A31="N", "",'GaAs Master'!O32)</f>
        <v>-</v>
      </c>
      <c r="N33" s="74"/>
      <c r="O33" s="91"/>
      <c r="P33" s="91"/>
      <c r="Q33" s="91"/>
      <c r="R33" s="91"/>
      <c r="S33" s="91"/>
      <c r="T33" s="91"/>
      <c r="U33" s="91"/>
    </row>
    <row r="34" spans="2:21" ht="13.5" thickBot="1" x14ac:dyDescent="0.25">
      <c r="B34" s="98" t="str">
        <f>IF('GaAs Master'!$A33="N", "",'GaAs Master'!A33)</f>
        <v>O</v>
      </c>
      <c r="C34" s="99" t="str">
        <f>IF('GaAs Master'!$A33="N", "",'GaAs Master'!E33)</f>
        <v>Frontside</v>
      </c>
      <c r="D34" s="99">
        <f>IF('GaAs Master'!$A33="N", "",'GaAs Master'!F33)</f>
        <v>15</v>
      </c>
      <c r="E34" s="99" t="str">
        <f>IF('GaAs Master'!$A33="N", "",'GaAs Master'!G33)</f>
        <v>270P</v>
      </c>
      <c r="F34" s="73" t="str">
        <f>IF('GaAs Master'!$A33="N", "",'GaAs Master'!H33)</f>
        <v>BCB INV</v>
      </c>
      <c r="G34" s="26" t="str">
        <f>IF('GaAs Master'!$A33="N", "",'GaAs Master'!I33)</f>
        <v>71</v>
      </c>
      <c r="H34" s="25" t="str">
        <f>IF('GaAs Master'!$A33="N", "",'GaAs Master'!J33)</f>
        <v>1X</v>
      </c>
      <c r="I34" s="25" t="str">
        <f>IF('GaAs Master'!$A33="N", "",'GaAs Master'!K33)</f>
        <v>CLEAR</v>
      </c>
      <c r="J34" s="38" t="str">
        <f>IF('GaAs Master'!$A33="N", "",'GaAs Master'!L33)</f>
        <v>+5.0um</v>
      </c>
      <c r="K34" s="27" t="str">
        <f>IF('GaAs Master'!$A33="N", "",'GaAs Master'!M33)</f>
        <v>0.25um</v>
      </c>
      <c r="L34" s="27" t="str">
        <f>IF('GaAs Master'!$A33="N", "",'GaAs Master'!N33)</f>
        <v>30.0um</v>
      </c>
      <c r="M34" s="27" t="str">
        <f>IF('GaAs Master'!$A33="N", "",'GaAs Master'!O33)</f>
        <v>40.0um +0.50um</v>
      </c>
      <c r="N34" s="73" t="str">
        <f>IF('GaAs Master'!$A33="N", "",'GaAs Master'!P33)</f>
        <v>Core</v>
      </c>
      <c r="O34" s="90" t="str">
        <f>IF('GaAs Master'!$A33="N", "",'GaAs Master'!Q33)</f>
        <v>EVG [BCB Protect]  Cyclotene 4026-46</v>
      </c>
      <c r="P34" s="90" t="str">
        <f>IF('GaAs Master'!$A33="N", "",'GaAs Master'!R33)</f>
        <v>2320 mJ, soft contact</v>
      </c>
      <c r="Q34" s="90" t="str">
        <f>IF('GaAs Master'!$A33="N", "",'GaAs Master'!S33)</f>
        <v>X</v>
      </c>
      <c r="R34" s="90" t="str">
        <f>IF('GaAs Master'!$A33="N", "",'GaAs Master'!T33)</f>
        <v>X</v>
      </c>
      <c r="S34" s="90" t="str">
        <f>IF('GaAs Master'!$A33="N", "",'GaAs Master'!U33)</f>
        <v>X</v>
      </c>
      <c r="T34" s="90" t="str">
        <f>IF('GaAs Master'!$A33="N", "",'GaAs Master'!V33)</f>
        <v>N</v>
      </c>
      <c r="U34" s="90" t="str">
        <f>IF('GaAs Master'!$A33="N", "",'GaAs Master'!W33)</f>
        <v xml:space="preserve">EVG BCB Protect </v>
      </c>
    </row>
    <row r="35" spans="2:21" ht="13.5" thickBot="1" x14ac:dyDescent="0.25">
      <c r="B35" s="98"/>
      <c r="C35" s="100"/>
      <c r="D35" s="100"/>
      <c r="E35" s="100"/>
      <c r="F35" s="74"/>
      <c r="G35" s="40" t="str">
        <f>IF('GaAs Master'!$A33="N", "",'GaAs Master'!I34)</f>
        <v>72</v>
      </c>
      <c r="H35" s="40" t="str">
        <f>IF('GaAs Master'!$A33="N", "",'GaAs Master'!J34)</f>
        <v>-</v>
      </c>
      <c r="I35" s="40" t="str">
        <f>IF('GaAs Master'!$A33="N", "",'GaAs Master'!K34)</f>
        <v>-</v>
      </c>
      <c r="J35" s="40" t="str">
        <f>IF('GaAs Master'!$A33="N", "",'GaAs Master'!L34)</f>
        <v>NONE</v>
      </c>
      <c r="K35" s="40" t="str">
        <f>IF('GaAs Master'!$A33="N", "",'GaAs Master'!M34)</f>
        <v>-</v>
      </c>
      <c r="L35" s="40" t="str">
        <f>IF('GaAs Master'!$A33="N", "",'GaAs Master'!N34)</f>
        <v>-</v>
      </c>
      <c r="M35" s="40" t="str">
        <f>IF('GaAs Master'!$A33="N", "",'GaAs Master'!O34)</f>
        <v>-</v>
      </c>
      <c r="N35" s="74"/>
      <c r="O35" s="91"/>
      <c r="P35" s="91"/>
      <c r="Q35" s="91"/>
      <c r="R35" s="91"/>
      <c r="S35" s="91"/>
      <c r="T35" s="91"/>
      <c r="U35" s="91"/>
    </row>
    <row r="36" spans="2:21" ht="13.5" thickBot="1" x14ac:dyDescent="0.25">
      <c r="B36" s="36" t="str">
        <f>IF('GaAs Master'!$A35="N", "",'GaAs Master'!A35)</f>
        <v>O</v>
      </c>
      <c r="C36" s="28" t="str">
        <f>IF('GaAs Master'!$A35="N", "",'GaAs Master'!E35)</f>
        <v>Flipped</v>
      </c>
      <c r="D36" s="28">
        <f>IF('GaAs Master'!$A35="N", "",'GaAs Master'!F35)</f>
        <v>15</v>
      </c>
      <c r="E36" s="28" t="str">
        <f>IF('GaAs Master'!$A35="N", "",'GaAs Master'!G35)</f>
        <v>271N</v>
      </c>
      <c r="F36" s="28" t="str">
        <f>IF('GaAs Master'!$A35="N", "",'GaAs Master'!H35)</f>
        <v>BCB LID</v>
      </c>
      <c r="G36" s="28" t="str">
        <f>IF('GaAs Master'!$A35="N", "",'GaAs Master'!I35)</f>
        <v>24</v>
      </c>
      <c r="H36" s="28" t="str">
        <f>IF('GaAs Master'!$A35="N", "",'GaAs Master'!J35)</f>
        <v>1X</v>
      </c>
      <c r="I36" s="28" t="str">
        <f>IF('GaAs Master'!$A35="N", "",'GaAs Master'!K35)</f>
        <v>DARK</v>
      </c>
      <c r="J36" s="28" t="str">
        <f>IF('GaAs Master'!$A35="N", "",'GaAs Master'!L35)</f>
        <v>+5.0um</v>
      </c>
      <c r="K36" s="28" t="str">
        <f>IF('GaAs Master'!$A35="N", "",'GaAs Master'!M35)</f>
        <v>0.25um</v>
      </c>
      <c r="L36" s="28" t="str">
        <f>IF('GaAs Master'!$A35="N", "",'GaAs Master'!N35)</f>
        <v>10.0um</v>
      </c>
      <c r="M36" s="28" t="str">
        <f>IF('GaAs Master'!$A35="N", "",'GaAs Master'!O35)</f>
        <v>20.0um +0.50um</v>
      </c>
      <c r="N36" s="28" t="str">
        <f>IF('GaAs Master'!$A35="N", "",'GaAs Master'!P35)</f>
        <v>Core</v>
      </c>
      <c r="O36" s="28" t="str">
        <f>IF('GaAs Master'!$A35="N", "",'GaAs Master'!Q35)</f>
        <v>EVG [BCB Protect]  Cyclotene 4026-46</v>
      </c>
      <c r="P36" s="28" t="str">
        <f>IF('GaAs Master'!$A35="N", "",'GaAs Master'!R35)</f>
        <v>1800 mJ, soft contact</v>
      </c>
      <c r="Q36" s="28" t="str">
        <f>IF('GaAs Master'!$A35="N", "",'GaAs Master'!S35)</f>
        <v>X</v>
      </c>
      <c r="R36" s="28" t="str">
        <f>IF('GaAs Master'!$A35="N", "",'GaAs Master'!T35)</f>
        <v>X</v>
      </c>
      <c r="S36" s="28" t="str">
        <f>IF('GaAs Master'!$A35="N", "",'GaAs Master'!U35)</f>
        <v>X</v>
      </c>
      <c r="T36" s="28" t="str">
        <f>IF('GaAs Master'!$A35="N", "",'GaAs Master'!V35)</f>
        <v>N</v>
      </c>
      <c r="U36" s="28" t="str">
        <f>IF('GaAs Master'!$A35="N", "",'GaAs Master'!W35)</f>
        <v xml:space="preserve">EVG BCB Protect </v>
      </c>
    </row>
    <row r="37" spans="2:21" ht="13.5" thickBot="1" x14ac:dyDescent="0.25">
      <c r="B37" s="36" t="str">
        <f>IF('GaAs Master'!$A36="N", "",'GaAs Master'!A36)</f>
        <v>O</v>
      </c>
      <c r="C37" s="28" t="str">
        <f>IF('GaAs Master'!$A36="N", "",'GaAs Master'!E36)</f>
        <v>Flipped</v>
      </c>
      <c r="D37" s="28">
        <f>IF('GaAs Master'!$A36="N", "",'GaAs Master'!F36)</f>
        <v>15</v>
      </c>
      <c r="E37" s="28" t="str">
        <f>IF('GaAs Master'!$A36="N", "",'GaAs Master'!G36)</f>
        <v>272N</v>
      </c>
      <c r="F37" s="28" t="str">
        <f>IF('GaAs Master'!$A36="N", "",'GaAs Master'!H36)</f>
        <v>BCB CORRAL</v>
      </c>
      <c r="G37" s="28" t="str">
        <f>IF('GaAs Master'!$A36="N", "",'GaAs Master'!I36)</f>
        <v>26</v>
      </c>
      <c r="H37" s="28" t="str">
        <f>IF('GaAs Master'!$A36="N", "",'GaAs Master'!J36)</f>
        <v>1X</v>
      </c>
      <c r="I37" s="28" t="str">
        <f>IF('GaAs Master'!$A36="N", "",'GaAs Master'!K36)</f>
        <v>DARK</v>
      </c>
      <c r="J37" s="28" t="str">
        <f>IF('GaAs Master'!$A36="N", "",'GaAs Master'!L36)</f>
        <v>+5.0um</v>
      </c>
      <c r="K37" s="28" t="str">
        <f>IF('GaAs Master'!$A36="N", "",'GaAs Master'!M36)</f>
        <v>0.25um</v>
      </c>
      <c r="L37" s="28" t="str">
        <f>IF('GaAs Master'!$A36="N", "",'GaAs Master'!N36)</f>
        <v>20.0um</v>
      </c>
      <c r="M37" s="28" t="str">
        <f>IF('GaAs Master'!$A36="N", "",'GaAs Master'!O36)</f>
        <v>30.0um +0.50um</v>
      </c>
      <c r="N37" s="28" t="str">
        <f>IF('GaAs Master'!$A36="N", "",'GaAs Master'!P36)</f>
        <v>Core</v>
      </c>
      <c r="O37" s="28" t="str">
        <f>IF('GaAs Master'!$A36="N", "",'GaAs Master'!Q36)</f>
        <v>EVG [BCB Protect]  Cyclotene 4026-46</v>
      </c>
      <c r="P37" s="28" t="str">
        <f>IF('GaAs Master'!$A36="N", "",'GaAs Master'!R36)</f>
        <v>1800 mJ, soft contact</v>
      </c>
      <c r="Q37" s="28" t="str">
        <f>IF('GaAs Master'!$A36="N", "",'GaAs Master'!S36)</f>
        <v>X</v>
      </c>
      <c r="R37" s="28" t="str">
        <f>IF('GaAs Master'!$A36="N", "",'GaAs Master'!T36)</f>
        <v>X</v>
      </c>
      <c r="S37" s="28" t="str">
        <f>IF('GaAs Master'!$A36="N", "",'GaAs Master'!U36)</f>
        <v>X</v>
      </c>
      <c r="T37" s="28" t="str">
        <f>IF('GaAs Master'!$A36="N", "",'GaAs Master'!V36)</f>
        <v>N</v>
      </c>
      <c r="U37" s="28" t="str">
        <f>IF('GaAs Master'!$A36="N", "",'GaAs Master'!W36)</f>
        <v xml:space="preserve">EVG BCB Protect </v>
      </c>
    </row>
    <row r="39" spans="2:21" x14ac:dyDescent="0.2">
      <c r="B39" s="11" t="s">
        <v>135</v>
      </c>
    </row>
    <row r="41" spans="2:21" x14ac:dyDescent="0.2">
      <c r="D41" s="7"/>
      <c r="F41" s="6"/>
    </row>
    <row r="42" spans="2:21" x14ac:dyDescent="0.2">
      <c r="F42" s="6"/>
    </row>
  </sheetData>
  <autoFilter ref="B3:U37">
    <filterColumn colId="5">
      <customFilters>
        <customFilter operator="notEqual" val=" "/>
      </customFilters>
    </filterColumn>
  </autoFilter>
  <mergeCells count="79">
    <mergeCell ref="R34:R35"/>
    <mergeCell ref="S34:S35"/>
    <mergeCell ref="T34:T35"/>
    <mergeCell ref="U34:U35"/>
    <mergeCell ref="R32:R33"/>
    <mergeCell ref="S32:S33"/>
    <mergeCell ref="T32:T33"/>
    <mergeCell ref="U32:U33"/>
    <mergeCell ref="F34:F35"/>
    <mergeCell ref="N34:N35"/>
    <mergeCell ref="O34:O35"/>
    <mergeCell ref="P34:P35"/>
    <mergeCell ref="Q34:Q35"/>
    <mergeCell ref="F30:F31"/>
    <mergeCell ref="N30:N31"/>
    <mergeCell ref="O30:O31"/>
    <mergeCell ref="F32:F33"/>
    <mergeCell ref="N32:N33"/>
    <mergeCell ref="O32:O33"/>
    <mergeCell ref="P32:P33"/>
    <mergeCell ref="Q32:Q33"/>
    <mergeCell ref="P30:P31"/>
    <mergeCell ref="Q30:Q31"/>
    <mergeCell ref="S8:S9"/>
    <mergeCell ref="P11:P12"/>
    <mergeCell ref="Q11:Q12"/>
    <mergeCell ref="P8:P9"/>
    <mergeCell ref="Q8:Q9"/>
    <mergeCell ref="S11:S12"/>
    <mergeCell ref="T8:T9"/>
    <mergeCell ref="U8:U9"/>
    <mergeCell ref="R30:R31"/>
    <mergeCell ref="S30:S31"/>
    <mergeCell ref="T30:T31"/>
    <mergeCell ref="U30:U31"/>
    <mergeCell ref="R11:R12"/>
    <mergeCell ref="R8:R9"/>
    <mergeCell ref="T11:T12"/>
    <mergeCell ref="U11:U12"/>
    <mergeCell ref="F11:F12"/>
    <mergeCell ref="N11:N12"/>
    <mergeCell ref="O11:O12"/>
    <mergeCell ref="N8:N9"/>
    <mergeCell ref="O8:O9"/>
    <mergeCell ref="F8:F9"/>
    <mergeCell ref="B34:B35"/>
    <mergeCell ref="C34:C35"/>
    <mergeCell ref="D34:D35"/>
    <mergeCell ref="E34:E35"/>
    <mergeCell ref="B32:B33"/>
    <mergeCell ref="C32:C33"/>
    <mergeCell ref="D32:D33"/>
    <mergeCell ref="E32:E33"/>
    <mergeCell ref="B30:B31"/>
    <mergeCell ref="C30:C31"/>
    <mergeCell ref="D30:D31"/>
    <mergeCell ref="E30:E31"/>
    <mergeCell ref="B8:B9"/>
    <mergeCell ref="C8:C9"/>
    <mergeCell ref="D8:D9"/>
    <mergeCell ref="E8:E9"/>
    <mergeCell ref="B11:B12"/>
    <mergeCell ref="C11:C12"/>
    <mergeCell ref="D11:D12"/>
    <mergeCell ref="E11:E12"/>
    <mergeCell ref="B2:U2"/>
    <mergeCell ref="S6:S7"/>
    <mergeCell ref="B6:B7"/>
    <mergeCell ref="C6:C7"/>
    <mergeCell ref="D6:D7"/>
    <mergeCell ref="E6:E7"/>
    <mergeCell ref="F6:F7"/>
    <mergeCell ref="T6:T7"/>
    <mergeCell ref="U6:U7"/>
    <mergeCell ref="N6:N7"/>
    <mergeCell ref="O6:O7"/>
    <mergeCell ref="P6:P7"/>
    <mergeCell ref="Q6:Q7"/>
    <mergeCell ref="R6:R7"/>
  </mergeCells>
  <conditionalFormatting sqref="N4:U37">
    <cfRule type="expression" dxfId="11" priority="16">
      <formula>$N4="Variant"</formula>
    </cfRule>
  </conditionalFormatting>
  <conditionalFormatting sqref="B4:B37">
    <cfRule type="cellIs" dxfId="10" priority="17" operator="equal">
      <formula>"O"</formula>
    </cfRule>
    <cfRule type="cellIs" dxfId="9" priority="18" operator="equal">
      <formula>"Y"</formula>
    </cfRule>
  </conditionalFormatting>
  <pageMargins left="0.75" right="0.75" top="1" bottom="1" header="0.5" footer="0.5"/>
  <pageSetup scale="4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U42"/>
  <sheetViews>
    <sheetView topLeftCell="B1" zoomScaleNormal="100" workbookViewId="0">
      <selection activeCell="B3" sqref="B3"/>
    </sheetView>
  </sheetViews>
  <sheetFormatPr defaultRowHeight="12.75" x14ac:dyDescent="0.2"/>
  <cols>
    <col min="1" max="1" width="3.85546875" style="5" customWidth="1"/>
    <col min="2" max="2" width="9.140625" style="5"/>
    <col min="3" max="3" width="12.85546875" style="5" customWidth="1"/>
    <col min="4" max="4" width="10.42578125" style="5" customWidth="1"/>
    <col min="5" max="5" width="11" style="5" customWidth="1"/>
    <col min="6" max="6" width="23" style="5" customWidth="1"/>
    <col min="7" max="7" width="8.42578125" style="5" customWidth="1"/>
    <col min="8" max="8" width="6.28515625" style="5" customWidth="1"/>
    <col min="9" max="9" width="9.85546875" style="5" customWidth="1"/>
    <col min="10" max="10" width="11.7109375" style="5" customWidth="1"/>
    <col min="11" max="11" width="12.140625" style="5" customWidth="1"/>
    <col min="12" max="12" width="8.42578125" style="5" customWidth="1"/>
    <col min="13" max="13" width="18.28515625" style="5" customWidth="1"/>
    <col min="14" max="14" width="9.140625" style="5" bestFit="1" customWidth="1"/>
    <col min="15" max="15" width="29.42578125" style="5" bestFit="1" customWidth="1"/>
    <col min="16" max="16" width="18.42578125" style="5" bestFit="1" customWidth="1"/>
    <col min="17" max="17" width="7.7109375" style="5" customWidth="1"/>
    <col min="18" max="18" width="6.28515625" style="5" customWidth="1"/>
    <col min="19" max="19" width="7.85546875" style="5" customWidth="1"/>
    <col min="20" max="20" width="9.140625" style="5" customWidth="1"/>
    <col min="21" max="21" width="23.140625" style="5" bestFit="1" customWidth="1"/>
    <col min="22" max="16384" width="9.140625" style="5"/>
  </cols>
  <sheetData>
    <row r="1" spans="2:21" ht="13.5" thickBot="1" x14ac:dyDescent="0.25"/>
    <row r="2" spans="2:21" ht="24.95" customHeight="1" thickBot="1" x14ac:dyDescent="0.45">
      <c r="B2" s="83" t="s">
        <v>202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5"/>
    </row>
    <row r="3" spans="2:21" ht="36.75" thickBot="1" x14ac:dyDescent="0.25">
      <c r="B3" s="37" t="str">
        <f>'GaAs Master'!B2</f>
        <v>P51</v>
      </c>
      <c r="C3" s="32" t="s">
        <v>0</v>
      </c>
      <c r="D3" s="32" t="s">
        <v>1</v>
      </c>
      <c r="E3" s="29" t="s">
        <v>2</v>
      </c>
      <c r="F3" s="29" t="s">
        <v>3</v>
      </c>
      <c r="G3" s="29" t="s">
        <v>4</v>
      </c>
      <c r="H3" s="29" t="s">
        <v>5</v>
      </c>
      <c r="I3" s="29" t="s">
        <v>6</v>
      </c>
      <c r="J3" s="33" t="s">
        <v>7</v>
      </c>
      <c r="K3" s="29" t="s">
        <v>8</v>
      </c>
      <c r="L3" s="29" t="s">
        <v>9</v>
      </c>
      <c r="M3" s="29" t="s">
        <v>10</v>
      </c>
      <c r="N3" s="29" t="s">
        <v>131</v>
      </c>
      <c r="O3" s="4" t="s">
        <v>102</v>
      </c>
      <c r="P3" s="4" t="s">
        <v>103</v>
      </c>
      <c r="Q3" s="4" t="s">
        <v>104</v>
      </c>
      <c r="R3" s="4" t="s">
        <v>54</v>
      </c>
      <c r="S3" s="4" t="s">
        <v>105</v>
      </c>
      <c r="T3" s="4" t="s">
        <v>106</v>
      </c>
      <c r="U3" s="4" t="s">
        <v>107</v>
      </c>
    </row>
    <row r="4" spans="2:21" ht="14.1" customHeight="1" thickBot="1" x14ac:dyDescent="0.25">
      <c r="B4" s="36" t="str">
        <f>IF('GaAs Master'!$B3="N", "",'GaAs Master'!B3)</f>
        <v>Y</v>
      </c>
      <c r="C4" s="28" t="str">
        <f>IF($B3="", "",'GaAs Master'!E3)</f>
        <v>Core</v>
      </c>
      <c r="D4" s="28">
        <f>IF($B3="", "",'GaAs Master'!F3)</f>
        <v>69</v>
      </c>
      <c r="E4" s="28" t="str">
        <f>IF($B3="", "",'GaAs Master'!G3)</f>
        <v>0N</v>
      </c>
      <c r="F4" s="28" t="str">
        <f>IF($B3="", "",'GaAs Master'!H3)</f>
        <v>ZERO</v>
      </c>
      <c r="G4" s="28">
        <f>IF($B3="", "",'GaAs Master'!I3)</f>
        <v>0</v>
      </c>
      <c r="H4" s="28" t="str">
        <f>IF($B3="", "",'GaAs Master'!J3)</f>
        <v>5X</v>
      </c>
      <c r="I4" s="28" t="str">
        <f>IF($B3="", "",'GaAs Master'!K3)</f>
        <v>DARK</v>
      </c>
      <c r="J4" s="28" t="str">
        <f>IF($B3="", "",'GaAs Master'!L3)</f>
        <v>-0.2um</v>
      </c>
      <c r="K4" s="28" t="str">
        <f>IF($B3="", "",'GaAs Master'!M3)</f>
        <v>0.025um</v>
      </c>
      <c r="L4" s="28" t="str">
        <f>IF($B3="", "",'GaAs Master'!N3)</f>
        <v>0.5um</v>
      </c>
      <c r="M4" s="28" t="str">
        <f>IF($B3="", "",'GaAs Master'!O3)</f>
        <v xml:space="preserve"> 0.5um +0.25um</v>
      </c>
      <c r="N4" s="28" t="str">
        <f>IF($B3="", "",'GaAs Master'!P3)</f>
        <v>Core</v>
      </c>
      <c r="O4" s="28" t="str">
        <f>IF($B3="", "",'GaAs Master'!Q3)</f>
        <v>TEL-3[10]+TEL[13]  LOL/1818</v>
      </c>
      <c r="P4" s="28">
        <f>IF($B3="", "",'GaAs Master'!R3)</f>
        <v>350</v>
      </c>
      <c r="Q4" s="28">
        <f>IF($B3="", "",'GaAs Master'!S3)</f>
        <v>0</v>
      </c>
      <c r="R4" s="28">
        <f>IF($B3="", "",'GaAs Master'!T3)</f>
        <v>0.48</v>
      </c>
      <c r="S4" s="28">
        <f>IF($B3="", "",'GaAs Master'!U3)</f>
        <v>0.5</v>
      </c>
      <c r="T4" s="28">
        <f>IF($B3="", "",'GaAs Master'!V3)</f>
        <v>0</v>
      </c>
      <c r="U4" s="28" t="str">
        <f>IF($B3="", "",'GaAs Master'!W3)</f>
        <v>TEL DEV [1]</v>
      </c>
    </row>
    <row r="5" spans="2:21" ht="14.1" customHeight="1" thickBot="1" x14ac:dyDescent="0.25">
      <c r="B5" s="36" t="str">
        <f>IF('GaAs Master'!$B4="N", "",'GaAs Master'!B4)</f>
        <v>Y</v>
      </c>
      <c r="C5" s="28" t="str">
        <f>IF($B4="", "",'GaAs Master'!E4)</f>
        <v>Core</v>
      </c>
      <c r="D5" s="28">
        <f>IF($B4="", "",'GaAs Master'!F4)</f>
        <v>64</v>
      </c>
      <c r="E5" s="28" t="str">
        <f>IF($B4="", "",'GaAs Master'!G4)</f>
        <v>10P</v>
      </c>
      <c r="F5" s="28" t="str">
        <f>IF($B4="", "",'GaAs Master'!H4)</f>
        <v>ISO</v>
      </c>
      <c r="G5" s="28">
        <f>IF($B4="", "",'GaAs Master'!I4)</f>
        <v>4</v>
      </c>
      <c r="H5" s="28" t="str">
        <f>IF($B4="", "",'GaAs Master'!J4)</f>
        <v>5X</v>
      </c>
      <c r="I5" s="28" t="str">
        <f>IF($B4="", "",'GaAs Master'!K4)</f>
        <v>CLEAR</v>
      </c>
      <c r="J5" s="28" t="str">
        <f>IF($B4="", "",'GaAs Master'!L4)</f>
        <v>+0.15um</v>
      </c>
      <c r="K5" s="28" t="str">
        <f>IF($B4="", "",'GaAs Master'!M4)</f>
        <v>0.2um</v>
      </c>
      <c r="L5" s="28" t="str">
        <f>IF($B4="", "",'GaAs Master'!N4)</f>
        <v>3.0um</v>
      </c>
      <c r="M5" s="28" t="str">
        <f>IF($B4="", "",'GaAs Master'!O4)</f>
        <v>16.5um +0.20um</v>
      </c>
      <c r="N5" s="28" t="str">
        <f>IF($B4="", "",'GaAs Master'!P4)</f>
        <v>Core</v>
      </c>
      <c r="O5" s="28" t="str">
        <f>IF($B4="", "",'GaAs Master'!Q4)</f>
        <v>TEL[13]/ 1818</v>
      </c>
      <c r="P5" s="28">
        <f>IF($B4="", "",'GaAs Master'!R4)</f>
        <v>265</v>
      </c>
      <c r="Q5" s="28">
        <f>IF($B4="", "",'GaAs Master'!S4)</f>
        <v>0</v>
      </c>
      <c r="R5" s="28">
        <f>IF($B4="", "",'GaAs Master'!T4)</f>
        <v>0.48</v>
      </c>
      <c r="S5" s="28">
        <f>IF($B4="", "",'GaAs Master'!U4)</f>
        <v>0.5</v>
      </c>
      <c r="T5" s="28">
        <f>IF($B4="", "",'GaAs Master'!V4)</f>
        <v>0</v>
      </c>
      <c r="U5" s="28" t="str">
        <f>IF($B4="", "",'GaAs Master'!W4)</f>
        <v>TEL DEV [21]</v>
      </c>
    </row>
    <row r="6" spans="2:21" ht="14.1" customHeight="1" thickBot="1" x14ac:dyDescent="0.25">
      <c r="B6" s="98" t="str">
        <f>IF('GaAs Master'!$B5="N", "",'GaAs Master'!B5)</f>
        <v>Y</v>
      </c>
      <c r="C6" s="99" t="str">
        <f>IF($B6="", "",'GaAs Master'!E5)</f>
        <v>Core</v>
      </c>
      <c r="D6" s="99">
        <f>IF($B6="", "",'GaAs Master'!F5)</f>
        <v>69</v>
      </c>
      <c r="E6" s="99" t="str">
        <f>IF($B6="", "",'GaAs Master'!G5)</f>
        <v xml:space="preserve">40P </v>
      </c>
      <c r="F6" s="73" t="str">
        <f>IF($B6="", "",'GaAs Master'!H5)</f>
        <v>SOURCE DRAIN PRI</v>
      </c>
      <c r="G6" s="26">
        <f>IF($B6="", "",'GaAs Master'!I5)</f>
        <v>5</v>
      </c>
      <c r="H6" s="25" t="str">
        <f>IF($B6="", "",'GaAs Master'!J5)</f>
        <v>5X</v>
      </c>
      <c r="I6" s="25" t="str">
        <f>IF($B6="", "",'GaAs Master'!K5)</f>
        <v>CLEAR</v>
      </c>
      <c r="J6" s="38" t="str">
        <f>IF($B6="", "",'GaAs Master'!L5)</f>
        <v>-0.12um</v>
      </c>
      <c r="K6" s="27" t="str">
        <f>IF($B6="", "",'GaAs Master'!M5)</f>
        <v>0.025um</v>
      </c>
      <c r="L6" s="27" t="str">
        <f>IF($B6="", "",'GaAs Master'!N5)</f>
        <v>0.5um</v>
      </c>
      <c r="M6" s="27" t="str">
        <f>IF($B6="", "",'GaAs Master'!O5)</f>
        <v xml:space="preserve"> 1.3um ±0.25um</v>
      </c>
      <c r="N6" s="73" t="str">
        <f>IF($B6="", "",'GaAs Master'!P5)</f>
        <v>Core</v>
      </c>
      <c r="O6" s="90" t="str">
        <f>IF($B6="", "",'GaAs Master'!Q5)</f>
        <v>TEL[26]/ 1808</v>
      </c>
      <c r="P6" s="90">
        <f>IF($B6="", "",'GaAs Master'!R5)</f>
        <v>240</v>
      </c>
      <c r="Q6" s="90">
        <f>IF($B6="", "",'GaAs Master'!S5)</f>
        <v>0</v>
      </c>
      <c r="R6" s="90">
        <f>IF($B6="", "",'GaAs Master'!T5)</f>
        <v>0.48</v>
      </c>
      <c r="S6" s="90">
        <f>IF($B6="", "",'GaAs Master'!U5)</f>
        <v>0.5</v>
      </c>
      <c r="T6" s="90" t="str">
        <f>IF($B6="", "",'GaAs Master'!V5)</f>
        <v>IR</v>
      </c>
      <c r="U6" s="90" t="str">
        <f>IF($B6="", "",'GaAs Master'!W5)</f>
        <v>Dev-2, 25S</v>
      </c>
    </row>
    <row r="7" spans="2:21" ht="14.1" customHeight="1" thickBot="1" x14ac:dyDescent="0.25">
      <c r="B7" s="98"/>
      <c r="C7" s="100"/>
      <c r="D7" s="100"/>
      <c r="E7" s="100"/>
      <c r="F7" s="74"/>
      <c r="G7" s="40">
        <f>IF($B6="", "",'GaAs Master'!I6)</f>
        <v>37</v>
      </c>
      <c r="H7" s="40" t="str">
        <f>IF($B6="", "",'GaAs Master'!J6)</f>
        <v>-</v>
      </c>
      <c r="I7" s="40" t="str">
        <f>IF($B6="", "",'GaAs Master'!K6)</f>
        <v>-</v>
      </c>
      <c r="J7" s="40" t="str">
        <f>IF($B6="", "",'GaAs Master'!L6)</f>
        <v>NONE</v>
      </c>
      <c r="K7" s="40" t="str">
        <f>IF($B6="", "",'GaAs Master'!M6)</f>
        <v>-</v>
      </c>
      <c r="L7" s="40" t="str">
        <f>IF($B6="", "",'GaAs Master'!N6)</f>
        <v>-</v>
      </c>
      <c r="M7" s="40" t="str">
        <f>IF($B6="", "",'GaAs Master'!O6)</f>
        <v>-</v>
      </c>
      <c r="N7" s="74"/>
      <c r="O7" s="91"/>
      <c r="P7" s="91"/>
      <c r="Q7" s="91"/>
      <c r="R7" s="91"/>
      <c r="S7" s="91"/>
      <c r="T7" s="91"/>
      <c r="U7" s="91"/>
    </row>
    <row r="8" spans="2:21" ht="14.1" customHeight="1" thickBot="1" x14ac:dyDescent="0.25">
      <c r="B8" s="98" t="str">
        <f>IF('GaAs Master'!$B7="N", "",'GaAs Master'!B7)</f>
        <v>Y</v>
      </c>
      <c r="C8" s="99" t="str">
        <f>IF($B8="", "",'GaAs Master'!E7)</f>
        <v>Core</v>
      </c>
      <c r="D8" s="99">
        <f>IF($B8="", "",'GaAs Master'!F7)</f>
        <v>69</v>
      </c>
      <c r="E8" s="99" t="str">
        <f>IF($B8="", "",'GaAs Master'!G7)</f>
        <v xml:space="preserve">40P </v>
      </c>
      <c r="F8" s="73" t="str">
        <f>IF($B8="", "",'GaAs Master'!H7)</f>
        <v>SOURCE DRAIN SEC</v>
      </c>
      <c r="G8" s="26">
        <f>IF($B8="", "",'GaAs Master'!I7)</f>
        <v>5</v>
      </c>
      <c r="H8" s="25" t="str">
        <f>IF($B8="", "",'GaAs Master'!J7)</f>
        <v>5X</v>
      </c>
      <c r="I8" s="25" t="str">
        <f>IF($B8="", "",'GaAs Master'!K7)</f>
        <v>CLEAR</v>
      </c>
      <c r="J8" s="38" t="str">
        <f>IF($B8="", "",'GaAs Master'!L7)</f>
        <v>-0.12um</v>
      </c>
      <c r="K8" s="27" t="str">
        <f>IF($B8="", "",'GaAs Master'!M7)</f>
        <v>0.025um</v>
      </c>
      <c r="L8" s="27" t="str">
        <f>IF($B8="", "",'GaAs Master'!N7)</f>
        <v>0.5um</v>
      </c>
      <c r="M8" s="27" t="str">
        <f>IF($B8="", "",'GaAs Master'!O7)</f>
        <v xml:space="preserve"> 1.3um ±0.25um</v>
      </c>
      <c r="N8" s="73" t="str">
        <f>IF($B8="", "",'GaAs Master'!P7)</f>
        <v>Core</v>
      </c>
      <c r="O8" s="90" t="str">
        <f>IF($B8="", "",'GaAs Master'!Q7)</f>
        <v>TEL[26]/ 1808</v>
      </c>
      <c r="P8" s="90">
        <f>IF($B8="", "",'GaAs Master'!R7)</f>
        <v>240</v>
      </c>
      <c r="Q8" s="90">
        <f>IF($B8="", "",'GaAs Master'!S7)</f>
        <v>0</v>
      </c>
      <c r="R8" s="90">
        <f>IF($B8="", "",'GaAs Master'!T7)</f>
        <v>0.48</v>
      </c>
      <c r="S8" s="90">
        <f>IF($B8="", "",'GaAs Master'!U7)</f>
        <v>0.5</v>
      </c>
      <c r="T8" s="90" t="str">
        <f>IF($B8="", "",'GaAs Master'!V7)</f>
        <v>IR</v>
      </c>
      <c r="U8" s="90" t="str">
        <f>IF($B8="", "",'GaAs Master'!W7)</f>
        <v>Dev-2, 25S</v>
      </c>
    </row>
    <row r="9" spans="2:21" ht="14.1" customHeight="1" thickBot="1" x14ac:dyDescent="0.25">
      <c r="B9" s="98"/>
      <c r="C9" s="100"/>
      <c r="D9" s="100"/>
      <c r="E9" s="100"/>
      <c r="F9" s="74"/>
      <c r="G9" s="40">
        <f>IF($B8="", "",'GaAs Master'!I8)</f>
        <v>37</v>
      </c>
      <c r="H9" s="40" t="str">
        <f>IF($B8="", "",'GaAs Master'!J8)</f>
        <v>-</v>
      </c>
      <c r="I9" s="40" t="str">
        <f>IF($B8="", "",'GaAs Master'!K8)</f>
        <v>-</v>
      </c>
      <c r="J9" s="40" t="str">
        <f>IF($B8="", "",'GaAs Master'!L8)</f>
        <v>NONE</v>
      </c>
      <c r="K9" s="40" t="str">
        <f>IF($B8="", "",'GaAs Master'!M8)</f>
        <v>-</v>
      </c>
      <c r="L9" s="40" t="str">
        <f>IF($B8="", "",'GaAs Master'!N8)</f>
        <v>-</v>
      </c>
      <c r="M9" s="40" t="str">
        <f>IF($B8="", "",'GaAs Master'!O8)</f>
        <v>-</v>
      </c>
      <c r="N9" s="74"/>
      <c r="O9" s="91"/>
      <c r="P9" s="91"/>
      <c r="Q9" s="91"/>
      <c r="R9" s="91"/>
      <c r="S9" s="91"/>
      <c r="T9" s="91"/>
      <c r="U9" s="91"/>
    </row>
    <row r="10" spans="2:21" ht="14.1" hidden="1" customHeight="1" thickBot="1" x14ac:dyDescent="0.25">
      <c r="B10" s="36" t="str">
        <f>IF('GaAs Master'!$B9="N", "",'GaAs Master'!B9)</f>
        <v/>
      </c>
      <c r="C10" s="28" t="str">
        <f>IF($B10="", "",'GaAs Master'!E9)</f>
        <v/>
      </c>
      <c r="D10" s="28" t="str">
        <f>IF($B10="", "",'GaAs Master'!F9)</f>
        <v/>
      </c>
      <c r="E10" s="28" t="str">
        <f>IF($B10="", "",'GaAs Master'!G9)</f>
        <v/>
      </c>
      <c r="F10" s="28" t="str">
        <f>IF($B10="", "",'GaAs Master'!H9)</f>
        <v/>
      </c>
      <c r="G10" s="28" t="str">
        <f>IF($B10="", "",'GaAs Master'!I9)</f>
        <v/>
      </c>
      <c r="H10" s="28" t="str">
        <f>IF($B10="", "",'GaAs Master'!J9)</f>
        <v/>
      </c>
      <c r="I10" s="28" t="str">
        <f>IF($B10="", "",'GaAs Master'!K9)</f>
        <v/>
      </c>
      <c r="J10" s="28" t="str">
        <f>IF($B10="", "",'GaAs Master'!L9)</f>
        <v/>
      </c>
      <c r="K10" s="28" t="str">
        <f>IF($B10="", "",'GaAs Master'!M9)</f>
        <v/>
      </c>
      <c r="L10" s="28" t="str">
        <f>IF($B10="", "",'GaAs Master'!N9)</f>
        <v/>
      </c>
      <c r="M10" s="28" t="str">
        <f>IF($B10="", "",'GaAs Master'!O9)</f>
        <v/>
      </c>
      <c r="N10" s="28" t="str">
        <f>IF($B10="", "",'GaAs Master'!P9)</f>
        <v/>
      </c>
      <c r="O10" s="28" t="str">
        <f>IF($B10="", "",'GaAs Master'!Q9)</f>
        <v/>
      </c>
      <c r="P10" s="28" t="str">
        <f>IF($B10="", "",'GaAs Master'!R9)</f>
        <v/>
      </c>
      <c r="Q10" s="28" t="str">
        <f>IF($B10="", "",'GaAs Master'!S9)</f>
        <v/>
      </c>
      <c r="R10" s="28" t="str">
        <f>IF($B10="", "",'GaAs Master'!T9)</f>
        <v/>
      </c>
      <c r="S10" s="28" t="str">
        <f>IF($B10="", "",'GaAs Master'!U9)</f>
        <v/>
      </c>
      <c r="T10" s="28" t="str">
        <f>IF($B10="", "",'GaAs Master'!V9)</f>
        <v/>
      </c>
      <c r="U10" s="28" t="str">
        <f>IF($B10="", "",'GaAs Master'!W9)</f>
        <v/>
      </c>
    </row>
    <row r="11" spans="2:21" ht="14.1" hidden="1" customHeight="1" x14ac:dyDescent="0.2">
      <c r="B11" s="103" t="str">
        <f>IF('GaAs Master'!$B10="N", "",'GaAs Master'!C10)</f>
        <v/>
      </c>
      <c r="C11" s="99" t="str">
        <f>IF($B11="", "",'GaAs Master'!E10)</f>
        <v/>
      </c>
      <c r="D11" s="99" t="str">
        <f>IF($B11="", "",'GaAs Master'!F10)</f>
        <v/>
      </c>
      <c r="E11" s="99" t="str">
        <f>IF($B11="", "",'GaAs Master'!G10)</f>
        <v/>
      </c>
      <c r="F11" s="99" t="str">
        <f>IF($B11="", "",'GaAs Master'!H10)</f>
        <v/>
      </c>
      <c r="G11" s="61" t="str">
        <f>IF($B11="", "",'GaAs Master'!I10)</f>
        <v/>
      </c>
      <c r="H11" s="61" t="str">
        <f>IF($B11="", "",'GaAs Master'!J10)</f>
        <v/>
      </c>
      <c r="I11" s="61" t="str">
        <f>IF($B11="", "",'GaAs Master'!K10)</f>
        <v/>
      </c>
      <c r="J11" s="61" t="str">
        <f>IF($B11="", "",'GaAs Master'!L10)</f>
        <v/>
      </c>
      <c r="K11" s="61" t="str">
        <f>IF($B11="", "",'GaAs Master'!M10)</f>
        <v/>
      </c>
      <c r="L11" s="61" t="str">
        <f>IF($B11="", "",'GaAs Master'!N10)</f>
        <v/>
      </c>
      <c r="M11" s="61" t="str">
        <f>IF($B11="", "",'GaAs Master'!O10)</f>
        <v/>
      </c>
      <c r="N11" s="73" t="str">
        <f>IF($B11="", "",'GaAs Master'!P10)</f>
        <v/>
      </c>
      <c r="O11" s="90" t="str">
        <f>IF($B11="", "",'GaAs Master'!Q10)</f>
        <v/>
      </c>
      <c r="P11" s="90" t="str">
        <f>IF($B11="", "",'GaAs Master'!R10)</f>
        <v/>
      </c>
      <c r="Q11" s="90" t="str">
        <f>IF($B11="", "",'GaAs Master'!S10)</f>
        <v/>
      </c>
      <c r="R11" s="90" t="str">
        <f>IF($B11="", "",'GaAs Master'!T10)</f>
        <v/>
      </c>
      <c r="S11" s="90" t="str">
        <f>IF($B11="", "",'GaAs Master'!U10)</f>
        <v/>
      </c>
      <c r="T11" s="90" t="str">
        <f>IF($B11="", "",'GaAs Master'!V10)</f>
        <v/>
      </c>
      <c r="U11" s="90" t="str">
        <f>IF($B11="", "",'GaAs Master'!W10)</f>
        <v/>
      </c>
    </row>
    <row r="12" spans="2:21" ht="14.1" hidden="1" customHeight="1" thickBot="1" x14ac:dyDescent="0.25">
      <c r="B12" s="104"/>
      <c r="C12" s="100"/>
      <c r="D12" s="100"/>
      <c r="E12" s="100"/>
      <c r="F12" s="100"/>
      <c r="G12" s="39" t="str">
        <f>IF($B11="", "",'GaAs Master'!I11)</f>
        <v/>
      </c>
      <c r="H12" s="39" t="str">
        <f>IF($B11="", "",'GaAs Master'!J11)</f>
        <v/>
      </c>
      <c r="I12" s="39" t="str">
        <f>IF($B11="", "",'GaAs Master'!K11)</f>
        <v/>
      </c>
      <c r="J12" s="39" t="str">
        <f>IF($B11="", "",'GaAs Master'!L11)</f>
        <v/>
      </c>
      <c r="K12" s="39" t="str">
        <f>IF($B11="", "",'GaAs Master'!M11)</f>
        <v/>
      </c>
      <c r="L12" s="39" t="str">
        <f>IF($B11="", "",'GaAs Master'!N11)</f>
        <v/>
      </c>
      <c r="M12" s="39" t="str">
        <f>IF($B11="", "",'GaAs Master'!O11)</f>
        <v/>
      </c>
      <c r="N12" s="74"/>
      <c r="O12" s="91"/>
      <c r="P12" s="91"/>
      <c r="Q12" s="91"/>
      <c r="R12" s="91"/>
      <c r="S12" s="91"/>
      <c r="T12" s="91"/>
      <c r="U12" s="91"/>
    </row>
    <row r="13" spans="2:21" ht="14.1" customHeight="1" thickBot="1" x14ac:dyDescent="0.25">
      <c r="B13" s="36" t="str">
        <f>IF('GaAs Master'!$B12="N", "",'GaAs Master'!B12)</f>
        <v>Y</v>
      </c>
      <c r="C13" s="28" t="str">
        <f>IF($B13="", "",'GaAs Master'!E12)</f>
        <v>Core</v>
      </c>
      <c r="D13" s="28">
        <f>IF($B13="", "",'GaAs Master'!F12)</f>
        <v>69</v>
      </c>
      <c r="E13" s="28" t="str">
        <f>IF($B13="", "",'GaAs Master'!G12)</f>
        <v>80P</v>
      </c>
      <c r="F13" s="28" t="str">
        <f>IF($B13="", "",'GaAs Master'!H12)</f>
        <v>TGTOP</v>
      </c>
      <c r="G13" s="28">
        <f>IF($B13="", "",'GaAs Master'!I12)</f>
        <v>18</v>
      </c>
      <c r="H13" s="28" t="str">
        <f>IF($B13="", "",'GaAs Master'!J12)</f>
        <v>5X</v>
      </c>
      <c r="I13" s="28" t="str">
        <f>IF($B13="", "",'GaAs Master'!K12)</f>
        <v>CLEAR</v>
      </c>
      <c r="J13" s="28" t="str">
        <f>IF($B13="", "",'GaAs Master'!L12)</f>
        <v>-0.06</v>
      </c>
      <c r="K13" s="28" t="str">
        <f>IF($B13="", "",'GaAs Master'!M12)</f>
        <v>0.025um</v>
      </c>
      <c r="L13" s="28" t="str">
        <f>IF($B13="", "",'GaAs Master'!N12)</f>
        <v>0.5um</v>
      </c>
      <c r="M13" s="28" t="str">
        <f>IF($B13="", "",'GaAs Master'!O12)</f>
        <v xml:space="preserve"> 1.9um +0.25um</v>
      </c>
      <c r="N13" s="28" t="str">
        <f>IF($B13="", "",'GaAs Master'!P12)</f>
        <v>Core</v>
      </c>
      <c r="O13" s="28" t="str">
        <f>IF($B13="", "",'GaAs Master'!Q12)</f>
        <v>TEL-1[62],TEL-3[63]   TSMR/TARC</v>
      </c>
      <c r="P13" s="28">
        <f>IF($B13="", "",'GaAs Master'!R12)</f>
        <v>83</v>
      </c>
      <c r="Q13" s="28">
        <f>IF($B13="", "",'GaAs Master'!S12)</f>
        <v>-0.25</v>
      </c>
      <c r="R13" s="28">
        <f>IF($B13="", "",'GaAs Master'!T12)</f>
        <v>0.6</v>
      </c>
      <c r="S13" s="28">
        <f>IF($B13="", "",'GaAs Master'!U12)</f>
        <v>0.8</v>
      </c>
      <c r="T13" s="28" t="str">
        <f>IF($B13="", "",'GaAs Master'!V12)</f>
        <v>NEG-CA</v>
      </c>
      <c r="U13" s="28" t="str">
        <f>IF($B13="", "",'GaAs Master'!W12)</f>
        <v>PEB TEL-2[10], TEL DEV[34]</v>
      </c>
    </row>
    <row r="14" spans="2:21" ht="14.1" hidden="1" customHeight="1" thickBot="1" x14ac:dyDescent="0.25">
      <c r="B14" s="36" t="str">
        <f>IF('GaAs Master'!$B13="N", "",'GaAs Master'!B13)</f>
        <v/>
      </c>
      <c r="C14" s="28" t="str">
        <f>IF($B14="", "",'GaAs Master'!E13)</f>
        <v/>
      </c>
      <c r="D14" s="28" t="str">
        <f>IF($B14="", "",'GaAs Master'!F13)</f>
        <v/>
      </c>
      <c r="E14" s="28" t="str">
        <f>IF($B14="", "",'GaAs Master'!G13)</f>
        <v/>
      </c>
      <c r="F14" s="28" t="str">
        <f>IF($B14="", "",'GaAs Master'!H13)</f>
        <v/>
      </c>
      <c r="G14" s="28" t="str">
        <f>IF($B14="", "",'GaAs Master'!I13)</f>
        <v/>
      </c>
      <c r="H14" s="28" t="str">
        <f>IF($B14="", "",'GaAs Master'!J13)</f>
        <v/>
      </c>
      <c r="I14" s="28" t="str">
        <f>IF($B14="", "",'GaAs Master'!K13)</f>
        <v/>
      </c>
      <c r="J14" s="28" t="str">
        <f>IF($B14="", "",'GaAs Master'!L13)</f>
        <v/>
      </c>
      <c r="K14" s="28" t="str">
        <f>IF($B14="", "",'GaAs Master'!M13)</f>
        <v/>
      </c>
      <c r="L14" s="28" t="str">
        <f>IF($B14="", "",'GaAs Master'!N13)</f>
        <v/>
      </c>
      <c r="M14" s="28" t="str">
        <f>IF($B14="", "",'GaAs Master'!O13)</f>
        <v/>
      </c>
      <c r="N14" s="28" t="str">
        <f>IF($B14="", "",'GaAs Master'!P13)</f>
        <v/>
      </c>
      <c r="O14" s="28" t="str">
        <f>IF($B14="", "",'GaAs Master'!Q13)</f>
        <v/>
      </c>
      <c r="P14" s="28" t="str">
        <f>IF($B14="", "",'GaAs Master'!R13)</f>
        <v/>
      </c>
      <c r="Q14" s="28" t="str">
        <f>IF($B14="", "",'GaAs Master'!S13)</f>
        <v/>
      </c>
      <c r="R14" s="28" t="str">
        <f>IF($B14="", "",'GaAs Master'!T13)</f>
        <v/>
      </c>
      <c r="S14" s="28" t="str">
        <f>IF($B14="", "",'GaAs Master'!U13)</f>
        <v/>
      </c>
      <c r="T14" s="28" t="str">
        <f>IF($B14="", "",'GaAs Master'!V13)</f>
        <v/>
      </c>
      <c r="U14" s="28" t="str">
        <f>IF($B14="", "",'GaAs Master'!W13)</f>
        <v/>
      </c>
    </row>
    <row r="15" spans="2:21" ht="14.1" customHeight="1" thickBot="1" x14ac:dyDescent="0.25">
      <c r="B15" s="36" t="str">
        <f>IF('GaAs Master'!$B14="N", "",'GaAs Master'!B14)</f>
        <v>Y</v>
      </c>
      <c r="C15" s="28" t="str">
        <f>IF($B15="", "",'GaAs Master'!E14)</f>
        <v>Core</v>
      </c>
      <c r="D15" s="28">
        <f>IF($B15="", "",'GaAs Master'!F14)</f>
        <v>64</v>
      </c>
      <c r="E15" s="28" t="str">
        <f>IF($B15="", "",'GaAs Master'!G14)</f>
        <v>100P</v>
      </c>
      <c r="F15" s="28" t="str">
        <f>IF($B15="", "",'GaAs Master'!H14)</f>
        <v>CAP BOTTOM</v>
      </c>
      <c r="G15" s="28">
        <f>IF($B15="", "",'GaAs Master'!I14)</f>
        <v>8</v>
      </c>
      <c r="H15" s="28" t="str">
        <f>IF($B15="", "",'GaAs Master'!J14)</f>
        <v>5X</v>
      </c>
      <c r="I15" s="28" t="str">
        <f>IF($B15="", "",'GaAs Master'!K14)</f>
        <v>CLEAR</v>
      </c>
      <c r="J15" s="28" t="str">
        <f>IF($B15="", "",'GaAs Master'!L14)</f>
        <v>NONE</v>
      </c>
      <c r="K15" s="28" t="str">
        <f>IF($B15="", "",'GaAs Master'!M14)</f>
        <v>0.2um</v>
      </c>
      <c r="L15" s="28" t="str">
        <f>IF($B15="", "",'GaAs Master'!N14)</f>
        <v>3.0um</v>
      </c>
      <c r="M15" s="28" t="str">
        <f>IF($B15="", "",'GaAs Master'!O14)</f>
        <v>15.0um +0.20um</v>
      </c>
      <c r="N15" s="28" t="str">
        <f>IF($B15="", "",'GaAs Master'!P14)</f>
        <v>Core</v>
      </c>
      <c r="O15" s="28" t="str">
        <f>IF($B15="", "",'GaAs Master'!Q14)</f>
        <v>TEL[13]/ 1818</v>
      </c>
      <c r="P15" s="28">
        <f>IF($B15="", "",'GaAs Master'!R14)</f>
        <v>840</v>
      </c>
      <c r="Q15" s="28">
        <f>IF($B15="", "",'GaAs Master'!S14)</f>
        <v>0</v>
      </c>
      <c r="R15" s="28">
        <f>IF($B15="", "",'GaAs Master'!T14)</f>
        <v>0.48</v>
      </c>
      <c r="S15" s="28">
        <f>IF($B15="", "",'GaAs Master'!U14)</f>
        <v>0.5</v>
      </c>
      <c r="T15" s="28" t="str">
        <f>IF($B15="", "",'GaAs Master'!V14)</f>
        <v>IR</v>
      </c>
      <c r="U15" s="28" t="str">
        <f>IF($B15="", "",'GaAs Master'!W14)</f>
        <v>TEL DEV [1]</v>
      </c>
    </row>
    <row r="16" spans="2:21" ht="14.1" customHeight="1" thickBot="1" x14ac:dyDescent="0.25">
      <c r="B16" s="36" t="str">
        <f>IF('GaAs Master'!$B15="N", "",'GaAs Master'!B15)</f>
        <v>Y</v>
      </c>
      <c r="C16" s="28" t="str">
        <f>IF($B16="", "",'GaAs Master'!E15)</f>
        <v>Core</v>
      </c>
      <c r="D16" s="28">
        <f>IF($B16="", "",'GaAs Master'!F15)</f>
        <v>64</v>
      </c>
      <c r="E16" s="28" t="str">
        <f>IF($B16="", "",'GaAs Master'!G15)</f>
        <v>120P</v>
      </c>
      <c r="F16" s="28" t="str">
        <f>IF($B16="", "",'GaAs Master'!H15)</f>
        <v>TANTALUM PROTECT</v>
      </c>
      <c r="G16" s="28">
        <f>IF($B16="", "",'GaAs Master'!I15)</f>
        <v>28</v>
      </c>
      <c r="H16" s="28" t="str">
        <f>IF($B16="", "",'GaAs Master'!J15)</f>
        <v>5X</v>
      </c>
      <c r="I16" s="28" t="str">
        <f>IF($B16="", "",'GaAs Master'!K15)</f>
        <v>CLEAR</v>
      </c>
      <c r="J16" s="28" t="str">
        <f>IF($B16="", "",'GaAs Master'!L15)</f>
        <v>+0.14um</v>
      </c>
      <c r="K16" s="28" t="str">
        <f>IF($B16="", "",'GaAs Master'!M15)</f>
        <v>0.2um</v>
      </c>
      <c r="L16" s="28" t="str">
        <f>IF($B16="", "",'GaAs Master'!N15)</f>
        <v>3.0um</v>
      </c>
      <c r="M16" s="28" t="str">
        <f>IF($B16="", "",'GaAs Master'!O15)</f>
        <v>16.4um +0.20um</v>
      </c>
      <c r="N16" s="28" t="str">
        <f>IF($B16="", "",'GaAs Master'!P15)</f>
        <v>Core</v>
      </c>
      <c r="O16" s="28" t="str">
        <f>IF($B16="", "",'GaAs Master'!Q15)</f>
        <v>TEL[14]/1808</v>
      </c>
      <c r="P16" s="28">
        <f>IF($B16="", "",'GaAs Master'!R15)</f>
        <v>400</v>
      </c>
      <c r="Q16" s="28">
        <f>IF($B16="", "",'GaAs Master'!S15)</f>
        <v>0</v>
      </c>
      <c r="R16" s="28">
        <f>IF($B16="", "",'GaAs Master'!T15)</f>
        <v>0.48</v>
      </c>
      <c r="S16" s="28">
        <f>IF($B16="", "",'GaAs Master'!U15)</f>
        <v>0.5</v>
      </c>
      <c r="T16" s="28">
        <f>IF($B16="", "",'GaAs Master'!V15)</f>
        <v>0</v>
      </c>
      <c r="U16" s="28" t="str">
        <f>IF($B16="", "",'GaAs Master'!W15)</f>
        <v>TEL DEV [1]</v>
      </c>
    </row>
    <row r="17" spans="2:21" ht="14.1" customHeight="1" thickBot="1" x14ac:dyDescent="0.25">
      <c r="B17" s="36" t="str">
        <f>IF('GaAs Master'!$B16="N", "",'GaAs Master'!B16)</f>
        <v>Y</v>
      </c>
      <c r="C17" s="28" t="str">
        <f>IF($B17="", "",'GaAs Master'!E16)</f>
        <v>Core</v>
      </c>
      <c r="D17" s="28">
        <f>IF($B17="", "",'GaAs Master'!F16)</f>
        <v>64</v>
      </c>
      <c r="E17" s="28" t="str">
        <f>IF($B17="", "",'GaAs Master'!G16)</f>
        <v>140P</v>
      </c>
      <c r="F17" s="28" t="str">
        <f>IF($B17="", "",'GaAs Master'!H16)</f>
        <v>TANTALUM</v>
      </c>
      <c r="G17" s="28">
        <f>IF($B17="", "",'GaAs Master'!I16)</f>
        <v>9</v>
      </c>
      <c r="H17" s="28" t="str">
        <f>IF($B17="", "",'GaAs Master'!J16)</f>
        <v>5X</v>
      </c>
      <c r="I17" s="28" t="str">
        <f>IF($B17="", "",'GaAs Master'!K16)</f>
        <v>CLEAR</v>
      </c>
      <c r="J17" s="28" t="str">
        <f>IF($B17="", "",'GaAs Master'!L16)</f>
        <v>+0.56um</v>
      </c>
      <c r="K17" s="28" t="str">
        <f>IF($B17="", "",'GaAs Master'!M16)</f>
        <v>0.2um</v>
      </c>
      <c r="L17" s="28" t="str">
        <f>IF($B17="", "",'GaAs Master'!N16)</f>
        <v>3.0um</v>
      </c>
      <c r="M17" s="28" t="str">
        <f>IF($B17="", "",'GaAs Master'!O16)</f>
        <v>20.6um +0.20um</v>
      </c>
      <c r="N17" s="28" t="str">
        <f>IF($B17="", "",'GaAs Master'!P16)</f>
        <v>Core</v>
      </c>
      <c r="O17" s="28" t="str">
        <f>IF($B17="", "",'GaAs Master'!Q16)</f>
        <v>TEL[13]/ 1818</v>
      </c>
      <c r="P17" s="28">
        <f>IF($B17="", "",'GaAs Master'!R16)</f>
        <v>580</v>
      </c>
      <c r="Q17" s="28">
        <f>IF($B17="", "",'GaAs Master'!S16)</f>
        <v>0</v>
      </c>
      <c r="R17" s="28">
        <f>IF($B17="", "",'GaAs Master'!T16)</f>
        <v>0.48</v>
      </c>
      <c r="S17" s="28">
        <f>IF($B17="", "",'GaAs Master'!U16)</f>
        <v>0.5</v>
      </c>
      <c r="T17" s="28">
        <f>IF($B17="", "",'GaAs Master'!V16)</f>
        <v>0</v>
      </c>
      <c r="U17" s="28" t="str">
        <f>IF($B17="", "",'GaAs Master'!W16)</f>
        <v>TEL DEV [5] with bake</v>
      </c>
    </row>
    <row r="18" spans="2:21" ht="14.1" customHeight="1" thickBot="1" x14ac:dyDescent="0.25">
      <c r="B18" s="36" t="str">
        <f>IF('GaAs Master'!$B17="N", "",'GaAs Master'!B17)</f>
        <v>Y</v>
      </c>
      <c r="C18" s="28" t="str">
        <f>IF($B18="", "",'GaAs Master'!E17)</f>
        <v>Core</v>
      </c>
      <c r="D18" s="28">
        <f>IF($B18="", "",'GaAs Master'!F17)</f>
        <v>64</v>
      </c>
      <c r="E18" s="28" t="str">
        <f>IF($B18="", "",'GaAs Master'!G17)</f>
        <v>150N</v>
      </c>
      <c r="F18" s="28" t="str">
        <f>IF($B18="", "",'GaAs Master'!H17)</f>
        <v>NITRIDE ETCH</v>
      </c>
      <c r="G18" s="28">
        <f>IF($B18="", "",'GaAs Master'!I17)</f>
        <v>10</v>
      </c>
      <c r="H18" s="28" t="str">
        <f>IF($B18="", "",'GaAs Master'!J17)</f>
        <v>5X</v>
      </c>
      <c r="I18" s="28" t="str">
        <f>IF($B18="", "",'GaAs Master'!K17)</f>
        <v>DARK</v>
      </c>
      <c r="J18" s="28" t="str">
        <f>IF($B18="", "",'GaAs Master'!L17)</f>
        <v>-0.26um</v>
      </c>
      <c r="K18" s="28" t="str">
        <f>IF($B18="", "",'GaAs Master'!M17)</f>
        <v>0.2um</v>
      </c>
      <c r="L18" s="28" t="str">
        <f>IF($B18="", "",'GaAs Master'!N17)</f>
        <v>3.0um</v>
      </c>
      <c r="M18" s="28" t="str">
        <f>IF($B18="", "",'GaAs Master'!O17)</f>
        <v>12.4um +0.20um</v>
      </c>
      <c r="N18" s="28" t="str">
        <f>IF($B18="", "",'GaAs Master'!P17)</f>
        <v>Core</v>
      </c>
      <c r="O18" s="28" t="str">
        <f>IF($B18="", "",'GaAs Master'!Q17)</f>
        <v>TEL[13]/ 1818</v>
      </c>
      <c r="P18" s="28">
        <f>IF($B18="", "",'GaAs Master'!R17)</f>
        <v>375</v>
      </c>
      <c r="Q18" s="28">
        <f>IF($B18="", "",'GaAs Master'!S17)</f>
        <v>0</v>
      </c>
      <c r="R18" s="28">
        <f>IF($B18="", "",'GaAs Master'!T17)</f>
        <v>0.48</v>
      </c>
      <c r="S18" s="28">
        <f>IF($B18="", "",'GaAs Master'!U17)</f>
        <v>0.5</v>
      </c>
      <c r="T18" s="28">
        <f>IF($B18="", "",'GaAs Master'!V17)</f>
        <v>0</v>
      </c>
      <c r="U18" s="28" t="str">
        <f>IF($B18="", "",'GaAs Master'!W17)</f>
        <v>TEL PROG 2</v>
      </c>
    </row>
    <row r="19" spans="2:21" ht="14.1" customHeight="1" thickBot="1" x14ac:dyDescent="0.25">
      <c r="B19" s="36" t="str">
        <f>IF('GaAs Master'!$B18="N", "",'GaAs Master'!B18)</f>
        <v>Y</v>
      </c>
      <c r="C19" s="28" t="str">
        <f>IF($B19="", "",'GaAs Master'!E18)</f>
        <v>Core</v>
      </c>
      <c r="D19" s="28">
        <f>IF($B19="", "",'GaAs Master'!F18)</f>
        <v>64</v>
      </c>
      <c r="E19" s="28" t="str">
        <f>IF($B19="", "",'GaAs Master'!G18)</f>
        <v>161N</v>
      </c>
      <c r="F19" s="28" t="str">
        <f>IF($B19="", "",'GaAs Master'!H18)</f>
        <v>THICK METAL POST</v>
      </c>
      <c r="G19" s="28" t="str">
        <f>IF($B19="", "",'GaAs Master'!I18)</f>
        <v>65</v>
      </c>
      <c r="H19" s="28" t="str">
        <f>IF($B19="", "",'GaAs Master'!J18)</f>
        <v>5X</v>
      </c>
      <c r="I19" s="28" t="str">
        <f>IF($B19="", "",'GaAs Master'!K18)</f>
        <v>DARK</v>
      </c>
      <c r="J19" s="28" t="str">
        <f>IF($B19="", "",'GaAs Master'!L18)</f>
        <v>-0.5um</v>
      </c>
      <c r="K19" s="28" t="str">
        <f>IF($B19="", "",'GaAs Master'!M18)</f>
        <v>0.2um</v>
      </c>
      <c r="L19" s="28" t="str">
        <f>IF($B19="", "",'GaAs Master'!N18)</f>
        <v>3.0um</v>
      </c>
      <c r="M19" s="28" t="str">
        <f>IF($B19="", "",'GaAs Master'!O18)</f>
        <v>10.0um +0.20um</v>
      </c>
      <c r="N19" s="28" t="str">
        <f>IF($B19="", "",'GaAs Master'!P18)</f>
        <v>Core</v>
      </c>
      <c r="O19" s="28" t="str">
        <f>IF($B19="", "",'GaAs Master'!Q18)</f>
        <v>TEL-1[42]/1827</v>
      </c>
      <c r="P19" s="28">
        <f>IF($B19="", "",'GaAs Master'!R18)</f>
        <v>1450</v>
      </c>
      <c r="Q19" s="28">
        <f>IF($B19="", "",'GaAs Master'!S18)</f>
        <v>0</v>
      </c>
      <c r="R19" s="28">
        <f>IF($B19="", "",'GaAs Master'!T18)</f>
        <v>0.48</v>
      </c>
      <c r="S19" s="28">
        <f>IF($B19="", "",'GaAs Master'!U18)</f>
        <v>0.5</v>
      </c>
      <c r="T19" s="28">
        <f>IF($B19="", "",'GaAs Master'!V18)</f>
        <v>0</v>
      </c>
      <c r="U19" s="28" t="str">
        <f>IF($B19="", "",'GaAs Master'!W18)</f>
        <v>TEL PROG 31</v>
      </c>
    </row>
    <row r="20" spans="2:21" ht="14.1" customHeight="1" thickBot="1" x14ac:dyDescent="0.25">
      <c r="B20" s="36" t="str">
        <f>IF('GaAs Master'!$B19="N", "",'GaAs Master'!B19)</f>
        <v>Y</v>
      </c>
      <c r="C20" s="28" t="str">
        <f>IF($B20="", "",'GaAs Master'!E19)</f>
        <v>Core</v>
      </c>
      <c r="D20" s="28">
        <f>IF($B20="", "",'GaAs Master'!F19)</f>
        <v>64</v>
      </c>
      <c r="E20" s="28" t="str">
        <f>IF($B20="", "",'GaAs Master'!G19)</f>
        <v>171P</v>
      </c>
      <c r="F20" s="28" t="str">
        <f>IF($B20="", "",'GaAs Master'!H19)</f>
        <v>THICK METAL PLATE</v>
      </c>
      <c r="G20" s="28">
        <f>IF($B20="", "",'GaAs Master'!I19)</f>
        <v>44</v>
      </c>
      <c r="H20" s="28" t="str">
        <f>IF($B20="", "",'GaAs Master'!J19)</f>
        <v>5X</v>
      </c>
      <c r="I20" s="28" t="str">
        <f>IF($B20="", "",'GaAs Master'!K19)</f>
        <v>CLEAR</v>
      </c>
      <c r="J20" s="28" t="str">
        <f>IF($B20="", "",'GaAs Master'!L19)</f>
        <v>+0.3um</v>
      </c>
      <c r="K20" s="28" t="str">
        <f>IF($B20="", "",'GaAs Master'!M19)</f>
        <v>0.2um</v>
      </c>
      <c r="L20" s="28" t="str">
        <f>IF($B20="", "",'GaAs Master'!N19)</f>
        <v>3.0um</v>
      </c>
      <c r="M20" s="28" t="str">
        <f>IF($B20="", "",'GaAs Master'!O19)</f>
        <v>18.0um +0.20um</v>
      </c>
      <c r="N20" s="28" t="str">
        <f>IF($B20="", "",'GaAs Master'!P19)</f>
        <v>Core</v>
      </c>
      <c r="O20" s="28" t="str">
        <f>IF($B20="", "",'GaAs Master'!Q19)</f>
        <v>TEL-3[36] 15NXT</v>
      </c>
      <c r="P20" s="28">
        <f>IF($B20="", "",'GaAs Master'!R19)</f>
        <v>300</v>
      </c>
      <c r="Q20" s="28">
        <f>IF($B20="", "",'GaAs Master'!S19)</f>
        <v>1</v>
      </c>
      <c r="R20" s="28">
        <f>IF($B20="", "",'GaAs Master'!T19)</f>
        <v>0.48</v>
      </c>
      <c r="S20" s="28">
        <f>IF($B20="", "",'GaAs Master'!U19)</f>
        <v>0.5</v>
      </c>
      <c r="T20" s="28" t="str">
        <f>IF($B20="", "",'GaAs Master'!V19)</f>
        <v>NEG-CA</v>
      </c>
      <c r="U20" s="28" t="str">
        <f>IF($B20="", "",'GaAs Master'!W19)</f>
        <v>PEB TEL-2[30],Dev-2, 200S</v>
      </c>
    </row>
    <row r="21" spans="2:21" ht="14.1" customHeight="1" thickBot="1" x14ac:dyDescent="0.25">
      <c r="B21" s="36" t="str">
        <f>IF('GaAs Master'!$B20="N", "",'GaAs Master'!B20)</f>
        <v>Y</v>
      </c>
      <c r="C21" s="28" t="str">
        <f>IF($B21="", "",'GaAs Master'!E20)</f>
        <v>Core</v>
      </c>
      <c r="D21" s="28">
        <f>IF($B21="", "",'GaAs Master'!F20)</f>
        <v>64</v>
      </c>
      <c r="E21" s="28" t="str">
        <f>IF($B21="", "",'GaAs Master'!G20)</f>
        <v>171P</v>
      </c>
      <c r="F21" s="28" t="str">
        <f>IF($B21="", "",'GaAs Master'!H20)</f>
        <v>THICK METAL PLATE TRI</v>
      </c>
      <c r="G21" s="28">
        <f>IF($B21="", "",'GaAs Master'!I20)</f>
        <v>44</v>
      </c>
      <c r="H21" s="28" t="str">
        <f>IF($B21="", "",'GaAs Master'!J20)</f>
        <v>5X</v>
      </c>
      <c r="I21" s="28" t="str">
        <f>IF($B21="", "",'GaAs Master'!K20)</f>
        <v>CLEAR</v>
      </c>
      <c r="J21" s="28" t="str">
        <f>IF($B21="", "",'GaAs Master'!L20)</f>
        <v>+0.3um</v>
      </c>
      <c r="K21" s="28" t="str">
        <f>IF($B21="", "",'GaAs Master'!M20)</f>
        <v>0.2um</v>
      </c>
      <c r="L21" s="28" t="str">
        <f>IF($B21="", "",'GaAs Master'!N20)</f>
        <v>3.0um</v>
      </c>
      <c r="M21" s="28" t="str">
        <f>IF($B21="", "",'GaAs Master'!O20)</f>
        <v>18.0um +0.20um</v>
      </c>
      <c r="N21" s="28" t="str">
        <f>IF($B21="", "",'GaAs Master'!P20)</f>
        <v>Core</v>
      </c>
      <c r="O21" s="28" t="str">
        <f>IF($B21="", "",'GaAs Master'!Q20)</f>
        <v>Coated at PTM</v>
      </c>
      <c r="P21" s="28">
        <f>IF($B21="", "",'GaAs Master'!R20)</f>
        <v>300</v>
      </c>
      <c r="Q21" s="28">
        <f>IF($B21="", "",'GaAs Master'!S20)</f>
        <v>1</v>
      </c>
      <c r="R21" s="28">
        <f>IF($B21="", "",'GaAs Master'!T20)</f>
        <v>0.48</v>
      </c>
      <c r="S21" s="28">
        <f>IF($B21="", "",'GaAs Master'!U20)</f>
        <v>0.5</v>
      </c>
      <c r="T21" s="28" t="str">
        <f>IF($B21="", "",'GaAs Master'!V20)</f>
        <v>NEG-CA</v>
      </c>
      <c r="U21" s="28" t="str">
        <f>IF($B21="", "",'GaAs Master'!W20)</f>
        <v>Dev with PTM</v>
      </c>
    </row>
    <row r="22" spans="2:21" ht="14.1" customHeight="1" thickBot="1" x14ac:dyDescent="0.25">
      <c r="B22" s="36" t="str">
        <f>IF('GaAs Master'!$B21="N", "",'GaAs Master'!B21)</f>
        <v>O</v>
      </c>
      <c r="C22" s="28" t="str">
        <f>IF($B22="", "",'GaAs Master'!E21)</f>
        <v>Core</v>
      </c>
      <c r="D22" s="28">
        <f>IF($B22="", "",'GaAs Master'!F21)</f>
        <v>64</v>
      </c>
      <c r="E22" s="28" t="str">
        <f>IF($B22="", "",'GaAs Master'!G21)</f>
        <v>160P</v>
      </c>
      <c r="F22" s="28" t="str">
        <f>IF($B22="", "",'GaAs Master'!H21)</f>
        <v>AIRBRIDGE</v>
      </c>
      <c r="G22" s="28">
        <f>IF($B22="", "",'GaAs Master'!I21)</f>
        <v>11</v>
      </c>
      <c r="H22" s="28" t="str">
        <f>IF($B22="", "",'GaAs Master'!J21)</f>
        <v>5X</v>
      </c>
      <c r="I22" s="28" t="str">
        <f>IF($B22="", "",'GaAs Master'!K21)</f>
        <v>CLEAR</v>
      </c>
      <c r="J22" s="28" t="str">
        <f>IF($B22="", "",'GaAs Master'!L21)</f>
        <v>+0.55um</v>
      </c>
      <c r="K22" s="28" t="str">
        <f>IF($B22="", "",'GaAs Master'!M21)</f>
        <v>0.2um</v>
      </c>
      <c r="L22" s="28" t="str">
        <f>IF($B22="", "",'GaAs Master'!N21)</f>
        <v>3.0um</v>
      </c>
      <c r="M22" s="28" t="str">
        <f>IF($B22="", "",'GaAs Master'!O21)</f>
        <v>20.5um +0.20um</v>
      </c>
      <c r="N22" s="28" t="str">
        <f>IF($B22="", "",'GaAs Master'!P21)</f>
        <v>Core</v>
      </c>
      <c r="O22" s="28" t="str">
        <f>IF($B22="", "",'GaAs Master'!Q21)</f>
        <v>1827 TEL [49]</v>
      </c>
      <c r="P22" s="28">
        <f>IF($B22="", "",'GaAs Master'!R21)</f>
        <v>800</v>
      </c>
      <c r="Q22" s="28">
        <f>IF($B22="", "",'GaAs Master'!S21)</f>
        <v>0</v>
      </c>
      <c r="R22" s="28">
        <f>IF($B22="", "",'GaAs Master'!T21)</f>
        <v>0.48</v>
      </c>
      <c r="S22" s="28">
        <f>IF($B22="", "",'GaAs Master'!U21)</f>
        <v>0.5</v>
      </c>
      <c r="T22" s="28">
        <f>IF($B22="", "",'GaAs Master'!V21)</f>
        <v>0</v>
      </c>
      <c r="U22" s="28" t="str">
        <f>IF($B22="", "",'GaAs Master'!W21)</f>
        <v>TEL_2 [11]</v>
      </c>
    </row>
    <row r="23" spans="2:21" ht="14.1" customHeight="1" thickBot="1" x14ac:dyDescent="0.25">
      <c r="B23" s="36" t="str">
        <f>IF('GaAs Master'!$B22="N", "",'GaAs Master'!B22)</f>
        <v>O</v>
      </c>
      <c r="C23" s="28" t="str">
        <f>IF($B23="", "",'GaAs Master'!E22)</f>
        <v>Core</v>
      </c>
      <c r="D23" s="28">
        <f>IF($B23="", "",'GaAs Master'!F22)</f>
        <v>64</v>
      </c>
      <c r="E23" s="28" t="str">
        <f>IF($B23="", "",'GaAs Master'!G22)</f>
        <v>170P</v>
      </c>
      <c r="F23" s="28" t="str">
        <f>IF($B23="", "",'GaAs Master'!H22)</f>
        <v>THICK METAL</v>
      </c>
      <c r="G23" s="28">
        <f>IF($B23="", "",'GaAs Master'!I22)</f>
        <v>12</v>
      </c>
      <c r="H23" s="28" t="str">
        <f>IF($B23="", "",'GaAs Master'!J22)</f>
        <v>5X</v>
      </c>
      <c r="I23" s="28" t="str">
        <f>IF($B23="", "",'GaAs Master'!K22)</f>
        <v>CLEAR</v>
      </c>
      <c r="J23" s="28" t="str">
        <f>IF($B23="", "",'GaAs Master'!L22)</f>
        <v>NONE</v>
      </c>
      <c r="K23" s="28" t="str">
        <f>IF($B23="", "",'GaAs Master'!M22)</f>
        <v>0.2um</v>
      </c>
      <c r="L23" s="28" t="str">
        <f>IF($B23="", "",'GaAs Master'!N22)</f>
        <v>3.0um</v>
      </c>
      <c r="M23" s="28" t="str">
        <f>IF($B23="", "",'GaAs Master'!O22)</f>
        <v>15.0um +0.20um</v>
      </c>
      <c r="N23" s="28" t="str">
        <f>IF($B23="", "",'GaAs Master'!P22)</f>
        <v>Core</v>
      </c>
      <c r="O23" s="28" t="str">
        <f>IF($B23="", "",'GaAs Master'!Q22)</f>
        <v>1827 TEL [49]</v>
      </c>
      <c r="P23" s="28">
        <f>IF($B23="", "",'GaAs Master'!R22)</f>
        <v>870</v>
      </c>
      <c r="Q23" s="28">
        <f>IF($B23="", "",'GaAs Master'!S22)</f>
        <v>0</v>
      </c>
      <c r="R23" s="28">
        <f>IF($B23="", "",'GaAs Master'!T22)</f>
        <v>0.48</v>
      </c>
      <c r="S23" s="28">
        <f>IF($B23="", "",'GaAs Master'!U22)</f>
        <v>0.5</v>
      </c>
      <c r="T23" s="28" t="str">
        <f>IF($B23="", "",'GaAs Master'!V22)</f>
        <v>IR</v>
      </c>
      <c r="U23" s="28" t="str">
        <f>IF($B23="", "",'GaAs Master'!W22)</f>
        <v xml:space="preserve">95 sec </v>
      </c>
    </row>
    <row r="24" spans="2:21" ht="14.1" customHeight="1" thickBot="1" x14ac:dyDescent="0.25">
      <c r="B24" s="36" t="str">
        <f>IF('GaAs Master'!$B23="N", "",'GaAs Master'!B23)</f>
        <v>Y</v>
      </c>
      <c r="C24" s="28" t="str">
        <f>IF($B24="", "",'GaAs Master'!E23)</f>
        <v>Core</v>
      </c>
      <c r="D24" s="28">
        <f>IF($B24="", "",'GaAs Master'!F23)</f>
        <v>64</v>
      </c>
      <c r="E24" s="28" t="str">
        <f>IF($B24="", "",'GaAs Master'!G23)</f>
        <v>175N</v>
      </c>
      <c r="F24" s="28" t="str">
        <f>IF($B24="", "",'GaAs Master'!H23)</f>
        <v>GLASS</v>
      </c>
      <c r="G24" s="28">
        <f>IF($B24="", "",'GaAs Master'!I23)</f>
        <v>15</v>
      </c>
      <c r="H24" s="28" t="str">
        <f>IF($B24="", "",'GaAs Master'!J23)</f>
        <v>5X</v>
      </c>
      <c r="I24" s="28" t="str">
        <f>IF($B24="", "",'GaAs Master'!K23)</f>
        <v>CLEAR</v>
      </c>
      <c r="J24" s="28" t="str">
        <f>IF($B24="", "",'GaAs Master'!L23)</f>
        <v>NONE</v>
      </c>
      <c r="K24" s="28" t="str">
        <f>IF($B24="", "",'GaAs Master'!M23)</f>
        <v>0.2um</v>
      </c>
      <c r="L24" s="28" t="str">
        <f>IF($B24="", "",'GaAs Master'!N23)</f>
        <v>3.0um</v>
      </c>
      <c r="M24" s="28" t="str">
        <f>IF($B24="", "",'GaAs Master'!O23)</f>
        <v>15.0um +0.20um</v>
      </c>
      <c r="N24" s="28" t="str">
        <f>IF($B24="", "",'GaAs Master'!P23)</f>
        <v>Core</v>
      </c>
      <c r="O24" s="28" t="str">
        <f>IF($B24="", "",'GaAs Master'!Q23)</f>
        <v>TEL-3 [53] SPR220</v>
      </c>
      <c r="P24" s="28">
        <f>IF($B24="", "",'GaAs Master'!R23)</f>
        <v>1100</v>
      </c>
      <c r="Q24" s="28">
        <f>IF($B24="", "",'GaAs Master'!S23)</f>
        <v>1</v>
      </c>
      <c r="R24" s="28">
        <f>IF($B24="", "",'GaAs Master'!T23)</f>
        <v>0.48</v>
      </c>
      <c r="S24" s="28">
        <f>IF($B24="", "",'GaAs Master'!U23)</f>
        <v>0.5</v>
      </c>
      <c r="T24" s="28">
        <f>IF($B24="", "",'GaAs Master'!V23)</f>
        <v>0</v>
      </c>
      <c r="U24" s="28" t="str">
        <f>IF($B24="", "",'GaAs Master'!W23)</f>
        <v>Dev-2, 200S</v>
      </c>
    </row>
    <row r="25" spans="2:21" ht="14.1" customHeight="1" thickBot="1" x14ac:dyDescent="0.25">
      <c r="B25" s="36" t="str">
        <f>IF('GaAs Master'!$B24="N", "",'GaAs Master'!B24)</f>
        <v>Y</v>
      </c>
      <c r="C25" s="28" t="str">
        <f>IF($B25="", "",'GaAs Master'!E24)</f>
        <v>Backside</v>
      </c>
      <c r="D25" s="28" t="str">
        <f>IF($B25="", "",'GaAs Master'!F24)</f>
        <v>14A</v>
      </c>
      <c r="E25" s="28" t="str">
        <f>IF($B25="", "",'GaAs Master'!G24)</f>
        <v>180N</v>
      </c>
      <c r="F25" s="28" t="str">
        <f>IF($B25="", "",'GaAs Master'!H24)</f>
        <v>VIA</v>
      </c>
      <c r="G25" s="28">
        <f>IF($B25="", "",'GaAs Master'!I24)</f>
        <v>13</v>
      </c>
      <c r="H25" s="28" t="str">
        <f>IF($B25="", "",'GaAs Master'!J24)</f>
        <v>1X</v>
      </c>
      <c r="I25" s="28" t="str">
        <f>IF($B25="", "",'GaAs Master'!K24)</f>
        <v>DARK</v>
      </c>
      <c r="J25" s="28" t="str">
        <f>IF($B25="", "",'GaAs Master'!L24)</f>
        <v>NONE</v>
      </c>
      <c r="K25" s="28" t="str">
        <f>IF($B25="", "",'GaAs Master'!M24)</f>
        <v>0.25um</v>
      </c>
      <c r="L25" s="28" t="str">
        <f>IF($B25="", "",'GaAs Master'!N24)</f>
        <v>NA</v>
      </c>
      <c r="M25" s="28" t="str">
        <f>IF($B25="", "",'GaAs Master'!O24)</f>
        <v>NA</v>
      </c>
      <c r="N25" s="28" t="str">
        <f>IF($B25="", "",'GaAs Master'!P24)</f>
        <v>Core</v>
      </c>
      <c r="O25" s="28" t="str">
        <f>IF($B25="", "",'GaAs Master'!Q24)</f>
        <v>TEL-BS [21] / [27] 4620</v>
      </c>
      <c r="P25" s="28" t="str">
        <f>IF($B25="", "",'GaAs Master'!R24)</f>
        <v>950mJ, soft contact</v>
      </c>
      <c r="Q25" s="28" t="str">
        <f>IF($B25="", "",'GaAs Master'!S24)</f>
        <v>X</v>
      </c>
      <c r="R25" s="28" t="str">
        <f>IF($B25="", "",'GaAs Master'!T24)</f>
        <v>X</v>
      </c>
      <c r="S25" s="28" t="str">
        <f>IF($B25="", "",'GaAs Master'!U24)</f>
        <v>X</v>
      </c>
      <c r="T25" s="28">
        <f>IF($B25="", "",'GaAs Master'!V24)</f>
        <v>0</v>
      </c>
      <c r="U25" s="28" t="str">
        <f>IF($B25="", "",'GaAs Master'!W24)</f>
        <v>TEL-BS [57]</v>
      </c>
    </row>
    <row r="26" spans="2:21" ht="14.1" customHeight="1" thickBot="1" x14ac:dyDescent="0.25">
      <c r="B26" s="36" t="str">
        <f>IF('GaAs Master'!$B25="N", "",'GaAs Master'!B25)</f>
        <v>Y</v>
      </c>
      <c r="C26" s="28" t="str">
        <f>IF($B26="", "",'GaAs Master'!E25)</f>
        <v>Backside</v>
      </c>
      <c r="D26" s="28" t="str">
        <f>IF($B26="", "",'GaAs Master'!F25)</f>
        <v>14C</v>
      </c>
      <c r="E26" s="28" t="str">
        <f>IF($B26="", "",'GaAs Master'!G25)</f>
        <v>200N</v>
      </c>
      <c r="F26" s="28" t="str">
        <f>IF($B26="", "",'GaAs Master'!H25)</f>
        <v>GRID</v>
      </c>
      <c r="G26" s="28">
        <f>IF($B26="", "",'GaAs Master'!I25)</f>
        <v>14</v>
      </c>
      <c r="H26" s="28" t="str">
        <f>IF($B26="", "",'GaAs Master'!J25)</f>
        <v>1X</v>
      </c>
      <c r="I26" s="28" t="str">
        <f>IF($B26="", "",'GaAs Master'!K25)</f>
        <v>DARK</v>
      </c>
      <c r="J26" s="28" t="str">
        <f>IF($B26="", "",'GaAs Master'!L25)</f>
        <v>NONE</v>
      </c>
      <c r="K26" s="28" t="str">
        <f>IF($B26="", "",'GaAs Master'!M25)</f>
        <v>0.25um</v>
      </c>
      <c r="L26" s="28" t="str">
        <f>IF($B26="", "",'GaAs Master'!N25)</f>
        <v>NA</v>
      </c>
      <c r="M26" s="28" t="str">
        <f>IF($B26="", "",'GaAs Master'!O25)</f>
        <v>NA</v>
      </c>
      <c r="N26" s="28" t="str">
        <f>IF($B26="", "",'GaAs Master'!P25)</f>
        <v>Core</v>
      </c>
      <c r="O26" s="28" t="str">
        <f>IF($B26="", "",'GaAs Master'!Q25)</f>
        <v>TEL-BS [9] / [15] 4620</v>
      </c>
      <c r="P26" s="28" t="str">
        <f>IF($B26="", "",'GaAs Master'!R25)</f>
        <v>530mJ, soft contact</v>
      </c>
      <c r="Q26" s="28" t="str">
        <f>IF($B26="", "",'GaAs Master'!S25)</f>
        <v>X</v>
      </c>
      <c r="R26" s="28" t="str">
        <f>IF($B26="", "",'GaAs Master'!T25)</f>
        <v>X</v>
      </c>
      <c r="S26" s="28" t="str">
        <f>IF($B26="", "",'GaAs Master'!U25)</f>
        <v>X</v>
      </c>
      <c r="T26" s="28">
        <f>IF($B26="", "",'GaAs Master'!V25)</f>
        <v>0</v>
      </c>
      <c r="U26" s="28" t="str">
        <f>IF($B26="", "",'GaAs Master'!W25)</f>
        <v>TEL-BS [69]</v>
      </c>
    </row>
    <row r="27" spans="2:21" ht="14.1" customHeight="1" thickBot="1" x14ac:dyDescent="0.25">
      <c r="B27" s="36" t="str">
        <f>IF('GaAs Master'!$B26="N", "",'GaAs Master'!B26)</f>
        <v>Y</v>
      </c>
      <c r="C27" s="28" t="str">
        <f>IF($B27="", "",'GaAs Master'!E26)</f>
        <v>Numbers</v>
      </c>
      <c r="D27" s="28">
        <f>IF($B27="", "",'GaAs Master'!F26)</f>
        <v>15</v>
      </c>
      <c r="E27" s="28" t="str">
        <f>IF($B27="", "",'GaAs Master'!G26)</f>
        <v>NUM-N</v>
      </c>
      <c r="F27" s="28" t="str">
        <f>IF($B27="", "",'GaAs Master'!H26)</f>
        <v>SD  NUMBERS</v>
      </c>
      <c r="G27" s="28" t="str">
        <f>IF($B27="", "",'GaAs Master'!I26)</f>
        <v>37</v>
      </c>
      <c r="H27" s="28" t="str">
        <f>IF($B27="", "",'GaAs Master'!J26)</f>
        <v>1X</v>
      </c>
      <c r="I27" s="28" t="str">
        <f>IF($B27="", "",'GaAs Master'!K26)</f>
        <v>DARK</v>
      </c>
      <c r="J27" s="28" t="str">
        <f>IF($B27="", "",'GaAs Master'!L26)</f>
        <v>NONE</v>
      </c>
      <c r="K27" s="28" t="str">
        <f>IF($B27="", "",'GaAs Master'!M26)</f>
        <v>0.25um</v>
      </c>
      <c r="L27" s="28" t="str">
        <f>IF($B27="", "",'GaAs Master'!N26)</f>
        <v>7.0um</v>
      </c>
      <c r="M27" s="28" t="str">
        <f>IF($B27="", "",'GaAs Master'!O26)</f>
        <v>7.0um +0.20um</v>
      </c>
      <c r="N27" s="28" t="str">
        <f>IF($B27="", "",'GaAs Master'!P26)</f>
        <v>Core</v>
      </c>
      <c r="O27" s="28" t="str">
        <f>IF($B27="", "",'GaAs Master'!Q26)</f>
        <v>coated at SD photo</v>
      </c>
      <c r="P27" s="28" t="str">
        <f>IF($B27="", "",'GaAs Master'!R26)</f>
        <v>110mJ, soft contact</v>
      </c>
      <c r="Q27" s="28" t="str">
        <f>IF($B27="", "",'GaAs Master'!S26)</f>
        <v>X</v>
      </c>
      <c r="R27" s="28" t="str">
        <f>IF($B27="", "",'GaAs Master'!T26)</f>
        <v>X</v>
      </c>
      <c r="S27" s="28" t="str">
        <f>IF($B27="", "",'GaAs Master'!U26)</f>
        <v>X</v>
      </c>
      <c r="T27" s="28" t="str">
        <f>IF($B27="", "",'GaAs Master'!V26)</f>
        <v>IR</v>
      </c>
      <c r="U27" s="28" t="str">
        <f>IF($B27="", "",'GaAs Master'!W26)</f>
        <v>Dev with SD</v>
      </c>
    </row>
    <row r="28" spans="2:21" ht="14.1" customHeight="1" thickBot="1" x14ac:dyDescent="0.25">
      <c r="B28" s="36" t="str">
        <f>IF('GaAs Master'!$B27="N", "",'GaAs Master'!B27)</f>
        <v>O</v>
      </c>
      <c r="C28" s="28" t="str">
        <f>IF($B28="", "",'GaAs Master'!E27)</f>
        <v>Numbers</v>
      </c>
      <c r="D28" s="28">
        <f>IF($B28="", "",'GaAs Master'!F27)</f>
        <v>15</v>
      </c>
      <c r="E28" s="28" t="str">
        <f>IF($B28="", "",'GaAs Master'!G27)</f>
        <v>NUM-N</v>
      </c>
      <c r="F28" s="28" t="str">
        <f>IF($B28="", "",'GaAs Master'!H27)</f>
        <v>SD  NUMBERS</v>
      </c>
      <c r="G28" s="28">
        <f>IF($B28="", "",'GaAs Master'!I27)</f>
        <v>55</v>
      </c>
      <c r="H28" s="28" t="str">
        <f>IF($B28="", "",'GaAs Master'!J27)</f>
        <v>1X</v>
      </c>
      <c r="I28" s="28" t="str">
        <f>IF($B28="", "",'GaAs Master'!K27)</f>
        <v>DARK</v>
      </c>
      <c r="J28" s="28" t="str">
        <f>IF($B28="", "",'GaAs Master'!L27)</f>
        <v>NONE</v>
      </c>
      <c r="K28" s="28" t="str">
        <f>IF($B28="", "",'GaAs Master'!M27)</f>
        <v>0.25um</v>
      </c>
      <c r="L28" s="28" t="str">
        <f>IF($B28="", "",'GaAs Master'!N27)</f>
        <v>7.0um</v>
      </c>
      <c r="M28" s="28" t="str">
        <f>IF($B28="", "",'GaAs Master'!O27)</f>
        <v>7.0um +0.50um</v>
      </c>
      <c r="N28" s="28" t="str">
        <f>IF($B28="", "",'GaAs Master'!P27)</f>
        <v>Core</v>
      </c>
      <c r="O28" s="28" t="str">
        <f>IF($B28="", "",'GaAs Master'!Q27)</f>
        <v>coated at SD photo</v>
      </c>
      <c r="P28" s="28" t="str">
        <f>IF($B28="", "",'GaAs Master'!R27)</f>
        <v>110mJ, soft contact</v>
      </c>
      <c r="Q28" s="28" t="str">
        <f>IF($B28="", "",'GaAs Master'!S27)</f>
        <v>X</v>
      </c>
      <c r="R28" s="28" t="str">
        <f>IF($B28="", "",'GaAs Master'!T27)</f>
        <v>X</v>
      </c>
      <c r="S28" s="28" t="str">
        <f>IF($B28="", "",'GaAs Master'!U27)</f>
        <v>X</v>
      </c>
      <c r="T28" s="28" t="str">
        <f>IF($B28="", "",'GaAs Master'!V27)</f>
        <v>IR</v>
      </c>
      <c r="U28" s="28" t="str">
        <f>IF($B28="", "",'GaAs Master'!W27)</f>
        <v>Dev with SD</v>
      </c>
    </row>
    <row r="29" spans="2:21" ht="14.1" customHeight="1" thickBot="1" x14ac:dyDescent="0.25">
      <c r="B29" s="36" t="str">
        <f>IF('GaAs Master'!$B28="N", "",'GaAs Master'!B28)</f>
        <v>O</v>
      </c>
      <c r="C29" s="28" t="str">
        <f>IF($B29="", "",'GaAs Master'!E28)</f>
        <v>Backside</v>
      </c>
      <c r="D29" s="28">
        <f>IF($B29="", "",'GaAs Master'!F28)</f>
        <v>15</v>
      </c>
      <c r="E29" s="28" t="str">
        <f>IF($B29="", "",'GaAs Master'!G28)</f>
        <v>190P</v>
      </c>
      <c r="F29" s="28" t="str">
        <f>IF($B29="", "",'GaAs Master'!H28)</f>
        <v>SOLDERSTOP</v>
      </c>
      <c r="G29" s="28">
        <f>IF($B29="", "",'GaAs Master'!I28)</f>
        <v>63</v>
      </c>
      <c r="H29" s="28" t="str">
        <f>IF($B29="", "",'GaAs Master'!J28)</f>
        <v>1X</v>
      </c>
      <c r="I29" s="28" t="str">
        <f>IF($B29="", "",'GaAs Master'!K28)</f>
        <v>CLEAR</v>
      </c>
      <c r="J29" s="28" t="str">
        <f>IF($B29="", "",'GaAs Master'!L28)</f>
        <v>NONE</v>
      </c>
      <c r="K29" s="28" t="str">
        <f>IF($B29="", "",'GaAs Master'!M28)</f>
        <v>0.25um</v>
      </c>
      <c r="L29" s="28" t="str">
        <f>IF($B29="", "",'GaAs Master'!N28)</f>
        <v>60.0um</v>
      </c>
      <c r="M29" s="28" t="str">
        <f>IF($B29="", "",'GaAs Master'!O28)</f>
        <v>NA</v>
      </c>
      <c r="N29" s="28" t="str">
        <f>IF($B29="", "",'GaAs Master'!P28)</f>
        <v>Core</v>
      </c>
      <c r="O29" s="28" t="str">
        <f>IF($B29="", "",'GaAs Master'!Q28)</f>
        <v>TEL-BS [10] 1808/1827</v>
      </c>
      <c r="P29" s="28" t="str">
        <f>IF($B29="", "",'GaAs Master'!R28)</f>
        <v>310mJ, flood exposure</v>
      </c>
      <c r="Q29" s="28" t="str">
        <f>IF($B29="", "",'GaAs Master'!S28)</f>
        <v>X</v>
      </c>
      <c r="R29" s="28" t="str">
        <f>IF($B29="", "",'GaAs Master'!T28)</f>
        <v>X</v>
      </c>
      <c r="S29" s="28" t="str">
        <f>IF($B29="", "",'GaAs Master'!U28)</f>
        <v>X</v>
      </c>
      <c r="T29" s="28">
        <f>IF($B29="", "",'GaAs Master'!V28)</f>
        <v>0</v>
      </c>
      <c r="U29" s="28" t="str">
        <f>IF($B29="", "",'GaAs Master'!W28)</f>
        <v>TEL-BS [63]</v>
      </c>
    </row>
    <row r="30" spans="2:21" ht="15.75" customHeight="1" thickBot="1" x14ac:dyDescent="0.25">
      <c r="B30" s="98" t="str">
        <f>IF('GaAs Master'!$B29="N", "",'GaAs Master'!B29)</f>
        <v>O</v>
      </c>
      <c r="C30" s="99" t="str">
        <f>IF($B30="", "",'GaAs Master'!E29)</f>
        <v>Frontside</v>
      </c>
      <c r="D30" s="99">
        <f>IF('GaAs Master'!$A29="N", "",'GaAs Master'!F29)</f>
        <v>15</v>
      </c>
      <c r="E30" s="99" t="str">
        <f>IF('GaAs Master'!$A29="N", "",'GaAs Master'!G29)</f>
        <v>178P</v>
      </c>
      <c r="F30" s="73" t="str">
        <f>IF($B30="", "",'GaAs Master'!H29)</f>
        <v>BCB PLUG</v>
      </c>
      <c r="G30" s="26" t="str">
        <f>IF($B30="", "",'GaAs Master'!I29)</f>
        <v>78</v>
      </c>
      <c r="H30" s="25" t="str">
        <f>IF($B30="", "",'GaAs Master'!J29)</f>
        <v>1X</v>
      </c>
      <c r="I30" s="25" t="str">
        <f>IF($B30="", "",'GaAs Master'!K29)</f>
        <v>CLEAR</v>
      </c>
      <c r="J30" s="38" t="str">
        <f>IF($B30="", "",'GaAs Master'!L29)</f>
        <v>NONE</v>
      </c>
      <c r="K30" s="27" t="str">
        <f>IF($B30="", "",'GaAs Master'!M29)</f>
        <v>0.25um</v>
      </c>
      <c r="L30" s="27" t="str">
        <f>IF($B30="", "",'GaAs Master'!N29)</f>
        <v>30.0um</v>
      </c>
      <c r="M30" s="27" t="str">
        <f>IF($B30="", "",'GaAs Master'!O29)</f>
        <v>30.0um +0.50um</v>
      </c>
      <c r="N30" s="73" t="str">
        <f>IF($B30="", "",'GaAs Master'!P29)</f>
        <v>Core</v>
      </c>
      <c r="O30" s="90" t="str">
        <f>IF($B30="", "",'GaAs Master'!Q29)</f>
        <v>TEL-3[74]SPR220-7.0</v>
      </c>
      <c r="P30" s="90" t="str">
        <f>IF($B30="", "",'GaAs Master'!R29)</f>
        <v>350 mJ, soft contact</v>
      </c>
      <c r="Q30" s="90" t="str">
        <f>IF($B30="", "",'GaAs Master'!S29)</f>
        <v>X</v>
      </c>
      <c r="R30" s="90" t="str">
        <f>IF($B30="", "",'GaAs Master'!T29)</f>
        <v>X</v>
      </c>
      <c r="S30" s="90" t="str">
        <f>IF($B30="", "",'GaAs Master'!U29)</f>
        <v>X</v>
      </c>
      <c r="T30" s="90" t="str">
        <f>IF($B30="", "",'GaAs Master'!V29)</f>
        <v>N</v>
      </c>
      <c r="U30" s="90" t="str">
        <f>IF($B30="", "",'GaAs Master'!W29)</f>
        <v>DEV 2, 200s</v>
      </c>
    </row>
    <row r="31" spans="2:21" ht="15.75" customHeight="1" thickBot="1" x14ac:dyDescent="0.25">
      <c r="B31" s="98"/>
      <c r="C31" s="100"/>
      <c r="D31" s="100"/>
      <c r="E31" s="100"/>
      <c r="F31" s="74"/>
      <c r="G31" s="40" t="str">
        <f>IF($B30="", "",'GaAs Master'!I30)</f>
        <v>72</v>
      </c>
      <c r="H31" s="40" t="str">
        <f>IF($B30="", "",'GaAs Master'!J30)</f>
        <v>-</v>
      </c>
      <c r="I31" s="40" t="str">
        <f>IF($B30="", "",'GaAs Master'!K30)</f>
        <v>-</v>
      </c>
      <c r="J31" s="40" t="str">
        <f>IF($B30="", "",'GaAs Master'!L30)</f>
        <v>NONE</v>
      </c>
      <c r="K31" s="40" t="str">
        <f>IF($B30="", "",'GaAs Master'!M30)</f>
        <v>-</v>
      </c>
      <c r="L31" s="40" t="str">
        <f>IF($B30="", "",'GaAs Master'!N30)</f>
        <v>-</v>
      </c>
      <c r="M31" s="40" t="str">
        <f>IF($B30="", "",'GaAs Master'!O30)</f>
        <v>-</v>
      </c>
      <c r="N31" s="74"/>
      <c r="O31" s="91"/>
      <c r="P31" s="91"/>
      <c r="Q31" s="91"/>
      <c r="R31" s="91"/>
      <c r="S31" s="91"/>
      <c r="T31" s="91"/>
      <c r="U31" s="91"/>
    </row>
    <row r="32" spans="2:21" ht="13.5" thickBot="1" x14ac:dyDescent="0.25">
      <c r="B32" s="98" t="str">
        <f>IF('GaAs Master'!$B31="N", "",'GaAs Master'!B31)</f>
        <v>O</v>
      </c>
      <c r="C32" s="99" t="str">
        <f>IF($B32="", "",'GaAs Master'!E31)</f>
        <v>Frontside</v>
      </c>
      <c r="D32" s="99">
        <f>IF('GaAs Master'!$A31="N", "",'GaAs Master'!F31)</f>
        <v>15</v>
      </c>
      <c r="E32" s="99" t="str">
        <f>IF('GaAs Master'!$A31="N", "",'GaAs Master'!G31)</f>
        <v>179P</v>
      </c>
      <c r="F32" s="73" t="str">
        <f>IF($B32="", "",'GaAs Master'!H31)</f>
        <v>BCB</v>
      </c>
      <c r="G32" s="26" t="str">
        <f>IF($B32="", "",'GaAs Master'!I31)</f>
        <v>45</v>
      </c>
      <c r="H32" s="25" t="str">
        <f>IF($B32="", "",'GaAs Master'!J31)</f>
        <v>1X</v>
      </c>
      <c r="I32" s="25" t="str">
        <f>IF($B32="", "",'GaAs Master'!K31)</f>
        <v>CLEAR</v>
      </c>
      <c r="J32" s="38" t="str">
        <f>IF($B32="", "",'GaAs Master'!L31)</f>
        <v>+5.0um</v>
      </c>
      <c r="K32" s="27" t="str">
        <f>IF($B32="", "",'GaAs Master'!M31)</f>
        <v>0.25um</v>
      </c>
      <c r="L32" s="27" t="str">
        <f>IF($B32="", "",'GaAs Master'!N31)</f>
        <v>30.0um</v>
      </c>
      <c r="M32" s="27" t="str">
        <f>IF($B32="", "",'GaAs Master'!O31)</f>
        <v>40.0um  +0.50um</v>
      </c>
      <c r="N32" s="73" t="str">
        <f>IF($B32="", "",'GaAs Master'!P31)</f>
        <v>Core</v>
      </c>
      <c r="O32" s="90" t="str">
        <f>IF($B32="", "",'GaAs Master'!Q31)</f>
        <v>EVG [BCB Protect]  Cyclotene 4026-46</v>
      </c>
      <c r="P32" s="90" t="str">
        <f>IF($B32="", "",'GaAs Master'!R31)</f>
        <v>1800 mJ, soft contact</v>
      </c>
      <c r="Q32" s="90" t="str">
        <f>IF($B32="", "",'GaAs Master'!S31)</f>
        <v>X</v>
      </c>
      <c r="R32" s="90" t="str">
        <f>IF($B32="", "",'GaAs Master'!T31)</f>
        <v>X</v>
      </c>
      <c r="S32" s="90" t="str">
        <f>IF($B32="", "",'GaAs Master'!U31)</f>
        <v>X</v>
      </c>
      <c r="T32" s="90" t="str">
        <f>IF($B32="", "",'GaAs Master'!V31)</f>
        <v>N</v>
      </c>
      <c r="U32" s="90" t="str">
        <f>IF($B32="", "",'GaAs Master'!W31)</f>
        <v xml:space="preserve">EVG BCB Protect </v>
      </c>
    </row>
    <row r="33" spans="2:21" ht="15.75" customHeight="1" thickBot="1" x14ac:dyDescent="0.25">
      <c r="B33" s="98"/>
      <c r="C33" s="100"/>
      <c r="D33" s="100"/>
      <c r="E33" s="100"/>
      <c r="F33" s="74"/>
      <c r="G33" s="40" t="str">
        <f>IF($B32="", "",'GaAs Master'!I32)</f>
        <v>72</v>
      </c>
      <c r="H33" s="40" t="str">
        <f>IF($B32="", "",'GaAs Master'!J32)</f>
        <v>-</v>
      </c>
      <c r="I33" s="40" t="str">
        <f>IF($B32="", "",'GaAs Master'!K32)</f>
        <v>-</v>
      </c>
      <c r="J33" s="40" t="str">
        <f>IF($B32="", "",'GaAs Master'!L32)</f>
        <v>NONE</v>
      </c>
      <c r="K33" s="40" t="str">
        <f>IF($B32="", "",'GaAs Master'!M32)</f>
        <v>-</v>
      </c>
      <c r="L33" s="40" t="str">
        <f>IF($B32="", "",'GaAs Master'!N32)</f>
        <v>-</v>
      </c>
      <c r="M33" s="40" t="str">
        <f>IF($B32="", "",'GaAs Master'!O32)</f>
        <v>-</v>
      </c>
      <c r="N33" s="74"/>
      <c r="O33" s="91"/>
      <c r="P33" s="91"/>
      <c r="Q33" s="91"/>
      <c r="R33" s="91"/>
      <c r="S33" s="91"/>
      <c r="T33" s="91"/>
      <c r="U33" s="91"/>
    </row>
    <row r="34" spans="2:21" ht="13.5" thickBot="1" x14ac:dyDescent="0.25">
      <c r="B34" s="98" t="str">
        <f>IF('GaAs Master'!$B33="N", "",'GaAs Master'!B33)</f>
        <v>O</v>
      </c>
      <c r="C34" s="99" t="str">
        <f>IF($B34="", "",'GaAs Master'!E33)</f>
        <v>Frontside</v>
      </c>
      <c r="D34" s="99">
        <f>IF('GaAs Master'!$A33="N", "",'GaAs Master'!F33)</f>
        <v>15</v>
      </c>
      <c r="E34" s="99" t="str">
        <f>IF('GaAs Master'!$A33="N", "",'GaAs Master'!G33)</f>
        <v>270P</v>
      </c>
      <c r="F34" s="73" t="str">
        <f>IF($B34="", "",'GaAs Master'!H33)</f>
        <v>BCB INV</v>
      </c>
      <c r="G34" s="26" t="str">
        <f>IF($B34="", "",'GaAs Master'!I33)</f>
        <v>71</v>
      </c>
      <c r="H34" s="25" t="str">
        <f>IF($B34="", "",'GaAs Master'!J33)</f>
        <v>1X</v>
      </c>
      <c r="I34" s="25" t="str">
        <f>IF($B34="", "",'GaAs Master'!K33)</f>
        <v>CLEAR</v>
      </c>
      <c r="J34" s="38" t="str">
        <f>IF($B34="", "",'GaAs Master'!L33)</f>
        <v>+5.0um</v>
      </c>
      <c r="K34" s="27" t="str">
        <f>IF($B34="", "",'GaAs Master'!M33)</f>
        <v>0.25um</v>
      </c>
      <c r="L34" s="27" t="str">
        <f>IF($B34="", "",'GaAs Master'!N33)</f>
        <v>30.0um</v>
      </c>
      <c r="M34" s="27" t="str">
        <f>IF($B34="", "",'GaAs Master'!O33)</f>
        <v>40.0um +0.50um</v>
      </c>
      <c r="N34" s="73" t="str">
        <f>IF($B34="", "",'GaAs Master'!P33)</f>
        <v>Core</v>
      </c>
      <c r="O34" s="90" t="str">
        <f>IF($B34="", "",'GaAs Master'!Q33)</f>
        <v>EVG [BCB Protect]  Cyclotene 4026-46</v>
      </c>
      <c r="P34" s="90" t="str">
        <f>IF($B34="", "",'GaAs Master'!R33)</f>
        <v>2320 mJ, soft contact</v>
      </c>
      <c r="Q34" s="90" t="str">
        <f>IF($B34="", "",'GaAs Master'!S33)</f>
        <v>X</v>
      </c>
      <c r="R34" s="90" t="str">
        <f>IF($B34="", "",'GaAs Master'!T33)</f>
        <v>X</v>
      </c>
      <c r="S34" s="90" t="str">
        <f>IF($B34="", "",'GaAs Master'!U33)</f>
        <v>X</v>
      </c>
      <c r="T34" s="90" t="str">
        <f>IF($B34="", "",'GaAs Master'!V33)</f>
        <v>N</v>
      </c>
      <c r="U34" s="90" t="str">
        <f>IF($B34="", "",'GaAs Master'!W33)</f>
        <v xml:space="preserve">EVG BCB Protect </v>
      </c>
    </row>
    <row r="35" spans="2:21" ht="13.5" thickBot="1" x14ac:dyDescent="0.25">
      <c r="B35" s="98"/>
      <c r="C35" s="100"/>
      <c r="D35" s="100"/>
      <c r="E35" s="100"/>
      <c r="F35" s="74"/>
      <c r="G35" s="40" t="str">
        <f>IF($B34="", "",'GaAs Master'!I34)</f>
        <v>72</v>
      </c>
      <c r="H35" s="40" t="str">
        <f>IF($B34="", "",'GaAs Master'!J34)</f>
        <v>-</v>
      </c>
      <c r="I35" s="40" t="str">
        <f>IF($B34="", "",'GaAs Master'!K34)</f>
        <v>-</v>
      </c>
      <c r="J35" s="40" t="str">
        <f>IF($B34="", "",'GaAs Master'!L34)</f>
        <v>NONE</v>
      </c>
      <c r="K35" s="40" t="str">
        <f>IF($B34="", "",'GaAs Master'!M34)</f>
        <v>-</v>
      </c>
      <c r="L35" s="40" t="str">
        <f>IF($B34="", "",'GaAs Master'!N34)</f>
        <v>-</v>
      </c>
      <c r="M35" s="40" t="str">
        <f>IF($B34="", "",'GaAs Master'!O34)</f>
        <v>-</v>
      </c>
      <c r="N35" s="74"/>
      <c r="O35" s="91"/>
      <c r="P35" s="91"/>
      <c r="Q35" s="91"/>
      <c r="R35" s="91"/>
      <c r="S35" s="91"/>
      <c r="T35" s="91"/>
      <c r="U35" s="91"/>
    </row>
    <row r="36" spans="2:21" ht="13.5" thickBot="1" x14ac:dyDescent="0.25">
      <c r="B36" s="36" t="str">
        <f>IF('GaAs Master'!$B35="N", "",'GaAs Master'!B35)</f>
        <v>O</v>
      </c>
      <c r="C36" s="28" t="str">
        <f>IF($B36="", "",'GaAs Master'!E35)</f>
        <v>Flipped</v>
      </c>
      <c r="D36" s="28">
        <f>IF('GaAs Master'!$A35="N", "",'GaAs Master'!F35)</f>
        <v>15</v>
      </c>
      <c r="E36" s="28" t="str">
        <f>IF('GaAs Master'!$A35="N", "",'GaAs Master'!G35)</f>
        <v>271N</v>
      </c>
      <c r="F36" s="28" t="str">
        <f>IF('GaAs Master'!$A35="N", "",'GaAs Master'!H35)</f>
        <v>BCB LID</v>
      </c>
      <c r="G36" s="28" t="str">
        <f>IF('GaAs Master'!$A35="N", "",'GaAs Master'!I35)</f>
        <v>24</v>
      </c>
      <c r="H36" s="28" t="str">
        <f>IF('GaAs Master'!$A35="N", "",'GaAs Master'!J35)</f>
        <v>1X</v>
      </c>
      <c r="I36" s="28" t="str">
        <f>IF('GaAs Master'!$A35="N", "",'GaAs Master'!K35)</f>
        <v>DARK</v>
      </c>
      <c r="J36" s="28" t="str">
        <f>IF('GaAs Master'!$A35="N", "",'GaAs Master'!L35)</f>
        <v>+5.0um</v>
      </c>
      <c r="K36" s="28" t="str">
        <f>IF('GaAs Master'!$A35="N", "",'GaAs Master'!M35)</f>
        <v>0.25um</v>
      </c>
      <c r="L36" s="28" t="str">
        <f>IF('GaAs Master'!$A35="N", "",'GaAs Master'!N35)</f>
        <v>10.0um</v>
      </c>
      <c r="M36" s="28" t="str">
        <f>IF('GaAs Master'!$A35="N", "",'GaAs Master'!O35)</f>
        <v>20.0um +0.50um</v>
      </c>
      <c r="N36" s="28" t="str">
        <f>IF('GaAs Master'!$A35="N", "",'GaAs Master'!P35)</f>
        <v>Core</v>
      </c>
      <c r="O36" s="28" t="str">
        <f>IF('GaAs Master'!$A35="N", "",'GaAs Master'!Q35)</f>
        <v>EVG [BCB Protect]  Cyclotene 4026-46</v>
      </c>
      <c r="P36" s="28" t="str">
        <f>IF('GaAs Master'!$A35="N", "",'GaAs Master'!R35)</f>
        <v>1800 mJ, soft contact</v>
      </c>
      <c r="Q36" s="28" t="str">
        <f>IF('GaAs Master'!$A35="N", "",'GaAs Master'!S35)</f>
        <v>X</v>
      </c>
      <c r="R36" s="28" t="str">
        <f>IF('GaAs Master'!$A35="N", "",'GaAs Master'!T35)</f>
        <v>X</v>
      </c>
      <c r="S36" s="28" t="str">
        <f>IF('GaAs Master'!$A35="N", "",'GaAs Master'!U35)</f>
        <v>X</v>
      </c>
      <c r="T36" s="28" t="str">
        <f>IF('GaAs Master'!$A35="N", "",'GaAs Master'!V35)</f>
        <v>N</v>
      </c>
      <c r="U36" s="28" t="str">
        <f>IF('GaAs Master'!$A35="N", "",'GaAs Master'!W35)</f>
        <v xml:space="preserve">EVG BCB Protect </v>
      </c>
    </row>
    <row r="37" spans="2:21" ht="13.5" thickBot="1" x14ac:dyDescent="0.25">
      <c r="B37" s="36" t="str">
        <f>IF('GaAs Master'!$B36="N", "",'GaAs Master'!B36)</f>
        <v>O</v>
      </c>
      <c r="C37" s="28" t="str">
        <f>IF($B37="", "",'GaAs Master'!E36)</f>
        <v>Flipped</v>
      </c>
      <c r="D37" s="28">
        <f>IF('GaAs Master'!$A36="N", "",'GaAs Master'!F36)</f>
        <v>15</v>
      </c>
      <c r="E37" s="28" t="str">
        <f>IF('GaAs Master'!$A36="N", "",'GaAs Master'!G36)</f>
        <v>272N</v>
      </c>
      <c r="F37" s="28" t="str">
        <f>IF('GaAs Master'!$A36="N", "",'GaAs Master'!H36)</f>
        <v>BCB CORRAL</v>
      </c>
      <c r="G37" s="28" t="str">
        <f>IF('GaAs Master'!$A36="N", "",'GaAs Master'!I36)</f>
        <v>26</v>
      </c>
      <c r="H37" s="28" t="str">
        <f>IF('GaAs Master'!$A36="N", "",'GaAs Master'!J36)</f>
        <v>1X</v>
      </c>
      <c r="I37" s="28" t="str">
        <f>IF('GaAs Master'!$A36="N", "",'GaAs Master'!K36)</f>
        <v>DARK</v>
      </c>
      <c r="J37" s="28" t="str">
        <f>IF('GaAs Master'!$A36="N", "",'GaAs Master'!L36)</f>
        <v>+5.0um</v>
      </c>
      <c r="K37" s="28" t="str">
        <f>IF('GaAs Master'!$A36="N", "",'GaAs Master'!M36)</f>
        <v>0.25um</v>
      </c>
      <c r="L37" s="28" t="str">
        <f>IF('GaAs Master'!$A36="N", "",'GaAs Master'!N36)</f>
        <v>20.0um</v>
      </c>
      <c r="M37" s="28" t="str">
        <f>IF('GaAs Master'!$A36="N", "",'GaAs Master'!O36)</f>
        <v>30.0um +0.50um</v>
      </c>
      <c r="N37" s="28" t="str">
        <f>IF('GaAs Master'!$A36="N", "",'GaAs Master'!P36)</f>
        <v>Core</v>
      </c>
      <c r="O37" s="28" t="str">
        <f>IF('GaAs Master'!$A36="N", "",'GaAs Master'!Q36)</f>
        <v>EVG [BCB Protect]  Cyclotene 4026-46</v>
      </c>
      <c r="P37" s="28" t="str">
        <f>IF('GaAs Master'!$A36="N", "",'GaAs Master'!R36)</f>
        <v>1800 mJ, soft contact</v>
      </c>
      <c r="Q37" s="28" t="str">
        <f>IF('GaAs Master'!$A36="N", "",'GaAs Master'!S36)</f>
        <v>X</v>
      </c>
      <c r="R37" s="28" t="str">
        <f>IF('GaAs Master'!$A36="N", "",'GaAs Master'!T36)</f>
        <v>X</v>
      </c>
      <c r="S37" s="28" t="str">
        <f>IF('GaAs Master'!$A36="N", "",'GaAs Master'!U36)</f>
        <v>X</v>
      </c>
      <c r="T37" s="28" t="str">
        <f>IF('GaAs Master'!$A36="N", "",'GaAs Master'!V36)</f>
        <v>N</v>
      </c>
      <c r="U37" s="28" t="str">
        <f>IF('GaAs Master'!$A36="N", "",'GaAs Master'!W36)</f>
        <v xml:space="preserve">EVG BCB Protect </v>
      </c>
    </row>
    <row r="39" spans="2:21" x14ac:dyDescent="0.2">
      <c r="B39" s="11" t="s">
        <v>135</v>
      </c>
    </row>
    <row r="41" spans="2:21" x14ac:dyDescent="0.2">
      <c r="D41" s="7"/>
      <c r="F41" s="6"/>
    </row>
    <row r="42" spans="2:21" x14ac:dyDescent="0.2">
      <c r="F42" s="6"/>
    </row>
  </sheetData>
  <autoFilter ref="B3:U37">
    <filterColumn colId="5">
      <customFilters>
        <customFilter operator="notEqual" val=" "/>
      </customFilters>
    </filterColumn>
  </autoFilter>
  <mergeCells count="79">
    <mergeCell ref="R11:R12"/>
    <mergeCell ref="S11:S12"/>
    <mergeCell ref="T11:T12"/>
    <mergeCell ref="U11:U12"/>
    <mergeCell ref="B11:B12"/>
    <mergeCell ref="C11:C12"/>
    <mergeCell ref="D11:D12"/>
    <mergeCell ref="E11:E12"/>
    <mergeCell ref="F11:F12"/>
    <mergeCell ref="F34:F35"/>
    <mergeCell ref="N34:N35"/>
    <mergeCell ref="O34:O35"/>
    <mergeCell ref="P34:P35"/>
    <mergeCell ref="Q34:Q35"/>
    <mergeCell ref="R32:R33"/>
    <mergeCell ref="S32:S33"/>
    <mergeCell ref="T32:T33"/>
    <mergeCell ref="U32:U33"/>
    <mergeCell ref="S34:S35"/>
    <mergeCell ref="T34:T35"/>
    <mergeCell ref="U34:U35"/>
    <mergeCell ref="R34:R35"/>
    <mergeCell ref="F32:F33"/>
    <mergeCell ref="N32:N33"/>
    <mergeCell ref="O32:O33"/>
    <mergeCell ref="P32:P33"/>
    <mergeCell ref="Q32:Q33"/>
    <mergeCell ref="T8:T9"/>
    <mergeCell ref="U8:U9"/>
    <mergeCell ref="F30:F31"/>
    <mergeCell ref="N30:N31"/>
    <mergeCell ref="O30:O31"/>
    <mergeCell ref="P30:P31"/>
    <mergeCell ref="Q30:Q31"/>
    <mergeCell ref="R30:R31"/>
    <mergeCell ref="S30:S31"/>
    <mergeCell ref="T30:T31"/>
    <mergeCell ref="U30:U31"/>
    <mergeCell ref="N11:N12"/>
    <mergeCell ref="O11:O12"/>
    <mergeCell ref="P11:P12"/>
    <mergeCell ref="Q11:Q12"/>
    <mergeCell ref="R8:R9"/>
    <mergeCell ref="P6:P7"/>
    <mergeCell ref="Q6:Q7"/>
    <mergeCell ref="R6:R7"/>
    <mergeCell ref="F8:F9"/>
    <mergeCell ref="N8:N9"/>
    <mergeCell ref="O8:O9"/>
    <mergeCell ref="P8:P9"/>
    <mergeCell ref="Q8:Q9"/>
    <mergeCell ref="B34:B35"/>
    <mergeCell ref="C34:C35"/>
    <mergeCell ref="D34:D35"/>
    <mergeCell ref="E34:E35"/>
    <mergeCell ref="B30:B31"/>
    <mergeCell ref="C30:C31"/>
    <mergeCell ref="D30:D31"/>
    <mergeCell ref="E30:E31"/>
    <mergeCell ref="B32:B33"/>
    <mergeCell ref="C32:C33"/>
    <mergeCell ref="D32:D33"/>
    <mergeCell ref="E32:E33"/>
    <mergeCell ref="B8:B9"/>
    <mergeCell ref="C8:C9"/>
    <mergeCell ref="D8:D9"/>
    <mergeCell ref="E8:E9"/>
    <mergeCell ref="B2:U2"/>
    <mergeCell ref="B6:B7"/>
    <mergeCell ref="C6:C7"/>
    <mergeCell ref="D6:D7"/>
    <mergeCell ref="E6:E7"/>
    <mergeCell ref="S6:S7"/>
    <mergeCell ref="T6:T7"/>
    <mergeCell ref="U6:U7"/>
    <mergeCell ref="S8:S9"/>
    <mergeCell ref="N6:N7"/>
    <mergeCell ref="O6:O7"/>
    <mergeCell ref="F6:F7"/>
  </mergeCells>
  <conditionalFormatting sqref="N4:U37">
    <cfRule type="expression" dxfId="8" priority="15">
      <formula>$N4="Variant"</formula>
    </cfRule>
  </conditionalFormatting>
  <conditionalFormatting sqref="B4:B37">
    <cfRule type="cellIs" dxfId="7" priority="16" operator="equal">
      <formula>"O"</formula>
    </cfRule>
    <cfRule type="cellIs" dxfId="6" priority="17" operator="equal">
      <formula>"Y"</formula>
    </cfRule>
  </conditionalFormatting>
  <pageMargins left="0.75" right="0.75" top="1" bottom="1" header="0.5" footer="0.5"/>
  <pageSetup scale="4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U42"/>
  <sheetViews>
    <sheetView tabSelected="1" zoomScaleNormal="100" workbookViewId="0">
      <selection activeCell="B3" sqref="B3:N37"/>
    </sheetView>
  </sheetViews>
  <sheetFormatPr defaultRowHeight="12.75" x14ac:dyDescent="0.2"/>
  <cols>
    <col min="1" max="1" width="3.85546875" style="5" customWidth="1"/>
    <col min="2" max="2" width="9.140625" style="5"/>
    <col min="3" max="3" width="12.85546875" style="5" customWidth="1"/>
    <col min="4" max="4" width="10.42578125" style="5" customWidth="1"/>
    <col min="5" max="5" width="11" style="5" customWidth="1"/>
    <col min="6" max="6" width="23" style="5" customWidth="1"/>
    <col min="7" max="7" width="8.42578125" style="5" customWidth="1"/>
    <col min="8" max="8" width="6.28515625" style="5" customWidth="1"/>
    <col min="9" max="9" width="9.85546875" style="5" customWidth="1"/>
    <col min="10" max="10" width="11.7109375" style="5" customWidth="1"/>
    <col min="11" max="11" width="12.140625" style="5" customWidth="1"/>
    <col min="12" max="12" width="8.42578125" style="5" customWidth="1"/>
    <col min="13" max="13" width="18.28515625" style="5" customWidth="1"/>
    <col min="14" max="14" width="9.140625" style="5" bestFit="1" customWidth="1"/>
    <col min="15" max="15" width="36.7109375" style="5" bestFit="1" customWidth="1"/>
    <col min="16" max="16" width="18.42578125" style="5" bestFit="1" customWidth="1"/>
    <col min="17" max="17" width="7.7109375" style="5" customWidth="1"/>
    <col min="18" max="18" width="6.28515625" style="5" customWidth="1"/>
    <col min="19" max="19" width="7.85546875" style="5" customWidth="1"/>
    <col min="20" max="20" width="9.140625" style="5" customWidth="1"/>
    <col min="21" max="21" width="21.42578125" style="5" bestFit="1" customWidth="1"/>
    <col min="22" max="16384" width="9.140625" style="5"/>
  </cols>
  <sheetData>
    <row r="1" spans="2:21" ht="13.5" thickBot="1" x14ac:dyDescent="0.25"/>
    <row r="2" spans="2:21" ht="24.95" customHeight="1" thickBot="1" x14ac:dyDescent="0.45">
      <c r="B2" s="83" t="s">
        <v>203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5"/>
    </row>
    <row r="3" spans="2:21" ht="36.75" thickBot="1" x14ac:dyDescent="0.25">
      <c r="B3" s="37" t="str">
        <f>'GaAs Master'!C2</f>
        <v>P60</v>
      </c>
      <c r="C3" s="32" t="s">
        <v>0</v>
      </c>
      <c r="D3" s="32" t="s">
        <v>1</v>
      </c>
      <c r="E3" s="29" t="s">
        <v>2</v>
      </c>
      <c r="F3" s="29" t="s">
        <v>3</v>
      </c>
      <c r="G3" s="29" t="s">
        <v>4</v>
      </c>
      <c r="H3" s="29" t="s">
        <v>5</v>
      </c>
      <c r="I3" s="29" t="s">
        <v>6</v>
      </c>
      <c r="J3" s="33" t="s">
        <v>7</v>
      </c>
      <c r="K3" s="29" t="s">
        <v>8</v>
      </c>
      <c r="L3" s="29" t="s">
        <v>9</v>
      </c>
      <c r="M3" s="29" t="s">
        <v>10</v>
      </c>
      <c r="N3" s="29" t="s">
        <v>131</v>
      </c>
      <c r="O3" s="4" t="s">
        <v>102</v>
      </c>
      <c r="P3" s="4" t="s">
        <v>103</v>
      </c>
      <c r="Q3" s="4" t="s">
        <v>104</v>
      </c>
      <c r="R3" s="4" t="s">
        <v>54</v>
      </c>
      <c r="S3" s="4" t="s">
        <v>105</v>
      </c>
      <c r="T3" s="4" t="s">
        <v>106</v>
      </c>
      <c r="U3" s="4" t="s">
        <v>107</v>
      </c>
    </row>
    <row r="4" spans="2:21" ht="14.1" customHeight="1" thickBot="1" x14ac:dyDescent="0.25">
      <c r="B4" s="36" t="str">
        <f>IF('GaAs Master'!$C3="N", "",'GaAs Master'!C3)</f>
        <v>Y</v>
      </c>
      <c r="C4" s="28" t="str">
        <f>IF($B4="", "",'GaAs Master'!E3)</f>
        <v>Core</v>
      </c>
      <c r="D4" s="28">
        <f>IF($B4="", "",'GaAs Master'!F3)</f>
        <v>69</v>
      </c>
      <c r="E4" s="28" t="str">
        <f>IF($B4="", "",'GaAs Master'!G3)</f>
        <v>0N</v>
      </c>
      <c r="F4" s="28" t="str">
        <f>IF($B4="", "",'GaAs Master'!H3)</f>
        <v>ZERO</v>
      </c>
      <c r="G4" s="28">
        <f>IF($B4="", "",'GaAs Master'!I3)</f>
        <v>0</v>
      </c>
      <c r="H4" s="28" t="str">
        <f>IF($B4="", "",'GaAs Master'!J3)</f>
        <v>5X</v>
      </c>
      <c r="I4" s="28" t="str">
        <f>IF($B4="", "",'GaAs Master'!K3)</f>
        <v>DARK</v>
      </c>
      <c r="J4" s="28" t="str">
        <f>IF($B4="", "",'GaAs Master'!L3)</f>
        <v>-0.2um</v>
      </c>
      <c r="K4" s="28" t="str">
        <f>IF($B4="", "",'GaAs Master'!M3)</f>
        <v>0.025um</v>
      </c>
      <c r="L4" s="28" t="str">
        <f>IF($B4="", "",'GaAs Master'!N3)</f>
        <v>0.5um</v>
      </c>
      <c r="M4" s="28" t="str">
        <f>IF($B4="", "",'GaAs Master'!O3)</f>
        <v xml:space="preserve"> 0.5um +0.25um</v>
      </c>
      <c r="N4" s="28" t="str">
        <f>IF($B4="", "",'GaAs Master'!P3)</f>
        <v>Core</v>
      </c>
      <c r="O4" s="28" t="str">
        <f>IF($B4="", "",'GaAs Master'!Q3)</f>
        <v>TEL-3[10]+TEL[13]  LOL/1818</v>
      </c>
      <c r="P4" s="28">
        <f>IF($B4="", "",'GaAs Master'!R3)</f>
        <v>350</v>
      </c>
      <c r="Q4" s="28">
        <f>IF($B4="", "",'GaAs Master'!S3)</f>
        <v>0</v>
      </c>
      <c r="R4" s="28">
        <f>IF($B4="", "",'GaAs Master'!T3)</f>
        <v>0.48</v>
      </c>
      <c r="S4" s="28">
        <f>IF($B4="", "",'GaAs Master'!U3)</f>
        <v>0.5</v>
      </c>
      <c r="T4" s="28">
        <f>IF($B4="", "",'GaAs Master'!V3)</f>
        <v>0</v>
      </c>
      <c r="U4" s="28" t="str">
        <f>IF($B4="", "",'GaAs Master'!W3)</f>
        <v>TEL DEV [1]</v>
      </c>
    </row>
    <row r="5" spans="2:21" ht="14.1" customHeight="1" thickBot="1" x14ac:dyDescent="0.25">
      <c r="B5" s="36" t="str">
        <f>IF('GaAs Master'!$C4="N", "",'GaAs Master'!C4)</f>
        <v>Y</v>
      </c>
      <c r="C5" s="28" t="str">
        <f>IF($B5="", "",'GaAs Master'!E4)</f>
        <v>Core</v>
      </c>
      <c r="D5" s="28">
        <f>IF($B5="", "",'GaAs Master'!F4)</f>
        <v>64</v>
      </c>
      <c r="E5" s="28" t="str">
        <f>IF($B5="", "",'GaAs Master'!G4)</f>
        <v>10P</v>
      </c>
      <c r="F5" s="28" t="str">
        <f>IF($B5="", "",'GaAs Master'!H4)</f>
        <v>ISO</v>
      </c>
      <c r="G5" s="28">
        <f>IF($B5="", "",'GaAs Master'!I4)</f>
        <v>4</v>
      </c>
      <c r="H5" s="28" t="str">
        <f>IF($B5="", "",'GaAs Master'!J4)</f>
        <v>5X</v>
      </c>
      <c r="I5" s="28" t="str">
        <f>IF($B5="", "",'GaAs Master'!K4)</f>
        <v>CLEAR</v>
      </c>
      <c r="J5" s="28" t="str">
        <f>IF($B5="", "",'GaAs Master'!L4)</f>
        <v>+0.15um</v>
      </c>
      <c r="K5" s="28" t="str">
        <f>IF($B5="", "",'GaAs Master'!M4)</f>
        <v>0.2um</v>
      </c>
      <c r="L5" s="28" t="str">
        <f>IF($B5="", "",'GaAs Master'!N4)</f>
        <v>3.0um</v>
      </c>
      <c r="M5" s="28" t="str">
        <f>IF($B5="", "",'GaAs Master'!O4)</f>
        <v>16.5um +0.20um</v>
      </c>
      <c r="N5" s="28" t="str">
        <f>IF($B5="", "",'GaAs Master'!P4)</f>
        <v>Core</v>
      </c>
      <c r="O5" s="28" t="str">
        <f>IF($B5="", "",'GaAs Master'!Q4)</f>
        <v>TEL[13]/ 1818</v>
      </c>
      <c r="P5" s="28">
        <f>IF($B5="", "",'GaAs Master'!R4)</f>
        <v>265</v>
      </c>
      <c r="Q5" s="28">
        <f>IF($B5="", "",'GaAs Master'!S4)</f>
        <v>0</v>
      </c>
      <c r="R5" s="28">
        <f>IF($B5="", "",'GaAs Master'!T4)</f>
        <v>0.48</v>
      </c>
      <c r="S5" s="28">
        <f>IF($B5="", "",'GaAs Master'!U4)</f>
        <v>0.5</v>
      </c>
      <c r="T5" s="28">
        <f>IF($B5="", "",'GaAs Master'!V4)</f>
        <v>0</v>
      </c>
      <c r="U5" s="28" t="str">
        <f>IF($B5="", "",'GaAs Master'!W4)</f>
        <v>TEL DEV [21]</v>
      </c>
    </row>
    <row r="6" spans="2:21" ht="14.1" customHeight="1" thickBot="1" x14ac:dyDescent="0.25">
      <c r="B6" s="98" t="str">
        <f>IF('GaAs Master'!$C5="N", "",'GaAs Master'!C5)</f>
        <v>Y</v>
      </c>
      <c r="C6" s="99" t="str">
        <f>IF($B6="", "",'GaAs Master'!E5)</f>
        <v>Core</v>
      </c>
      <c r="D6" s="99">
        <f>IF($B6="", "",'GaAs Master'!F5)</f>
        <v>69</v>
      </c>
      <c r="E6" s="99" t="str">
        <f>IF($B6="", "",'GaAs Master'!G5)</f>
        <v xml:space="preserve">40P </v>
      </c>
      <c r="F6" s="73" t="str">
        <f>IF($B6="", "",'GaAs Master'!H5)</f>
        <v>SOURCE DRAIN PRI</v>
      </c>
      <c r="G6" s="26">
        <f>IF($B6="", "",'GaAs Master'!I5)</f>
        <v>5</v>
      </c>
      <c r="H6" s="25" t="str">
        <f>IF($B6="", "",'GaAs Master'!J5)</f>
        <v>5X</v>
      </c>
      <c r="I6" s="25" t="str">
        <f>IF($B6="", "",'GaAs Master'!K5)</f>
        <v>CLEAR</v>
      </c>
      <c r="J6" s="38" t="str">
        <f>IF($B6="", "",'GaAs Master'!L5)</f>
        <v>-0.12um</v>
      </c>
      <c r="K6" s="27" t="str">
        <f>IF($B6="", "",'GaAs Master'!M5)</f>
        <v>0.025um</v>
      </c>
      <c r="L6" s="27" t="str">
        <f>IF($B6="", "",'GaAs Master'!N5)</f>
        <v>0.5um</v>
      </c>
      <c r="M6" s="27" t="str">
        <f>IF($B6="", "",'GaAs Master'!O5)</f>
        <v xml:space="preserve"> 1.3um ±0.25um</v>
      </c>
      <c r="N6" s="73" t="str">
        <f>IF($B6="", "",'GaAs Master'!P5)</f>
        <v>Core</v>
      </c>
      <c r="O6" s="90" t="str">
        <f>IF($B6="", "",'GaAs Master'!Q5)</f>
        <v>TEL[26]/ 1808</v>
      </c>
      <c r="P6" s="90">
        <f>IF($B6="", "",'GaAs Master'!R5)</f>
        <v>240</v>
      </c>
      <c r="Q6" s="90">
        <f>IF($B6="", "",'GaAs Master'!S5)</f>
        <v>0</v>
      </c>
      <c r="R6" s="90">
        <f>IF($B6="", "",'GaAs Master'!T5)</f>
        <v>0.48</v>
      </c>
      <c r="S6" s="90">
        <f>IF($B6="", "",'GaAs Master'!U5)</f>
        <v>0.5</v>
      </c>
      <c r="T6" s="90" t="str">
        <f>IF($B6="", "",'GaAs Master'!V5)</f>
        <v>IR</v>
      </c>
      <c r="U6" s="90" t="str">
        <f>IF($B6="", "",'GaAs Master'!W5)</f>
        <v>Dev-2, 25S</v>
      </c>
    </row>
    <row r="7" spans="2:21" ht="14.1" customHeight="1" thickBot="1" x14ac:dyDescent="0.25">
      <c r="B7" s="98"/>
      <c r="C7" s="100"/>
      <c r="D7" s="100"/>
      <c r="E7" s="100"/>
      <c r="F7" s="74"/>
      <c r="G7" s="40">
        <f>IF($B6="", "",'GaAs Master'!I6)</f>
        <v>37</v>
      </c>
      <c r="H7" s="40" t="str">
        <f>IF($B6="", "",'GaAs Master'!J6)</f>
        <v>-</v>
      </c>
      <c r="I7" s="40" t="str">
        <f>IF($B6="", "",'GaAs Master'!K6)</f>
        <v>-</v>
      </c>
      <c r="J7" s="40" t="str">
        <f>IF($B6="", "",'GaAs Master'!L6)</f>
        <v>NONE</v>
      </c>
      <c r="K7" s="40" t="str">
        <f>IF($B6="", "",'GaAs Master'!M6)</f>
        <v>-</v>
      </c>
      <c r="L7" s="40" t="str">
        <f>IF($B6="", "",'GaAs Master'!N6)</f>
        <v>-</v>
      </c>
      <c r="M7" s="40" t="str">
        <f>IF($B6="", "",'GaAs Master'!O6)</f>
        <v>-</v>
      </c>
      <c r="N7" s="74"/>
      <c r="O7" s="91"/>
      <c r="P7" s="91"/>
      <c r="Q7" s="91"/>
      <c r="R7" s="91"/>
      <c r="S7" s="91"/>
      <c r="T7" s="91"/>
      <c r="U7" s="91"/>
    </row>
    <row r="8" spans="2:21" ht="14.1" customHeight="1" thickBot="1" x14ac:dyDescent="0.25">
      <c r="B8" s="98" t="str">
        <f>IF('GaAs Master'!$C7="N", "",'GaAs Master'!C7)</f>
        <v>Y</v>
      </c>
      <c r="C8" s="99" t="str">
        <f>IF($B8="", "",'GaAs Master'!E7)</f>
        <v>Core</v>
      </c>
      <c r="D8" s="99">
        <f>IF($B8="", "",'GaAs Master'!F7)</f>
        <v>69</v>
      </c>
      <c r="E8" s="99" t="str">
        <f>IF($B8="", "",'GaAs Master'!G7)</f>
        <v xml:space="preserve">40P </v>
      </c>
      <c r="F8" s="73" t="str">
        <f>IF($B8="", "",'GaAs Master'!H7)</f>
        <v>SOURCE DRAIN SEC</v>
      </c>
      <c r="G8" s="26">
        <f>IF($B8="", "",'GaAs Master'!I7)</f>
        <v>5</v>
      </c>
      <c r="H8" s="25" t="str">
        <f>IF($B8="", "",'GaAs Master'!J7)</f>
        <v>5X</v>
      </c>
      <c r="I8" s="25" t="str">
        <f>IF($B8="", "",'GaAs Master'!K7)</f>
        <v>CLEAR</v>
      </c>
      <c r="J8" s="38" t="str">
        <f>IF($B8="", "",'GaAs Master'!L7)</f>
        <v>-0.12um</v>
      </c>
      <c r="K8" s="27" t="str">
        <f>IF($B8="", "",'GaAs Master'!M7)</f>
        <v>0.025um</v>
      </c>
      <c r="L8" s="27" t="str">
        <f>IF($B8="", "",'GaAs Master'!N7)</f>
        <v>0.5um</v>
      </c>
      <c r="M8" s="27" t="str">
        <f>IF($B8="", "",'GaAs Master'!O7)</f>
        <v xml:space="preserve"> 1.3um ±0.25um</v>
      </c>
      <c r="N8" s="73" t="str">
        <f>IF($B8="", "",'GaAs Master'!P7)</f>
        <v>Core</v>
      </c>
      <c r="O8" s="90" t="str">
        <f>IF($B8="", "",'GaAs Master'!Q7)</f>
        <v>TEL[26]/ 1808</v>
      </c>
      <c r="P8" s="90">
        <f>IF($B8="", "",'GaAs Master'!R7)</f>
        <v>240</v>
      </c>
      <c r="Q8" s="90">
        <f>IF($B8="", "",'GaAs Master'!S7)</f>
        <v>0</v>
      </c>
      <c r="R8" s="90">
        <f>IF($B8="", "",'GaAs Master'!T7)</f>
        <v>0.48</v>
      </c>
      <c r="S8" s="90">
        <f>IF($B8="", "",'GaAs Master'!U7)</f>
        <v>0.5</v>
      </c>
      <c r="T8" s="90" t="str">
        <f>IF($B8="", "",'GaAs Master'!V7)</f>
        <v>IR</v>
      </c>
      <c r="U8" s="90" t="str">
        <f>IF($B8="", "",'GaAs Master'!W7)</f>
        <v>Dev-2, 25S</v>
      </c>
    </row>
    <row r="9" spans="2:21" ht="14.1" customHeight="1" thickBot="1" x14ac:dyDescent="0.25">
      <c r="B9" s="98"/>
      <c r="C9" s="100"/>
      <c r="D9" s="100"/>
      <c r="E9" s="100"/>
      <c r="F9" s="74"/>
      <c r="G9" s="40">
        <f>IF($B8="", "",'GaAs Master'!I8)</f>
        <v>37</v>
      </c>
      <c r="H9" s="40" t="str">
        <f>IF($B8="", "",'GaAs Master'!J8)</f>
        <v>-</v>
      </c>
      <c r="I9" s="40" t="str">
        <f>IF($B8="", "",'GaAs Master'!K8)</f>
        <v>-</v>
      </c>
      <c r="J9" s="40" t="str">
        <f>IF($B8="", "",'GaAs Master'!L8)</f>
        <v>NONE</v>
      </c>
      <c r="K9" s="40" t="str">
        <f>IF($B8="", "",'GaAs Master'!M8)</f>
        <v>-</v>
      </c>
      <c r="L9" s="40" t="str">
        <f>IF($B8="", "",'GaAs Master'!N8)</f>
        <v>-</v>
      </c>
      <c r="M9" s="40" t="str">
        <f>IF($B8="", "",'GaAs Master'!O8)</f>
        <v>-</v>
      </c>
      <c r="N9" s="74"/>
      <c r="O9" s="91"/>
      <c r="P9" s="91"/>
      <c r="Q9" s="91"/>
      <c r="R9" s="91"/>
      <c r="S9" s="91"/>
      <c r="T9" s="91"/>
      <c r="U9" s="91"/>
    </row>
    <row r="10" spans="2:21" ht="14.1" customHeight="1" thickBot="1" x14ac:dyDescent="0.25">
      <c r="B10" s="36" t="str">
        <f>IF('GaAs Master'!$C9="N", "",'GaAs Master'!C9)</f>
        <v>Y</v>
      </c>
      <c r="C10" s="28" t="str">
        <f>IF($B10="", "",'GaAs Master'!E9)</f>
        <v>Core</v>
      </c>
      <c r="D10" s="28">
        <f>IF($B10="", "",'GaAs Master'!F9)</f>
        <v>69</v>
      </c>
      <c r="E10" s="28" t="str">
        <f>IF($B10="", "",'GaAs Master'!G9)</f>
        <v>50N</v>
      </c>
      <c r="F10" s="28" t="str">
        <f>IF($B10="", "",'GaAs Master'!H9)</f>
        <v>RECESS</v>
      </c>
      <c r="G10" s="28">
        <f>IF($B10="", "",'GaAs Master'!I9)</f>
        <v>25</v>
      </c>
      <c r="H10" s="28" t="str">
        <f>IF($B10="", "",'GaAs Master'!J9)</f>
        <v>5X</v>
      </c>
      <c r="I10" s="28" t="str">
        <f>IF($B10="", "",'GaAs Master'!K9)</f>
        <v>DARK</v>
      </c>
      <c r="J10" s="28" t="str">
        <f>IF($B10="", "",'GaAs Master'!L9)</f>
        <v>-0.11um</v>
      </c>
      <c r="K10" s="28" t="str">
        <f>IF($B10="", "",'GaAs Master'!M9)</f>
        <v>0.025um</v>
      </c>
      <c r="L10" s="28" t="str">
        <f>IF($B10="", "",'GaAs Master'!N9)</f>
        <v>0.5um</v>
      </c>
      <c r="M10" s="28" t="str">
        <f>IF($B10="", "",'GaAs Master'!O9)</f>
        <v xml:space="preserve"> 1.4um +0.25um</v>
      </c>
      <c r="N10" s="28" t="str">
        <f>IF($B10="", "",'GaAs Master'!P9)</f>
        <v>Core</v>
      </c>
      <c r="O10" s="28" t="str">
        <f>IF($B10="", "",'GaAs Master'!Q9)</f>
        <v>TEL-1[4],TEL-1[34],TEL-3[63]   AP/7905/TARC</v>
      </c>
      <c r="P10" s="28">
        <f>IF($B10="", "",'GaAs Master'!R9)</f>
        <v>240</v>
      </c>
      <c r="Q10" s="28">
        <f>IF($B10="", "",'GaAs Master'!S9)</f>
        <v>0</v>
      </c>
      <c r="R10" s="28">
        <f>IF($B10="", "",'GaAs Master'!T9)</f>
        <v>0.56000000000000005</v>
      </c>
      <c r="S10" s="28">
        <f>IF($B10="", "",'GaAs Master'!U9)</f>
        <v>0.5</v>
      </c>
      <c r="T10" s="28">
        <f>IF($B10="", "",'GaAs Master'!V9)</f>
        <v>0</v>
      </c>
      <c r="U10" s="28" t="str">
        <f>IF($B10="", "",'GaAs Master'!W9)</f>
        <v>TEL DEV [50]</v>
      </c>
    </row>
    <row r="11" spans="2:21" ht="14.1" customHeight="1" x14ac:dyDescent="0.2">
      <c r="B11" s="103" t="str">
        <f>IF('GaAs Master'!$C10="N", "",'GaAs Master'!C10)</f>
        <v>Y</v>
      </c>
      <c r="C11" s="99" t="str">
        <f>IF($B11="", "",'GaAs Master'!E10)</f>
        <v>Core</v>
      </c>
      <c r="D11" s="99">
        <f>IF($B11="", "",'GaAs Master'!F10)</f>
        <v>69</v>
      </c>
      <c r="E11" s="99" t="str">
        <f>IF($B11="", "",'GaAs Master'!G10)</f>
        <v>70N</v>
      </c>
      <c r="F11" s="99" t="str">
        <f>IF($B11="", "",'GaAs Master'!H10)</f>
        <v>GATE STEM</v>
      </c>
      <c r="G11" s="61">
        <f>IF($B11="", "",'GaAs Master'!I10)</f>
        <v>7</v>
      </c>
      <c r="H11" s="61" t="str">
        <f>IF($B11="", "",'GaAs Master'!J10)</f>
        <v>5X</v>
      </c>
      <c r="I11" s="61" t="str">
        <f>IF($B11="", "",'GaAs Master'!K10)</f>
        <v>DARK</v>
      </c>
      <c r="J11" s="61" t="str">
        <f>IF($B11="", "",'GaAs Master'!L10)</f>
        <v>-0.05um</v>
      </c>
      <c r="K11" s="61" t="str">
        <f>IF($B11="", "",'GaAs Master'!M10)</f>
        <v>0.025um</v>
      </c>
      <c r="L11" s="61" t="str">
        <f>IF($B11="", "",'GaAs Master'!N10)</f>
        <v>0.5um</v>
      </c>
      <c r="M11" s="61" t="str">
        <f>IF($B11="", "",'GaAs Master'!O10)</f>
        <v xml:space="preserve"> 2.0um ±0.25um</v>
      </c>
      <c r="N11" s="73" t="str">
        <f>IF($B11="", "",'GaAs Master'!P10)</f>
        <v>Core</v>
      </c>
      <c r="O11" s="90" t="str">
        <f>IF($B11="", "",'GaAs Master'!Q10)</f>
        <v>TEL-1[4],TEL-1[34],TEL-3[63]   AP/7905/TARC</v>
      </c>
      <c r="P11" s="90">
        <f>IF($B11="", "",'GaAs Master'!R10)</f>
        <v>275</v>
      </c>
      <c r="Q11" s="90">
        <f>IF($B11="", "",'GaAs Master'!S10)</f>
        <v>0</v>
      </c>
      <c r="R11" s="90">
        <f>IF($B11="", "",'GaAs Master'!T10)</f>
        <v>0.6</v>
      </c>
      <c r="S11" s="90">
        <f>IF($B11="", "",'GaAs Master'!U10)</f>
        <v>0.45</v>
      </c>
      <c r="T11" s="90">
        <f>IF($B11="", "",'GaAs Master'!V10)</f>
        <v>0</v>
      </c>
      <c r="U11" s="90" t="str">
        <f>IF($B11="", "",'GaAs Master'!W10)</f>
        <v>TEL DEV [50]</v>
      </c>
    </row>
    <row r="12" spans="2:21" ht="14.1" customHeight="1" thickBot="1" x14ac:dyDescent="0.25">
      <c r="B12" s="104"/>
      <c r="C12" s="100"/>
      <c r="D12" s="100"/>
      <c r="E12" s="100"/>
      <c r="F12" s="100"/>
      <c r="G12" s="39" t="str">
        <f>IF($B11="", "",'GaAs Master'!I11)</f>
        <v>6</v>
      </c>
      <c r="H12" s="39" t="str">
        <f>IF($B11="", "",'GaAs Master'!J11)</f>
        <v>-</v>
      </c>
      <c r="I12" s="39" t="str">
        <f>IF($B11="", "",'GaAs Master'!K11)</f>
        <v>-</v>
      </c>
      <c r="J12" s="39" t="str">
        <f>IF($B11="", "",'GaAs Master'!L11)</f>
        <v>NONE</v>
      </c>
      <c r="K12" s="39" t="str">
        <f>IF($B11="", "",'GaAs Master'!M11)</f>
        <v>-</v>
      </c>
      <c r="L12" s="39" t="str">
        <f>IF($B11="", "",'GaAs Master'!N11)</f>
        <v>-</v>
      </c>
      <c r="M12" s="39" t="str">
        <f>IF($B11="", "",'GaAs Master'!O11)</f>
        <v>-</v>
      </c>
      <c r="N12" s="74"/>
      <c r="O12" s="91"/>
      <c r="P12" s="91"/>
      <c r="Q12" s="91"/>
      <c r="R12" s="91"/>
      <c r="S12" s="91"/>
      <c r="T12" s="91"/>
      <c r="U12" s="91"/>
    </row>
    <row r="13" spans="2:21" ht="14.1" hidden="1" customHeight="1" thickBot="1" x14ac:dyDescent="0.25">
      <c r="B13" s="36" t="str">
        <f>IF('GaAs Master'!$C12="N", "",'GaAs Master'!C12)</f>
        <v/>
      </c>
      <c r="C13" s="28" t="str">
        <f>IF($B13="", "",'GaAs Master'!E12)</f>
        <v/>
      </c>
      <c r="D13" s="28" t="str">
        <f>IF($B13="", "",'GaAs Master'!F12)</f>
        <v/>
      </c>
      <c r="E13" s="28" t="str">
        <f>IF($B13="", "",'GaAs Master'!G12)</f>
        <v/>
      </c>
      <c r="F13" s="28" t="str">
        <f>IF($B13="", "",'GaAs Master'!H12)</f>
        <v/>
      </c>
      <c r="G13" s="28" t="str">
        <f>IF($B13="", "",'GaAs Master'!I12)</f>
        <v/>
      </c>
      <c r="H13" s="28" t="str">
        <f>IF($B13="", "",'GaAs Master'!J12)</f>
        <v/>
      </c>
      <c r="I13" s="28" t="str">
        <f>IF($B13="", "",'GaAs Master'!K12)</f>
        <v/>
      </c>
      <c r="J13" s="28" t="str">
        <f>IF($B13="", "",'GaAs Master'!L12)</f>
        <v/>
      </c>
      <c r="K13" s="28" t="str">
        <f>IF($B13="", "",'GaAs Master'!M12)</f>
        <v/>
      </c>
      <c r="L13" s="28" t="str">
        <f>IF($B13="", "",'GaAs Master'!N12)</f>
        <v/>
      </c>
      <c r="M13" s="28" t="str">
        <f>IF($B13="", "",'GaAs Master'!O12)</f>
        <v/>
      </c>
      <c r="N13" s="28" t="str">
        <f>IF($B13="", "",'GaAs Master'!P12)</f>
        <v/>
      </c>
      <c r="O13" s="28" t="str">
        <f>IF($B13="", "",'GaAs Master'!Q12)</f>
        <v/>
      </c>
      <c r="P13" s="28" t="str">
        <f>IF($B13="", "",'GaAs Master'!R12)</f>
        <v/>
      </c>
      <c r="Q13" s="28" t="str">
        <f>IF($B13="", "",'GaAs Master'!S12)</f>
        <v/>
      </c>
      <c r="R13" s="28" t="str">
        <f>IF($B13="", "",'GaAs Master'!T12)</f>
        <v/>
      </c>
      <c r="S13" s="28" t="str">
        <f>IF($B13="", "",'GaAs Master'!U12)</f>
        <v/>
      </c>
      <c r="T13" s="28" t="str">
        <f>IF($B13="", "",'GaAs Master'!V12)</f>
        <v/>
      </c>
      <c r="U13" s="28" t="str">
        <f>IF($B13="", "",'GaAs Master'!W12)</f>
        <v/>
      </c>
    </row>
    <row r="14" spans="2:21" ht="14.1" customHeight="1" thickBot="1" x14ac:dyDescent="0.25">
      <c r="B14" s="36" t="str">
        <f>IF('GaAs Master'!$C13="N", "",'GaAs Master'!C13)</f>
        <v>Y</v>
      </c>
      <c r="C14" s="28" t="str">
        <f>IF($B14="", "",'GaAs Master'!E13)</f>
        <v>Core</v>
      </c>
      <c r="D14" s="28">
        <f>IF($B14="", "",'GaAs Master'!F13)</f>
        <v>69</v>
      </c>
      <c r="E14" s="28" t="str">
        <f>IF($B14="", "",'GaAs Master'!G13)</f>
        <v>80P</v>
      </c>
      <c r="F14" s="28" t="str">
        <f>IF($B14="", "",'GaAs Master'!H13)</f>
        <v>TGTOP</v>
      </c>
      <c r="G14" s="28">
        <f>IF($B14="", "",'GaAs Master'!I13)</f>
        <v>18</v>
      </c>
      <c r="H14" s="28" t="str">
        <f>IF($B14="", "",'GaAs Master'!J13)</f>
        <v>5X</v>
      </c>
      <c r="I14" s="28" t="str">
        <f>IF($B14="", "",'GaAs Master'!K13)</f>
        <v>CLEAR</v>
      </c>
      <c r="J14" s="28" t="str">
        <f>IF($B14="", "",'GaAs Master'!L13)</f>
        <v>-0.1um</v>
      </c>
      <c r="K14" s="28" t="str">
        <f>IF($B14="", "",'GaAs Master'!M13)</f>
        <v>0.025um</v>
      </c>
      <c r="L14" s="28" t="str">
        <f>IF($B14="", "",'GaAs Master'!N13)</f>
        <v>0.5um</v>
      </c>
      <c r="M14" s="28" t="str">
        <f>IF($B14="", "",'GaAs Master'!O13)</f>
        <v xml:space="preserve"> 1.5um +0.25um</v>
      </c>
      <c r="N14" s="28" t="str">
        <f>IF($B14="", "",'GaAs Master'!P13)</f>
        <v>Variant</v>
      </c>
      <c r="O14" s="28" t="str">
        <f>IF($B14="", "",'GaAs Master'!Q13)</f>
        <v>TEL[14]/1808</v>
      </c>
      <c r="P14" s="28">
        <f>IF($B14="", "",'GaAs Master'!R13)</f>
        <v>285</v>
      </c>
      <c r="Q14" s="28">
        <f>IF($B14="", "",'GaAs Master'!S13)</f>
        <v>0</v>
      </c>
      <c r="R14" s="28">
        <f>IF($B14="", "",'GaAs Master'!T13)</f>
        <v>0.56000000000000005</v>
      </c>
      <c r="S14" s="28">
        <f>IF($B14="", "",'GaAs Master'!U13)</f>
        <v>0.8</v>
      </c>
      <c r="T14" s="28" t="str">
        <f>IF($B14="", "",'GaAs Master'!V13)</f>
        <v>IR</v>
      </c>
      <c r="U14" s="28" t="str">
        <f>IF($B14="", "",'GaAs Master'!W13)</f>
        <v>Dev-2, 45S</v>
      </c>
    </row>
    <row r="15" spans="2:21" ht="14.1" customHeight="1" thickBot="1" x14ac:dyDescent="0.25">
      <c r="B15" s="36" t="str">
        <f>IF('GaAs Master'!$C14="N", "",'GaAs Master'!C14)</f>
        <v>Y</v>
      </c>
      <c r="C15" s="28" t="str">
        <f>IF($B15="", "",'GaAs Master'!E14)</f>
        <v>Core</v>
      </c>
      <c r="D15" s="28">
        <f>IF($B15="", "",'GaAs Master'!F14)</f>
        <v>64</v>
      </c>
      <c r="E15" s="28" t="str">
        <f>IF($B15="", "",'GaAs Master'!G14)</f>
        <v>100P</v>
      </c>
      <c r="F15" s="28" t="str">
        <f>IF($B15="", "",'GaAs Master'!H14)</f>
        <v>CAP BOTTOM</v>
      </c>
      <c r="G15" s="28">
        <f>IF($B15="", "",'GaAs Master'!I14)</f>
        <v>8</v>
      </c>
      <c r="H15" s="28" t="str">
        <f>IF($B15="", "",'GaAs Master'!J14)</f>
        <v>5X</v>
      </c>
      <c r="I15" s="28" t="str">
        <f>IF($B15="", "",'GaAs Master'!K14)</f>
        <v>CLEAR</v>
      </c>
      <c r="J15" s="28" t="str">
        <f>IF($B15="", "",'GaAs Master'!L14)</f>
        <v>NONE</v>
      </c>
      <c r="K15" s="28" t="str">
        <f>IF($B15="", "",'GaAs Master'!M14)</f>
        <v>0.2um</v>
      </c>
      <c r="L15" s="28" t="str">
        <f>IF($B15="", "",'GaAs Master'!N14)</f>
        <v>3.0um</v>
      </c>
      <c r="M15" s="28" t="str">
        <f>IF($B15="", "",'GaAs Master'!O14)</f>
        <v>15.0um +0.20um</v>
      </c>
      <c r="N15" s="28" t="str">
        <f>IF($B15="", "",'GaAs Master'!P14)</f>
        <v>Core</v>
      </c>
      <c r="O15" s="28" t="str">
        <f>IF($B15="", "",'GaAs Master'!Q14)</f>
        <v>TEL[13]/ 1818</v>
      </c>
      <c r="P15" s="28">
        <f>IF($B15="", "",'GaAs Master'!R14)</f>
        <v>840</v>
      </c>
      <c r="Q15" s="28">
        <f>IF($B15="", "",'GaAs Master'!S14)</f>
        <v>0</v>
      </c>
      <c r="R15" s="28">
        <f>IF($B15="", "",'GaAs Master'!T14)</f>
        <v>0.48</v>
      </c>
      <c r="S15" s="28">
        <f>IF($B15="", "",'GaAs Master'!U14)</f>
        <v>0.5</v>
      </c>
      <c r="T15" s="28" t="str">
        <f>IF($B15="", "",'GaAs Master'!V14)</f>
        <v>IR</v>
      </c>
      <c r="U15" s="28" t="str">
        <f>IF($B15="", "",'GaAs Master'!W14)</f>
        <v>TEL DEV [1]</v>
      </c>
    </row>
    <row r="16" spans="2:21" ht="14.1" customHeight="1" thickBot="1" x14ac:dyDescent="0.25">
      <c r="B16" s="36" t="str">
        <f>IF('GaAs Master'!$C15="N", "",'GaAs Master'!C15)</f>
        <v>Y</v>
      </c>
      <c r="C16" s="28" t="str">
        <f>IF($B16="", "",'GaAs Master'!E15)</f>
        <v>Core</v>
      </c>
      <c r="D16" s="28">
        <f>IF($B16="", "",'GaAs Master'!F15)</f>
        <v>64</v>
      </c>
      <c r="E16" s="28" t="str">
        <f>IF($B16="", "",'GaAs Master'!G15)</f>
        <v>120P</v>
      </c>
      <c r="F16" s="28" t="str">
        <f>IF($B16="", "",'GaAs Master'!H15)</f>
        <v>TANTALUM PROTECT</v>
      </c>
      <c r="G16" s="28">
        <f>IF($B16="", "",'GaAs Master'!I15)</f>
        <v>28</v>
      </c>
      <c r="H16" s="28" t="str">
        <f>IF($B16="", "",'GaAs Master'!J15)</f>
        <v>5X</v>
      </c>
      <c r="I16" s="28" t="str">
        <f>IF($B16="", "",'GaAs Master'!K15)</f>
        <v>CLEAR</v>
      </c>
      <c r="J16" s="28" t="str">
        <f>IF($B16="", "",'GaAs Master'!L15)</f>
        <v>+0.14um</v>
      </c>
      <c r="K16" s="28" t="str">
        <f>IF($B16="", "",'GaAs Master'!M15)</f>
        <v>0.2um</v>
      </c>
      <c r="L16" s="28" t="str">
        <f>IF($B16="", "",'GaAs Master'!N15)</f>
        <v>3.0um</v>
      </c>
      <c r="M16" s="28" t="str">
        <f>IF($B16="", "",'GaAs Master'!O15)</f>
        <v>16.4um +0.20um</v>
      </c>
      <c r="N16" s="28" t="str">
        <f>IF($B16="", "",'GaAs Master'!P15)</f>
        <v>Core</v>
      </c>
      <c r="O16" s="28" t="str">
        <f>IF($B16="", "",'GaAs Master'!Q15)</f>
        <v>TEL[14]/1808</v>
      </c>
      <c r="P16" s="28">
        <f>IF($B16="", "",'GaAs Master'!R15)</f>
        <v>400</v>
      </c>
      <c r="Q16" s="28">
        <f>IF($B16="", "",'GaAs Master'!S15)</f>
        <v>0</v>
      </c>
      <c r="R16" s="28">
        <f>IF($B16="", "",'GaAs Master'!T15)</f>
        <v>0.48</v>
      </c>
      <c r="S16" s="28">
        <f>IF($B16="", "",'GaAs Master'!U15)</f>
        <v>0.5</v>
      </c>
      <c r="T16" s="28">
        <f>IF($B16="", "",'GaAs Master'!V15)</f>
        <v>0</v>
      </c>
      <c r="U16" s="28" t="str">
        <f>IF($B16="", "",'GaAs Master'!W15)</f>
        <v>TEL DEV [1]</v>
      </c>
    </row>
    <row r="17" spans="2:21" ht="14.1" customHeight="1" thickBot="1" x14ac:dyDescent="0.25">
      <c r="B17" s="36" t="str">
        <f>IF('GaAs Master'!$C16="N", "",'GaAs Master'!C16)</f>
        <v>Y</v>
      </c>
      <c r="C17" s="28" t="str">
        <f>IF($B17="", "",'GaAs Master'!E16)</f>
        <v>Core</v>
      </c>
      <c r="D17" s="28">
        <f>IF($B17="", "",'GaAs Master'!F16)</f>
        <v>64</v>
      </c>
      <c r="E17" s="28" t="str">
        <f>IF($B17="", "",'GaAs Master'!G16)</f>
        <v>140P</v>
      </c>
      <c r="F17" s="28" t="str">
        <f>IF($B17="", "",'GaAs Master'!H16)</f>
        <v>TANTALUM</v>
      </c>
      <c r="G17" s="28">
        <f>IF($B17="", "",'GaAs Master'!I16)</f>
        <v>9</v>
      </c>
      <c r="H17" s="28" t="str">
        <f>IF($B17="", "",'GaAs Master'!J16)</f>
        <v>5X</v>
      </c>
      <c r="I17" s="28" t="str">
        <f>IF($B17="", "",'GaAs Master'!K16)</f>
        <v>CLEAR</v>
      </c>
      <c r="J17" s="28" t="str">
        <f>IF($B17="", "",'GaAs Master'!L16)</f>
        <v>+0.56um</v>
      </c>
      <c r="K17" s="28" t="str">
        <f>IF($B17="", "",'GaAs Master'!M16)</f>
        <v>0.2um</v>
      </c>
      <c r="L17" s="28" t="str">
        <f>IF($B17="", "",'GaAs Master'!N16)</f>
        <v>3.0um</v>
      </c>
      <c r="M17" s="28" t="str">
        <f>IF($B17="", "",'GaAs Master'!O16)</f>
        <v>20.6um +0.20um</v>
      </c>
      <c r="N17" s="28" t="str">
        <f>IF($B17="", "",'GaAs Master'!P16)</f>
        <v>Core</v>
      </c>
      <c r="O17" s="28" t="str">
        <f>IF($B17="", "",'GaAs Master'!Q16)</f>
        <v>TEL[13]/ 1818</v>
      </c>
      <c r="P17" s="28">
        <f>IF($B17="", "",'GaAs Master'!R16)</f>
        <v>580</v>
      </c>
      <c r="Q17" s="28">
        <f>IF($B17="", "",'GaAs Master'!S16)</f>
        <v>0</v>
      </c>
      <c r="R17" s="28">
        <f>IF($B17="", "",'GaAs Master'!T16)</f>
        <v>0.48</v>
      </c>
      <c r="S17" s="28">
        <f>IF($B17="", "",'GaAs Master'!U16)</f>
        <v>0.5</v>
      </c>
      <c r="T17" s="28">
        <f>IF($B17="", "",'GaAs Master'!V16)</f>
        <v>0</v>
      </c>
      <c r="U17" s="28" t="str">
        <f>IF($B17="", "",'GaAs Master'!W16)</f>
        <v>TEL DEV [5] with bake</v>
      </c>
    </row>
    <row r="18" spans="2:21" ht="14.1" customHeight="1" thickBot="1" x14ac:dyDescent="0.25">
      <c r="B18" s="36" t="str">
        <f>IF('GaAs Master'!$C17="N", "",'GaAs Master'!C17)</f>
        <v>Y</v>
      </c>
      <c r="C18" s="28" t="str">
        <f>IF($B18="", "",'GaAs Master'!E17)</f>
        <v>Core</v>
      </c>
      <c r="D18" s="28">
        <f>IF($B18="", "",'GaAs Master'!F17)</f>
        <v>64</v>
      </c>
      <c r="E18" s="28" t="str">
        <f>IF($B18="", "",'GaAs Master'!G17)</f>
        <v>150N</v>
      </c>
      <c r="F18" s="28" t="str">
        <f>IF($B18="", "",'GaAs Master'!H17)</f>
        <v>NITRIDE ETCH</v>
      </c>
      <c r="G18" s="28">
        <f>IF($B18="", "",'GaAs Master'!I17)</f>
        <v>10</v>
      </c>
      <c r="H18" s="28" t="str">
        <f>IF($B18="", "",'GaAs Master'!J17)</f>
        <v>5X</v>
      </c>
      <c r="I18" s="28" t="str">
        <f>IF($B18="", "",'GaAs Master'!K17)</f>
        <v>DARK</v>
      </c>
      <c r="J18" s="28" t="str">
        <f>IF($B18="", "",'GaAs Master'!L17)</f>
        <v>-0.26um</v>
      </c>
      <c r="K18" s="28" t="str">
        <f>IF($B18="", "",'GaAs Master'!M17)</f>
        <v>0.2um</v>
      </c>
      <c r="L18" s="28" t="str">
        <f>IF($B18="", "",'GaAs Master'!N17)</f>
        <v>3.0um</v>
      </c>
      <c r="M18" s="28" t="str">
        <f>IF($B18="", "",'GaAs Master'!O17)</f>
        <v>12.4um +0.20um</v>
      </c>
      <c r="N18" s="28" t="str">
        <f>IF($B18="", "",'GaAs Master'!P17)</f>
        <v>Core</v>
      </c>
      <c r="O18" s="28" t="str">
        <f>IF($B18="", "",'GaAs Master'!Q17)</f>
        <v>TEL[13]/ 1818</v>
      </c>
      <c r="P18" s="28">
        <f>IF($B18="", "",'GaAs Master'!R17)</f>
        <v>375</v>
      </c>
      <c r="Q18" s="28">
        <f>IF($B18="", "",'GaAs Master'!S17)</f>
        <v>0</v>
      </c>
      <c r="R18" s="28">
        <f>IF($B18="", "",'GaAs Master'!T17)</f>
        <v>0.48</v>
      </c>
      <c r="S18" s="28">
        <f>IF($B18="", "",'GaAs Master'!U17)</f>
        <v>0.5</v>
      </c>
      <c r="T18" s="28">
        <f>IF($B18="", "",'GaAs Master'!V17)</f>
        <v>0</v>
      </c>
      <c r="U18" s="28" t="str">
        <f>IF($B18="", "",'GaAs Master'!W17)</f>
        <v>TEL PROG 2</v>
      </c>
    </row>
    <row r="19" spans="2:21" ht="14.1" customHeight="1" thickBot="1" x14ac:dyDescent="0.25">
      <c r="B19" s="36" t="str">
        <f>IF('GaAs Master'!$C18="N", "",'GaAs Master'!C18)</f>
        <v>Y</v>
      </c>
      <c r="C19" s="28" t="str">
        <f>IF($B19="", "",'GaAs Master'!E18)</f>
        <v>Core</v>
      </c>
      <c r="D19" s="28">
        <f>IF($B19="", "",'GaAs Master'!F18)</f>
        <v>64</v>
      </c>
      <c r="E19" s="28" t="str">
        <f>IF($B19="", "",'GaAs Master'!G18)</f>
        <v>161N</v>
      </c>
      <c r="F19" s="28" t="str">
        <f>IF($B19="", "",'GaAs Master'!H18)</f>
        <v>THICK METAL POST</v>
      </c>
      <c r="G19" s="28" t="str">
        <f>IF($B19="", "",'GaAs Master'!I18)</f>
        <v>65</v>
      </c>
      <c r="H19" s="28" t="str">
        <f>IF($B19="", "",'GaAs Master'!J18)</f>
        <v>5X</v>
      </c>
      <c r="I19" s="28" t="str">
        <f>IF($B19="", "",'GaAs Master'!K18)</f>
        <v>DARK</v>
      </c>
      <c r="J19" s="28" t="str">
        <f>IF($B19="", "",'GaAs Master'!L18)</f>
        <v>-0.5um</v>
      </c>
      <c r="K19" s="28" t="str">
        <f>IF($B19="", "",'GaAs Master'!M18)</f>
        <v>0.2um</v>
      </c>
      <c r="L19" s="28" t="str">
        <f>IF($B19="", "",'GaAs Master'!N18)</f>
        <v>3.0um</v>
      </c>
      <c r="M19" s="28" t="str">
        <f>IF($B19="", "",'GaAs Master'!O18)</f>
        <v>10.0um +0.20um</v>
      </c>
      <c r="N19" s="28" t="str">
        <f>IF($B19="", "",'GaAs Master'!P18)</f>
        <v>Core</v>
      </c>
      <c r="O19" s="28" t="str">
        <f>IF($B19="", "",'GaAs Master'!Q18)</f>
        <v>TEL-1[42]/1827</v>
      </c>
      <c r="P19" s="28">
        <f>IF($B19="", "",'GaAs Master'!R18)</f>
        <v>1450</v>
      </c>
      <c r="Q19" s="28">
        <f>IF($B19="", "",'GaAs Master'!S18)</f>
        <v>0</v>
      </c>
      <c r="R19" s="28">
        <f>IF($B19="", "",'GaAs Master'!T18)</f>
        <v>0.48</v>
      </c>
      <c r="S19" s="28">
        <f>IF($B19="", "",'GaAs Master'!U18)</f>
        <v>0.5</v>
      </c>
      <c r="T19" s="28">
        <f>IF($B19="", "",'GaAs Master'!V18)</f>
        <v>0</v>
      </c>
      <c r="U19" s="28" t="str">
        <f>IF($B19="", "",'GaAs Master'!W18)</f>
        <v>TEL PROG 31</v>
      </c>
    </row>
    <row r="20" spans="2:21" ht="14.1" customHeight="1" thickBot="1" x14ac:dyDescent="0.25">
      <c r="B20" s="36" t="str">
        <f>IF('GaAs Master'!$C19="N", "",'GaAs Master'!C19)</f>
        <v>Y</v>
      </c>
      <c r="C20" s="28" t="str">
        <f>IF($B20="", "",'GaAs Master'!E19)</f>
        <v>Core</v>
      </c>
      <c r="D20" s="28">
        <f>IF($B20="", "",'GaAs Master'!F19)</f>
        <v>64</v>
      </c>
      <c r="E20" s="28" t="str">
        <f>IF($B20="", "",'GaAs Master'!G19)</f>
        <v>171P</v>
      </c>
      <c r="F20" s="28" t="str">
        <f>IF($B20="", "",'GaAs Master'!H19)</f>
        <v>THICK METAL PLATE</v>
      </c>
      <c r="G20" s="28">
        <f>IF($B20="", "",'GaAs Master'!I19)</f>
        <v>44</v>
      </c>
      <c r="H20" s="28" t="str">
        <f>IF($B20="", "",'GaAs Master'!J19)</f>
        <v>5X</v>
      </c>
      <c r="I20" s="28" t="str">
        <f>IF($B20="", "",'GaAs Master'!K19)</f>
        <v>CLEAR</v>
      </c>
      <c r="J20" s="28" t="str">
        <f>IF($B20="", "",'GaAs Master'!L19)</f>
        <v>+0.3um</v>
      </c>
      <c r="K20" s="28" t="str">
        <f>IF($B20="", "",'GaAs Master'!M19)</f>
        <v>0.2um</v>
      </c>
      <c r="L20" s="28" t="str">
        <f>IF($B20="", "",'GaAs Master'!N19)</f>
        <v>3.0um</v>
      </c>
      <c r="M20" s="28" t="str">
        <f>IF($B20="", "",'GaAs Master'!O19)</f>
        <v>18.0um +0.20um</v>
      </c>
      <c r="N20" s="28" t="str">
        <f>IF($B20="", "",'GaAs Master'!P19)</f>
        <v>Core</v>
      </c>
      <c r="O20" s="28" t="str">
        <f>IF($B20="", "",'GaAs Master'!Q19)</f>
        <v>TEL-3[36] 15NXT</v>
      </c>
      <c r="P20" s="28">
        <f>IF($B20="", "",'GaAs Master'!R19)</f>
        <v>300</v>
      </c>
      <c r="Q20" s="28">
        <f>IF($B20="", "",'GaAs Master'!S19)</f>
        <v>1</v>
      </c>
      <c r="R20" s="28">
        <f>IF($B20="", "",'GaAs Master'!T19)</f>
        <v>0.48</v>
      </c>
      <c r="S20" s="28">
        <f>IF($B20="", "",'GaAs Master'!U19)</f>
        <v>0.5</v>
      </c>
      <c r="T20" s="28" t="str">
        <f>IF($B20="", "",'GaAs Master'!V19)</f>
        <v>NEG-CA</v>
      </c>
      <c r="U20" s="28" t="str">
        <f>IF($B20="", "",'GaAs Master'!W19)</f>
        <v>PEB TEL-2[30],Dev-2, 200S</v>
      </c>
    </row>
    <row r="21" spans="2:21" ht="14.1" customHeight="1" thickBot="1" x14ac:dyDescent="0.25">
      <c r="B21" s="36" t="str">
        <f>IF('GaAs Master'!$C20="N", "",'GaAs Master'!C20)</f>
        <v>Y</v>
      </c>
      <c r="C21" s="28" t="str">
        <f>IF($B21="", "",'GaAs Master'!E20)</f>
        <v>Core</v>
      </c>
      <c r="D21" s="28">
        <f>IF($B21="", "",'GaAs Master'!F20)</f>
        <v>64</v>
      </c>
      <c r="E21" s="28" t="str">
        <f>IF($B21="", "",'GaAs Master'!G20)</f>
        <v>171P</v>
      </c>
      <c r="F21" s="28" t="str">
        <f>IF($B21="", "",'GaAs Master'!H20)</f>
        <v>THICK METAL PLATE TRI</v>
      </c>
      <c r="G21" s="28">
        <f>IF($B21="", "",'GaAs Master'!I20)</f>
        <v>44</v>
      </c>
      <c r="H21" s="28" t="str">
        <f>IF($B21="", "",'GaAs Master'!J20)</f>
        <v>5X</v>
      </c>
      <c r="I21" s="28" t="str">
        <f>IF($B21="", "",'GaAs Master'!K20)</f>
        <v>CLEAR</v>
      </c>
      <c r="J21" s="28" t="str">
        <f>IF($B21="", "",'GaAs Master'!L20)</f>
        <v>+0.3um</v>
      </c>
      <c r="K21" s="28" t="str">
        <f>IF($B21="", "",'GaAs Master'!M20)</f>
        <v>0.2um</v>
      </c>
      <c r="L21" s="28" t="str">
        <f>IF($B21="", "",'GaAs Master'!N20)</f>
        <v>3.0um</v>
      </c>
      <c r="M21" s="28" t="str">
        <f>IF($B21="", "",'GaAs Master'!O20)</f>
        <v>18.0um +0.20um</v>
      </c>
      <c r="N21" s="28" t="str">
        <f>IF($B21="", "",'GaAs Master'!P20)</f>
        <v>Core</v>
      </c>
      <c r="O21" s="28" t="str">
        <f>IF($B21="", "",'GaAs Master'!Q20)</f>
        <v>Coated at PTM</v>
      </c>
      <c r="P21" s="28">
        <f>IF($B21="", "",'GaAs Master'!R20)</f>
        <v>300</v>
      </c>
      <c r="Q21" s="28">
        <f>IF($B21="", "",'GaAs Master'!S20)</f>
        <v>1</v>
      </c>
      <c r="R21" s="28">
        <f>IF($B21="", "",'GaAs Master'!T20)</f>
        <v>0.48</v>
      </c>
      <c r="S21" s="28">
        <f>IF($B21="", "",'GaAs Master'!U20)</f>
        <v>0.5</v>
      </c>
      <c r="T21" s="28" t="str">
        <f>IF($B21="", "",'GaAs Master'!V20)</f>
        <v>NEG-CA</v>
      </c>
      <c r="U21" s="28" t="str">
        <f>IF($B21="", "",'GaAs Master'!W20)</f>
        <v>Dev with PTM</v>
      </c>
    </row>
    <row r="22" spans="2:21" ht="14.1" customHeight="1" thickBot="1" x14ac:dyDescent="0.25">
      <c r="B22" s="36" t="str">
        <f>IF('GaAs Master'!$C21="N", "",'GaAs Master'!C21)</f>
        <v>O</v>
      </c>
      <c r="C22" s="28" t="str">
        <f>IF($B22="", "",'GaAs Master'!E21)</f>
        <v>Core</v>
      </c>
      <c r="D22" s="28">
        <f>IF($B22="", "",'GaAs Master'!F21)</f>
        <v>64</v>
      </c>
      <c r="E22" s="28" t="str">
        <f>IF($B22="", "",'GaAs Master'!G21)</f>
        <v>160P</v>
      </c>
      <c r="F22" s="28" t="str">
        <f>IF($B22="", "",'GaAs Master'!H21)</f>
        <v>AIRBRIDGE</v>
      </c>
      <c r="G22" s="28">
        <f>IF($B22="", "",'GaAs Master'!I21)</f>
        <v>11</v>
      </c>
      <c r="H22" s="28" t="str">
        <f>IF($B22="", "",'GaAs Master'!J21)</f>
        <v>5X</v>
      </c>
      <c r="I22" s="28" t="str">
        <f>IF($B22="", "",'GaAs Master'!K21)</f>
        <v>CLEAR</v>
      </c>
      <c r="J22" s="28" t="str">
        <f>IF($B22="", "",'GaAs Master'!L21)</f>
        <v>+0.55um</v>
      </c>
      <c r="K22" s="28" t="str">
        <f>IF($B22="", "",'GaAs Master'!M21)</f>
        <v>0.2um</v>
      </c>
      <c r="L22" s="28" t="str">
        <f>IF($B22="", "",'GaAs Master'!N21)</f>
        <v>3.0um</v>
      </c>
      <c r="M22" s="28" t="str">
        <f>IF($B22="", "",'GaAs Master'!O21)</f>
        <v>20.5um +0.20um</v>
      </c>
      <c r="N22" s="28" t="str">
        <f>IF($B22="", "",'GaAs Master'!P21)</f>
        <v>Core</v>
      </c>
      <c r="O22" s="28" t="str">
        <f>IF($B22="", "",'GaAs Master'!Q21)</f>
        <v>1827 TEL [49]</v>
      </c>
      <c r="P22" s="28">
        <f>IF($B22="", "",'GaAs Master'!R21)</f>
        <v>800</v>
      </c>
      <c r="Q22" s="28">
        <f>IF($B22="", "",'GaAs Master'!S21)</f>
        <v>0</v>
      </c>
      <c r="R22" s="28">
        <f>IF($B22="", "",'GaAs Master'!T21)</f>
        <v>0.48</v>
      </c>
      <c r="S22" s="28">
        <f>IF($B22="", "",'GaAs Master'!U21)</f>
        <v>0.5</v>
      </c>
      <c r="T22" s="28">
        <f>IF($B22="", "",'GaAs Master'!V21)</f>
        <v>0</v>
      </c>
      <c r="U22" s="28" t="str">
        <f>IF($B22="", "",'GaAs Master'!W21)</f>
        <v>TEL_2 [11]</v>
      </c>
    </row>
    <row r="23" spans="2:21" ht="14.1" customHeight="1" thickBot="1" x14ac:dyDescent="0.25">
      <c r="B23" s="36" t="str">
        <f>IF('GaAs Master'!$C22="N", "",'GaAs Master'!C22)</f>
        <v>O</v>
      </c>
      <c r="C23" s="28" t="str">
        <f>IF($B23="", "",'GaAs Master'!E22)</f>
        <v>Core</v>
      </c>
      <c r="D23" s="28">
        <f>IF($B23="", "",'GaAs Master'!F22)</f>
        <v>64</v>
      </c>
      <c r="E23" s="28" t="str">
        <f>IF($B23="", "",'GaAs Master'!G22)</f>
        <v>170P</v>
      </c>
      <c r="F23" s="28" t="str">
        <f>IF($B23="", "",'GaAs Master'!H22)</f>
        <v>THICK METAL</v>
      </c>
      <c r="G23" s="28">
        <f>IF($B23="", "",'GaAs Master'!I22)</f>
        <v>12</v>
      </c>
      <c r="H23" s="28" t="str">
        <f>IF($B23="", "",'GaAs Master'!J22)</f>
        <v>5X</v>
      </c>
      <c r="I23" s="28" t="str">
        <f>IF($B23="", "",'GaAs Master'!K22)</f>
        <v>CLEAR</v>
      </c>
      <c r="J23" s="28" t="str">
        <f>IF($B23="", "",'GaAs Master'!L22)</f>
        <v>NONE</v>
      </c>
      <c r="K23" s="28" t="str">
        <f>IF($B23="", "",'GaAs Master'!M22)</f>
        <v>0.2um</v>
      </c>
      <c r="L23" s="28" t="str">
        <f>IF($B23="", "",'GaAs Master'!N22)</f>
        <v>3.0um</v>
      </c>
      <c r="M23" s="28" t="str">
        <f>IF($B23="", "",'GaAs Master'!O22)</f>
        <v>15.0um +0.20um</v>
      </c>
      <c r="N23" s="28" t="str">
        <f>IF($B23="", "",'GaAs Master'!P22)</f>
        <v>Core</v>
      </c>
      <c r="O23" s="28" t="str">
        <f>IF($B23="", "",'GaAs Master'!Q22)</f>
        <v>1827 TEL [49]</v>
      </c>
      <c r="P23" s="28">
        <f>IF($B23="", "",'GaAs Master'!R22)</f>
        <v>870</v>
      </c>
      <c r="Q23" s="28">
        <f>IF($B23="", "",'GaAs Master'!S22)</f>
        <v>0</v>
      </c>
      <c r="R23" s="28">
        <f>IF($B23="", "",'GaAs Master'!T22)</f>
        <v>0.48</v>
      </c>
      <c r="S23" s="28">
        <f>IF($B23="", "",'GaAs Master'!U22)</f>
        <v>0.5</v>
      </c>
      <c r="T23" s="28" t="str">
        <f>IF($B23="", "",'GaAs Master'!V22)</f>
        <v>IR</v>
      </c>
      <c r="U23" s="28" t="str">
        <f>IF($B23="", "",'GaAs Master'!W22)</f>
        <v xml:space="preserve">95 sec </v>
      </c>
    </row>
    <row r="24" spans="2:21" ht="14.1" customHeight="1" thickBot="1" x14ac:dyDescent="0.25">
      <c r="B24" s="36" t="str">
        <f>IF('GaAs Master'!$C23="N", "",'GaAs Master'!C23)</f>
        <v>Y</v>
      </c>
      <c r="C24" s="28" t="str">
        <f>IF($B24="", "",'GaAs Master'!E23)</f>
        <v>Core</v>
      </c>
      <c r="D24" s="28">
        <f>IF($B24="", "",'GaAs Master'!F23)</f>
        <v>64</v>
      </c>
      <c r="E24" s="28" t="str">
        <f>IF($B24="", "",'GaAs Master'!G23)</f>
        <v>175N</v>
      </c>
      <c r="F24" s="28" t="str">
        <f>IF($B24="", "",'GaAs Master'!H23)</f>
        <v>GLASS</v>
      </c>
      <c r="G24" s="28">
        <f>IF($B24="", "",'GaAs Master'!I23)</f>
        <v>15</v>
      </c>
      <c r="H24" s="28" t="str">
        <f>IF($B24="", "",'GaAs Master'!J23)</f>
        <v>5X</v>
      </c>
      <c r="I24" s="28" t="str">
        <f>IF($B24="", "",'GaAs Master'!K23)</f>
        <v>CLEAR</v>
      </c>
      <c r="J24" s="28" t="str">
        <f>IF($B24="", "",'GaAs Master'!L23)</f>
        <v>NONE</v>
      </c>
      <c r="K24" s="28" t="str">
        <f>IF($B24="", "",'GaAs Master'!M23)</f>
        <v>0.2um</v>
      </c>
      <c r="L24" s="28" t="str">
        <f>IF($B24="", "",'GaAs Master'!N23)</f>
        <v>3.0um</v>
      </c>
      <c r="M24" s="28" t="str">
        <f>IF($B24="", "",'GaAs Master'!O23)</f>
        <v>15.0um +0.20um</v>
      </c>
      <c r="N24" s="28" t="str">
        <f>IF($B24="", "",'GaAs Master'!P23)</f>
        <v>Core</v>
      </c>
      <c r="O24" s="28" t="str">
        <f>IF($B24="", "",'GaAs Master'!Q23)</f>
        <v>TEL-3 [53] SPR220</v>
      </c>
      <c r="P24" s="28">
        <f>IF($B24="", "",'GaAs Master'!R23)</f>
        <v>1100</v>
      </c>
      <c r="Q24" s="28">
        <f>IF($B24="", "",'GaAs Master'!S23)</f>
        <v>1</v>
      </c>
      <c r="R24" s="28">
        <f>IF($B24="", "",'GaAs Master'!T23)</f>
        <v>0.48</v>
      </c>
      <c r="S24" s="28">
        <f>IF($B24="", "",'GaAs Master'!U23)</f>
        <v>0.5</v>
      </c>
      <c r="T24" s="28">
        <f>IF($B24="", "",'GaAs Master'!V23)</f>
        <v>0</v>
      </c>
      <c r="U24" s="28" t="str">
        <f>IF($B24="", "",'GaAs Master'!W23)</f>
        <v>Dev-2, 200S</v>
      </c>
    </row>
    <row r="25" spans="2:21" ht="14.1" customHeight="1" thickBot="1" x14ac:dyDescent="0.25">
      <c r="B25" s="36" t="str">
        <f>IF('GaAs Master'!$C24="N", "",'GaAs Master'!C24)</f>
        <v>Y</v>
      </c>
      <c r="C25" s="28" t="str">
        <f>IF($B25="", "",'GaAs Master'!E24)</f>
        <v>Backside</v>
      </c>
      <c r="D25" s="28" t="str">
        <f>IF($B25="", "",'GaAs Master'!F24)</f>
        <v>14A</v>
      </c>
      <c r="E25" s="28" t="str">
        <f>IF($B25="", "",'GaAs Master'!G24)</f>
        <v>180N</v>
      </c>
      <c r="F25" s="28" t="str">
        <f>IF($B25="", "",'GaAs Master'!H24)</f>
        <v>VIA</v>
      </c>
      <c r="G25" s="28">
        <f>IF($B25="", "",'GaAs Master'!I24)</f>
        <v>13</v>
      </c>
      <c r="H25" s="28" t="str">
        <f>IF($B25="", "",'GaAs Master'!J24)</f>
        <v>1X</v>
      </c>
      <c r="I25" s="28" t="str">
        <f>IF($B25="", "",'GaAs Master'!K24)</f>
        <v>DARK</v>
      </c>
      <c r="J25" s="28" t="str">
        <f>IF($B25="", "",'GaAs Master'!L24)</f>
        <v>NONE</v>
      </c>
      <c r="K25" s="28" t="str">
        <f>IF($B25="", "",'GaAs Master'!M24)</f>
        <v>0.25um</v>
      </c>
      <c r="L25" s="28" t="str">
        <f>IF($B25="", "",'GaAs Master'!N24)</f>
        <v>NA</v>
      </c>
      <c r="M25" s="28" t="str">
        <f>IF($B25="", "",'GaAs Master'!O24)</f>
        <v>NA</v>
      </c>
      <c r="N25" s="28" t="str">
        <f>IF($B25="", "",'GaAs Master'!P24)</f>
        <v>Core</v>
      </c>
      <c r="O25" s="28" t="str">
        <f>IF($B25="", "",'GaAs Master'!Q24)</f>
        <v>TEL-BS [21] / [27] 4620</v>
      </c>
      <c r="P25" s="28" t="str">
        <f>IF($B25="", "",'GaAs Master'!R24)</f>
        <v>950mJ, soft contact</v>
      </c>
      <c r="Q25" s="28" t="str">
        <f>IF($B25="", "",'GaAs Master'!S24)</f>
        <v>X</v>
      </c>
      <c r="R25" s="28" t="str">
        <f>IF($B25="", "",'GaAs Master'!T24)</f>
        <v>X</v>
      </c>
      <c r="S25" s="28" t="str">
        <f>IF($B25="", "",'GaAs Master'!U24)</f>
        <v>X</v>
      </c>
      <c r="T25" s="28">
        <f>IF($B25="", "",'GaAs Master'!V24)</f>
        <v>0</v>
      </c>
      <c r="U25" s="28" t="str">
        <f>IF($B25="", "",'GaAs Master'!W24)</f>
        <v>TEL-BS [57]</v>
      </c>
    </row>
    <row r="26" spans="2:21" ht="14.1" customHeight="1" thickBot="1" x14ac:dyDescent="0.25">
      <c r="B26" s="36" t="str">
        <f>IF('GaAs Master'!$C25="N", "",'GaAs Master'!C25)</f>
        <v>Y</v>
      </c>
      <c r="C26" s="28" t="str">
        <f>IF($B26="", "",'GaAs Master'!E25)</f>
        <v>Backside</v>
      </c>
      <c r="D26" s="28" t="str">
        <f>IF($B26="", "",'GaAs Master'!F25)</f>
        <v>14C</v>
      </c>
      <c r="E26" s="28" t="str">
        <f>IF($B26="", "",'GaAs Master'!G25)</f>
        <v>200N</v>
      </c>
      <c r="F26" s="28" t="str">
        <f>IF($B26="", "",'GaAs Master'!H25)</f>
        <v>GRID</v>
      </c>
      <c r="G26" s="28">
        <f>IF($B26="", "",'GaAs Master'!I25)</f>
        <v>14</v>
      </c>
      <c r="H26" s="28" t="str">
        <f>IF($B26="", "",'GaAs Master'!J25)</f>
        <v>1X</v>
      </c>
      <c r="I26" s="28" t="str">
        <f>IF($B26="", "",'GaAs Master'!K25)</f>
        <v>DARK</v>
      </c>
      <c r="J26" s="28" t="str">
        <f>IF($B26="", "",'GaAs Master'!L25)</f>
        <v>NONE</v>
      </c>
      <c r="K26" s="28" t="str">
        <f>IF($B26="", "",'GaAs Master'!M25)</f>
        <v>0.25um</v>
      </c>
      <c r="L26" s="28" t="str">
        <f>IF($B26="", "",'GaAs Master'!N25)</f>
        <v>NA</v>
      </c>
      <c r="M26" s="28" t="str">
        <f>IF($B26="", "",'GaAs Master'!O25)</f>
        <v>NA</v>
      </c>
      <c r="N26" s="28" t="str">
        <f>IF($B26="", "",'GaAs Master'!P25)</f>
        <v>Core</v>
      </c>
      <c r="O26" s="28" t="str">
        <f>IF($B26="", "",'GaAs Master'!Q25)</f>
        <v>TEL-BS [9] / [15] 4620</v>
      </c>
      <c r="P26" s="28" t="str">
        <f>IF($B26="", "",'GaAs Master'!R25)</f>
        <v>530mJ, soft contact</v>
      </c>
      <c r="Q26" s="28" t="str">
        <f>IF($B26="", "",'GaAs Master'!S25)</f>
        <v>X</v>
      </c>
      <c r="R26" s="28" t="str">
        <f>IF($B26="", "",'GaAs Master'!T25)</f>
        <v>X</v>
      </c>
      <c r="S26" s="28" t="str">
        <f>IF($B26="", "",'GaAs Master'!U25)</f>
        <v>X</v>
      </c>
      <c r="T26" s="28">
        <f>IF($B26="", "",'GaAs Master'!V25)</f>
        <v>0</v>
      </c>
      <c r="U26" s="28" t="str">
        <f>IF($B26="", "",'GaAs Master'!W25)</f>
        <v>TEL-BS [69]</v>
      </c>
    </row>
    <row r="27" spans="2:21" ht="14.1" customHeight="1" thickBot="1" x14ac:dyDescent="0.25">
      <c r="B27" s="36" t="str">
        <f>IF('GaAs Master'!$C26="N", "",'GaAs Master'!C26)</f>
        <v>Y</v>
      </c>
      <c r="C27" s="28" t="str">
        <f>IF($B27="", "",'GaAs Master'!E26)</f>
        <v>Numbers</v>
      </c>
      <c r="D27" s="28">
        <f>IF($B27="", "",'GaAs Master'!F26)</f>
        <v>15</v>
      </c>
      <c r="E27" s="28" t="str">
        <f>IF($B27="", "",'GaAs Master'!G26)</f>
        <v>NUM-N</v>
      </c>
      <c r="F27" s="28" t="str">
        <f>IF($B27="", "",'GaAs Master'!H26)</f>
        <v>SD  NUMBERS</v>
      </c>
      <c r="G27" s="28" t="str">
        <f>IF($B27="", "",'GaAs Master'!I26)</f>
        <v>37</v>
      </c>
      <c r="H27" s="28" t="str">
        <f>IF($B27="", "",'GaAs Master'!J26)</f>
        <v>1X</v>
      </c>
      <c r="I27" s="28" t="str">
        <f>IF($B27="", "",'GaAs Master'!K26)</f>
        <v>DARK</v>
      </c>
      <c r="J27" s="28" t="str">
        <f>IF($B27="", "",'GaAs Master'!L26)</f>
        <v>NONE</v>
      </c>
      <c r="K27" s="28" t="str">
        <f>IF($B27="", "",'GaAs Master'!M26)</f>
        <v>0.25um</v>
      </c>
      <c r="L27" s="28" t="str">
        <f>IF($B27="", "",'GaAs Master'!N26)</f>
        <v>7.0um</v>
      </c>
      <c r="M27" s="28" t="str">
        <f>IF($B27="", "",'GaAs Master'!O26)</f>
        <v>7.0um +0.20um</v>
      </c>
      <c r="N27" s="28" t="str">
        <f>IF($B27="", "",'GaAs Master'!P26)</f>
        <v>Core</v>
      </c>
      <c r="O27" s="28" t="str">
        <f>IF($B27="", "",'GaAs Master'!Q26)</f>
        <v>coated at SD photo</v>
      </c>
      <c r="P27" s="28" t="str">
        <f>IF($B27="", "",'GaAs Master'!R26)</f>
        <v>110mJ, soft contact</v>
      </c>
      <c r="Q27" s="28" t="str">
        <f>IF($B27="", "",'GaAs Master'!S26)</f>
        <v>X</v>
      </c>
      <c r="R27" s="28" t="str">
        <f>IF($B27="", "",'GaAs Master'!T26)</f>
        <v>X</v>
      </c>
      <c r="S27" s="28" t="str">
        <f>IF($B27="", "",'GaAs Master'!U26)</f>
        <v>X</v>
      </c>
      <c r="T27" s="28" t="str">
        <f>IF($B27="", "",'GaAs Master'!V26)</f>
        <v>IR</v>
      </c>
      <c r="U27" s="28" t="str">
        <f>IF($B27="", "",'GaAs Master'!W26)</f>
        <v>Dev with SD</v>
      </c>
    </row>
    <row r="28" spans="2:21" ht="14.1" customHeight="1" thickBot="1" x14ac:dyDescent="0.25">
      <c r="B28" s="36" t="str">
        <f>IF('GaAs Master'!$C27="N", "",'GaAs Master'!C27)</f>
        <v>O</v>
      </c>
      <c r="C28" s="28" t="str">
        <f>IF($B28="", "",'GaAs Master'!E27)</f>
        <v>Numbers</v>
      </c>
      <c r="D28" s="28">
        <f>IF($B28="", "",'GaAs Master'!F27)</f>
        <v>15</v>
      </c>
      <c r="E28" s="28" t="str">
        <f>IF($B28="", "",'GaAs Master'!G27)</f>
        <v>NUM-N</v>
      </c>
      <c r="F28" s="28" t="str">
        <f>IF($B28="", "",'GaAs Master'!H27)</f>
        <v>SD  NUMBERS</v>
      </c>
      <c r="G28" s="28">
        <f>IF($B28="", "",'GaAs Master'!I27)</f>
        <v>55</v>
      </c>
      <c r="H28" s="28" t="str">
        <f>IF($B28="", "",'GaAs Master'!J27)</f>
        <v>1X</v>
      </c>
      <c r="I28" s="28" t="str">
        <f>IF($B28="", "",'GaAs Master'!K27)</f>
        <v>DARK</v>
      </c>
      <c r="J28" s="28" t="str">
        <f>IF($B28="", "",'GaAs Master'!L27)</f>
        <v>NONE</v>
      </c>
      <c r="K28" s="28" t="str">
        <f>IF($B28="", "",'GaAs Master'!M27)</f>
        <v>0.25um</v>
      </c>
      <c r="L28" s="28" t="str">
        <f>IF($B28="", "",'GaAs Master'!N27)</f>
        <v>7.0um</v>
      </c>
      <c r="M28" s="28" t="str">
        <f>IF($B28="", "",'GaAs Master'!O27)</f>
        <v>7.0um +0.50um</v>
      </c>
      <c r="N28" s="28" t="str">
        <f>IF($B28="", "",'GaAs Master'!P27)</f>
        <v>Core</v>
      </c>
      <c r="O28" s="28" t="str">
        <f>IF($B28="", "",'GaAs Master'!Q27)</f>
        <v>coated at SD photo</v>
      </c>
      <c r="P28" s="28" t="str">
        <f>IF($B28="", "",'GaAs Master'!R27)</f>
        <v>110mJ, soft contact</v>
      </c>
      <c r="Q28" s="28" t="str">
        <f>IF($B28="", "",'GaAs Master'!S27)</f>
        <v>X</v>
      </c>
      <c r="R28" s="28" t="str">
        <f>IF($B28="", "",'GaAs Master'!T27)</f>
        <v>X</v>
      </c>
      <c r="S28" s="28" t="str">
        <f>IF($B28="", "",'GaAs Master'!U27)</f>
        <v>X</v>
      </c>
      <c r="T28" s="28" t="str">
        <f>IF($B28="", "",'GaAs Master'!V27)</f>
        <v>IR</v>
      </c>
      <c r="U28" s="28" t="str">
        <f>IF($B28="", "",'GaAs Master'!W27)</f>
        <v>Dev with SD</v>
      </c>
    </row>
    <row r="29" spans="2:21" ht="14.1" customHeight="1" thickBot="1" x14ac:dyDescent="0.25">
      <c r="B29" s="36" t="str">
        <f>IF('GaAs Master'!$C28="N", "",'GaAs Master'!C28)</f>
        <v>O</v>
      </c>
      <c r="C29" s="28" t="str">
        <f>IF($B29="", "",'GaAs Master'!E28)</f>
        <v>Backside</v>
      </c>
      <c r="D29" s="28">
        <f>IF($B29="", "",'GaAs Master'!F28)</f>
        <v>15</v>
      </c>
      <c r="E29" s="28" t="str">
        <f>IF($B29="", "",'GaAs Master'!G28)</f>
        <v>190P</v>
      </c>
      <c r="F29" s="28" t="str">
        <f>IF($B29="", "",'GaAs Master'!H28)</f>
        <v>SOLDERSTOP</v>
      </c>
      <c r="G29" s="28">
        <f>IF($B29="", "",'GaAs Master'!I28)</f>
        <v>63</v>
      </c>
      <c r="H29" s="28" t="str">
        <f>IF($B29="", "",'GaAs Master'!J28)</f>
        <v>1X</v>
      </c>
      <c r="I29" s="28" t="str">
        <f>IF($B29="", "",'GaAs Master'!K28)</f>
        <v>CLEAR</v>
      </c>
      <c r="J29" s="28" t="str">
        <f>IF($B29="", "",'GaAs Master'!L28)</f>
        <v>NONE</v>
      </c>
      <c r="K29" s="28" t="str">
        <f>IF($B29="", "",'GaAs Master'!M28)</f>
        <v>0.25um</v>
      </c>
      <c r="L29" s="28" t="str">
        <f>IF($B29="", "",'GaAs Master'!N28)</f>
        <v>60.0um</v>
      </c>
      <c r="M29" s="28" t="str">
        <f>IF($B29="", "",'GaAs Master'!O28)</f>
        <v>NA</v>
      </c>
      <c r="N29" s="28" t="str">
        <f>IF($B29="", "",'GaAs Master'!P28)</f>
        <v>Core</v>
      </c>
      <c r="O29" s="28" t="str">
        <f>IF($B29="", "",'GaAs Master'!Q28)</f>
        <v>TEL-BS [10] 1808/1827</v>
      </c>
      <c r="P29" s="28" t="str">
        <f>IF($B29="", "",'GaAs Master'!R28)</f>
        <v>310mJ, flood exposure</v>
      </c>
      <c r="Q29" s="28" t="str">
        <f>IF($B29="", "",'GaAs Master'!S28)</f>
        <v>X</v>
      </c>
      <c r="R29" s="28" t="str">
        <f>IF($B29="", "",'GaAs Master'!T28)</f>
        <v>X</v>
      </c>
      <c r="S29" s="28" t="str">
        <f>IF($B29="", "",'GaAs Master'!U28)</f>
        <v>X</v>
      </c>
      <c r="T29" s="28">
        <f>IF($B29="", "",'GaAs Master'!V28)</f>
        <v>0</v>
      </c>
      <c r="U29" s="28" t="str">
        <f>IF($B29="", "",'GaAs Master'!W28)</f>
        <v>TEL-BS [63]</v>
      </c>
    </row>
    <row r="30" spans="2:21" ht="15.75" customHeight="1" thickBot="1" x14ac:dyDescent="0.25">
      <c r="B30" s="98" t="str">
        <f>IF('GaAs Master'!$C29="N", "",'GaAs Master'!C29)</f>
        <v>O</v>
      </c>
      <c r="C30" s="99" t="str">
        <f>IF($B30="", "",'GaAs Master'!E29)</f>
        <v>Frontside</v>
      </c>
      <c r="D30" s="99">
        <f>IF('GaAs Master'!$A29="N", "",'GaAs Master'!F29)</f>
        <v>15</v>
      </c>
      <c r="E30" s="99" t="str">
        <f>IF('GaAs Master'!$A29="N", "",'GaAs Master'!G29)</f>
        <v>178P</v>
      </c>
      <c r="F30" s="73" t="str">
        <f>IF($B30="", "",'GaAs Master'!H29)</f>
        <v>BCB PLUG</v>
      </c>
      <c r="G30" s="26" t="str">
        <f>IF($B30="", "",'GaAs Master'!I29)</f>
        <v>78</v>
      </c>
      <c r="H30" s="25" t="str">
        <f>IF($B30="", "",'GaAs Master'!J29)</f>
        <v>1X</v>
      </c>
      <c r="I30" s="25" t="str">
        <f>IF($B30="", "",'GaAs Master'!K29)</f>
        <v>CLEAR</v>
      </c>
      <c r="J30" s="38" t="str">
        <f>IF($B30="", "",'GaAs Master'!L29)</f>
        <v>NONE</v>
      </c>
      <c r="K30" s="27" t="str">
        <f>IF($B30="", "",'GaAs Master'!M29)</f>
        <v>0.25um</v>
      </c>
      <c r="L30" s="27" t="str">
        <f>IF($B30="", "",'GaAs Master'!N29)</f>
        <v>30.0um</v>
      </c>
      <c r="M30" s="27" t="str">
        <f>IF($B30="", "",'GaAs Master'!O29)</f>
        <v>30.0um +0.50um</v>
      </c>
      <c r="N30" s="73" t="str">
        <f>IF($B30="", "",'GaAs Master'!P29)</f>
        <v>Core</v>
      </c>
      <c r="O30" s="90" t="str">
        <f>IF($B30="", "",'GaAs Master'!Q29)</f>
        <v>TEL-3[74]SPR220-7.0</v>
      </c>
      <c r="P30" s="90" t="str">
        <f>IF($B30="", "",'GaAs Master'!R29)</f>
        <v>350 mJ, soft contact</v>
      </c>
      <c r="Q30" s="90" t="str">
        <f>IF($B30="", "",'GaAs Master'!S29)</f>
        <v>X</v>
      </c>
      <c r="R30" s="90" t="str">
        <f>IF($B30="", "",'GaAs Master'!T29)</f>
        <v>X</v>
      </c>
      <c r="S30" s="90" t="str">
        <f>IF($B30="", "",'GaAs Master'!U29)</f>
        <v>X</v>
      </c>
      <c r="T30" s="90" t="str">
        <f>IF($B30="", "",'GaAs Master'!V29)</f>
        <v>N</v>
      </c>
      <c r="U30" s="90" t="str">
        <f>IF($B30="", "",'GaAs Master'!W29)</f>
        <v>DEV 2, 200s</v>
      </c>
    </row>
    <row r="31" spans="2:21" ht="15.75" customHeight="1" thickBot="1" x14ac:dyDescent="0.25">
      <c r="B31" s="98"/>
      <c r="C31" s="100"/>
      <c r="D31" s="100"/>
      <c r="E31" s="100"/>
      <c r="F31" s="74"/>
      <c r="G31" s="40" t="str">
        <f>IF($B30="", "",'GaAs Master'!I30)</f>
        <v>72</v>
      </c>
      <c r="H31" s="40" t="str">
        <f>IF($B30="", "",'GaAs Master'!J30)</f>
        <v>-</v>
      </c>
      <c r="I31" s="40" t="str">
        <f>IF($B30="", "",'GaAs Master'!K30)</f>
        <v>-</v>
      </c>
      <c r="J31" s="40" t="str">
        <f>IF($B30="", "",'GaAs Master'!L30)</f>
        <v>NONE</v>
      </c>
      <c r="K31" s="40" t="str">
        <f>IF($B30="", "",'GaAs Master'!M30)</f>
        <v>-</v>
      </c>
      <c r="L31" s="40" t="str">
        <f>IF($B30="", "",'GaAs Master'!N30)</f>
        <v>-</v>
      </c>
      <c r="M31" s="40" t="str">
        <f>IF($B30="", "",'GaAs Master'!O30)</f>
        <v>-</v>
      </c>
      <c r="N31" s="74"/>
      <c r="O31" s="91"/>
      <c r="P31" s="91"/>
      <c r="Q31" s="91"/>
      <c r="R31" s="91"/>
      <c r="S31" s="91"/>
      <c r="T31" s="91"/>
      <c r="U31" s="91"/>
    </row>
    <row r="32" spans="2:21" ht="13.5" thickBot="1" x14ac:dyDescent="0.25">
      <c r="B32" s="98" t="str">
        <f>IF('GaAs Master'!$C31="N", "",'GaAs Master'!C31)</f>
        <v>O</v>
      </c>
      <c r="C32" s="99" t="str">
        <f>IF($B32="", "",'GaAs Master'!E31)</f>
        <v>Frontside</v>
      </c>
      <c r="D32" s="99">
        <f>IF('GaAs Master'!$A31="N", "",'GaAs Master'!F31)</f>
        <v>15</v>
      </c>
      <c r="E32" s="99" t="str">
        <f>IF('GaAs Master'!$A31="N", "",'GaAs Master'!G31)</f>
        <v>179P</v>
      </c>
      <c r="F32" s="73" t="str">
        <f>IF($B32="", "",'GaAs Master'!H31)</f>
        <v>BCB</v>
      </c>
      <c r="G32" s="26" t="str">
        <f>IF($B32="", "",'GaAs Master'!I31)</f>
        <v>45</v>
      </c>
      <c r="H32" s="25" t="str">
        <f>IF($B32="", "",'GaAs Master'!J31)</f>
        <v>1X</v>
      </c>
      <c r="I32" s="25" t="str">
        <f>IF($B32="", "",'GaAs Master'!K31)</f>
        <v>CLEAR</v>
      </c>
      <c r="J32" s="38" t="str">
        <f>IF($B32="", "",'GaAs Master'!L31)</f>
        <v>+5.0um</v>
      </c>
      <c r="K32" s="27" t="str">
        <f>IF($B32="", "",'GaAs Master'!M31)</f>
        <v>0.25um</v>
      </c>
      <c r="L32" s="27" t="str">
        <f>IF($B32="", "",'GaAs Master'!N31)</f>
        <v>30.0um</v>
      </c>
      <c r="M32" s="27" t="str">
        <f>IF($B32="", "",'GaAs Master'!O31)</f>
        <v>40.0um  +0.50um</v>
      </c>
      <c r="N32" s="73" t="str">
        <f>IF($B32="", "",'GaAs Master'!P31)</f>
        <v>Core</v>
      </c>
      <c r="O32" s="90" t="str">
        <f>IF($B32="", "",'GaAs Master'!Q31)</f>
        <v>EVG [BCB Protect]  Cyclotene 4026-46</v>
      </c>
      <c r="P32" s="90" t="str">
        <f>IF($B32="", "",'GaAs Master'!R31)</f>
        <v>1800 mJ, soft contact</v>
      </c>
      <c r="Q32" s="90" t="str">
        <f>IF($B32="", "",'GaAs Master'!S31)</f>
        <v>X</v>
      </c>
      <c r="R32" s="90" t="str">
        <f>IF($B32="", "",'GaAs Master'!T31)</f>
        <v>X</v>
      </c>
      <c r="S32" s="90" t="str">
        <f>IF($B32="", "",'GaAs Master'!U31)</f>
        <v>X</v>
      </c>
      <c r="T32" s="90" t="str">
        <f>IF($B32="", "",'GaAs Master'!V31)</f>
        <v>N</v>
      </c>
      <c r="U32" s="90" t="str">
        <f>IF($B32="", "",'GaAs Master'!W31)</f>
        <v xml:space="preserve">EVG BCB Protect </v>
      </c>
    </row>
    <row r="33" spans="2:21" ht="15.75" customHeight="1" thickBot="1" x14ac:dyDescent="0.25">
      <c r="B33" s="98"/>
      <c r="C33" s="100"/>
      <c r="D33" s="100"/>
      <c r="E33" s="100"/>
      <c r="F33" s="74"/>
      <c r="G33" s="40" t="str">
        <f>IF($B32="", "",'GaAs Master'!I32)</f>
        <v>72</v>
      </c>
      <c r="H33" s="40" t="str">
        <f>IF($B32="", "",'GaAs Master'!J32)</f>
        <v>-</v>
      </c>
      <c r="I33" s="40" t="str">
        <f>IF($B32="", "",'GaAs Master'!K32)</f>
        <v>-</v>
      </c>
      <c r="J33" s="40" t="str">
        <f>IF($B32="", "",'GaAs Master'!L32)</f>
        <v>NONE</v>
      </c>
      <c r="K33" s="40" t="str">
        <f>IF($B32="", "",'GaAs Master'!M32)</f>
        <v>-</v>
      </c>
      <c r="L33" s="40" t="str">
        <f>IF($B32="", "",'GaAs Master'!N32)</f>
        <v>-</v>
      </c>
      <c r="M33" s="40" t="str">
        <f>IF($B32="", "",'GaAs Master'!O32)</f>
        <v>-</v>
      </c>
      <c r="N33" s="74"/>
      <c r="O33" s="91"/>
      <c r="P33" s="91"/>
      <c r="Q33" s="91"/>
      <c r="R33" s="91"/>
      <c r="S33" s="91"/>
      <c r="T33" s="91"/>
      <c r="U33" s="91"/>
    </row>
    <row r="34" spans="2:21" ht="13.5" thickBot="1" x14ac:dyDescent="0.25">
      <c r="B34" s="98" t="str">
        <f>IF('GaAs Master'!$C33="N", "",'GaAs Master'!C33)</f>
        <v>O</v>
      </c>
      <c r="C34" s="99" t="str">
        <f>IF($B34="", "",'GaAs Master'!E33)</f>
        <v>Frontside</v>
      </c>
      <c r="D34" s="99">
        <f>IF('GaAs Master'!$A33="N", "",'GaAs Master'!F33)</f>
        <v>15</v>
      </c>
      <c r="E34" s="99" t="str">
        <f>IF('GaAs Master'!$A33="N", "",'GaAs Master'!G33)</f>
        <v>270P</v>
      </c>
      <c r="F34" s="73" t="str">
        <f>IF($B34="", "",'GaAs Master'!H33)</f>
        <v>BCB INV</v>
      </c>
      <c r="G34" s="26" t="str">
        <f>IF($B34="", "",'GaAs Master'!I33)</f>
        <v>71</v>
      </c>
      <c r="H34" s="25" t="str">
        <f>IF($B34="", "",'GaAs Master'!J33)</f>
        <v>1X</v>
      </c>
      <c r="I34" s="25" t="str">
        <f>IF($B34="", "",'GaAs Master'!K33)</f>
        <v>CLEAR</v>
      </c>
      <c r="J34" s="38" t="str">
        <f>IF($B34="", "",'GaAs Master'!L33)</f>
        <v>+5.0um</v>
      </c>
      <c r="K34" s="27" t="str">
        <f>IF($B34="", "",'GaAs Master'!M33)</f>
        <v>0.25um</v>
      </c>
      <c r="L34" s="27" t="str">
        <f>IF($B34="", "",'GaAs Master'!N33)</f>
        <v>30.0um</v>
      </c>
      <c r="M34" s="27" t="str">
        <f>IF($B34="", "",'GaAs Master'!O33)</f>
        <v>40.0um +0.50um</v>
      </c>
      <c r="N34" s="73" t="str">
        <f>IF($B34="", "",'GaAs Master'!P33)</f>
        <v>Core</v>
      </c>
      <c r="O34" s="90" t="str">
        <f>IF($B34="", "",'GaAs Master'!Q33)</f>
        <v>EVG [BCB Protect]  Cyclotene 4026-46</v>
      </c>
      <c r="P34" s="90" t="str">
        <f>IF($B34="", "",'GaAs Master'!R33)</f>
        <v>2320 mJ, soft contact</v>
      </c>
      <c r="Q34" s="90" t="str">
        <f>IF($B34="", "",'GaAs Master'!S33)</f>
        <v>X</v>
      </c>
      <c r="R34" s="90" t="str">
        <f>IF($B34="", "",'GaAs Master'!T33)</f>
        <v>X</v>
      </c>
      <c r="S34" s="90" t="str">
        <f>IF($B34="", "",'GaAs Master'!U33)</f>
        <v>X</v>
      </c>
      <c r="T34" s="90" t="str">
        <f>IF($B34="", "",'GaAs Master'!V33)</f>
        <v>N</v>
      </c>
      <c r="U34" s="90" t="str">
        <f>IF($B34="", "",'GaAs Master'!W33)</f>
        <v xml:space="preserve">EVG BCB Protect </v>
      </c>
    </row>
    <row r="35" spans="2:21" ht="13.5" thickBot="1" x14ac:dyDescent="0.25">
      <c r="B35" s="98"/>
      <c r="C35" s="100"/>
      <c r="D35" s="100"/>
      <c r="E35" s="100"/>
      <c r="F35" s="74"/>
      <c r="G35" s="40" t="str">
        <f>IF($B34="", "",'GaAs Master'!I34)</f>
        <v>72</v>
      </c>
      <c r="H35" s="40" t="str">
        <f>IF($B34="", "",'GaAs Master'!J34)</f>
        <v>-</v>
      </c>
      <c r="I35" s="40" t="str">
        <f>IF($B34="", "",'GaAs Master'!K34)</f>
        <v>-</v>
      </c>
      <c r="J35" s="40" t="str">
        <f>IF($B34="", "",'GaAs Master'!L34)</f>
        <v>NONE</v>
      </c>
      <c r="K35" s="40" t="str">
        <f>IF($B34="", "",'GaAs Master'!M34)</f>
        <v>-</v>
      </c>
      <c r="L35" s="40" t="str">
        <f>IF($B34="", "",'GaAs Master'!N34)</f>
        <v>-</v>
      </c>
      <c r="M35" s="40" t="str">
        <f>IF($B34="", "",'GaAs Master'!O34)</f>
        <v>-</v>
      </c>
      <c r="N35" s="74"/>
      <c r="O35" s="91"/>
      <c r="P35" s="91"/>
      <c r="Q35" s="91"/>
      <c r="R35" s="91"/>
      <c r="S35" s="91"/>
      <c r="T35" s="91"/>
      <c r="U35" s="91"/>
    </row>
    <row r="36" spans="2:21" ht="13.5" thickBot="1" x14ac:dyDescent="0.25">
      <c r="B36" s="36" t="str">
        <f>IF('GaAs Master'!$C35="N", "",'GaAs Master'!C35)</f>
        <v>O</v>
      </c>
      <c r="C36" s="28" t="str">
        <f>IF($B36="", "",'GaAs Master'!E35)</f>
        <v>Flipped</v>
      </c>
      <c r="D36" s="28">
        <f>IF('GaAs Master'!$A35="N", "",'GaAs Master'!F35)</f>
        <v>15</v>
      </c>
      <c r="E36" s="28" t="str">
        <f>IF('GaAs Master'!$A35="N", "",'GaAs Master'!G35)</f>
        <v>271N</v>
      </c>
      <c r="F36" s="28" t="str">
        <f>IF('GaAs Master'!$A35="N", "",'GaAs Master'!H35)</f>
        <v>BCB LID</v>
      </c>
      <c r="G36" s="28" t="str">
        <f>IF('GaAs Master'!$A35="N", "",'GaAs Master'!I35)</f>
        <v>24</v>
      </c>
      <c r="H36" s="28" t="str">
        <f>IF('GaAs Master'!$A35="N", "",'GaAs Master'!J35)</f>
        <v>1X</v>
      </c>
      <c r="I36" s="28" t="str">
        <f>IF('GaAs Master'!$A35="N", "",'GaAs Master'!K35)</f>
        <v>DARK</v>
      </c>
      <c r="J36" s="28" t="str">
        <f>IF('GaAs Master'!$A35="N", "",'GaAs Master'!L35)</f>
        <v>+5.0um</v>
      </c>
      <c r="K36" s="28" t="str">
        <f>IF('GaAs Master'!$A35="N", "",'GaAs Master'!M35)</f>
        <v>0.25um</v>
      </c>
      <c r="L36" s="28" t="str">
        <f>IF('GaAs Master'!$A35="N", "",'GaAs Master'!N35)</f>
        <v>10.0um</v>
      </c>
      <c r="M36" s="28" t="str">
        <f>IF('GaAs Master'!$A35="N", "",'GaAs Master'!O35)</f>
        <v>20.0um +0.50um</v>
      </c>
      <c r="N36" s="28" t="str">
        <f>IF('GaAs Master'!$A35="N", "",'GaAs Master'!P35)</f>
        <v>Core</v>
      </c>
      <c r="O36" s="28" t="str">
        <f>IF('GaAs Master'!$A35="N", "",'GaAs Master'!Q35)</f>
        <v>EVG [BCB Protect]  Cyclotene 4026-46</v>
      </c>
      <c r="P36" s="28" t="str">
        <f>IF('GaAs Master'!$A35="N", "",'GaAs Master'!R35)</f>
        <v>1800 mJ, soft contact</v>
      </c>
      <c r="Q36" s="28" t="str">
        <f>IF('GaAs Master'!$A35="N", "",'GaAs Master'!S35)</f>
        <v>X</v>
      </c>
      <c r="R36" s="28" t="str">
        <f>IF('GaAs Master'!$A35="N", "",'GaAs Master'!T35)</f>
        <v>X</v>
      </c>
      <c r="S36" s="28" t="str">
        <f>IF('GaAs Master'!$A35="N", "",'GaAs Master'!U35)</f>
        <v>X</v>
      </c>
      <c r="T36" s="28" t="str">
        <f>IF('GaAs Master'!$A35="N", "",'GaAs Master'!V35)</f>
        <v>N</v>
      </c>
      <c r="U36" s="28" t="str">
        <f>IF('GaAs Master'!$A35="N", "",'GaAs Master'!W35)</f>
        <v xml:space="preserve">EVG BCB Protect </v>
      </c>
    </row>
    <row r="37" spans="2:21" ht="13.5" thickBot="1" x14ac:dyDescent="0.25">
      <c r="B37" s="36" t="str">
        <f>IF('GaAs Master'!$C36="N", "",'GaAs Master'!C36)</f>
        <v>O</v>
      </c>
      <c r="C37" s="28" t="str">
        <f>IF($B37="", "",'GaAs Master'!E36)</f>
        <v>Flipped</v>
      </c>
      <c r="D37" s="28">
        <f>IF('GaAs Master'!$A36="N", "",'GaAs Master'!F36)</f>
        <v>15</v>
      </c>
      <c r="E37" s="28" t="str">
        <f>IF('GaAs Master'!$A36="N", "",'GaAs Master'!G36)</f>
        <v>272N</v>
      </c>
      <c r="F37" s="28" t="str">
        <f>IF('GaAs Master'!$A36="N", "",'GaAs Master'!H36)</f>
        <v>BCB CORRAL</v>
      </c>
      <c r="G37" s="28" t="str">
        <f>IF('GaAs Master'!$A36="N", "",'GaAs Master'!I36)</f>
        <v>26</v>
      </c>
      <c r="H37" s="28" t="str">
        <f>IF('GaAs Master'!$A36="N", "",'GaAs Master'!J36)</f>
        <v>1X</v>
      </c>
      <c r="I37" s="28" t="str">
        <f>IF('GaAs Master'!$A36="N", "",'GaAs Master'!K36)</f>
        <v>DARK</v>
      </c>
      <c r="J37" s="28" t="str">
        <f>IF('GaAs Master'!$A36="N", "",'GaAs Master'!L36)</f>
        <v>+5.0um</v>
      </c>
      <c r="K37" s="28" t="str">
        <f>IF('GaAs Master'!$A36="N", "",'GaAs Master'!M36)</f>
        <v>0.25um</v>
      </c>
      <c r="L37" s="28" t="str">
        <f>IF('GaAs Master'!$A36="N", "",'GaAs Master'!N36)</f>
        <v>20.0um</v>
      </c>
      <c r="M37" s="28" t="str">
        <f>IF('GaAs Master'!$A36="N", "",'GaAs Master'!O36)</f>
        <v>30.0um +0.50um</v>
      </c>
      <c r="N37" s="28" t="str">
        <f>IF('GaAs Master'!$A36="N", "",'GaAs Master'!P36)</f>
        <v>Core</v>
      </c>
      <c r="O37" s="28" t="str">
        <f>IF('GaAs Master'!$A36="N", "",'GaAs Master'!Q36)</f>
        <v>EVG [BCB Protect]  Cyclotene 4026-46</v>
      </c>
      <c r="P37" s="28" t="str">
        <f>IF('GaAs Master'!$A36="N", "",'GaAs Master'!R36)</f>
        <v>1800 mJ, soft contact</v>
      </c>
      <c r="Q37" s="28" t="str">
        <f>IF('GaAs Master'!$A36="N", "",'GaAs Master'!S36)</f>
        <v>X</v>
      </c>
      <c r="R37" s="28" t="str">
        <f>IF('GaAs Master'!$A36="N", "",'GaAs Master'!T36)</f>
        <v>X</v>
      </c>
      <c r="S37" s="28" t="str">
        <f>IF('GaAs Master'!$A36="N", "",'GaAs Master'!U36)</f>
        <v>X</v>
      </c>
      <c r="T37" s="28" t="str">
        <f>IF('GaAs Master'!$A36="N", "",'GaAs Master'!V36)</f>
        <v>N</v>
      </c>
      <c r="U37" s="28" t="str">
        <f>IF('GaAs Master'!$A36="N", "",'GaAs Master'!W36)</f>
        <v xml:space="preserve">EVG BCB Protect </v>
      </c>
    </row>
    <row r="39" spans="2:21" x14ac:dyDescent="0.2">
      <c r="B39" s="11" t="s">
        <v>135</v>
      </c>
    </row>
    <row r="41" spans="2:21" x14ac:dyDescent="0.2">
      <c r="D41" s="7"/>
      <c r="F41" s="6"/>
    </row>
    <row r="42" spans="2:21" x14ac:dyDescent="0.2">
      <c r="F42" s="6"/>
    </row>
  </sheetData>
  <autoFilter ref="B3:U37">
    <filterColumn colId="5">
      <customFilters>
        <customFilter operator="notEqual" val=" "/>
      </customFilters>
    </filterColumn>
  </autoFilter>
  <mergeCells count="79">
    <mergeCell ref="U32:U33"/>
    <mergeCell ref="F34:F35"/>
    <mergeCell ref="N34:N35"/>
    <mergeCell ref="O34:O35"/>
    <mergeCell ref="P34:P35"/>
    <mergeCell ref="Q34:Q35"/>
    <mergeCell ref="R34:R35"/>
    <mergeCell ref="S34:S35"/>
    <mergeCell ref="T34:T35"/>
    <mergeCell ref="U34:U35"/>
    <mergeCell ref="O32:O33"/>
    <mergeCell ref="P32:P33"/>
    <mergeCell ref="Q32:Q33"/>
    <mergeCell ref="R32:R33"/>
    <mergeCell ref="S32:S33"/>
    <mergeCell ref="T32:T33"/>
    <mergeCell ref="U8:U9"/>
    <mergeCell ref="F30:F31"/>
    <mergeCell ref="N30:N31"/>
    <mergeCell ref="O30:O31"/>
    <mergeCell ref="P30:P31"/>
    <mergeCell ref="Q30:Q31"/>
    <mergeCell ref="R30:R31"/>
    <mergeCell ref="S30:S31"/>
    <mergeCell ref="T30:T31"/>
    <mergeCell ref="U30:U31"/>
    <mergeCell ref="O8:O9"/>
    <mergeCell ref="P8:P9"/>
    <mergeCell ref="Q8:Q9"/>
    <mergeCell ref="R8:R9"/>
    <mergeCell ref="S8:S9"/>
    <mergeCell ref="T8:T9"/>
    <mergeCell ref="P6:P7"/>
    <mergeCell ref="Q6:Q7"/>
    <mergeCell ref="R6:R7"/>
    <mergeCell ref="S6:S7"/>
    <mergeCell ref="T6:T7"/>
    <mergeCell ref="U6:U7"/>
    <mergeCell ref="B34:B35"/>
    <mergeCell ref="C34:C35"/>
    <mergeCell ref="D34:D35"/>
    <mergeCell ref="E34:E35"/>
    <mergeCell ref="F6:F7"/>
    <mergeCell ref="N6:N7"/>
    <mergeCell ref="F8:F9"/>
    <mergeCell ref="N8:N9"/>
    <mergeCell ref="F32:F33"/>
    <mergeCell ref="N32:N33"/>
    <mergeCell ref="B30:B31"/>
    <mergeCell ref="C30:C31"/>
    <mergeCell ref="D30:D31"/>
    <mergeCell ref="E30:E31"/>
    <mergeCell ref="B32:B33"/>
    <mergeCell ref="C32:C33"/>
    <mergeCell ref="D32:D33"/>
    <mergeCell ref="E32:E33"/>
    <mergeCell ref="B2:U2"/>
    <mergeCell ref="B6:B7"/>
    <mergeCell ref="C6:C7"/>
    <mergeCell ref="D6:D7"/>
    <mergeCell ref="E6:E7"/>
    <mergeCell ref="B8:B9"/>
    <mergeCell ref="C8:C9"/>
    <mergeCell ref="D8:D9"/>
    <mergeCell ref="E8:E9"/>
    <mergeCell ref="O6:O7"/>
    <mergeCell ref="B11:B12"/>
    <mergeCell ref="C11:C12"/>
    <mergeCell ref="D11:D12"/>
    <mergeCell ref="E11:E12"/>
    <mergeCell ref="F11:F12"/>
    <mergeCell ref="N11:N12"/>
    <mergeCell ref="O11:O12"/>
    <mergeCell ref="P11:P12"/>
    <mergeCell ref="Q11:Q12"/>
    <mergeCell ref="R11:R12"/>
    <mergeCell ref="S11:S12"/>
    <mergeCell ref="T11:T12"/>
    <mergeCell ref="U11:U12"/>
  </mergeCells>
  <conditionalFormatting sqref="N4:U37">
    <cfRule type="expression" dxfId="5" priority="12">
      <formula>$N4="Variant"</formula>
    </cfRule>
  </conditionalFormatting>
  <conditionalFormatting sqref="B4:B37">
    <cfRule type="cellIs" dxfId="4" priority="13" operator="equal">
      <formula>"O"</formula>
    </cfRule>
    <cfRule type="cellIs" dxfId="3" priority="14" operator="equal">
      <formula>"Y"</formula>
    </cfRule>
  </conditionalFormatting>
  <pageMargins left="0.75" right="0.75" top="1" bottom="1" header="0.5" footer="0.5"/>
  <pageSetup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U42"/>
  <sheetViews>
    <sheetView zoomScaleNormal="100" workbookViewId="0">
      <selection activeCell="B3" sqref="B3"/>
    </sheetView>
  </sheetViews>
  <sheetFormatPr defaultRowHeight="12.75" x14ac:dyDescent="0.2"/>
  <cols>
    <col min="1" max="1" width="3.85546875" style="5" customWidth="1"/>
    <col min="2" max="2" width="9.140625" style="5"/>
    <col min="3" max="3" width="12.85546875" style="5" customWidth="1"/>
    <col min="4" max="4" width="10.42578125" style="5" customWidth="1"/>
    <col min="5" max="5" width="11" style="5" customWidth="1"/>
    <col min="6" max="6" width="23" style="5" customWidth="1"/>
    <col min="7" max="7" width="8.42578125" style="5" customWidth="1"/>
    <col min="8" max="8" width="6.28515625" style="5" customWidth="1"/>
    <col min="9" max="9" width="9.85546875" style="5" customWidth="1"/>
    <col min="10" max="10" width="11.7109375" style="5" customWidth="1"/>
    <col min="11" max="11" width="12.140625" style="5" customWidth="1"/>
    <col min="12" max="12" width="8.42578125" style="5" customWidth="1"/>
    <col min="13" max="13" width="18.28515625" style="5" customWidth="1"/>
    <col min="14" max="14" width="9.140625" style="5" bestFit="1" customWidth="1"/>
    <col min="15" max="15" width="29.42578125" style="5" bestFit="1" customWidth="1"/>
    <col min="16" max="16" width="18.42578125" style="5" bestFit="1" customWidth="1"/>
    <col min="17" max="17" width="7.7109375" style="5" customWidth="1"/>
    <col min="18" max="18" width="6.28515625" style="5" customWidth="1"/>
    <col min="19" max="19" width="7.85546875" style="5" customWidth="1"/>
    <col min="20" max="20" width="9.140625" style="5" customWidth="1"/>
    <col min="21" max="21" width="23.140625" style="5" bestFit="1" customWidth="1"/>
    <col min="22" max="16384" width="9.140625" style="5"/>
  </cols>
  <sheetData>
    <row r="1" spans="2:21" ht="13.5" thickBot="1" x14ac:dyDescent="0.25"/>
    <row r="2" spans="2:21" ht="24.95" customHeight="1" thickBot="1" x14ac:dyDescent="0.45">
      <c r="B2" s="83" t="s">
        <v>204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5"/>
    </row>
    <row r="3" spans="2:21" ht="36.75" thickBot="1" x14ac:dyDescent="0.25">
      <c r="B3" s="37" t="str">
        <f>'GaAs Master'!D2</f>
        <v>P70</v>
      </c>
      <c r="C3" s="32" t="s">
        <v>0</v>
      </c>
      <c r="D3" s="32" t="s">
        <v>1</v>
      </c>
      <c r="E3" s="29" t="s">
        <v>2</v>
      </c>
      <c r="F3" s="29" t="s">
        <v>3</v>
      </c>
      <c r="G3" s="29" t="s">
        <v>4</v>
      </c>
      <c r="H3" s="29" t="s">
        <v>5</v>
      </c>
      <c r="I3" s="29" t="s">
        <v>6</v>
      </c>
      <c r="J3" s="33" t="s">
        <v>7</v>
      </c>
      <c r="K3" s="29" t="s">
        <v>8</v>
      </c>
      <c r="L3" s="29" t="s">
        <v>9</v>
      </c>
      <c r="M3" s="29" t="s">
        <v>10</v>
      </c>
      <c r="N3" s="29" t="s">
        <v>131</v>
      </c>
      <c r="O3" s="4" t="s">
        <v>102</v>
      </c>
      <c r="P3" s="4" t="s">
        <v>103</v>
      </c>
      <c r="Q3" s="4" t="s">
        <v>104</v>
      </c>
      <c r="R3" s="4" t="s">
        <v>54</v>
      </c>
      <c r="S3" s="4" t="s">
        <v>105</v>
      </c>
      <c r="T3" s="4" t="s">
        <v>106</v>
      </c>
      <c r="U3" s="4" t="s">
        <v>107</v>
      </c>
    </row>
    <row r="4" spans="2:21" ht="14.1" customHeight="1" thickBot="1" x14ac:dyDescent="0.25">
      <c r="B4" s="36" t="str">
        <f>IF('GaAs Master'!$D3="N", "",'GaAs Master'!D3)</f>
        <v>Y</v>
      </c>
      <c r="C4" s="28" t="str">
        <f>IF($B4="", "",'GaAs Master'!E3)</f>
        <v>Core</v>
      </c>
      <c r="D4" s="28">
        <f>IF($B4="", "",'GaAs Master'!F3)</f>
        <v>69</v>
      </c>
      <c r="E4" s="28" t="str">
        <f>IF($B4="", "",'GaAs Master'!G3)</f>
        <v>0N</v>
      </c>
      <c r="F4" s="28" t="str">
        <f>IF($B4="", "",'GaAs Master'!H3)</f>
        <v>ZERO</v>
      </c>
      <c r="G4" s="28">
        <f>IF($B4="", "",'GaAs Master'!I3)</f>
        <v>0</v>
      </c>
      <c r="H4" s="28" t="str">
        <f>IF($B4="", "",'GaAs Master'!J3)</f>
        <v>5X</v>
      </c>
      <c r="I4" s="28" t="str">
        <f>IF($B4="", "",'GaAs Master'!K3)</f>
        <v>DARK</v>
      </c>
      <c r="J4" s="28" t="str">
        <f>IF($B4="", "",'GaAs Master'!L3)</f>
        <v>-0.2um</v>
      </c>
      <c r="K4" s="28" t="str">
        <f>IF($B4="", "",'GaAs Master'!M3)</f>
        <v>0.025um</v>
      </c>
      <c r="L4" s="28" t="str">
        <f>IF($B4="", "",'GaAs Master'!N3)</f>
        <v>0.5um</v>
      </c>
      <c r="M4" s="28" t="str">
        <f>IF($B4="", "",'GaAs Master'!O3)</f>
        <v xml:space="preserve"> 0.5um +0.25um</v>
      </c>
      <c r="N4" s="28" t="str">
        <f>IF($B4="", "",'GaAs Master'!P3)</f>
        <v>Core</v>
      </c>
      <c r="O4" s="28" t="str">
        <f>IF($B4="", "",'GaAs Master'!Q3)</f>
        <v>TEL-3[10]+TEL[13]  LOL/1818</v>
      </c>
      <c r="P4" s="28">
        <f>IF($B4="", "",'GaAs Master'!R3)</f>
        <v>350</v>
      </c>
      <c r="Q4" s="28">
        <f>IF($B4="", "",'GaAs Master'!S3)</f>
        <v>0</v>
      </c>
      <c r="R4" s="28">
        <f>IF($B4="", "",'GaAs Master'!T3)</f>
        <v>0.48</v>
      </c>
      <c r="S4" s="28">
        <f>IF($B4="", "",'GaAs Master'!U3)</f>
        <v>0.5</v>
      </c>
      <c r="T4" s="28">
        <f>IF($B4="", "",'GaAs Master'!V3)</f>
        <v>0</v>
      </c>
      <c r="U4" s="28" t="str">
        <f>IF($B4="", "",'GaAs Master'!W3)</f>
        <v>TEL DEV [1]</v>
      </c>
    </row>
    <row r="5" spans="2:21" ht="14.1" customHeight="1" thickBot="1" x14ac:dyDescent="0.25">
      <c r="B5" s="36" t="str">
        <f>IF('GaAs Master'!$D4="N", "",'GaAs Master'!D4)</f>
        <v>Y</v>
      </c>
      <c r="C5" s="28" t="str">
        <f>IF($B5="", "",'GaAs Master'!E4)</f>
        <v>Core</v>
      </c>
      <c r="D5" s="28">
        <f>IF($B5="", "",'GaAs Master'!F4)</f>
        <v>64</v>
      </c>
      <c r="E5" s="28" t="str">
        <f>IF($B5="", "",'GaAs Master'!G4)</f>
        <v>10P</v>
      </c>
      <c r="F5" s="28" t="str">
        <f>IF($B5="", "",'GaAs Master'!H4)</f>
        <v>ISO</v>
      </c>
      <c r="G5" s="28">
        <f>IF($B5="", "",'GaAs Master'!I4)</f>
        <v>4</v>
      </c>
      <c r="H5" s="28" t="str">
        <f>IF($B5="", "",'GaAs Master'!J4)</f>
        <v>5X</v>
      </c>
      <c r="I5" s="28" t="str">
        <f>IF($B5="", "",'GaAs Master'!K4)</f>
        <v>CLEAR</v>
      </c>
      <c r="J5" s="28" t="str">
        <f>IF($B5="", "",'GaAs Master'!L4)</f>
        <v>+0.15um</v>
      </c>
      <c r="K5" s="28" t="str">
        <f>IF($B5="", "",'GaAs Master'!M4)</f>
        <v>0.2um</v>
      </c>
      <c r="L5" s="28" t="str">
        <f>IF($B5="", "",'GaAs Master'!N4)</f>
        <v>3.0um</v>
      </c>
      <c r="M5" s="28" t="str">
        <f>IF($B5="", "",'GaAs Master'!O4)</f>
        <v>16.5um +0.20um</v>
      </c>
      <c r="N5" s="28" t="str">
        <f>IF($B5="", "",'GaAs Master'!P4)</f>
        <v>Core</v>
      </c>
      <c r="O5" s="28" t="str">
        <f>IF($B5="", "",'GaAs Master'!Q4)</f>
        <v>TEL[13]/ 1818</v>
      </c>
      <c r="P5" s="28">
        <f>IF($B5="", "",'GaAs Master'!R4)</f>
        <v>265</v>
      </c>
      <c r="Q5" s="28">
        <f>IF($B5="", "",'GaAs Master'!S4)</f>
        <v>0</v>
      </c>
      <c r="R5" s="28">
        <f>IF($B5="", "",'GaAs Master'!T4)</f>
        <v>0.48</v>
      </c>
      <c r="S5" s="28">
        <f>IF($B5="", "",'GaAs Master'!U4)</f>
        <v>0.5</v>
      </c>
      <c r="T5" s="28">
        <f>IF($B5="", "",'GaAs Master'!V4)</f>
        <v>0</v>
      </c>
      <c r="U5" s="28" t="str">
        <f>IF($B5="", "",'GaAs Master'!W4)</f>
        <v>TEL DEV [21]</v>
      </c>
    </row>
    <row r="6" spans="2:21" ht="14.1" customHeight="1" thickBot="1" x14ac:dyDescent="0.25">
      <c r="B6" s="98" t="str">
        <f>IF('GaAs Master'!$D5="N", "",'GaAs Master'!D5)</f>
        <v>Y</v>
      </c>
      <c r="C6" s="99" t="str">
        <f>IF($B6="", "",'GaAs Master'!E5)</f>
        <v>Core</v>
      </c>
      <c r="D6" s="99">
        <f>IF($B6="", "",'GaAs Master'!F5)</f>
        <v>69</v>
      </c>
      <c r="E6" s="99" t="str">
        <f>IF($B6="", "",'GaAs Master'!G5)</f>
        <v xml:space="preserve">40P </v>
      </c>
      <c r="F6" s="73" t="str">
        <f>IF($B6="", "",'GaAs Master'!H5)</f>
        <v>SOURCE DRAIN PRI</v>
      </c>
      <c r="G6" s="26">
        <f>IF($B6="", "",'GaAs Master'!I5)</f>
        <v>5</v>
      </c>
      <c r="H6" s="25" t="str">
        <f>IF($B6="", "",'GaAs Master'!J5)</f>
        <v>5X</v>
      </c>
      <c r="I6" s="25" t="str">
        <f>IF($B6="", "",'GaAs Master'!K5)</f>
        <v>CLEAR</v>
      </c>
      <c r="J6" s="38" t="str">
        <f>IF($B6="", "",'GaAs Master'!L5)</f>
        <v>-0.12um</v>
      </c>
      <c r="K6" s="27" t="str">
        <f>IF($B6="", "",'GaAs Master'!M5)</f>
        <v>0.025um</v>
      </c>
      <c r="L6" s="27" t="str">
        <f>IF($B6="", "",'GaAs Master'!N5)</f>
        <v>0.5um</v>
      </c>
      <c r="M6" s="27" t="str">
        <f>IF($B6="", "",'GaAs Master'!O5)</f>
        <v xml:space="preserve"> 1.3um ±0.25um</v>
      </c>
      <c r="N6" s="73" t="str">
        <f>IF($B6="", "",'GaAs Master'!P5)</f>
        <v>Core</v>
      </c>
      <c r="O6" s="90" t="str">
        <f>IF($B6="", "",'GaAs Master'!Q5)</f>
        <v>TEL[26]/ 1808</v>
      </c>
      <c r="P6" s="90">
        <f>IF($B6="", "",'GaAs Master'!R5)</f>
        <v>240</v>
      </c>
      <c r="Q6" s="90">
        <f>IF($B6="", "",'GaAs Master'!S5)</f>
        <v>0</v>
      </c>
      <c r="R6" s="90">
        <f>IF($B6="", "",'GaAs Master'!T5)</f>
        <v>0.48</v>
      </c>
      <c r="S6" s="90">
        <f>IF($B6="", "",'GaAs Master'!U5)</f>
        <v>0.5</v>
      </c>
      <c r="T6" s="90" t="str">
        <f>IF($B6="", "",'GaAs Master'!V5)</f>
        <v>IR</v>
      </c>
      <c r="U6" s="90" t="str">
        <f>IF($B6="", "",'GaAs Master'!W5)</f>
        <v>Dev-2, 25S</v>
      </c>
    </row>
    <row r="7" spans="2:21" ht="14.1" customHeight="1" thickBot="1" x14ac:dyDescent="0.25">
      <c r="B7" s="98"/>
      <c r="C7" s="100"/>
      <c r="D7" s="100"/>
      <c r="E7" s="100"/>
      <c r="F7" s="74"/>
      <c r="G7" s="40">
        <f>IF($B6="", "",'GaAs Master'!I6)</f>
        <v>37</v>
      </c>
      <c r="H7" s="40" t="str">
        <f>IF($B6="", "",'GaAs Master'!J6)</f>
        <v>-</v>
      </c>
      <c r="I7" s="40" t="str">
        <f>IF($B6="", "",'GaAs Master'!K6)</f>
        <v>-</v>
      </c>
      <c r="J7" s="40" t="str">
        <f>IF($B6="", "",'GaAs Master'!L6)</f>
        <v>NONE</v>
      </c>
      <c r="K7" s="40" t="str">
        <f>IF($B6="", "",'GaAs Master'!M6)</f>
        <v>-</v>
      </c>
      <c r="L7" s="40" t="str">
        <f>IF($B6="", "",'GaAs Master'!N6)</f>
        <v>-</v>
      </c>
      <c r="M7" s="40" t="str">
        <f>IF($B6="", "",'GaAs Master'!O6)</f>
        <v>-</v>
      </c>
      <c r="N7" s="74"/>
      <c r="O7" s="91"/>
      <c r="P7" s="91"/>
      <c r="Q7" s="91"/>
      <c r="R7" s="91"/>
      <c r="S7" s="91"/>
      <c r="T7" s="91"/>
      <c r="U7" s="91"/>
    </row>
    <row r="8" spans="2:21" ht="14.1" customHeight="1" thickBot="1" x14ac:dyDescent="0.25">
      <c r="B8" s="98" t="str">
        <f>IF('GaAs Master'!$D7="N", "",'GaAs Master'!D7)</f>
        <v>Y</v>
      </c>
      <c r="C8" s="99" t="str">
        <f>IF($B8="", "",'GaAs Master'!E7)</f>
        <v>Core</v>
      </c>
      <c r="D8" s="99">
        <f>IF($B8="", "",'GaAs Master'!F7)</f>
        <v>69</v>
      </c>
      <c r="E8" s="99" t="str">
        <f>IF($B8="", "",'GaAs Master'!G7)</f>
        <v xml:space="preserve">40P </v>
      </c>
      <c r="F8" s="73" t="str">
        <f>IF($B8="", "",'GaAs Master'!H7)</f>
        <v>SOURCE DRAIN SEC</v>
      </c>
      <c r="G8" s="26">
        <f>IF($B8="", "",'GaAs Master'!I7)</f>
        <v>5</v>
      </c>
      <c r="H8" s="25" t="str">
        <f>IF($B8="", "",'GaAs Master'!J7)</f>
        <v>5X</v>
      </c>
      <c r="I8" s="25" t="str">
        <f>IF($B8="", "",'GaAs Master'!K7)</f>
        <v>CLEAR</v>
      </c>
      <c r="J8" s="38" t="str">
        <f>IF($B8="", "",'GaAs Master'!L7)</f>
        <v>-0.12um</v>
      </c>
      <c r="K8" s="27" t="str">
        <f>IF($B8="", "",'GaAs Master'!M7)</f>
        <v>0.025um</v>
      </c>
      <c r="L8" s="27" t="str">
        <f>IF($B8="", "",'GaAs Master'!N7)</f>
        <v>0.5um</v>
      </c>
      <c r="M8" s="27" t="str">
        <f>IF($B8="", "",'GaAs Master'!O7)</f>
        <v xml:space="preserve"> 1.3um ±0.25um</v>
      </c>
      <c r="N8" s="73" t="str">
        <f>IF($B8="", "",'GaAs Master'!P7)</f>
        <v>Core</v>
      </c>
      <c r="O8" s="90" t="str">
        <f>IF($B8="", "",'GaAs Master'!Q7)</f>
        <v>TEL[26]/ 1808</v>
      </c>
      <c r="P8" s="90">
        <f>IF($B8="", "",'GaAs Master'!R7)</f>
        <v>240</v>
      </c>
      <c r="Q8" s="90">
        <f>IF($B8="", "",'GaAs Master'!S7)</f>
        <v>0</v>
      </c>
      <c r="R8" s="90">
        <f>IF($B8="", "",'GaAs Master'!T7)</f>
        <v>0.48</v>
      </c>
      <c r="S8" s="90">
        <f>IF($B8="", "",'GaAs Master'!U7)</f>
        <v>0.5</v>
      </c>
      <c r="T8" s="90" t="str">
        <f>IF($B8="", "",'GaAs Master'!V7)</f>
        <v>IR</v>
      </c>
      <c r="U8" s="90" t="str">
        <f>IF($B8="", "",'GaAs Master'!W7)</f>
        <v>Dev-2, 25S</v>
      </c>
    </row>
    <row r="9" spans="2:21" ht="14.1" customHeight="1" thickBot="1" x14ac:dyDescent="0.25">
      <c r="B9" s="98"/>
      <c r="C9" s="100"/>
      <c r="D9" s="100"/>
      <c r="E9" s="100"/>
      <c r="F9" s="74"/>
      <c r="G9" s="40">
        <f>IF($B8="", "",'GaAs Master'!I8)</f>
        <v>37</v>
      </c>
      <c r="H9" s="40" t="str">
        <f>IF($B8="", "",'GaAs Master'!J8)</f>
        <v>-</v>
      </c>
      <c r="I9" s="40" t="str">
        <f>IF($B8="", "",'GaAs Master'!K8)</f>
        <v>-</v>
      </c>
      <c r="J9" s="40" t="str">
        <f>IF($B8="", "",'GaAs Master'!L8)</f>
        <v>NONE</v>
      </c>
      <c r="K9" s="40" t="str">
        <f>IF($B8="", "",'GaAs Master'!M8)</f>
        <v>-</v>
      </c>
      <c r="L9" s="40" t="str">
        <f>IF($B8="", "",'GaAs Master'!N8)</f>
        <v>-</v>
      </c>
      <c r="M9" s="40" t="str">
        <f>IF($B8="", "",'GaAs Master'!O8)</f>
        <v>-</v>
      </c>
      <c r="N9" s="74"/>
      <c r="O9" s="91"/>
      <c r="P9" s="91"/>
      <c r="Q9" s="91"/>
      <c r="R9" s="91"/>
      <c r="S9" s="91"/>
      <c r="T9" s="91"/>
      <c r="U9" s="91"/>
    </row>
    <row r="10" spans="2:21" ht="14.1" hidden="1" customHeight="1" thickBot="1" x14ac:dyDescent="0.25">
      <c r="B10" s="36" t="str">
        <f>IF('GaAs Master'!$D9="N", "",'GaAs Master'!D9)</f>
        <v/>
      </c>
      <c r="C10" s="28" t="str">
        <f>IF($B10="", "",'GaAs Master'!E9)</f>
        <v/>
      </c>
      <c r="D10" s="28" t="str">
        <f>IF($B10="", "",'GaAs Master'!F9)</f>
        <v/>
      </c>
      <c r="E10" s="28" t="str">
        <f>IF($B10="", "",'GaAs Master'!G9)</f>
        <v/>
      </c>
      <c r="F10" s="28" t="str">
        <f>IF($B10="", "",'GaAs Master'!H9)</f>
        <v/>
      </c>
      <c r="G10" s="28" t="str">
        <f>IF($B10="", "",'GaAs Master'!I9)</f>
        <v/>
      </c>
      <c r="H10" s="28" t="str">
        <f>IF($B10="", "",'GaAs Master'!J9)</f>
        <v/>
      </c>
      <c r="I10" s="28" t="str">
        <f>IF($B10="", "",'GaAs Master'!K9)</f>
        <v/>
      </c>
      <c r="J10" s="28" t="str">
        <f>IF($B10="", "",'GaAs Master'!L9)</f>
        <v/>
      </c>
      <c r="K10" s="28" t="str">
        <f>IF($B10="", "",'GaAs Master'!M9)</f>
        <v/>
      </c>
      <c r="L10" s="28" t="str">
        <f>IF($B10="", "",'GaAs Master'!N9)</f>
        <v/>
      </c>
      <c r="M10" s="28" t="str">
        <f>IF($B10="", "",'GaAs Master'!O9)</f>
        <v/>
      </c>
      <c r="N10" s="28" t="str">
        <f>IF($B10="", "",'GaAs Master'!P9)</f>
        <v/>
      </c>
      <c r="O10" s="28" t="str">
        <f>IF($B10="", "",'GaAs Master'!Q9)</f>
        <v/>
      </c>
      <c r="P10" s="28" t="str">
        <f>IF($B10="", "",'GaAs Master'!R9)</f>
        <v/>
      </c>
      <c r="Q10" s="28" t="str">
        <f>IF($B10="", "",'GaAs Master'!S9)</f>
        <v/>
      </c>
      <c r="R10" s="28" t="str">
        <f>IF($B10="", "",'GaAs Master'!T9)</f>
        <v/>
      </c>
      <c r="S10" s="28" t="str">
        <f>IF($B10="", "",'GaAs Master'!U9)</f>
        <v/>
      </c>
      <c r="T10" s="28" t="str">
        <f>IF($B10="", "",'GaAs Master'!V9)</f>
        <v/>
      </c>
      <c r="U10" s="28" t="str">
        <f>IF($B10="", "",'GaAs Master'!W9)</f>
        <v/>
      </c>
    </row>
    <row r="11" spans="2:21" ht="14.1" hidden="1" customHeight="1" x14ac:dyDescent="0.2">
      <c r="B11" s="103" t="str">
        <f>IF('GaAs Master'!$D10="N", "",'GaAs Master'!C10)</f>
        <v/>
      </c>
      <c r="C11" s="99" t="str">
        <f>IF($B11="", "",'GaAs Master'!E10)</f>
        <v/>
      </c>
      <c r="D11" s="99" t="str">
        <f>IF($B11="", "",'GaAs Master'!F10)</f>
        <v/>
      </c>
      <c r="E11" s="99" t="str">
        <f>IF($B11="", "",'GaAs Master'!G10)</f>
        <v/>
      </c>
      <c r="F11" s="99" t="str">
        <f>IF($B11="", "",'GaAs Master'!H10)</f>
        <v/>
      </c>
      <c r="G11" s="61" t="str">
        <f>IF($B11="", "",'GaAs Master'!I10)</f>
        <v/>
      </c>
      <c r="H11" s="61" t="str">
        <f>IF($B11="", "",'GaAs Master'!J10)</f>
        <v/>
      </c>
      <c r="I11" s="61" t="str">
        <f>IF($B11="", "",'GaAs Master'!K10)</f>
        <v/>
      </c>
      <c r="J11" s="61" t="str">
        <f>IF($B11="", "",'GaAs Master'!L10)</f>
        <v/>
      </c>
      <c r="K11" s="61" t="str">
        <f>IF($B11="", "",'GaAs Master'!M10)</f>
        <v/>
      </c>
      <c r="L11" s="61" t="str">
        <f>IF($B11="", "",'GaAs Master'!N10)</f>
        <v/>
      </c>
      <c r="M11" s="61" t="str">
        <f>IF($B11="", "",'GaAs Master'!O10)</f>
        <v/>
      </c>
      <c r="N11" s="73" t="str">
        <f>IF($B11="", "",'GaAs Master'!P10)</f>
        <v/>
      </c>
      <c r="O11" s="90" t="str">
        <f>IF($B11="", "",'GaAs Master'!Q10)</f>
        <v/>
      </c>
      <c r="P11" s="90" t="str">
        <f>IF($B11="", "",'GaAs Master'!R10)</f>
        <v/>
      </c>
      <c r="Q11" s="90" t="str">
        <f>IF($B11="", "",'GaAs Master'!S10)</f>
        <v/>
      </c>
      <c r="R11" s="90" t="str">
        <f>IF($B11="", "",'GaAs Master'!T10)</f>
        <v/>
      </c>
      <c r="S11" s="90" t="str">
        <f>IF($B11="", "",'GaAs Master'!U10)</f>
        <v/>
      </c>
      <c r="T11" s="90" t="str">
        <f>IF($B11="", "",'GaAs Master'!V10)</f>
        <v/>
      </c>
      <c r="U11" s="90" t="str">
        <f>IF($B11="", "",'GaAs Master'!W10)</f>
        <v/>
      </c>
    </row>
    <row r="12" spans="2:21" ht="14.1" hidden="1" customHeight="1" thickBot="1" x14ac:dyDescent="0.25">
      <c r="B12" s="104"/>
      <c r="C12" s="100"/>
      <c r="D12" s="100"/>
      <c r="E12" s="100"/>
      <c r="F12" s="100"/>
      <c r="G12" s="39" t="str">
        <f>IF($B11="", "",'GaAs Master'!I11)</f>
        <v/>
      </c>
      <c r="H12" s="39" t="str">
        <f>IF($B11="", "",'GaAs Master'!J11)</f>
        <v/>
      </c>
      <c r="I12" s="39" t="str">
        <f>IF($B11="", "",'GaAs Master'!K11)</f>
        <v/>
      </c>
      <c r="J12" s="39" t="str">
        <f>IF($B11="", "",'GaAs Master'!L11)</f>
        <v/>
      </c>
      <c r="K12" s="39" t="str">
        <f>IF($B11="", "",'GaAs Master'!M11)</f>
        <v/>
      </c>
      <c r="L12" s="39" t="str">
        <f>IF($B11="", "",'GaAs Master'!N11)</f>
        <v/>
      </c>
      <c r="M12" s="39" t="str">
        <f>IF($B11="", "",'GaAs Master'!O11)</f>
        <v/>
      </c>
      <c r="N12" s="74"/>
      <c r="O12" s="91"/>
      <c r="P12" s="91"/>
      <c r="Q12" s="91"/>
      <c r="R12" s="91"/>
      <c r="S12" s="91"/>
      <c r="T12" s="91"/>
      <c r="U12" s="91"/>
    </row>
    <row r="13" spans="2:21" ht="14.1" customHeight="1" thickBot="1" x14ac:dyDescent="0.25">
      <c r="B13" s="36" t="str">
        <f>IF('GaAs Master'!$D12="N", "",'GaAs Master'!D12)</f>
        <v>Y</v>
      </c>
      <c r="C13" s="28" t="str">
        <f>IF($B13="", "",'GaAs Master'!E12)</f>
        <v>Core</v>
      </c>
      <c r="D13" s="28">
        <f>IF($B13="", "",'GaAs Master'!F12)</f>
        <v>69</v>
      </c>
      <c r="E13" s="28" t="str">
        <f>IF($B13="", "",'GaAs Master'!G12)</f>
        <v>80P</v>
      </c>
      <c r="F13" s="28" t="str">
        <f>IF($B13="", "",'GaAs Master'!H12)</f>
        <v>TGTOP</v>
      </c>
      <c r="G13" s="28">
        <f>IF($B13="", "",'GaAs Master'!I12)</f>
        <v>18</v>
      </c>
      <c r="H13" s="28" t="str">
        <f>IF($B13="", "",'GaAs Master'!J12)</f>
        <v>5X</v>
      </c>
      <c r="I13" s="28" t="str">
        <f>IF($B13="", "",'GaAs Master'!K12)</f>
        <v>CLEAR</v>
      </c>
      <c r="J13" s="28" t="str">
        <f>IF($B13="", "",'GaAs Master'!L12)</f>
        <v>-0.06</v>
      </c>
      <c r="K13" s="28" t="str">
        <f>IF($B13="", "",'GaAs Master'!M12)</f>
        <v>0.025um</v>
      </c>
      <c r="L13" s="28" t="str">
        <f>IF($B13="", "",'GaAs Master'!N12)</f>
        <v>0.5um</v>
      </c>
      <c r="M13" s="28" t="str">
        <f>IF($B13="", "",'GaAs Master'!O12)</f>
        <v xml:space="preserve"> 1.9um +0.25um</v>
      </c>
      <c r="N13" s="28" t="str">
        <f>IF($B13="", "",'GaAs Master'!P12)</f>
        <v>Core</v>
      </c>
      <c r="O13" s="28" t="str">
        <f>IF($B13="", "",'GaAs Master'!Q12)</f>
        <v>TEL-1[62],TEL-3[63]   TSMR/TARC</v>
      </c>
      <c r="P13" s="28">
        <f>IF($B13="", "",'GaAs Master'!R12)</f>
        <v>83</v>
      </c>
      <c r="Q13" s="28">
        <f>IF($B13="", "",'GaAs Master'!S12)</f>
        <v>-0.25</v>
      </c>
      <c r="R13" s="28">
        <f>IF($B13="", "",'GaAs Master'!T12)</f>
        <v>0.6</v>
      </c>
      <c r="S13" s="28">
        <f>IF($B13="", "",'GaAs Master'!U12)</f>
        <v>0.8</v>
      </c>
      <c r="T13" s="28" t="str">
        <f>IF($B13="", "",'GaAs Master'!V12)</f>
        <v>NEG-CA</v>
      </c>
      <c r="U13" s="28" t="str">
        <f>IF($B13="", "",'GaAs Master'!W12)</f>
        <v>PEB TEL-2[10], TEL DEV[34]</v>
      </c>
    </row>
    <row r="14" spans="2:21" ht="14.1" hidden="1" customHeight="1" thickBot="1" x14ac:dyDescent="0.25">
      <c r="B14" s="36" t="str">
        <f>IF('GaAs Master'!$D13="N", "",'GaAs Master'!D13)</f>
        <v/>
      </c>
      <c r="C14" s="28" t="str">
        <f>IF($B14="", "",'GaAs Master'!E13)</f>
        <v/>
      </c>
      <c r="D14" s="28" t="str">
        <f>IF($B14="", "",'GaAs Master'!F13)</f>
        <v/>
      </c>
      <c r="E14" s="28" t="str">
        <f>IF($B14="", "",'GaAs Master'!G13)</f>
        <v/>
      </c>
      <c r="F14" s="28" t="str">
        <f>IF($B14="", "",'GaAs Master'!H13)</f>
        <v/>
      </c>
      <c r="G14" s="28" t="str">
        <f>IF($B14="", "",'GaAs Master'!I13)</f>
        <v/>
      </c>
      <c r="H14" s="28" t="str">
        <f>IF($B14="", "",'GaAs Master'!J13)</f>
        <v/>
      </c>
      <c r="I14" s="28" t="str">
        <f>IF($B14="", "",'GaAs Master'!K13)</f>
        <v/>
      </c>
      <c r="J14" s="28" t="str">
        <f>IF($B14="", "",'GaAs Master'!L13)</f>
        <v/>
      </c>
      <c r="K14" s="28" t="str">
        <f>IF($B14="", "",'GaAs Master'!M13)</f>
        <v/>
      </c>
      <c r="L14" s="28" t="str">
        <f>IF($B14="", "",'GaAs Master'!N13)</f>
        <v/>
      </c>
      <c r="M14" s="28" t="str">
        <f>IF($B14="", "",'GaAs Master'!O13)</f>
        <v/>
      </c>
      <c r="N14" s="28" t="str">
        <f>IF($B14="", "",'GaAs Master'!P13)</f>
        <v/>
      </c>
      <c r="O14" s="28" t="str">
        <f>IF($B14="", "",'GaAs Master'!Q13)</f>
        <v/>
      </c>
      <c r="P14" s="28" t="str">
        <f>IF($B14="", "",'GaAs Master'!R13)</f>
        <v/>
      </c>
      <c r="Q14" s="28" t="str">
        <f>IF($B14="", "",'GaAs Master'!S13)</f>
        <v/>
      </c>
      <c r="R14" s="28" t="str">
        <f>IF($B14="", "",'GaAs Master'!T13)</f>
        <v/>
      </c>
      <c r="S14" s="28" t="str">
        <f>IF($B14="", "",'GaAs Master'!U13)</f>
        <v/>
      </c>
      <c r="T14" s="28" t="str">
        <f>IF($B14="", "",'GaAs Master'!V13)</f>
        <v/>
      </c>
      <c r="U14" s="28" t="str">
        <f>IF($B14="", "",'GaAs Master'!W13)</f>
        <v/>
      </c>
    </row>
    <row r="15" spans="2:21" ht="14.1" customHeight="1" thickBot="1" x14ac:dyDescent="0.25">
      <c r="B15" s="36" t="str">
        <f>IF('GaAs Master'!$D14="N", "",'GaAs Master'!D14)</f>
        <v>Y</v>
      </c>
      <c r="C15" s="28" t="str">
        <f>IF($B15="", "",'GaAs Master'!E14)</f>
        <v>Core</v>
      </c>
      <c r="D15" s="28">
        <f>IF($B15="", "",'GaAs Master'!F14)</f>
        <v>64</v>
      </c>
      <c r="E15" s="28" t="str">
        <f>IF($B15="", "",'GaAs Master'!G14)</f>
        <v>100P</v>
      </c>
      <c r="F15" s="28" t="str">
        <f>IF($B15="", "",'GaAs Master'!H14)</f>
        <v>CAP BOTTOM</v>
      </c>
      <c r="G15" s="28">
        <f>IF($B15="", "",'GaAs Master'!I14)</f>
        <v>8</v>
      </c>
      <c r="H15" s="28" t="str">
        <f>IF($B15="", "",'GaAs Master'!J14)</f>
        <v>5X</v>
      </c>
      <c r="I15" s="28" t="str">
        <f>IF($B15="", "",'GaAs Master'!K14)</f>
        <v>CLEAR</v>
      </c>
      <c r="J15" s="28" t="str">
        <f>IF($B15="", "",'GaAs Master'!L14)</f>
        <v>NONE</v>
      </c>
      <c r="K15" s="28" t="str">
        <f>IF($B15="", "",'GaAs Master'!M14)</f>
        <v>0.2um</v>
      </c>
      <c r="L15" s="28" t="str">
        <f>IF($B15="", "",'GaAs Master'!N14)</f>
        <v>3.0um</v>
      </c>
      <c r="M15" s="28" t="str">
        <f>IF($B15="", "",'GaAs Master'!O14)</f>
        <v>15.0um +0.20um</v>
      </c>
      <c r="N15" s="28" t="str">
        <f>IF($B15="", "",'GaAs Master'!P14)</f>
        <v>Core</v>
      </c>
      <c r="O15" s="28" t="str">
        <f>IF($B15="", "",'GaAs Master'!Q14)</f>
        <v>TEL[13]/ 1818</v>
      </c>
      <c r="P15" s="28">
        <f>IF($B15="", "",'GaAs Master'!R14)</f>
        <v>840</v>
      </c>
      <c r="Q15" s="28">
        <f>IF($B15="", "",'GaAs Master'!S14)</f>
        <v>0</v>
      </c>
      <c r="R15" s="28">
        <f>IF($B15="", "",'GaAs Master'!T14)</f>
        <v>0.48</v>
      </c>
      <c r="S15" s="28">
        <f>IF($B15="", "",'GaAs Master'!U14)</f>
        <v>0.5</v>
      </c>
      <c r="T15" s="28" t="str">
        <f>IF($B15="", "",'GaAs Master'!V14)</f>
        <v>IR</v>
      </c>
      <c r="U15" s="28" t="str">
        <f>IF($B15="", "",'GaAs Master'!W14)</f>
        <v>TEL DEV [1]</v>
      </c>
    </row>
    <row r="16" spans="2:21" ht="14.1" customHeight="1" thickBot="1" x14ac:dyDescent="0.25">
      <c r="B16" s="36" t="str">
        <f>IF('GaAs Master'!$D15="N", "",'GaAs Master'!D15)</f>
        <v>Y</v>
      </c>
      <c r="C16" s="28" t="str">
        <f>IF($B16="", "",'GaAs Master'!E15)</f>
        <v>Core</v>
      </c>
      <c r="D16" s="28">
        <f>IF($B16="", "",'GaAs Master'!F15)</f>
        <v>64</v>
      </c>
      <c r="E16" s="28" t="str">
        <f>IF($B16="", "",'GaAs Master'!G15)</f>
        <v>120P</v>
      </c>
      <c r="F16" s="28" t="str">
        <f>IF($B16="", "",'GaAs Master'!H15)</f>
        <v>TANTALUM PROTECT</v>
      </c>
      <c r="G16" s="28">
        <f>IF($B16="", "",'GaAs Master'!I15)</f>
        <v>28</v>
      </c>
      <c r="H16" s="28" t="str">
        <f>IF($B16="", "",'GaAs Master'!J15)</f>
        <v>5X</v>
      </c>
      <c r="I16" s="28" t="str">
        <f>IF($B16="", "",'GaAs Master'!K15)</f>
        <v>CLEAR</v>
      </c>
      <c r="J16" s="28" t="str">
        <f>IF($B16="", "",'GaAs Master'!L15)</f>
        <v>+0.14um</v>
      </c>
      <c r="K16" s="28" t="str">
        <f>IF($B16="", "",'GaAs Master'!M15)</f>
        <v>0.2um</v>
      </c>
      <c r="L16" s="28" t="str">
        <f>IF($B16="", "",'GaAs Master'!N15)</f>
        <v>3.0um</v>
      </c>
      <c r="M16" s="28" t="str">
        <f>IF($B16="", "",'GaAs Master'!O15)</f>
        <v>16.4um +0.20um</v>
      </c>
      <c r="N16" s="28" t="str">
        <f>IF($B16="", "",'GaAs Master'!P15)</f>
        <v>Core</v>
      </c>
      <c r="O16" s="28" t="str">
        <f>IF($B16="", "",'GaAs Master'!Q15)</f>
        <v>TEL[14]/1808</v>
      </c>
      <c r="P16" s="28">
        <f>IF($B16="", "",'GaAs Master'!R15)</f>
        <v>400</v>
      </c>
      <c r="Q16" s="28">
        <f>IF($B16="", "",'GaAs Master'!S15)</f>
        <v>0</v>
      </c>
      <c r="R16" s="28">
        <f>IF($B16="", "",'GaAs Master'!T15)</f>
        <v>0.48</v>
      </c>
      <c r="S16" s="28">
        <f>IF($B16="", "",'GaAs Master'!U15)</f>
        <v>0.5</v>
      </c>
      <c r="T16" s="28">
        <f>IF($B16="", "",'GaAs Master'!V15)</f>
        <v>0</v>
      </c>
      <c r="U16" s="28" t="str">
        <f>IF($B16="", "",'GaAs Master'!W15)</f>
        <v>TEL DEV [1]</v>
      </c>
    </row>
    <row r="17" spans="2:21" ht="14.1" customHeight="1" thickBot="1" x14ac:dyDescent="0.25">
      <c r="B17" s="36" t="str">
        <f>IF('GaAs Master'!$D16="N", "",'GaAs Master'!D16)</f>
        <v>Y</v>
      </c>
      <c r="C17" s="28" t="str">
        <f>IF($B17="", "",'GaAs Master'!E16)</f>
        <v>Core</v>
      </c>
      <c r="D17" s="28">
        <f>IF($B17="", "",'GaAs Master'!F16)</f>
        <v>64</v>
      </c>
      <c r="E17" s="28" t="str">
        <f>IF($B17="", "",'GaAs Master'!G16)</f>
        <v>140P</v>
      </c>
      <c r="F17" s="28" t="str">
        <f>IF($B17="", "",'GaAs Master'!H16)</f>
        <v>TANTALUM</v>
      </c>
      <c r="G17" s="28">
        <f>IF($B17="", "",'GaAs Master'!I16)</f>
        <v>9</v>
      </c>
      <c r="H17" s="28" t="str">
        <f>IF($B17="", "",'GaAs Master'!J16)</f>
        <v>5X</v>
      </c>
      <c r="I17" s="28" t="str">
        <f>IF($B17="", "",'GaAs Master'!K16)</f>
        <v>CLEAR</v>
      </c>
      <c r="J17" s="28" t="str">
        <f>IF($B17="", "",'GaAs Master'!L16)</f>
        <v>+0.56um</v>
      </c>
      <c r="K17" s="28" t="str">
        <f>IF($B17="", "",'GaAs Master'!M16)</f>
        <v>0.2um</v>
      </c>
      <c r="L17" s="28" t="str">
        <f>IF($B17="", "",'GaAs Master'!N16)</f>
        <v>3.0um</v>
      </c>
      <c r="M17" s="28" t="str">
        <f>IF($B17="", "",'GaAs Master'!O16)</f>
        <v>20.6um +0.20um</v>
      </c>
      <c r="N17" s="28" t="str">
        <f>IF($B17="", "",'GaAs Master'!P16)</f>
        <v>Core</v>
      </c>
      <c r="O17" s="28" t="str">
        <f>IF($B17="", "",'GaAs Master'!Q16)</f>
        <v>TEL[13]/ 1818</v>
      </c>
      <c r="P17" s="28">
        <f>IF($B17="", "",'GaAs Master'!R16)</f>
        <v>580</v>
      </c>
      <c r="Q17" s="28">
        <f>IF($B17="", "",'GaAs Master'!S16)</f>
        <v>0</v>
      </c>
      <c r="R17" s="28">
        <f>IF($B17="", "",'GaAs Master'!T16)</f>
        <v>0.48</v>
      </c>
      <c r="S17" s="28">
        <f>IF($B17="", "",'GaAs Master'!U16)</f>
        <v>0.5</v>
      </c>
      <c r="T17" s="28">
        <f>IF($B17="", "",'GaAs Master'!V16)</f>
        <v>0</v>
      </c>
      <c r="U17" s="28" t="str">
        <f>IF($B17="", "",'GaAs Master'!W16)</f>
        <v>TEL DEV [5] with bake</v>
      </c>
    </row>
    <row r="18" spans="2:21" ht="14.1" customHeight="1" thickBot="1" x14ac:dyDescent="0.25">
      <c r="B18" s="36" t="str">
        <f>IF('GaAs Master'!$D17="N", "",'GaAs Master'!D17)</f>
        <v>Y</v>
      </c>
      <c r="C18" s="28" t="str">
        <f>IF($B18="", "",'GaAs Master'!E17)</f>
        <v>Core</v>
      </c>
      <c r="D18" s="28">
        <f>IF($B18="", "",'GaAs Master'!F17)</f>
        <v>64</v>
      </c>
      <c r="E18" s="28" t="str">
        <f>IF($B18="", "",'GaAs Master'!G17)</f>
        <v>150N</v>
      </c>
      <c r="F18" s="28" t="str">
        <f>IF($B18="", "",'GaAs Master'!H17)</f>
        <v>NITRIDE ETCH</v>
      </c>
      <c r="G18" s="28">
        <f>IF($B18="", "",'GaAs Master'!I17)</f>
        <v>10</v>
      </c>
      <c r="H18" s="28" t="str">
        <f>IF($B18="", "",'GaAs Master'!J17)</f>
        <v>5X</v>
      </c>
      <c r="I18" s="28" t="str">
        <f>IF($B18="", "",'GaAs Master'!K17)</f>
        <v>DARK</v>
      </c>
      <c r="J18" s="28" t="str">
        <f>IF($B18="", "",'GaAs Master'!L17)</f>
        <v>-0.26um</v>
      </c>
      <c r="K18" s="28" t="str">
        <f>IF($B18="", "",'GaAs Master'!M17)</f>
        <v>0.2um</v>
      </c>
      <c r="L18" s="28" t="str">
        <f>IF($B18="", "",'GaAs Master'!N17)</f>
        <v>3.0um</v>
      </c>
      <c r="M18" s="28" t="str">
        <f>IF($B18="", "",'GaAs Master'!O17)</f>
        <v>12.4um +0.20um</v>
      </c>
      <c r="N18" s="28" t="str">
        <f>IF($B18="", "",'GaAs Master'!P17)</f>
        <v>Core</v>
      </c>
      <c r="O18" s="28" t="str">
        <f>IF($B18="", "",'GaAs Master'!Q17)</f>
        <v>TEL[13]/ 1818</v>
      </c>
      <c r="P18" s="28">
        <f>IF($B18="", "",'GaAs Master'!R17)</f>
        <v>375</v>
      </c>
      <c r="Q18" s="28">
        <f>IF($B18="", "",'GaAs Master'!S17)</f>
        <v>0</v>
      </c>
      <c r="R18" s="28">
        <f>IF($B18="", "",'GaAs Master'!T17)</f>
        <v>0.48</v>
      </c>
      <c r="S18" s="28">
        <f>IF($B18="", "",'GaAs Master'!U17)</f>
        <v>0.5</v>
      </c>
      <c r="T18" s="28">
        <f>IF($B18="", "",'GaAs Master'!V17)</f>
        <v>0</v>
      </c>
      <c r="U18" s="28" t="str">
        <f>IF($B18="", "",'GaAs Master'!W17)</f>
        <v>TEL PROG 2</v>
      </c>
    </row>
    <row r="19" spans="2:21" ht="14.1" customHeight="1" thickBot="1" x14ac:dyDescent="0.25">
      <c r="B19" s="36" t="str">
        <f>IF('GaAs Master'!$D18="N", "",'GaAs Master'!D18)</f>
        <v>Y</v>
      </c>
      <c r="C19" s="28" t="str">
        <f>IF($B19="", "",'GaAs Master'!E18)</f>
        <v>Core</v>
      </c>
      <c r="D19" s="28">
        <f>IF($B19="", "",'GaAs Master'!F18)</f>
        <v>64</v>
      </c>
      <c r="E19" s="28" t="str">
        <f>IF($B19="", "",'GaAs Master'!G18)</f>
        <v>161N</v>
      </c>
      <c r="F19" s="28" t="str">
        <f>IF($B19="", "",'GaAs Master'!H18)</f>
        <v>THICK METAL POST</v>
      </c>
      <c r="G19" s="28" t="str">
        <f>IF($B19="", "",'GaAs Master'!I18)</f>
        <v>65</v>
      </c>
      <c r="H19" s="28" t="str">
        <f>IF($B19="", "",'GaAs Master'!J18)</f>
        <v>5X</v>
      </c>
      <c r="I19" s="28" t="str">
        <f>IF($B19="", "",'GaAs Master'!K18)</f>
        <v>DARK</v>
      </c>
      <c r="J19" s="28" t="str">
        <f>IF($B19="", "",'GaAs Master'!L18)</f>
        <v>-0.5um</v>
      </c>
      <c r="K19" s="28" t="str">
        <f>IF($B19="", "",'GaAs Master'!M18)</f>
        <v>0.2um</v>
      </c>
      <c r="L19" s="28" t="str">
        <f>IF($B19="", "",'GaAs Master'!N18)</f>
        <v>3.0um</v>
      </c>
      <c r="M19" s="28" t="str">
        <f>IF($B19="", "",'GaAs Master'!O18)</f>
        <v>10.0um +0.20um</v>
      </c>
      <c r="N19" s="28" t="str">
        <f>IF($B19="", "",'GaAs Master'!P18)</f>
        <v>Core</v>
      </c>
      <c r="O19" s="28" t="str">
        <f>IF($B19="", "",'GaAs Master'!Q18)</f>
        <v>TEL-1[42]/1827</v>
      </c>
      <c r="P19" s="28">
        <f>IF($B19="", "",'GaAs Master'!R18)</f>
        <v>1450</v>
      </c>
      <c r="Q19" s="28">
        <f>IF($B19="", "",'GaAs Master'!S18)</f>
        <v>0</v>
      </c>
      <c r="R19" s="28">
        <f>IF($B19="", "",'GaAs Master'!T18)</f>
        <v>0.48</v>
      </c>
      <c r="S19" s="28">
        <f>IF($B19="", "",'GaAs Master'!U18)</f>
        <v>0.5</v>
      </c>
      <c r="T19" s="28">
        <f>IF($B19="", "",'GaAs Master'!V18)</f>
        <v>0</v>
      </c>
      <c r="U19" s="28" t="str">
        <f>IF($B19="", "",'GaAs Master'!W18)</f>
        <v>TEL PROG 31</v>
      </c>
    </row>
    <row r="20" spans="2:21" ht="14.1" customHeight="1" thickBot="1" x14ac:dyDescent="0.25">
      <c r="B20" s="36" t="str">
        <f>IF('GaAs Master'!$D19="N", "",'GaAs Master'!D19)</f>
        <v>Y</v>
      </c>
      <c r="C20" s="28" t="str">
        <f>IF($B20="", "",'GaAs Master'!E19)</f>
        <v>Core</v>
      </c>
      <c r="D20" s="28">
        <f>IF($B20="", "",'GaAs Master'!F19)</f>
        <v>64</v>
      </c>
      <c r="E20" s="28" t="str">
        <f>IF($B20="", "",'GaAs Master'!G19)</f>
        <v>171P</v>
      </c>
      <c r="F20" s="28" t="str">
        <f>IF($B20="", "",'GaAs Master'!H19)</f>
        <v>THICK METAL PLATE</v>
      </c>
      <c r="G20" s="28">
        <f>IF($B20="", "",'GaAs Master'!I19)</f>
        <v>44</v>
      </c>
      <c r="H20" s="28" t="str">
        <f>IF($B20="", "",'GaAs Master'!J19)</f>
        <v>5X</v>
      </c>
      <c r="I20" s="28" t="str">
        <f>IF($B20="", "",'GaAs Master'!K19)</f>
        <v>CLEAR</v>
      </c>
      <c r="J20" s="28" t="str">
        <f>IF($B20="", "",'GaAs Master'!L19)</f>
        <v>+0.3um</v>
      </c>
      <c r="K20" s="28" t="str">
        <f>IF($B20="", "",'GaAs Master'!M19)</f>
        <v>0.2um</v>
      </c>
      <c r="L20" s="28" t="str">
        <f>IF($B20="", "",'GaAs Master'!N19)</f>
        <v>3.0um</v>
      </c>
      <c r="M20" s="28" t="str">
        <f>IF($B20="", "",'GaAs Master'!O19)</f>
        <v>18.0um +0.20um</v>
      </c>
      <c r="N20" s="28" t="str">
        <f>IF($B20="", "",'GaAs Master'!P19)</f>
        <v>Core</v>
      </c>
      <c r="O20" s="28" t="str">
        <f>IF($B20="", "",'GaAs Master'!Q19)</f>
        <v>TEL-3[36] 15NXT</v>
      </c>
      <c r="P20" s="28">
        <f>IF($B20="", "",'GaAs Master'!R19)</f>
        <v>300</v>
      </c>
      <c r="Q20" s="28">
        <f>IF($B20="", "",'GaAs Master'!S19)</f>
        <v>1</v>
      </c>
      <c r="R20" s="28">
        <f>IF($B20="", "",'GaAs Master'!T19)</f>
        <v>0.48</v>
      </c>
      <c r="S20" s="28">
        <f>IF($B20="", "",'GaAs Master'!U19)</f>
        <v>0.5</v>
      </c>
      <c r="T20" s="28" t="str">
        <f>IF($B20="", "",'GaAs Master'!V19)</f>
        <v>NEG-CA</v>
      </c>
      <c r="U20" s="28" t="str">
        <f>IF($B20="", "",'GaAs Master'!W19)</f>
        <v>PEB TEL-2[30],Dev-2, 200S</v>
      </c>
    </row>
    <row r="21" spans="2:21" ht="14.1" customHeight="1" thickBot="1" x14ac:dyDescent="0.25">
      <c r="B21" s="36" t="str">
        <f>IF('GaAs Master'!$D20="N", "",'GaAs Master'!D20)</f>
        <v>Y</v>
      </c>
      <c r="C21" s="28" t="str">
        <f>IF($B21="", "",'GaAs Master'!E20)</f>
        <v>Core</v>
      </c>
      <c r="D21" s="28">
        <f>IF($B21="", "",'GaAs Master'!F20)</f>
        <v>64</v>
      </c>
      <c r="E21" s="28" t="str">
        <f>IF($B21="", "",'GaAs Master'!G20)</f>
        <v>171P</v>
      </c>
      <c r="F21" s="28" t="str">
        <f>IF($B21="", "",'GaAs Master'!H20)</f>
        <v>THICK METAL PLATE TRI</v>
      </c>
      <c r="G21" s="28">
        <f>IF($B21="", "",'GaAs Master'!I20)</f>
        <v>44</v>
      </c>
      <c r="H21" s="28" t="str">
        <f>IF($B21="", "",'GaAs Master'!J20)</f>
        <v>5X</v>
      </c>
      <c r="I21" s="28" t="str">
        <f>IF($B21="", "",'GaAs Master'!K20)</f>
        <v>CLEAR</v>
      </c>
      <c r="J21" s="28" t="str">
        <f>IF($B21="", "",'GaAs Master'!L20)</f>
        <v>+0.3um</v>
      </c>
      <c r="K21" s="28" t="str">
        <f>IF($B21="", "",'GaAs Master'!M20)</f>
        <v>0.2um</v>
      </c>
      <c r="L21" s="28" t="str">
        <f>IF($B21="", "",'GaAs Master'!N20)</f>
        <v>3.0um</v>
      </c>
      <c r="M21" s="28" t="str">
        <f>IF($B21="", "",'GaAs Master'!O20)</f>
        <v>18.0um +0.20um</v>
      </c>
      <c r="N21" s="28" t="str">
        <f>IF($B21="", "",'GaAs Master'!P20)</f>
        <v>Core</v>
      </c>
      <c r="O21" s="28" t="str">
        <f>IF($B21="", "",'GaAs Master'!Q20)</f>
        <v>Coated at PTM</v>
      </c>
      <c r="P21" s="28">
        <f>IF($B21="", "",'GaAs Master'!R20)</f>
        <v>300</v>
      </c>
      <c r="Q21" s="28">
        <f>IF($B21="", "",'GaAs Master'!S20)</f>
        <v>1</v>
      </c>
      <c r="R21" s="28">
        <f>IF($B21="", "",'GaAs Master'!T20)</f>
        <v>0.48</v>
      </c>
      <c r="S21" s="28">
        <f>IF($B21="", "",'GaAs Master'!U20)</f>
        <v>0.5</v>
      </c>
      <c r="T21" s="28" t="str">
        <f>IF($B21="", "",'GaAs Master'!V20)</f>
        <v>NEG-CA</v>
      </c>
      <c r="U21" s="28" t="str">
        <f>IF($B21="", "",'GaAs Master'!W20)</f>
        <v>Dev with PTM</v>
      </c>
    </row>
    <row r="22" spans="2:21" ht="14.1" customHeight="1" thickBot="1" x14ac:dyDescent="0.25">
      <c r="B22" s="36" t="str">
        <f>IF('GaAs Master'!$D21="N", "",'GaAs Master'!D21)</f>
        <v>O</v>
      </c>
      <c r="C22" s="28" t="str">
        <f>IF($B22="", "",'GaAs Master'!E21)</f>
        <v>Core</v>
      </c>
      <c r="D22" s="28">
        <f>IF($B22="", "",'GaAs Master'!F21)</f>
        <v>64</v>
      </c>
      <c r="E22" s="28" t="str">
        <f>IF($B22="", "",'GaAs Master'!G21)</f>
        <v>160P</v>
      </c>
      <c r="F22" s="28" t="str">
        <f>IF($B22="", "",'GaAs Master'!H21)</f>
        <v>AIRBRIDGE</v>
      </c>
      <c r="G22" s="28">
        <f>IF($B22="", "",'GaAs Master'!I21)</f>
        <v>11</v>
      </c>
      <c r="H22" s="28" t="str">
        <f>IF($B22="", "",'GaAs Master'!J21)</f>
        <v>5X</v>
      </c>
      <c r="I22" s="28" t="str">
        <f>IF($B22="", "",'GaAs Master'!K21)</f>
        <v>CLEAR</v>
      </c>
      <c r="J22" s="28" t="str">
        <f>IF($B22="", "",'GaAs Master'!L21)</f>
        <v>+0.55um</v>
      </c>
      <c r="K22" s="28" t="str">
        <f>IF($B22="", "",'GaAs Master'!M21)</f>
        <v>0.2um</v>
      </c>
      <c r="L22" s="28" t="str">
        <f>IF($B22="", "",'GaAs Master'!N21)</f>
        <v>3.0um</v>
      </c>
      <c r="M22" s="28" t="str">
        <f>IF($B22="", "",'GaAs Master'!O21)</f>
        <v>20.5um +0.20um</v>
      </c>
      <c r="N22" s="28" t="str">
        <f>IF($B22="", "",'GaAs Master'!P21)</f>
        <v>Core</v>
      </c>
      <c r="O22" s="28" t="str">
        <f>IF($B22="", "",'GaAs Master'!Q21)</f>
        <v>1827 TEL [49]</v>
      </c>
      <c r="P22" s="28">
        <f>IF($B22="", "",'GaAs Master'!R21)</f>
        <v>800</v>
      </c>
      <c r="Q22" s="28">
        <f>IF($B22="", "",'GaAs Master'!S21)</f>
        <v>0</v>
      </c>
      <c r="R22" s="28">
        <f>IF($B22="", "",'GaAs Master'!T21)</f>
        <v>0.48</v>
      </c>
      <c r="S22" s="28">
        <f>IF($B22="", "",'GaAs Master'!U21)</f>
        <v>0.5</v>
      </c>
      <c r="T22" s="28">
        <f>IF($B22="", "",'GaAs Master'!V21)</f>
        <v>0</v>
      </c>
      <c r="U22" s="28" t="str">
        <f>IF($B22="", "",'GaAs Master'!W21)</f>
        <v>TEL_2 [11]</v>
      </c>
    </row>
    <row r="23" spans="2:21" ht="14.1" customHeight="1" thickBot="1" x14ac:dyDescent="0.25">
      <c r="B23" s="36" t="str">
        <f>IF('GaAs Master'!$D22="N", "",'GaAs Master'!D22)</f>
        <v>O</v>
      </c>
      <c r="C23" s="28" t="str">
        <f>IF($B23="", "",'GaAs Master'!E22)</f>
        <v>Core</v>
      </c>
      <c r="D23" s="28">
        <f>IF($B23="", "",'GaAs Master'!F22)</f>
        <v>64</v>
      </c>
      <c r="E23" s="28" t="str">
        <f>IF($B23="", "",'GaAs Master'!G22)</f>
        <v>170P</v>
      </c>
      <c r="F23" s="28" t="str">
        <f>IF($B23="", "",'GaAs Master'!H22)</f>
        <v>THICK METAL</v>
      </c>
      <c r="G23" s="28">
        <f>IF($B23="", "",'GaAs Master'!I22)</f>
        <v>12</v>
      </c>
      <c r="H23" s="28" t="str">
        <f>IF($B23="", "",'GaAs Master'!J22)</f>
        <v>5X</v>
      </c>
      <c r="I23" s="28" t="str">
        <f>IF($B23="", "",'GaAs Master'!K22)</f>
        <v>CLEAR</v>
      </c>
      <c r="J23" s="28" t="str">
        <f>IF($B23="", "",'GaAs Master'!L22)</f>
        <v>NONE</v>
      </c>
      <c r="K23" s="28" t="str">
        <f>IF($B23="", "",'GaAs Master'!M22)</f>
        <v>0.2um</v>
      </c>
      <c r="L23" s="28" t="str">
        <f>IF($B23="", "",'GaAs Master'!N22)</f>
        <v>3.0um</v>
      </c>
      <c r="M23" s="28" t="str">
        <f>IF($B23="", "",'GaAs Master'!O22)</f>
        <v>15.0um +0.20um</v>
      </c>
      <c r="N23" s="28" t="str">
        <f>IF($B23="", "",'GaAs Master'!P22)</f>
        <v>Core</v>
      </c>
      <c r="O23" s="28" t="str">
        <f>IF($B23="", "",'GaAs Master'!Q22)</f>
        <v>1827 TEL [49]</v>
      </c>
      <c r="P23" s="28">
        <f>IF($B23="", "",'GaAs Master'!R22)</f>
        <v>870</v>
      </c>
      <c r="Q23" s="28">
        <f>IF($B23="", "",'GaAs Master'!S22)</f>
        <v>0</v>
      </c>
      <c r="R23" s="28">
        <f>IF($B23="", "",'GaAs Master'!T22)</f>
        <v>0.48</v>
      </c>
      <c r="S23" s="28">
        <f>IF($B23="", "",'GaAs Master'!U22)</f>
        <v>0.5</v>
      </c>
      <c r="T23" s="28" t="str">
        <f>IF($B23="", "",'GaAs Master'!V22)</f>
        <v>IR</v>
      </c>
      <c r="U23" s="28" t="str">
        <f>IF($B23="", "",'GaAs Master'!W22)</f>
        <v xml:space="preserve">95 sec </v>
      </c>
    </row>
    <row r="24" spans="2:21" ht="14.1" customHeight="1" thickBot="1" x14ac:dyDescent="0.25">
      <c r="B24" s="36" t="str">
        <f>IF('GaAs Master'!$D23="N", "",'GaAs Master'!D23)</f>
        <v>Y</v>
      </c>
      <c r="C24" s="28" t="str">
        <f>IF($B24="", "",'GaAs Master'!E23)</f>
        <v>Core</v>
      </c>
      <c r="D24" s="28">
        <f>IF($B24="", "",'GaAs Master'!F23)</f>
        <v>64</v>
      </c>
      <c r="E24" s="28" t="str">
        <f>IF($B24="", "",'GaAs Master'!G23)</f>
        <v>175N</v>
      </c>
      <c r="F24" s="28" t="str">
        <f>IF($B24="", "",'GaAs Master'!H23)</f>
        <v>GLASS</v>
      </c>
      <c r="G24" s="28">
        <f>IF($B24="", "",'GaAs Master'!I23)</f>
        <v>15</v>
      </c>
      <c r="H24" s="28" t="str">
        <f>IF($B24="", "",'GaAs Master'!J23)</f>
        <v>5X</v>
      </c>
      <c r="I24" s="28" t="str">
        <f>IF($B24="", "",'GaAs Master'!K23)</f>
        <v>CLEAR</v>
      </c>
      <c r="J24" s="28" t="str">
        <f>IF($B24="", "",'GaAs Master'!L23)</f>
        <v>NONE</v>
      </c>
      <c r="K24" s="28" t="str">
        <f>IF($B24="", "",'GaAs Master'!M23)</f>
        <v>0.2um</v>
      </c>
      <c r="L24" s="28" t="str">
        <f>IF($B24="", "",'GaAs Master'!N23)</f>
        <v>3.0um</v>
      </c>
      <c r="M24" s="28" t="str">
        <f>IF($B24="", "",'GaAs Master'!O23)</f>
        <v>15.0um +0.20um</v>
      </c>
      <c r="N24" s="28" t="str">
        <f>IF($B24="", "",'GaAs Master'!P23)</f>
        <v>Core</v>
      </c>
      <c r="O24" s="28" t="str">
        <f>IF($B24="", "",'GaAs Master'!Q23)</f>
        <v>TEL-3 [53] SPR220</v>
      </c>
      <c r="P24" s="28">
        <f>IF($B24="", "",'GaAs Master'!R23)</f>
        <v>1100</v>
      </c>
      <c r="Q24" s="28">
        <f>IF($B24="", "",'GaAs Master'!S23)</f>
        <v>1</v>
      </c>
      <c r="R24" s="28">
        <f>IF($B24="", "",'GaAs Master'!T23)</f>
        <v>0.48</v>
      </c>
      <c r="S24" s="28">
        <f>IF($B24="", "",'GaAs Master'!U23)</f>
        <v>0.5</v>
      </c>
      <c r="T24" s="28">
        <f>IF($B24="", "",'GaAs Master'!V23)</f>
        <v>0</v>
      </c>
      <c r="U24" s="28" t="str">
        <f>IF($B24="", "",'GaAs Master'!W23)</f>
        <v>Dev-2, 200S</v>
      </c>
    </row>
    <row r="25" spans="2:21" ht="14.1" customHeight="1" thickBot="1" x14ac:dyDescent="0.25">
      <c r="B25" s="36" t="str">
        <f>IF('GaAs Master'!$D24="N", "",'GaAs Master'!D24)</f>
        <v>Y</v>
      </c>
      <c r="C25" s="28" t="str">
        <f>IF($B25="", "",'GaAs Master'!E24)</f>
        <v>Backside</v>
      </c>
      <c r="D25" s="28" t="str">
        <f>IF($B25="", "",'GaAs Master'!F24)</f>
        <v>14A</v>
      </c>
      <c r="E25" s="28" t="str">
        <f>IF($B25="", "",'GaAs Master'!G24)</f>
        <v>180N</v>
      </c>
      <c r="F25" s="28" t="str">
        <f>IF($B25="", "",'GaAs Master'!H24)</f>
        <v>VIA</v>
      </c>
      <c r="G25" s="28">
        <f>IF($B25="", "",'GaAs Master'!I24)</f>
        <v>13</v>
      </c>
      <c r="H25" s="28" t="str">
        <f>IF($B25="", "",'GaAs Master'!J24)</f>
        <v>1X</v>
      </c>
      <c r="I25" s="28" t="str">
        <f>IF($B25="", "",'GaAs Master'!K24)</f>
        <v>DARK</v>
      </c>
      <c r="J25" s="28" t="str">
        <f>IF($B25="", "",'GaAs Master'!L24)</f>
        <v>NONE</v>
      </c>
      <c r="K25" s="28" t="str">
        <f>IF($B25="", "",'GaAs Master'!M24)</f>
        <v>0.25um</v>
      </c>
      <c r="L25" s="28" t="str">
        <f>IF($B25="", "",'GaAs Master'!N24)</f>
        <v>NA</v>
      </c>
      <c r="M25" s="28" t="str">
        <f>IF($B25="", "",'GaAs Master'!O24)</f>
        <v>NA</v>
      </c>
      <c r="N25" s="28" t="str">
        <f>IF($B25="", "",'GaAs Master'!P24)</f>
        <v>Core</v>
      </c>
      <c r="O25" s="28" t="str">
        <f>IF($B25="", "",'GaAs Master'!Q24)</f>
        <v>TEL-BS [21] / [27] 4620</v>
      </c>
      <c r="P25" s="28" t="str">
        <f>IF($B25="", "",'GaAs Master'!R24)</f>
        <v>950mJ, soft contact</v>
      </c>
      <c r="Q25" s="28" t="str">
        <f>IF($B25="", "",'GaAs Master'!S24)</f>
        <v>X</v>
      </c>
      <c r="R25" s="28" t="str">
        <f>IF($B25="", "",'GaAs Master'!T24)</f>
        <v>X</v>
      </c>
      <c r="S25" s="28" t="str">
        <f>IF($B25="", "",'GaAs Master'!U24)</f>
        <v>X</v>
      </c>
      <c r="T25" s="28">
        <f>IF($B25="", "",'GaAs Master'!V24)</f>
        <v>0</v>
      </c>
      <c r="U25" s="28" t="str">
        <f>IF($B25="", "",'GaAs Master'!W24)</f>
        <v>TEL-BS [57]</v>
      </c>
    </row>
    <row r="26" spans="2:21" ht="14.1" customHeight="1" thickBot="1" x14ac:dyDescent="0.25">
      <c r="B26" s="36" t="str">
        <f>IF('GaAs Master'!$D25="N", "",'GaAs Master'!D25)</f>
        <v>Y</v>
      </c>
      <c r="C26" s="28" t="str">
        <f>IF($B26="", "",'GaAs Master'!E25)</f>
        <v>Backside</v>
      </c>
      <c r="D26" s="28" t="str">
        <f>IF($B26="", "",'GaAs Master'!F25)</f>
        <v>14C</v>
      </c>
      <c r="E26" s="28" t="str">
        <f>IF($B26="", "",'GaAs Master'!G25)</f>
        <v>200N</v>
      </c>
      <c r="F26" s="28" t="str">
        <f>IF($B26="", "",'GaAs Master'!H25)</f>
        <v>GRID</v>
      </c>
      <c r="G26" s="28">
        <f>IF($B26="", "",'GaAs Master'!I25)</f>
        <v>14</v>
      </c>
      <c r="H26" s="28" t="str">
        <f>IF($B26="", "",'GaAs Master'!J25)</f>
        <v>1X</v>
      </c>
      <c r="I26" s="28" t="str">
        <f>IF($B26="", "",'GaAs Master'!K25)</f>
        <v>DARK</v>
      </c>
      <c r="J26" s="28" t="str">
        <f>IF($B26="", "",'GaAs Master'!L25)</f>
        <v>NONE</v>
      </c>
      <c r="K26" s="28" t="str">
        <f>IF($B26="", "",'GaAs Master'!M25)</f>
        <v>0.25um</v>
      </c>
      <c r="L26" s="28" t="str">
        <f>IF($B26="", "",'GaAs Master'!N25)</f>
        <v>NA</v>
      </c>
      <c r="M26" s="28" t="str">
        <f>IF($B26="", "",'GaAs Master'!O25)</f>
        <v>NA</v>
      </c>
      <c r="N26" s="28" t="str">
        <f>IF($B26="", "",'GaAs Master'!P25)</f>
        <v>Core</v>
      </c>
      <c r="O26" s="28" t="str">
        <f>IF($B26="", "",'GaAs Master'!Q25)</f>
        <v>TEL-BS [9] / [15] 4620</v>
      </c>
      <c r="P26" s="28" t="str">
        <f>IF($B26="", "",'GaAs Master'!R25)</f>
        <v>530mJ, soft contact</v>
      </c>
      <c r="Q26" s="28" t="str">
        <f>IF($B26="", "",'GaAs Master'!S25)</f>
        <v>X</v>
      </c>
      <c r="R26" s="28" t="str">
        <f>IF($B26="", "",'GaAs Master'!T25)</f>
        <v>X</v>
      </c>
      <c r="S26" s="28" t="str">
        <f>IF($B26="", "",'GaAs Master'!U25)</f>
        <v>X</v>
      </c>
      <c r="T26" s="28">
        <f>IF($B26="", "",'GaAs Master'!V25)</f>
        <v>0</v>
      </c>
      <c r="U26" s="28" t="str">
        <f>IF($B26="", "",'GaAs Master'!W25)</f>
        <v>TEL-BS [69]</v>
      </c>
    </row>
    <row r="27" spans="2:21" ht="14.1" customHeight="1" thickBot="1" x14ac:dyDescent="0.25">
      <c r="B27" s="36" t="str">
        <f>IF('GaAs Master'!$D26="N", "",'GaAs Master'!D26)</f>
        <v>Y</v>
      </c>
      <c r="C27" s="28" t="str">
        <f>IF($B27="", "",'GaAs Master'!E26)</f>
        <v>Numbers</v>
      </c>
      <c r="D27" s="28">
        <f>IF($B27="", "",'GaAs Master'!F26)</f>
        <v>15</v>
      </c>
      <c r="E27" s="28" t="str">
        <f>IF($B27="", "",'GaAs Master'!G26)</f>
        <v>NUM-N</v>
      </c>
      <c r="F27" s="28" t="str">
        <f>IF($B27="", "",'GaAs Master'!H26)</f>
        <v>SD  NUMBERS</v>
      </c>
      <c r="G27" s="28" t="str">
        <f>IF($B27="", "",'GaAs Master'!I26)</f>
        <v>37</v>
      </c>
      <c r="H27" s="28" t="str">
        <f>IF($B27="", "",'GaAs Master'!J26)</f>
        <v>1X</v>
      </c>
      <c r="I27" s="28" t="str">
        <f>IF($B27="", "",'GaAs Master'!K26)</f>
        <v>DARK</v>
      </c>
      <c r="J27" s="28" t="str">
        <f>IF($B27="", "",'GaAs Master'!L26)</f>
        <v>NONE</v>
      </c>
      <c r="K27" s="28" t="str">
        <f>IF($B27="", "",'GaAs Master'!M26)</f>
        <v>0.25um</v>
      </c>
      <c r="L27" s="28" t="str">
        <f>IF($B27="", "",'GaAs Master'!N26)</f>
        <v>7.0um</v>
      </c>
      <c r="M27" s="28" t="str">
        <f>IF($B27="", "",'GaAs Master'!O26)</f>
        <v>7.0um +0.20um</v>
      </c>
      <c r="N27" s="28" t="str">
        <f>IF($B27="", "",'GaAs Master'!P26)</f>
        <v>Core</v>
      </c>
      <c r="O27" s="28" t="str">
        <f>IF($B27="", "",'GaAs Master'!Q26)</f>
        <v>coated at SD photo</v>
      </c>
      <c r="P27" s="28" t="str">
        <f>IF($B27="", "",'GaAs Master'!R26)</f>
        <v>110mJ, soft contact</v>
      </c>
      <c r="Q27" s="28" t="str">
        <f>IF($B27="", "",'GaAs Master'!S26)</f>
        <v>X</v>
      </c>
      <c r="R27" s="28" t="str">
        <f>IF($B27="", "",'GaAs Master'!T26)</f>
        <v>X</v>
      </c>
      <c r="S27" s="28" t="str">
        <f>IF($B27="", "",'GaAs Master'!U26)</f>
        <v>X</v>
      </c>
      <c r="T27" s="28" t="str">
        <f>IF($B27="", "",'GaAs Master'!V26)</f>
        <v>IR</v>
      </c>
      <c r="U27" s="28" t="str">
        <f>IF($B27="", "",'GaAs Master'!W26)</f>
        <v>Dev with SD</v>
      </c>
    </row>
    <row r="28" spans="2:21" ht="14.1" customHeight="1" thickBot="1" x14ac:dyDescent="0.25">
      <c r="B28" s="36" t="str">
        <f>IF('GaAs Master'!$D27="N", "",'GaAs Master'!D27)</f>
        <v>O</v>
      </c>
      <c r="C28" s="28" t="str">
        <f>IF($B28="", "",'GaAs Master'!E27)</f>
        <v>Numbers</v>
      </c>
      <c r="D28" s="28">
        <f>IF($B28="", "",'GaAs Master'!F27)</f>
        <v>15</v>
      </c>
      <c r="E28" s="28" t="str">
        <f>IF($B28="", "",'GaAs Master'!G27)</f>
        <v>NUM-N</v>
      </c>
      <c r="F28" s="28" t="str">
        <f>IF($B28="", "",'GaAs Master'!H27)</f>
        <v>SD  NUMBERS</v>
      </c>
      <c r="G28" s="28">
        <f>IF($B28="", "",'GaAs Master'!I27)</f>
        <v>55</v>
      </c>
      <c r="H28" s="28" t="str">
        <f>IF($B28="", "",'GaAs Master'!J27)</f>
        <v>1X</v>
      </c>
      <c r="I28" s="28" t="str">
        <f>IF($B28="", "",'GaAs Master'!K27)</f>
        <v>DARK</v>
      </c>
      <c r="J28" s="28" t="str">
        <f>IF($B28="", "",'GaAs Master'!L27)</f>
        <v>NONE</v>
      </c>
      <c r="K28" s="28" t="str">
        <f>IF($B28="", "",'GaAs Master'!M27)</f>
        <v>0.25um</v>
      </c>
      <c r="L28" s="28" t="str">
        <f>IF($B28="", "",'GaAs Master'!N27)</f>
        <v>7.0um</v>
      </c>
      <c r="M28" s="28" t="str">
        <f>IF($B28="", "",'GaAs Master'!O27)</f>
        <v>7.0um +0.50um</v>
      </c>
      <c r="N28" s="28" t="str">
        <f>IF($B28="", "",'GaAs Master'!P27)</f>
        <v>Core</v>
      </c>
      <c r="O28" s="28" t="str">
        <f>IF($B28="", "",'GaAs Master'!Q27)</f>
        <v>coated at SD photo</v>
      </c>
      <c r="P28" s="28" t="str">
        <f>IF($B28="", "",'GaAs Master'!R27)</f>
        <v>110mJ, soft contact</v>
      </c>
      <c r="Q28" s="28" t="str">
        <f>IF($B28="", "",'GaAs Master'!S27)</f>
        <v>X</v>
      </c>
      <c r="R28" s="28" t="str">
        <f>IF($B28="", "",'GaAs Master'!T27)</f>
        <v>X</v>
      </c>
      <c r="S28" s="28" t="str">
        <f>IF($B28="", "",'GaAs Master'!U27)</f>
        <v>X</v>
      </c>
      <c r="T28" s="28" t="str">
        <f>IF($B28="", "",'GaAs Master'!V27)</f>
        <v>IR</v>
      </c>
      <c r="U28" s="28" t="str">
        <f>IF($B28="", "",'GaAs Master'!W27)</f>
        <v>Dev with SD</v>
      </c>
    </row>
    <row r="29" spans="2:21" ht="14.1" customHeight="1" thickBot="1" x14ac:dyDescent="0.25">
      <c r="B29" s="36" t="str">
        <f>IF('GaAs Master'!$D28="N", "",'GaAs Master'!D28)</f>
        <v>O</v>
      </c>
      <c r="C29" s="28" t="str">
        <f>IF($B29="", "",'GaAs Master'!E28)</f>
        <v>Backside</v>
      </c>
      <c r="D29" s="28">
        <f>IF($B29="", "",'GaAs Master'!F28)</f>
        <v>15</v>
      </c>
      <c r="E29" s="28" t="str">
        <f>IF($B29="", "",'GaAs Master'!G28)</f>
        <v>190P</v>
      </c>
      <c r="F29" s="28" t="str">
        <f>IF($B29="", "",'GaAs Master'!H28)</f>
        <v>SOLDERSTOP</v>
      </c>
      <c r="G29" s="28">
        <f>IF($B29="", "",'GaAs Master'!I28)</f>
        <v>63</v>
      </c>
      <c r="H29" s="28" t="str">
        <f>IF($B29="", "",'GaAs Master'!J28)</f>
        <v>1X</v>
      </c>
      <c r="I29" s="28" t="str">
        <f>IF($B29="", "",'GaAs Master'!K28)</f>
        <v>CLEAR</v>
      </c>
      <c r="J29" s="28" t="str">
        <f>IF($B29="", "",'GaAs Master'!L28)</f>
        <v>NONE</v>
      </c>
      <c r="K29" s="28" t="str">
        <f>IF($B29="", "",'GaAs Master'!M28)</f>
        <v>0.25um</v>
      </c>
      <c r="L29" s="28" t="str">
        <f>IF($B29="", "",'GaAs Master'!N28)</f>
        <v>60.0um</v>
      </c>
      <c r="M29" s="28" t="str">
        <f>IF($B29="", "",'GaAs Master'!O28)</f>
        <v>NA</v>
      </c>
      <c r="N29" s="28" t="str">
        <f>IF($B29="", "",'GaAs Master'!P28)</f>
        <v>Core</v>
      </c>
      <c r="O29" s="28" t="str">
        <f>IF($B29="", "",'GaAs Master'!Q28)</f>
        <v>TEL-BS [10] 1808/1827</v>
      </c>
      <c r="P29" s="28" t="str">
        <f>IF($B29="", "",'GaAs Master'!R28)</f>
        <v>310mJ, flood exposure</v>
      </c>
      <c r="Q29" s="28" t="str">
        <f>IF($B29="", "",'GaAs Master'!S28)</f>
        <v>X</v>
      </c>
      <c r="R29" s="28" t="str">
        <f>IF($B29="", "",'GaAs Master'!T28)</f>
        <v>X</v>
      </c>
      <c r="S29" s="28" t="str">
        <f>IF($B29="", "",'GaAs Master'!U28)</f>
        <v>X</v>
      </c>
      <c r="T29" s="28">
        <f>IF($B29="", "",'GaAs Master'!V28)</f>
        <v>0</v>
      </c>
      <c r="U29" s="28" t="str">
        <f>IF($B29="", "",'GaAs Master'!W28)</f>
        <v>TEL-BS [63]</v>
      </c>
    </row>
    <row r="30" spans="2:21" ht="15.75" customHeight="1" thickBot="1" x14ac:dyDescent="0.25">
      <c r="B30" s="98" t="str">
        <f>IF('GaAs Master'!$D29="N", "",'GaAs Master'!D29)</f>
        <v>O</v>
      </c>
      <c r="C30" s="99" t="str">
        <f>IF($B30="", "",'GaAs Master'!E29)</f>
        <v>Frontside</v>
      </c>
      <c r="D30" s="99">
        <f>IF('GaAs Master'!$A29="N", "",'GaAs Master'!F29)</f>
        <v>15</v>
      </c>
      <c r="E30" s="99" t="str">
        <f>IF('GaAs Master'!$A29="N", "",'GaAs Master'!G29)</f>
        <v>178P</v>
      </c>
      <c r="F30" s="73" t="str">
        <f>IF($B30="", "",'GaAs Master'!H29)</f>
        <v>BCB PLUG</v>
      </c>
      <c r="G30" s="26" t="str">
        <f>IF($B30="", "",'GaAs Master'!I29)</f>
        <v>78</v>
      </c>
      <c r="H30" s="25" t="str">
        <f>IF($B30="", "",'GaAs Master'!J29)</f>
        <v>1X</v>
      </c>
      <c r="I30" s="25" t="str">
        <f>IF($B30="", "",'GaAs Master'!K29)</f>
        <v>CLEAR</v>
      </c>
      <c r="J30" s="38" t="str">
        <f>IF($B30="", "",'GaAs Master'!L29)</f>
        <v>NONE</v>
      </c>
      <c r="K30" s="27" t="str">
        <f>IF($B30="", "",'GaAs Master'!M29)</f>
        <v>0.25um</v>
      </c>
      <c r="L30" s="27" t="str">
        <f>IF($B30="", "",'GaAs Master'!N29)</f>
        <v>30.0um</v>
      </c>
      <c r="M30" s="27" t="str">
        <f>IF($B30="", "",'GaAs Master'!O29)</f>
        <v>30.0um +0.50um</v>
      </c>
      <c r="N30" s="73" t="str">
        <f>IF($B30="", "",'GaAs Master'!P29)</f>
        <v>Core</v>
      </c>
      <c r="O30" s="90" t="str">
        <f>IF($B30="", "",'GaAs Master'!Q29)</f>
        <v>TEL-3[74]SPR220-7.0</v>
      </c>
      <c r="P30" s="90" t="str">
        <f>IF($B30="", "",'GaAs Master'!R29)</f>
        <v>350 mJ, soft contact</v>
      </c>
      <c r="Q30" s="90" t="str">
        <f>IF($B30="", "",'GaAs Master'!S29)</f>
        <v>X</v>
      </c>
      <c r="R30" s="90" t="str">
        <f>IF($B30="", "",'GaAs Master'!T29)</f>
        <v>X</v>
      </c>
      <c r="S30" s="90" t="str">
        <f>IF($B30="", "",'GaAs Master'!U29)</f>
        <v>X</v>
      </c>
      <c r="T30" s="90" t="str">
        <f>IF($B30="", "",'GaAs Master'!V29)</f>
        <v>N</v>
      </c>
      <c r="U30" s="90" t="str">
        <f>IF($B30="", "",'GaAs Master'!W29)</f>
        <v>DEV 2, 200s</v>
      </c>
    </row>
    <row r="31" spans="2:21" ht="15.75" customHeight="1" thickBot="1" x14ac:dyDescent="0.25">
      <c r="B31" s="98"/>
      <c r="C31" s="100"/>
      <c r="D31" s="100"/>
      <c r="E31" s="100"/>
      <c r="F31" s="74"/>
      <c r="G31" s="40" t="str">
        <f>IF($B30="", "",'GaAs Master'!I30)</f>
        <v>72</v>
      </c>
      <c r="H31" s="40" t="str">
        <f>IF($B30="", "",'GaAs Master'!J30)</f>
        <v>-</v>
      </c>
      <c r="I31" s="40" t="str">
        <f>IF($B30="", "",'GaAs Master'!K30)</f>
        <v>-</v>
      </c>
      <c r="J31" s="40" t="str">
        <f>IF($B30="", "",'GaAs Master'!L30)</f>
        <v>NONE</v>
      </c>
      <c r="K31" s="40" t="str">
        <f>IF($B30="", "",'GaAs Master'!M30)</f>
        <v>-</v>
      </c>
      <c r="L31" s="40" t="str">
        <f>IF($B30="", "",'GaAs Master'!N30)</f>
        <v>-</v>
      </c>
      <c r="M31" s="40" t="str">
        <f>IF($B30="", "",'GaAs Master'!O30)</f>
        <v>-</v>
      </c>
      <c r="N31" s="74"/>
      <c r="O31" s="91"/>
      <c r="P31" s="91"/>
      <c r="Q31" s="91"/>
      <c r="R31" s="91"/>
      <c r="S31" s="91"/>
      <c r="T31" s="91"/>
      <c r="U31" s="91"/>
    </row>
    <row r="32" spans="2:21" ht="13.5" thickBot="1" x14ac:dyDescent="0.25">
      <c r="B32" s="98" t="str">
        <f>IF('GaAs Master'!$D31="N", "",'GaAs Master'!D31)</f>
        <v>O</v>
      </c>
      <c r="C32" s="99" t="str">
        <f>IF($B32="", "",'GaAs Master'!E31)</f>
        <v>Frontside</v>
      </c>
      <c r="D32" s="99">
        <f>IF('GaAs Master'!$A31="N", "",'GaAs Master'!F31)</f>
        <v>15</v>
      </c>
      <c r="E32" s="99" t="str">
        <f>IF('GaAs Master'!$A31="N", "",'GaAs Master'!G31)</f>
        <v>179P</v>
      </c>
      <c r="F32" s="73" t="str">
        <f>IF($B32="", "",'GaAs Master'!H31)</f>
        <v>BCB</v>
      </c>
      <c r="G32" s="26" t="str">
        <f>IF($B32="", "",'GaAs Master'!I31)</f>
        <v>45</v>
      </c>
      <c r="H32" s="25" t="str">
        <f>IF($B32="", "",'GaAs Master'!J31)</f>
        <v>1X</v>
      </c>
      <c r="I32" s="25" t="str">
        <f>IF($B32="", "",'GaAs Master'!K31)</f>
        <v>CLEAR</v>
      </c>
      <c r="J32" s="38" t="str">
        <f>IF($B32="", "",'GaAs Master'!L31)</f>
        <v>+5.0um</v>
      </c>
      <c r="K32" s="27" t="str">
        <f>IF($B32="", "",'GaAs Master'!M31)</f>
        <v>0.25um</v>
      </c>
      <c r="L32" s="27" t="str">
        <f>IF($B32="", "",'GaAs Master'!N31)</f>
        <v>30.0um</v>
      </c>
      <c r="M32" s="27" t="str">
        <f>IF($B32="", "",'GaAs Master'!O31)</f>
        <v>40.0um  +0.50um</v>
      </c>
      <c r="N32" s="73" t="str">
        <f>IF($B32="", "",'GaAs Master'!P31)</f>
        <v>Core</v>
      </c>
      <c r="O32" s="90" t="str">
        <f>IF($B32="", "",'GaAs Master'!Q31)</f>
        <v>EVG [BCB Protect]  Cyclotene 4026-46</v>
      </c>
      <c r="P32" s="90" t="str">
        <f>IF($B32="", "",'GaAs Master'!R31)</f>
        <v>1800 mJ, soft contact</v>
      </c>
      <c r="Q32" s="90" t="str">
        <f>IF($B32="", "",'GaAs Master'!S31)</f>
        <v>X</v>
      </c>
      <c r="R32" s="90" t="str">
        <f>IF($B32="", "",'GaAs Master'!T31)</f>
        <v>X</v>
      </c>
      <c r="S32" s="90" t="str">
        <f>IF($B32="", "",'GaAs Master'!U31)</f>
        <v>X</v>
      </c>
      <c r="T32" s="90" t="str">
        <f>IF($B32="", "",'GaAs Master'!V31)</f>
        <v>N</v>
      </c>
      <c r="U32" s="90" t="str">
        <f>IF($B32="", "",'GaAs Master'!W31)</f>
        <v xml:space="preserve">EVG BCB Protect </v>
      </c>
    </row>
    <row r="33" spans="2:21" ht="15.75" customHeight="1" thickBot="1" x14ac:dyDescent="0.25">
      <c r="B33" s="98"/>
      <c r="C33" s="100"/>
      <c r="D33" s="100"/>
      <c r="E33" s="100"/>
      <c r="F33" s="74"/>
      <c r="G33" s="40" t="str">
        <f>IF($B32="", "",'GaAs Master'!I32)</f>
        <v>72</v>
      </c>
      <c r="H33" s="40" t="str">
        <f>IF($B32="", "",'GaAs Master'!J32)</f>
        <v>-</v>
      </c>
      <c r="I33" s="40" t="str">
        <f>IF($B32="", "",'GaAs Master'!K32)</f>
        <v>-</v>
      </c>
      <c r="J33" s="40" t="str">
        <f>IF($B32="", "",'GaAs Master'!L32)</f>
        <v>NONE</v>
      </c>
      <c r="K33" s="40" t="str">
        <f>IF($B32="", "",'GaAs Master'!M32)</f>
        <v>-</v>
      </c>
      <c r="L33" s="40" t="str">
        <f>IF($B32="", "",'GaAs Master'!N32)</f>
        <v>-</v>
      </c>
      <c r="M33" s="40" t="str">
        <f>IF($B32="", "",'GaAs Master'!O32)</f>
        <v>-</v>
      </c>
      <c r="N33" s="74"/>
      <c r="O33" s="91"/>
      <c r="P33" s="91"/>
      <c r="Q33" s="91"/>
      <c r="R33" s="91"/>
      <c r="S33" s="91"/>
      <c r="T33" s="91"/>
      <c r="U33" s="91"/>
    </row>
    <row r="34" spans="2:21" ht="13.5" thickBot="1" x14ac:dyDescent="0.25">
      <c r="B34" s="98" t="str">
        <f>IF('GaAs Master'!$D33="N", "",'GaAs Master'!D33)</f>
        <v>O</v>
      </c>
      <c r="C34" s="99" t="str">
        <f>IF($B34="", "",'GaAs Master'!E33)</f>
        <v>Frontside</v>
      </c>
      <c r="D34" s="99">
        <f>IF('GaAs Master'!$A33="N", "",'GaAs Master'!F33)</f>
        <v>15</v>
      </c>
      <c r="E34" s="99" t="str">
        <f>IF('GaAs Master'!$A33="N", "",'GaAs Master'!G33)</f>
        <v>270P</v>
      </c>
      <c r="F34" s="73" t="str">
        <f>IF($B34="", "",'GaAs Master'!H33)</f>
        <v>BCB INV</v>
      </c>
      <c r="G34" s="26" t="str">
        <f>IF($B34="", "",'GaAs Master'!I33)</f>
        <v>71</v>
      </c>
      <c r="H34" s="25" t="str">
        <f>IF($B34="", "",'GaAs Master'!J33)</f>
        <v>1X</v>
      </c>
      <c r="I34" s="25" t="str">
        <f>IF($B34="", "",'GaAs Master'!K33)</f>
        <v>CLEAR</v>
      </c>
      <c r="J34" s="38" t="str">
        <f>IF($B34="", "",'GaAs Master'!L33)</f>
        <v>+5.0um</v>
      </c>
      <c r="K34" s="27" t="str">
        <f>IF($B34="", "",'GaAs Master'!M33)</f>
        <v>0.25um</v>
      </c>
      <c r="L34" s="27" t="str">
        <f>IF($B34="", "",'GaAs Master'!N33)</f>
        <v>30.0um</v>
      </c>
      <c r="M34" s="27" t="str">
        <f>IF($B34="", "",'GaAs Master'!O33)</f>
        <v>40.0um +0.50um</v>
      </c>
      <c r="N34" s="73" t="str">
        <f>IF($B34="", "",'GaAs Master'!P33)</f>
        <v>Core</v>
      </c>
      <c r="O34" s="90" t="str">
        <f>IF($B34="", "",'GaAs Master'!Q33)</f>
        <v>EVG [BCB Protect]  Cyclotene 4026-46</v>
      </c>
      <c r="P34" s="90" t="str">
        <f>IF($B34="", "",'GaAs Master'!R33)</f>
        <v>2320 mJ, soft contact</v>
      </c>
      <c r="Q34" s="90" t="str">
        <f>IF($B34="", "",'GaAs Master'!S33)</f>
        <v>X</v>
      </c>
      <c r="R34" s="90" t="str">
        <f>IF($B34="", "",'GaAs Master'!T33)</f>
        <v>X</v>
      </c>
      <c r="S34" s="90" t="str">
        <f>IF($B34="", "",'GaAs Master'!U33)</f>
        <v>X</v>
      </c>
      <c r="T34" s="90" t="str">
        <f>IF($B34="", "",'GaAs Master'!V33)</f>
        <v>N</v>
      </c>
      <c r="U34" s="90" t="str">
        <f>IF($B34="", "",'GaAs Master'!W33)</f>
        <v xml:space="preserve">EVG BCB Protect </v>
      </c>
    </row>
    <row r="35" spans="2:21" ht="13.5" thickBot="1" x14ac:dyDescent="0.25">
      <c r="B35" s="98"/>
      <c r="C35" s="100"/>
      <c r="D35" s="100"/>
      <c r="E35" s="100"/>
      <c r="F35" s="74"/>
      <c r="G35" s="40" t="str">
        <f>IF($B34="", "",'GaAs Master'!I34)</f>
        <v>72</v>
      </c>
      <c r="H35" s="40" t="str">
        <f>IF($B34="", "",'GaAs Master'!J34)</f>
        <v>-</v>
      </c>
      <c r="I35" s="40" t="str">
        <f>IF($B34="", "",'GaAs Master'!K34)</f>
        <v>-</v>
      </c>
      <c r="J35" s="40" t="str">
        <f>IF($B34="", "",'GaAs Master'!L34)</f>
        <v>NONE</v>
      </c>
      <c r="K35" s="40" t="str">
        <f>IF($B34="", "",'GaAs Master'!M34)</f>
        <v>-</v>
      </c>
      <c r="L35" s="40" t="str">
        <f>IF($B34="", "",'GaAs Master'!N34)</f>
        <v>-</v>
      </c>
      <c r="M35" s="40" t="str">
        <f>IF($B34="", "",'GaAs Master'!O34)</f>
        <v>-</v>
      </c>
      <c r="N35" s="74"/>
      <c r="O35" s="91"/>
      <c r="P35" s="91"/>
      <c r="Q35" s="91"/>
      <c r="R35" s="91"/>
      <c r="S35" s="91"/>
      <c r="T35" s="91"/>
      <c r="U35" s="91"/>
    </row>
    <row r="36" spans="2:21" ht="13.5" thickBot="1" x14ac:dyDescent="0.25">
      <c r="B36" s="36" t="str">
        <f>IF('GaAs Master'!$D35="N", "",'GaAs Master'!D35)</f>
        <v>O</v>
      </c>
      <c r="C36" s="28" t="str">
        <f>IF($B36="", "",'GaAs Master'!E35)</f>
        <v>Flipped</v>
      </c>
      <c r="D36" s="28">
        <f>IF('GaAs Master'!$A35="N", "",'GaAs Master'!F35)</f>
        <v>15</v>
      </c>
      <c r="E36" s="28" t="str">
        <f>IF('GaAs Master'!$A35="N", "",'GaAs Master'!G35)</f>
        <v>271N</v>
      </c>
      <c r="F36" s="28" t="str">
        <f>IF('GaAs Master'!$A35="N", "",'GaAs Master'!H35)</f>
        <v>BCB LID</v>
      </c>
      <c r="G36" s="28" t="str">
        <f>IF('GaAs Master'!$A35="N", "",'GaAs Master'!I35)</f>
        <v>24</v>
      </c>
      <c r="H36" s="28" t="str">
        <f>IF('GaAs Master'!$A35="N", "",'GaAs Master'!J35)</f>
        <v>1X</v>
      </c>
      <c r="I36" s="28" t="str">
        <f>IF('GaAs Master'!$A35="N", "",'GaAs Master'!K35)</f>
        <v>DARK</v>
      </c>
      <c r="J36" s="28" t="str">
        <f>IF('GaAs Master'!$A35="N", "",'GaAs Master'!L35)</f>
        <v>+5.0um</v>
      </c>
      <c r="K36" s="28" t="str">
        <f>IF('GaAs Master'!$A35="N", "",'GaAs Master'!M35)</f>
        <v>0.25um</v>
      </c>
      <c r="L36" s="28" t="str">
        <f>IF('GaAs Master'!$A35="N", "",'GaAs Master'!N35)</f>
        <v>10.0um</v>
      </c>
      <c r="M36" s="28" t="str">
        <f>IF('GaAs Master'!$A35="N", "",'GaAs Master'!O35)</f>
        <v>20.0um +0.50um</v>
      </c>
      <c r="N36" s="28" t="str">
        <f>IF('GaAs Master'!$A35="N", "",'GaAs Master'!P35)</f>
        <v>Core</v>
      </c>
      <c r="O36" s="28" t="str">
        <f>IF('GaAs Master'!$A35="N", "",'GaAs Master'!Q35)</f>
        <v>EVG [BCB Protect]  Cyclotene 4026-46</v>
      </c>
      <c r="P36" s="28" t="str">
        <f>IF('GaAs Master'!$A35="N", "",'GaAs Master'!R35)</f>
        <v>1800 mJ, soft contact</v>
      </c>
      <c r="Q36" s="28" t="str">
        <f>IF('GaAs Master'!$A35="N", "",'GaAs Master'!S35)</f>
        <v>X</v>
      </c>
      <c r="R36" s="28" t="str">
        <f>IF('GaAs Master'!$A35="N", "",'GaAs Master'!T35)</f>
        <v>X</v>
      </c>
      <c r="S36" s="28" t="str">
        <f>IF('GaAs Master'!$A35="N", "",'GaAs Master'!U35)</f>
        <v>X</v>
      </c>
      <c r="T36" s="28" t="str">
        <f>IF('GaAs Master'!$A35="N", "",'GaAs Master'!V35)</f>
        <v>N</v>
      </c>
      <c r="U36" s="28" t="str">
        <f>IF('GaAs Master'!$A35="N", "",'GaAs Master'!W35)</f>
        <v xml:space="preserve">EVG BCB Protect </v>
      </c>
    </row>
    <row r="37" spans="2:21" ht="13.5" thickBot="1" x14ac:dyDescent="0.25">
      <c r="B37" s="36" t="str">
        <f>IF('GaAs Master'!$D36="N", "",'GaAs Master'!D36)</f>
        <v>O</v>
      </c>
      <c r="C37" s="28" t="str">
        <f>IF($B37="", "",'GaAs Master'!E36)</f>
        <v>Flipped</v>
      </c>
      <c r="D37" s="28">
        <f>IF('GaAs Master'!$A36="N", "",'GaAs Master'!F36)</f>
        <v>15</v>
      </c>
      <c r="E37" s="28" t="str">
        <f>IF('GaAs Master'!$A36="N", "",'GaAs Master'!G36)</f>
        <v>272N</v>
      </c>
      <c r="F37" s="28" t="str">
        <f>IF('GaAs Master'!$A36="N", "",'GaAs Master'!H36)</f>
        <v>BCB CORRAL</v>
      </c>
      <c r="G37" s="28" t="str">
        <f>IF('GaAs Master'!$A36="N", "",'GaAs Master'!I36)</f>
        <v>26</v>
      </c>
      <c r="H37" s="28" t="str">
        <f>IF('GaAs Master'!$A36="N", "",'GaAs Master'!J36)</f>
        <v>1X</v>
      </c>
      <c r="I37" s="28" t="str">
        <f>IF('GaAs Master'!$A36="N", "",'GaAs Master'!K36)</f>
        <v>DARK</v>
      </c>
      <c r="J37" s="28" t="str">
        <f>IF('GaAs Master'!$A36="N", "",'GaAs Master'!L36)</f>
        <v>+5.0um</v>
      </c>
      <c r="K37" s="28" t="str">
        <f>IF('GaAs Master'!$A36="N", "",'GaAs Master'!M36)</f>
        <v>0.25um</v>
      </c>
      <c r="L37" s="28" t="str">
        <f>IF('GaAs Master'!$A36="N", "",'GaAs Master'!N36)</f>
        <v>20.0um</v>
      </c>
      <c r="M37" s="28" t="str">
        <f>IF('GaAs Master'!$A36="N", "",'GaAs Master'!O36)</f>
        <v>30.0um +0.50um</v>
      </c>
      <c r="N37" s="28" t="str">
        <f>IF('GaAs Master'!$A36="N", "",'GaAs Master'!P36)</f>
        <v>Core</v>
      </c>
      <c r="O37" s="28" t="str">
        <f>IF('GaAs Master'!$A36="N", "",'GaAs Master'!Q36)</f>
        <v>EVG [BCB Protect]  Cyclotene 4026-46</v>
      </c>
      <c r="P37" s="28" t="str">
        <f>IF('GaAs Master'!$A36="N", "",'GaAs Master'!R36)</f>
        <v>1800 mJ, soft contact</v>
      </c>
      <c r="Q37" s="28" t="str">
        <f>IF('GaAs Master'!$A36="N", "",'GaAs Master'!S36)</f>
        <v>X</v>
      </c>
      <c r="R37" s="28" t="str">
        <f>IF('GaAs Master'!$A36="N", "",'GaAs Master'!T36)</f>
        <v>X</v>
      </c>
      <c r="S37" s="28" t="str">
        <f>IF('GaAs Master'!$A36="N", "",'GaAs Master'!U36)</f>
        <v>X</v>
      </c>
      <c r="T37" s="28" t="str">
        <f>IF('GaAs Master'!$A36="N", "",'GaAs Master'!V36)</f>
        <v>N</v>
      </c>
      <c r="U37" s="28" t="str">
        <f>IF('GaAs Master'!$A36="N", "",'GaAs Master'!W36)</f>
        <v xml:space="preserve">EVG BCB Protect </v>
      </c>
    </row>
    <row r="39" spans="2:21" x14ac:dyDescent="0.2">
      <c r="B39" s="11" t="s">
        <v>135</v>
      </c>
    </row>
    <row r="41" spans="2:21" x14ac:dyDescent="0.2">
      <c r="D41" s="7"/>
      <c r="F41" s="6"/>
    </row>
    <row r="42" spans="2:21" x14ac:dyDescent="0.2">
      <c r="F42" s="6"/>
    </row>
  </sheetData>
  <autoFilter ref="B3:U37">
    <filterColumn colId="5">
      <customFilters>
        <customFilter operator="notEqual" val=" "/>
      </customFilters>
    </filterColumn>
  </autoFilter>
  <mergeCells count="79">
    <mergeCell ref="U11:U12"/>
    <mergeCell ref="N11:N12"/>
    <mergeCell ref="O11:O12"/>
    <mergeCell ref="P11:P12"/>
    <mergeCell ref="Q11:Q12"/>
    <mergeCell ref="R11:R12"/>
    <mergeCell ref="S34:S35"/>
    <mergeCell ref="T34:T35"/>
    <mergeCell ref="U34:U35"/>
    <mergeCell ref="N34:N35"/>
    <mergeCell ref="O34:O35"/>
    <mergeCell ref="P34:P35"/>
    <mergeCell ref="Q34:Q35"/>
    <mergeCell ref="R34:R35"/>
    <mergeCell ref="Q32:Q33"/>
    <mergeCell ref="R32:R33"/>
    <mergeCell ref="S32:S33"/>
    <mergeCell ref="T32:T33"/>
    <mergeCell ref="U32:U33"/>
    <mergeCell ref="U8:U9"/>
    <mergeCell ref="F30:F31"/>
    <mergeCell ref="N30:N31"/>
    <mergeCell ref="O30:O31"/>
    <mergeCell ref="P30:P31"/>
    <mergeCell ref="Q30:Q31"/>
    <mergeCell ref="R30:R31"/>
    <mergeCell ref="S30:S31"/>
    <mergeCell ref="T30:T31"/>
    <mergeCell ref="N8:N9"/>
    <mergeCell ref="O8:O9"/>
    <mergeCell ref="P8:P9"/>
    <mergeCell ref="Q8:Q9"/>
    <mergeCell ref="R8:R9"/>
    <mergeCell ref="S8:S9"/>
    <mergeCell ref="U30:U31"/>
    <mergeCell ref="T8:T9"/>
    <mergeCell ref="S11:S12"/>
    <mergeCell ref="T11:T12"/>
    <mergeCell ref="B34:B35"/>
    <mergeCell ref="C34:C35"/>
    <mergeCell ref="D34:D35"/>
    <mergeCell ref="E34:E35"/>
    <mergeCell ref="B32:B33"/>
    <mergeCell ref="C32:C33"/>
    <mergeCell ref="D32:D33"/>
    <mergeCell ref="E32:E33"/>
    <mergeCell ref="F32:F33"/>
    <mergeCell ref="F34:F35"/>
    <mergeCell ref="N32:N33"/>
    <mergeCell ref="O32:O33"/>
    <mergeCell ref="P32:P33"/>
    <mergeCell ref="B30:B31"/>
    <mergeCell ref="C30:C31"/>
    <mergeCell ref="D30:D31"/>
    <mergeCell ref="E30:E31"/>
    <mergeCell ref="F8:F9"/>
    <mergeCell ref="C8:C9"/>
    <mergeCell ref="D8:D9"/>
    <mergeCell ref="E8:E9"/>
    <mergeCell ref="B8:B9"/>
    <mergeCell ref="B11:B12"/>
    <mergeCell ref="C11:C12"/>
    <mergeCell ref="D11:D12"/>
    <mergeCell ref="E11:E12"/>
    <mergeCell ref="F11:F12"/>
    <mergeCell ref="B2:U2"/>
    <mergeCell ref="B6:B7"/>
    <mergeCell ref="C6:C7"/>
    <mergeCell ref="D6:D7"/>
    <mergeCell ref="E6:E7"/>
    <mergeCell ref="T6:T7"/>
    <mergeCell ref="U6:U7"/>
    <mergeCell ref="N6:N7"/>
    <mergeCell ref="P6:P7"/>
    <mergeCell ref="Q6:Q7"/>
    <mergeCell ref="R6:R7"/>
    <mergeCell ref="S6:S7"/>
    <mergeCell ref="O6:O7"/>
    <mergeCell ref="F6:F7"/>
  </mergeCells>
  <conditionalFormatting sqref="N4:U37">
    <cfRule type="expression" dxfId="2" priority="15">
      <formula>$N4="Variant"</formula>
    </cfRule>
  </conditionalFormatting>
  <conditionalFormatting sqref="B4:B37">
    <cfRule type="cellIs" dxfId="1" priority="16" operator="equal">
      <formula>"O"</formula>
    </cfRule>
    <cfRule type="cellIs" dxfId="0" priority="17" operator="equal">
      <formula>"Y"</formula>
    </cfRule>
  </conditionalFormatting>
  <pageMargins left="0.75" right="0.75" top="1" bottom="1" header="0.5" footer="0.5"/>
  <pageSetup scale="4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JjZGU1M2FjMS1iZjVmLTRhYWUtOWNmMS0wNzUwOWUyM2E0YjAiIG9yaWdpbj0iZGVmYXVsdFZhbHVlIj48ZWxlbWVudCB1aWQ9ImJiYTk0YzY1LWFjM2QtNGYzNC1iMmUxLThkZTExZWY2ZjAxYyIgdmFsdWU9IiIgeG1sbnM9Imh0dHA6Ly93d3cuYm9sZG9uamFtZXMuY29tLzIwMDgvMDEvc2llL2ludGVybmFsL2xhYmVsIiAvPjwvc2lzbD48VXNlck5hbWU+VVNcMTEwODA2NjwvVXNlck5hbWU+PERhdGVUaW1lPjIvNi8yMDE4IDk6NTg6NTggUE08L0RhdGVUaW1lPjxMYWJlbFN0cmluZz5PcmlnaW4gSnVyaXNkaWN0aW9uOiBVUyA8L0xhYmVsU3RyaW5nPjwvaXRlbT48L2xhYmVsSGlzdG9yeT4=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cde53ac1-bf5f-4aae-9cf1-07509e23a4b0" origin="defaultValue">
  <element uid="bba94c65-ac3d-4f34-b2e1-8de11ef6f01c" value=""/>
</sisl>
</file>

<file path=customXml/itemProps1.xml><?xml version="1.0" encoding="utf-8"?>
<ds:datastoreItem xmlns:ds="http://schemas.openxmlformats.org/officeDocument/2006/customXml" ds:itemID="{0603B3BB-4990-4EB7-8349-0EA1A095E354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B3D2D819-4953-4302-AAFF-EC689E981FB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GaAs Master</vt:lpstr>
      <vt:lpstr>P46</vt:lpstr>
      <vt:lpstr>P51</vt:lpstr>
      <vt:lpstr>P60</vt:lpstr>
      <vt:lpstr>P70</vt:lpstr>
      <vt:lpstr>'P60'!Print_Area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[rtnipcontrolcode:rtnipcontrolcodenone||rtnexportcontrolcountry:usa|rtnexportcontrolcode:rtnexportcontrolcodenone||]</dc:subject>
  <dc:creator>Adam L Moldawer</dc:creator>
  <cp:lastModifiedBy>John C Moran</cp:lastModifiedBy>
  <cp:lastPrinted>2018-06-14T14:31:13Z</cp:lastPrinted>
  <dcterms:created xsi:type="dcterms:W3CDTF">2018-02-06T21:40:49Z</dcterms:created>
  <dcterms:modified xsi:type="dcterms:W3CDTF">2018-06-14T14:36:55Z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87f9e406-1ee1-4d00-9598-9431aea263ad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policy="cde53ac1-bf5f-4aae-9cf1-07509e23a4b0" origin="defaultValue" xmlns="http://www.boldonj</vt:lpwstr>
  </property>
  <property fmtid="{D5CDD505-2E9C-101B-9397-08002B2CF9AE}" pid="4" name="bjDocumentLabelXML-0">
    <vt:lpwstr>ames.com/2008/01/sie/internal/label"&gt;&lt;element uid="bba94c65-ac3d-4f34-b2e1-8de11ef6f01c" value="" /&gt;&lt;/sisl&gt;</vt:lpwstr>
  </property>
  <property fmtid="{D5CDD505-2E9C-101B-9397-08002B2CF9AE}" pid="5" name="bjDocumentSecurityLabel">
    <vt:lpwstr>Origin Jurisdiction: US </vt:lpwstr>
  </property>
  <property fmtid="{D5CDD505-2E9C-101B-9397-08002B2CF9AE}" pid="6" name="rtnipcontrolcode">
    <vt:lpwstr>rtnipcontrolcodenone</vt:lpwstr>
  </property>
  <property fmtid="{D5CDD505-2E9C-101B-9397-08002B2CF9AE}" pid="7" name="rtnexportcontrolcountry">
    <vt:lpwstr>usa</vt:lpwstr>
  </property>
  <property fmtid="{D5CDD505-2E9C-101B-9397-08002B2CF9AE}" pid="8" name="rtnexportcontrolcode">
    <vt:lpwstr>rtnexportcontrolcodenone</vt:lpwstr>
  </property>
  <property fmtid="{D5CDD505-2E9C-101B-9397-08002B2CF9AE}" pid="9" name="bjSaver">
    <vt:lpwstr>6/RHsJlTGjseXBGoDrWiR6KqPtbsNgX+</vt:lpwstr>
  </property>
  <property fmtid="{D5CDD505-2E9C-101B-9397-08002B2CF9AE}" pid="10" name="bjLabelHistoryID">
    <vt:lpwstr>{0603B3BB-4990-4EB7-8349-0EA1A095E354}</vt:lpwstr>
  </property>
</Properties>
</file>