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DC-Proj2\Design\CAD-Layout\CAD Dept\RSS\ASML\2018\"/>
    </mc:Choice>
  </mc:AlternateContent>
  <bookViews>
    <workbookView xWindow="0" yWindow="0" windowWidth="15300" windowHeight="7350"/>
  </bookViews>
  <sheets>
    <sheet name="GaN Master" sheetId="8" r:id="rId1"/>
    <sheet name="P80A" sheetId="3" r:id="rId2"/>
    <sheet name="P80B" sheetId="9" r:id="rId3"/>
    <sheet name="P80C" sheetId="10" r:id="rId4"/>
    <sheet name="P81" sheetId="11" r:id="rId5"/>
    <sheet name="P82" sheetId="13" r:id="rId6"/>
    <sheet name="P85" sheetId="12" r:id="rId7"/>
  </sheets>
  <definedNames>
    <definedName name="_xlnm._FilterDatabase" localSheetId="0" hidden="1">'GaN Master'!$A$2:$Q$45</definedName>
    <definedName name="_xlnm._FilterDatabase" localSheetId="1" hidden="1">P80A!$B$3:$U$46</definedName>
    <definedName name="_xlnm._FilterDatabase" localSheetId="2" hidden="1">P80B!$B$3:$U$46</definedName>
    <definedName name="_xlnm._FilterDatabase" localSheetId="3" hidden="1">P80C!$B$3:$U$46</definedName>
    <definedName name="_xlnm._FilterDatabase" localSheetId="4" hidden="1">'P81'!$B$3:$U$46</definedName>
    <definedName name="_xlnm._FilterDatabase" localSheetId="5" hidden="1">'P82'!$B$3:$U$46</definedName>
    <definedName name="_xlnm._FilterDatabase" localSheetId="6" hidden="1">'P85'!$B$3:$U$46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2" l="1"/>
  <c r="N13" i="12"/>
  <c r="Q9" i="12"/>
  <c r="J14" i="12"/>
  <c r="I14" i="12"/>
  <c r="I13" i="12"/>
  <c r="G13" i="12"/>
  <c r="L10" i="12"/>
  <c r="M9" i="12"/>
  <c r="L9" i="12"/>
  <c r="B13" i="12"/>
  <c r="U13" i="12" s="1"/>
  <c r="B9" i="12"/>
  <c r="M10" i="12" s="1"/>
  <c r="Q13" i="11"/>
  <c r="P13" i="11"/>
  <c r="N13" i="11"/>
  <c r="B13" i="11"/>
  <c r="M14" i="11" s="1"/>
  <c r="B9" i="11"/>
  <c r="M10" i="11" s="1"/>
  <c r="M14" i="10"/>
  <c r="L14" i="10"/>
  <c r="L10" i="10"/>
  <c r="O13" i="10"/>
  <c r="I13" i="10"/>
  <c r="H13" i="10"/>
  <c r="G13" i="10"/>
  <c r="B13" i="10"/>
  <c r="N13" i="10" s="1"/>
  <c r="B9" i="10"/>
  <c r="H10" i="10" s="1"/>
  <c r="B13" i="9"/>
  <c r="M13" i="9" s="1"/>
  <c r="B9" i="9"/>
  <c r="M10" i="9" s="1"/>
  <c r="G39" i="3"/>
  <c r="H39" i="3"/>
  <c r="I39" i="3"/>
  <c r="J39" i="3"/>
  <c r="K39" i="3"/>
  <c r="L39" i="3"/>
  <c r="M39" i="3"/>
  <c r="G41" i="3"/>
  <c r="H41" i="3"/>
  <c r="I41" i="3"/>
  <c r="J41" i="3"/>
  <c r="K41" i="3"/>
  <c r="L41" i="3"/>
  <c r="M41" i="3"/>
  <c r="M11" i="3"/>
  <c r="L11" i="3"/>
  <c r="K11" i="3"/>
  <c r="J11" i="3"/>
  <c r="I11" i="3"/>
  <c r="H11" i="3"/>
  <c r="G11" i="3"/>
  <c r="M44" i="3"/>
  <c r="L44" i="3"/>
  <c r="K44" i="3"/>
  <c r="J44" i="3"/>
  <c r="I44" i="3"/>
  <c r="H44" i="3"/>
  <c r="G44" i="3"/>
  <c r="M42" i="3"/>
  <c r="L42" i="3"/>
  <c r="K42" i="3"/>
  <c r="J42" i="3"/>
  <c r="I42" i="3"/>
  <c r="H42" i="3"/>
  <c r="G42" i="3"/>
  <c r="M40" i="3"/>
  <c r="L40" i="3"/>
  <c r="K40" i="3"/>
  <c r="J40" i="3"/>
  <c r="I40" i="3"/>
  <c r="H40" i="3"/>
  <c r="G40" i="3"/>
  <c r="M14" i="3"/>
  <c r="L14" i="3"/>
  <c r="K14" i="3"/>
  <c r="J14" i="3"/>
  <c r="I14" i="3"/>
  <c r="H14" i="3"/>
  <c r="G14" i="3"/>
  <c r="M12" i="3"/>
  <c r="L12" i="3"/>
  <c r="K12" i="3"/>
  <c r="J12" i="3"/>
  <c r="I12" i="3"/>
  <c r="H12" i="3"/>
  <c r="G12" i="3"/>
  <c r="H10" i="3"/>
  <c r="I10" i="3"/>
  <c r="J10" i="3"/>
  <c r="K10" i="3"/>
  <c r="L10" i="3"/>
  <c r="M10" i="3"/>
  <c r="G10" i="3"/>
  <c r="H8" i="3"/>
  <c r="I8" i="3"/>
  <c r="J8" i="3"/>
  <c r="K8" i="3"/>
  <c r="L8" i="3"/>
  <c r="M8" i="3"/>
  <c r="G8" i="3"/>
  <c r="U13" i="11" l="1"/>
  <c r="E13" i="11"/>
  <c r="G14" i="11"/>
  <c r="H13" i="12"/>
  <c r="P13" i="12"/>
  <c r="F13" i="11"/>
  <c r="I14" i="10"/>
  <c r="G13" i="11"/>
  <c r="M13" i="12"/>
  <c r="R13" i="12"/>
  <c r="J14" i="11"/>
  <c r="K14" i="10"/>
  <c r="H13" i="11"/>
  <c r="H14" i="12"/>
  <c r="F13" i="12"/>
  <c r="C13" i="9"/>
  <c r="H14" i="9"/>
  <c r="G13" i="9"/>
  <c r="R9" i="10"/>
  <c r="G10" i="10"/>
  <c r="M10" i="10"/>
  <c r="I10" i="10"/>
  <c r="G14" i="9"/>
  <c r="L13" i="9"/>
  <c r="J10" i="10"/>
  <c r="K14" i="9"/>
  <c r="M14" i="9"/>
  <c r="P13" i="9"/>
  <c r="F13" i="9"/>
  <c r="I14" i="9"/>
  <c r="N13" i="9"/>
  <c r="D13" i="9"/>
  <c r="L14" i="9"/>
  <c r="O13" i="9"/>
  <c r="E13" i="9"/>
  <c r="T13" i="9"/>
  <c r="H13" i="9"/>
  <c r="K13" i="9"/>
  <c r="S13" i="9"/>
  <c r="K10" i="10"/>
  <c r="U9" i="12"/>
  <c r="I10" i="12"/>
  <c r="H9" i="12"/>
  <c r="G10" i="12"/>
  <c r="R9" i="12"/>
  <c r="T9" i="12"/>
  <c r="H10" i="12"/>
  <c r="G9" i="12"/>
  <c r="S9" i="12"/>
  <c r="O9" i="12"/>
  <c r="K10" i="12"/>
  <c r="J9" i="12"/>
  <c r="F9" i="12"/>
  <c r="N9" i="12"/>
  <c r="J10" i="12"/>
  <c r="I9" i="12"/>
  <c r="K9" i="12"/>
  <c r="P9" i="12"/>
  <c r="U13" i="9"/>
  <c r="J14" i="10"/>
  <c r="O13" i="11"/>
  <c r="G14" i="12"/>
  <c r="O13" i="12"/>
  <c r="J13" i="12"/>
  <c r="S13" i="12"/>
  <c r="P13" i="10"/>
  <c r="G14" i="10"/>
  <c r="I13" i="11"/>
  <c r="H14" i="11"/>
  <c r="C13" i="12"/>
  <c r="K13" i="12"/>
  <c r="L14" i="12"/>
  <c r="T13" i="12"/>
  <c r="K14" i="12"/>
  <c r="Q13" i="10"/>
  <c r="H14" i="10"/>
  <c r="M13" i="11"/>
  <c r="I14" i="11"/>
  <c r="E13" i="12"/>
  <c r="L13" i="12"/>
  <c r="M14" i="12"/>
  <c r="E9" i="12"/>
  <c r="D13" i="12"/>
  <c r="C9" i="12"/>
  <c r="D9" i="12"/>
  <c r="J13" i="11"/>
  <c r="R13" i="11"/>
  <c r="K14" i="11"/>
  <c r="C13" i="11"/>
  <c r="K13" i="11"/>
  <c r="S13" i="11"/>
  <c r="L14" i="11"/>
  <c r="D13" i="11"/>
  <c r="L13" i="11"/>
  <c r="T13" i="11"/>
  <c r="E9" i="11"/>
  <c r="M9" i="11"/>
  <c r="U9" i="11"/>
  <c r="F9" i="11"/>
  <c r="N9" i="11"/>
  <c r="G10" i="11"/>
  <c r="G9" i="11"/>
  <c r="O9" i="11"/>
  <c r="H10" i="11"/>
  <c r="H9" i="11"/>
  <c r="P9" i="11"/>
  <c r="I10" i="11"/>
  <c r="I9" i="11"/>
  <c r="Q9" i="11"/>
  <c r="J10" i="11"/>
  <c r="J9" i="11"/>
  <c r="K10" i="11"/>
  <c r="C9" i="11"/>
  <c r="K9" i="11"/>
  <c r="S9" i="11"/>
  <c r="L10" i="11"/>
  <c r="R9" i="11"/>
  <c r="D9" i="11"/>
  <c r="L9" i="11"/>
  <c r="T9" i="11"/>
  <c r="T9" i="10"/>
  <c r="C9" i="10"/>
  <c r="M9" i="10"/>
  <c r="J13" i="10"/>
  <c r="R13" i="10"/>
  <c r="F9" i="10"/>
  <c r="O9" i="10"/>
  <c r="C13" i="10"/>
  <c r="K13" i="10"/>
  <c r="S13" i="10"/>
  <c r="G9" i="10"/>
  <c r="P9" i="10"/>
  <c r="D13" i="10"/>
  <c r="L13" i="10"/>
  <c r="T13" i="10"/>
  <c r="K9" i="10"/>
  <c r="L9" i="10"/>
  <c r="U9" i="10"/>
  <c r="D9" i="10"/>
  <c r="E9" i="10"/>
  <c r="N9" i="10"/>
  <c r="H9" i="10"/>
  <c r="Q9" i="10"/>
  <c r="E13" i="10"/>
  <c r="M13" i="10"/>
  <c r="U13" i="10"/>
  <c r="I9" i="10"/>
  <c r="S9" i="10"/>
  <c r="F13" i="10"/>
  <c r="J9" i="10"/>
  <c r="I13" i="9"/>
  <c r="Q13" i="9"/>
  <c r="J14" i="9"/>
  <c r="J13" i="9"/>
  <c r="R13" i="9"/>
  <c r="U9" i="9"/>
  <c r="F9" i="9"/>
  <c r="N9" i="9"/>
  <c r="G10" i="9"/>
  <c r="G9" i="9"/>
  <c r="O9" i="9"/>
  <c r="H10" i="9"/>
  <c r="H9" i="9"/>
  <c r="P9" i="9"/>
  <c r="I10" i="9"/>
  <c r="J9" i="9"/>
  <c r="K10" i="9"/>
  <c r="C9" i="9"/>
  <c r="K9" i="9"/>
  <c r="S9" i="9"/>
  <c r="L10" i="9"/>
  <c r="E9" i="9"/>
  <c r="M9" i="9"/>
  <c r="I9" i="9"/>
  <c r="Q9" i="9"/>
  <c r="J10" i="9"/>
  <c r="R9" i="9"/>
  <c r="D9" i="9"/>
  <c r="L9" i="9"/>
  <c r="T9" i="9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9" i="3"/>
  <c r="D9" i="3"/>
  <c r="C11" i="3"/>
  <c r="D11" i="3"/>
  <c r="C13" i="3"/>
  <c r="D1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B16" i="12"/>
  <c r="E16" i="12" s="1"/>
  <c r="C16" i="12"/>
  <c r="R16" i="12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1" i="9"/>
  <c r="F21" i="9" s="1"/>
  <c r="M21" i="9"/>
  <c r="O21" i="9"/>
  <c r="B22" i="9"/>
  <c r="D22" i="9" s="1"/>
  <c r="B23" i="9"/>
  <c r="F23" i="9" s="1"/>
  <c r="B24" i="9"/>
  <c r="F24" i="9" s="1"/>
  <c r="D24" i="9"/>
  <c r="S24" i="9"/>
  <c r="T24" i="9"/>
  <c r="B21" i="10"/>
  <c r="C21" i="10" s="1"/>
  <c r="B22" i="10"/>
  <c r="F22" i="10" s="1"/>
  <c r="B23" i="10"/>
  <c r="C23" i="10" s="1"/>
  <c r="G23" i="10"/>
  <c r="I23" i="10"/>
  <c r="J23" i="10"/>
  <c r="M23" i="10"/>
  <c r="N23" i="10"/>
  <c r="Q23" i="10"/>
  <c r="R23" i="10"/>
  <c r="U23" i="10"/>
  <c r="B21" i="11"/>
  <c r="E21" i="11" s="1"/>
  <c r="D21" i="11"/>
  <c r="K21" i="11"/>
  <c r="L21" i="11"/>
  <c r="B22" i="11"/>
  <c r="C22" i="11" s="1"/>
  <c r="B23" i="11"/>
  <c r="E23" i="11" s="1"/>
  <c r="B24" i="11"/>
  <c r="E24" i="11" s="1"/>
  <c r="B19" i="13"/>
  <c r="D19" i="13" s="1"/>
  <c r="C19" i="13"/>
  <c r="I19" i="13"/>
  <c r="K19" i="13"/>
  <c r="M19" i="13"/>
  <c r="R19" i="13"/>
  <c r="B20" i="13"/>
  <c r="F20" i="13" s="1"/>
  <c r="T20" i="13"/>
  <c r="B21" i="13"/>
  <c r="D21" i="13" s="1"/>
  <c r="E21" i="13"/>
  <c r="F21" i="13"/>
  <c r="H21" i="13"/>
  <c r="I21" i="13"/>
  <c r="P21" i="13"/>
  <c r="Q21" i="13"/>
  <c r="R21" i="13"/>
  <c r="S21" i="13"/>
  <c r="B22" i="13"/>
  <c r="F22" i="13" s="1"/>
  <c r="D22" i="13"/>
  <c r="E22" i="13"/>
  <c r="J22" i="13"/>
  <c r="K22" i="13"/>
  <c r="L22" i="13"/>
  <c r="R22" i="13"/>
  <c r="T22" i="13"/>
  <c r="U22" i="13"/>
  <c r="B23" i="13"/>
  <c r="D23" i="13" s="1"/>
  <c r="C23" i="13"/>
  <c r="I23" i="13"/>
  <c r="B24" i="13"/>
  <c r="F24" i="13" s="1"/>
  <c r="B25" i="13"/>
  <c r="D25" i="13" s="1"/>
  <c r="E25" i="13"/>
  <c r="F25" i="13"/>
  <c r="Q25" i="13"/>
  <c r="R25" i="13"/>
  <c r="B26" i="13"/>
  <c r="F26" i="13" s="1"/>
  <c r="C26" i="13"/>
  <c r="D26" i="13"/>
  <c r="J26" i="13"/>
  <c r="K26" i="13"/>
  <c r="L26" i="13"/>
  <c r="R26" i="13"/>
  <c r="S26" i="13"/>
  <c r="T26" i="13"/>
  <c r="B21" i="12"/>
  <c r="D21" i="12" s="1"/>
  <c r="G21" i="12"/>
  <c r="B22" i="12"/>
  <c r="F22" i="12" s="1"/>
  <c r="B23" i="12"/>
  <c r="D23" i="12" s="1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B9" i="3"/>
  <c r="B29" i="12"/>
  <c r="C29" i="12" s="1"/>
  <c r="B29" i="13"/>
  <c r="C29" i="13" s="1"/>
  <c r="I29" i="13"/>
  <c r="J29" i="13"/>
  <c r="B29" i="11"/>
  <c r="F29" i="11" s="1"/>
  <c r="B29" i="10"/>
  <c r="C29" i="10" s="1"/>
  <c r="B29" i="9"/>
  <c r="F29" i="9" s="1"/>
  <c r="D29" i="9"/>
  <c r="E29" i="9"/>
  <c r="I29" i="9"/>
  <c r="S29" i="9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13" i="13"/>
  <c r="B9" i="13"/>
  <c r="B16" i="13"/>
  <c r="C16" i="13" s="1"/>
  <c r="B17" i="13"/>
  <c r="Q17" i="13" s="1"/>
  <c r="B18" i="13"/>
  <c r="U18" i="13" s="1"/>
  <c r="B27" i="13"/>
  <c r="Q27" i="13" s="1"/>
  <c r="B28" i="13"/>
  <c r="B30" i="13"/>
  <c r="Q30" i="13" s="1"/>
  <c r="B31" i="13"/>
  <c r="U31" i="13" s="1"/>
  <c r="B32" i="13"/>
  <c r="K32" i="13" s="1"/>
  <c r="B33" i="13"/>
  <c r="U33" i="13" s="1"/>
  <c r="B34" i="13"/>
  <c r="Q34" i="13" s="1"/>
  <c r="B35" i="13"/>
  <c r="U35" i="13" s="1"/>
  <c r="B36" i="13"/>
  <c r="Q36" i="13" s="1"/>
  <c r="B37" i="13"/>
  <c r="U37" i="13" s="1"/>
  <c r="B38" i="13"/>
  <c r="Q38" i="13" s="1"/>
  <c r="B15" i="13"/>
  <c r="U15" i="13" s="1"/>
  <c r="B11" i="13"/>
  <c r="B7" i="13"/>
  <c r="B5" i="13"/>
  <c r="C5" i="13" s="1"/>
  <c r="B6" i="13"/>
  <c r="S6" i="13" s="1"/>
  <c r="B4" i="13"/>
  <c r="S4" i="13" s="1"/>
  <c r="B3" i="13"/>
  <c r="B16" i="11"/>
  <c r="E16" i="11" s="1"/>
  <c r="H16" i="11"/>
  <c r="B16" i="10"/>
  <c r="F16" i="10" s="1"/>
  <c r="B16" i="9"/>
  <c r="C16" i="9" s="1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B46" i="13"/>
  <c r="C46" i="13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B45" i="13"/>
  <c r="C45" i="13" s="1"/>
  <c r="E43" i="13"/>
  <c r="D43" i="13"/>
  <c r="B43" i="13"/>
  <c r="E41" i="13"/>
  <c r="D41" i="13"/>
  <c r="B41" i="13"/>
  <c r="E39" i="13"/>
  <c r="D39" i="13"/>
  <c r="B39" i="13"/>
  <c r="U28" i="13"/>
  <c r="O25" i="13" l="1"/>
  <c r="U23" i="13"/>
  <c r="O21" i="13"/>
  <c r="J25" i="13"/>
  <c r="R23" i="13"/>
  <c r="S22" i="13"/>
  <c r="C22" i="13"/>
  <c r="N21" i="13"/>
  <c r="N25" i="13"/>
  <c r="K25" i="13"/>
  <c r="L29" i="11"/>
  <c r="U25" i="13"/>
  <c r="I25" i="13"/>
  <c r="M23" i="13"/>
  <c r="K21" i="13"/>
  <c r="S22" i="9"/>
  <c r="M26" i="13"/>
  <c r="S25" i="13"/>
  <c r="H25" i="13"/>
  <c r="K23" i="13"/>
  <c r="M22" i="13"/>
  <c r="U21" i="13"/>
  <c r="J21" i="13"/>
  <c r="U19" i="13"/>
  <c r="C23" i="11"/>
  <c r="R22" i="9"/>
  <c r="S24" i="13"/>
  <c r="S20" i="13"/>
  <c r="R11" i="13"/>
  <c r="K12" i="13"/>
  <c r="J12" i="13"/>
  <c r="I12" i="13"/>
  <c r="M12" i="13"/>
  <c r="L12" i="13"/>
  <c r="H12" i="13"/>
  <c r="G12" i="13"/>
  <c r="N9" i="13"/>
  <c r="J10" i="13"/>
  <c r="I10" i="13"/>
  <c r="H10" i="13"/>
  <c r="L10" i="13"/>
  <c r="G10" i="13"/>
  <c r="K10" i="13"/>
  <c r="M10" i="13"/>
  <c r="H29" i="9"/>
  <c r="P29" i="13"/>
  <c r="U26" i="13"/>
  <c r="E26" i="13"/>
  <c r="P25" i="13"/>
  <c r="G25" i="13"/>
  <c r="M24" i="13"/>
  <c r="S23" i="13"/>
  <c r="J23" i="13"/>
  <c r="G21" i="13"/>
  <c r="M20" i="13"/>
  <c r="S19" i="13"/>
  <c r="J19" i="13"/>
  <c r="T24" i="11"/>
  <c r="H21" i="11"/>
  <c r="S7" i="13"/>
  <c r="M8" i="13"/>
  <c r="L8" i="13"/>
  <c r="K8" i="13"/>
  <c r="G8" i="13"/>
  <c r="H8" i="13"/>
  <c r="I8" i="13"/>
  <c r="J8" i="13"/>
  <c r="N13" i="13"/>
  <c r="L14" i="13"/>
  <c r="J14" i="13"/>
  <c r="K14" i="13"/>
  <c r="M14" i="13"/>
  <c r="I14" i="13"/>
  <c r="G14" i="13"/>
  <c r="H14" i="13"/>
  <c r="L24" i="13"/>
  <c r="Q19" i="13"/>
  <c r="O24" i="11"/>
  <c r="U21" i="12"/>
  <c r="M25" i="13"/>
  <c r="C25" i="13"/>
  <c r="E24" i="13"/>
  <c r="P23" i="13"/>
  <c r="G23" i="13"/>
  <c r="M21" i="13"/>
  <c r="C21" i="13"/>
  <c r="E20" i="13"/>
  <c r="P19" i="13"/>
  <c r="G19" i="13"/>
  <c r="M24" i="11"/>
  <c r="Q21" i="11"/>
  <c r="C24" i="9"/>
  <c r="L21" i="9"/>
  <c r="O16" i="12"/>
  <c r="U39" i="13"/>
  <c r="M40" i="13"/>
  <c r="L39" i="13"/>
  <c r="K40" i="13"/>
  <c r="J39" i="13"/>
  <c r="L40" i="13"/>
  <c r="K39" i="13"/>
  <c r="G40" i="13"/>
  <c r="M39" i="13"/>
  <c r="I39" i="13"/>
  <c r="H39" i="13"/>
  <c r="G39" i="13"/>
  <c r="J40" i="13"/>
  <c r="I40" i="13"/>
  <c r="H40" i="13"/>
  <c r="L20" i="13"/>
  <c r="P24" i="11"/>
  <c r="K24" i="13"/>
  <c r="U43" i="13"/>
  <c r="I44" i="13"/>
  <c r="H43" i="13"/>
  <c r="G44" i="13"/>
  <c r="H44" i="13"/>
  <c r="G43" i="13"/>
  <c r="K44" i="13"/>
  <c r="J43" i="13"/>
  <c r="J44" i="13"/>
  <c r="I43" i="13"/>
  <c r="M44" i="13"/>
  <c r="L44" i="13"/>
  <c r="M43" i="13"/>
  <c r="L43" i="13"/>
  <c r="K43" i="13"/>
  <c r="R21" i="12"/>
  <c r="D24" i="13"/>
  <c r="O23" i="13"/>
  <c r="F23" i="13"/>
  <c r="D20" i="13"/>
  <c r="O19" i="13"/>
  <c r="F19" i="13"/>
  <c r="D24" i="11"/>
  <c r="O21" i="11"/>
  <c r="U22" i="10"/>
  <c r="K16" i="12"/>
  <c r="T24" i="13"/>
  <c r="Q41" i="13"/>
  <c r="G42" i="13"/>
  <c r="M42" i="13"/>
  <c r="L41" i="13"/>
  <c r="M41" i="13"/>
  <c r="I42" i="13"/>
  <c r="H41" i="13"/>
  <c r="H42" i="13"/>
  <c r="G41" i="13"/>
  <c r="K42" i="13"/>
  <c r="J42" i="13"/>
  <c r="J41" i="13"/>
  <c r="I41" i="13"/>
  <c r="K41" i="13"/>
  <c r="L42" i="13"/>
  <c r="Q23" i="13"/>
  <c r="H23" i="13"/>
  <c r="K20" i="13"/>
  <c r="H19" i="13"/>
  <c r="S21" i="11"/>
  <c r="Q16" i="12"/>
  <c r="M29" i="11"/>
  <c r="H21" i="12"/>
  <c r="U24" i="13"/>
  <c r="C24" i="13"/>
  <c r="N23" i="13"/>
  <c r="E23" i="13"/>
  <c r="U20" i="13"/>
  <c r="C20" i="13"/>
  <c r="N19" i="13"/>
  <c r="E19" i="13"/>
  <c r="C24" i="11"/>
  <c r="N21" i="11"/>
  <c r="C22" i="10"/>
  <c r="G16" i="12"/>
  <c r="M21" i="12"/>
  <c r="J16" i="12"/>
  <c r="I21" i="12"/>
  <c r="S16" i="12"/>
  <c r="H16" i="12"/>
  <c r="Q21" i="12"/>
  <c r="F21" i="12"/>
  <c r="P21" i="12"/>
  <c r="C21" i="12"/>
  <c r="L16" i="12"/>
  <c r="N21" i="12"/>
  <c r="K21" i="12"/>
  <c r="T16" i="12"/>
  <c r="I16" i="12"/>
  <c r="T22" i="12"/>
  <c r="L22" i="12"/>
  <c r="M23" i="12"/>
  <c r="K22" i="12"/>
  <c r="K23" i="12"/>
  <c r="E22" i="12"/>
  <c r="O21" i="12"/>
  <c r="E21" i="12"/>
  <c r="P16" i="12"/>
  <c r="D16" i="12"/>
  <c r="U22" i="12"/>
  <c r="U23" i="12"/>
  <c r="N23" i="12"/>
  <c r="E23" i="12"/>
  <c r="D22" i="12"/>
  <c r="C23" i="12"/>
  <c r="C22" i="12"/>
  <c r="J24" i="11"/>
  <c r="T21" i="11"/>
  <c r="J21" i="11"/>
  <c r="E29" i="11"/>
  <c r="P21" i="11"/>
  <c r="C21" i="11"/>
  <c r="G21" i="11"/>
  <c r="I16" i="11"/>
  <c r="O23" i="11"/>
  <c r="F16" i="11"/>
  <c r="F22" i="11"/>
  <c r="D29" i="11"/>
  <c r="L24" i="11"/>
  <c r="T23" i="11"/>
  <c r="K23" i="11"/>
  <c r="T22" i="11"/>
  <c r="J22" i="11"/>
  <c r="R21" i="11"/>
  <c r="I21" i="11"/>
  <c r="F21" i="11"/>
  <c r="L23" i="11"/>
  <c r="U22" i="11"/>
  <c r="K22" i="11"/>
  <c r="U24" i="11"/>
  <c r="K24" i="11"/>
  <c r="S23" i="11"/>
  <c r="J23" i="11"/>
  <c r="S22" i="11"/>
  <c r="H22" i="11"/>
  <c r="G24" i="11"/>
  <c r="G16" i="11"/>
  <c r="M22" i="11"/>
  <c r="G22" i="11"/>
  <c r="N23" i="11"/>
  <c r="L22" i="11"/>
  <c r="I23" i="11"/>
  <c r="E22" i="11"/>
  <c r="F24" i="11"/>
  <c r="U29" i="11"/>
  <c r="S24" i="11"/>
  <c r="H24" i="11"/>
  <c r="Q23" i="11"/>
  <c r="H23" i="11"/>
  <c r="P22" i="11"/>
  <c r="D22" i="11"/>
  <c r="G23" i="11"/>
  <c r="R23" i="11"/>
  <c r="R22" i="11"/>
  <c r="T29" i="11"/>
  <c r="R24" i="11"/>
  <c r="P23" i="11"/>
  <c r="D23" i="11"/>
  <c r="O22" i="11"/>
  <c r="F23" i="11"/>
  <c r="H23" i="10"/>
  <c r="N21" i="10"/>
  <c r="J21" i="10"/>
  <c r="M22" i="10"/>
  <c r="S21" i="10"/>
  <c r="I21" i="10"/>
  <c r="L22" i="10"/>
  <c r="R21" i="10"/>
  <c r="H21" i="10"/>
  <c r="P23" i="10"/>
  <c r="F23" i="10"/>
  <c r="K22" i="10"/>
  <c r="Q21" i="10"/>
  <c r="G21" i="10"/>
  <c r="T22" i="10"/>
  <c r="S22" i="10"/>
  <c r="O23" i="10"/>
  <c r="E23" i="10"/>
  <c r="E22" i="10"/>
  <c r="P21" i="10"/>
  <c r="F21" i="10"/>
  <c r="M21" i="10"/>
  <c r="U21" i="10"/>
  <c r="D22" i="10"/>
  <c r="O21" i="10"/>
  <c r="E21" i="10"/>
  <c r="M24" i="9"/>
  <c r="H23" i="9"/>
  <c r="E21" i="9"/>
  <c r="L24" i="9"/>
  <c r="T23" i="9"/>
  <c r="G23" i="9"/>
  <c r="J22" i="9"/>
  <c r="D21" i="9"/>
  <c r="M23" i="9"/>
  <c r="L23" i="9"/>
  <c r="U23" i="9"/>
  <c r="K22" i="9"/>
  <c r="T29" i="9"/>
  <c r="K24" i="9"/>
  <c r="Q23" i="9"/>
  <c r="E23" i="9"/>
  <c r="C22" i="9"/>
  <c r="C21" i="9"/>
  <c r="R24" i="9"/>
  <c r="K23" i="9"/>
  <c r="J24" i="9"/>
  <c r="P23" i="9"/>
  <c r="D23" i="9"/>
  <c r="M29" i="9"/>
  <c r="U24" i="9"/>
  <c r="E24" i="9"/>
  <c r="O23" i="9"/>
  <c r="C23" i="9"/>
  <c r="U21" i="9"/>
  <c r="Q24" i="9"/>
  <c r="I24" i="9"/>
  <c r="O22" i="9"/>
  <c r="S21" i="9"/>
  <c r="P24" i="9"/>
  <c r="H24" i="9"/>
  <c r="N22" i="9"/>
  <c r="F22" i="9"/>
  <c r="R21" i="9"/>
  <c r="I21" i="9"/>
  <c r="Q22" i="9"/>
  <c r="J21" i="9"/>
  <c r="R29" i="9"/>
  <c r="O24" i="9"/>
  <c r="G24" i="9"/>
  <c r="S23" i="9"/>
  <c r="J23" i="9"/>
  <c r="U22" i="9"/>
  <c r="M22" i="9"/>
  <c r="E22" i="9"/>
  <c r="Q21" i="9"/>
  <c r="H21" i="9"/>
  <c r="I22" i="9"/>
  <c r="P22" i="9"/>
  <c r="H22" i="9"/>
  <c r="T21" i="9"/>
  <c r="K21" i="9"/>
  <c r="G22" i="9"/>
  <c r="Q29" i="9"/>
  <c r="N24" i="9"/>
  <c r="R23" i="9"/>
  <c r="I23" i="9"/>
  <c r="T22" i="9"/>
  <c r="L22" i="9"/>
  <c r="P21" i="9"/>
  <c r="G21" i="9"/>
  <c r="N16" i="12"/>
  <c r="F16" i="12"/>
  <c r="U16" i="12"/>
  <c r="M16" i="12"/>
  <c r="S23" i="12"/>
  <c r="J23" i="12"/>
  <c r="R23" i="12"/>
  <c r="Q23" i="12"/>
  <c r="H23" i="12"/>
  <c r="S22" i="12"/>
  <c r="I23" i="12"/>
  <c r="P23" i="12"/>
  <c r="G23" i="12"/>
  <c r="M22" i="12"/>
  <c r="S21" i="12"/>
  <c r="J21" i="12"/>
  <c r="O23" i="12"/>
  <c r="F23" i="12"/>
  <c r="N23" i="9"/>
  <c r="N21" i="9"/>
  <c r="Q22" i="10"/>
  <c r="I22" i="10"/>
  <c r="T23" i="10"/>
  <c r="L23" i="10"/>
  <c r="D23" i="10"/>
  <c r="P22" i="10"/>
  <c r="H22" i="10"/>
  <c r="T21" i="10"/>
  <c r="L21" i="10"/>
  <c r="D21" i="10"/>
  <c r="S23" i="10"/>
  <c r="K23" i="10"/>
  <c r="O22" i="10"/>
  <c r="G22" i="10"/>
  <c r="K21" i="10"/>
  <c r="R22" i="10"/>
  <c r="J22" i="10"/>
  <c r="N22" i="10"/>
  <c r="Q24" i="11"/>
  <c r="I24" i="11"/>
  <c r="U23" i="11"/>
  <c r="M23" i="11"/>
  <c r="Q22" i="11"/>
  <c r="I22" i="11"/>
  <c r="U21" i="11"/>
  <c r="M21" i="11"/>
  <c r="N24" i="11"/>
  <c r="N22" i="11"/>
  <c r="R20" i="13"/>
  <c r="J20" i="13"/>
  <c r="I26" i="13"/>
  <c r="Q24" i="13"/>
  <c r="I24" i="13"/>
  <c r="Q22" i="13"/>
  <c r="I22" i="13"/>
  <c r="Q20" i="13"/>
  <c r="I20" i="13"/>
  <c r="P26" i="13"/>
  <c r="H26" i="13"/>
  <c r="T25" i="13"/>
  <c r="L25" i="13"/>
  <c r="P24" i="13"/>
  <c r="H24" i="13"/>
  <c r="T23" i="13"/>
  <c r="L23" i="13"/>
  <c r="P22" i="13"/>
  <c r="H22" i="13"/>
  <c r="T21" i="13"/>
  <c r="L21" i="13"/>
  <c r="P20" i="13"/>
  <c r="H20" i="13"/>
  <c r="T19" i="13"/>
  <c r="L19" i="13"/>
  <c r="R24" i="13"/>
  <c r="J24" i="13"/>
  <c r="Q26" i="13"/>
  <c r="O26" i="13"/>
  <c r="G26" i="13"/>
  <c r="O24" i="13"/>
  <c r="G24" i="13"/>
  <c r="O22" i="13"/>
  <c r="G22" i="13"/>
  <c r="O20" i="13"/>
  <c r="G20" i="13"/>
  <c r="N26" i="13"/>
  <c r="N24" i="13"/>
  <c r="N22" i="13"/>
  <c r="N20" i="13"/>
  <c r="Q22" i="12"/>
  <c r="I22" i="12"/>
  <c r="T23" i="12"/>
  <c r="L23" i="12"/>
  <c r="P22" i="12"/>
  <c r="H22" i="12"/>
  <c r="T21" i="12"/>
  <c r="L21" i="12"/>
  <c r="O22" i="12"/>
  <c r="G22" i="12"/>
  <c r="R22" i="12"/>
  <c r="J22" i="12"/>
  <c r="N22" i="12"/>
  <c r="P29" i="9"/>
  <c r="C29" i="9"/>
  <c r="I29" i="12"/>
  <c r="L29" i="9"/>
  <c r="U29" i="10"/>
  <c r="J29" i="9"/>
  <c r="Q29" i="13"/>
  <c r="S16" i="11"/>
  <c r="O29" i="10"/>
  <c r="F29" i="10"/>
  <c r="R16" i="11"/>
  <c r="N29" i="10"/>
  <c r="E29" i="10"/>
  <c r="J16" i="11"/>
  <c r="M29" i="10"/>
  <c r="D29" i="10"/>
  <c r="L29" i="10"/>
  <c r="T29" i="10"/>
  <c r="K29" i="10"/>
  <c r="S29" i="10"/>
  <c r="J29" i="10"/>
  <c r="O13" i="13"/>
  <c r="R29" i="10"/>
  <c r="I29" i="10"/>
  <c r="T16" i="11"/>
  <c r="P13" i="13"/>
  <c r="Q29" i="10"/>
  <c r="G29" i="10"/>
  <c r="R29" i="12"/>
  <c r="Q29" i="12"/>
  <c r="H13" i="13"/>
  <c r="U29" i="9"/>
  <c r="K29" i="9"/>
  <c r="R29" i="13"/>
  <c r="J29" i="12"/>
  <c r="P29" i="12"/>
  <c r="H29" i="12"/>
  <c r="O29" i="12"/>
  <c r="G29" i="12"/>
  <c r="N29" i="12"/>
  <c r="F29" i="12"/>
  <c r="U29" i="12"/>
  <c r="M29" i="12"/>
  <c r="E29" i="12"/>
  <c r="T29" i="12"/>
  <c r="L29" i="12"/>
  <c r="D29" i="12"/>
  <c r="S29" i="12"/>
  <c r="K29" i="12"/>
  <c r="H29" i="13"/>
  <c r="O29" i="13"/>
  <c r="G29" i="13"/>
  <c r="N29" i="13"/>
  <c r="F29" i="13"/>
  <c r="U29" i="13"/>
  <c r="M29" i="13"/>
  <c r="E29" i="13"/>
  <c r="T29" i="13"/>
  <c r="L29" i="13"/>
  <c r="D29" i="13"/>
  <c r="S29" i="13"/>
  <c r="K29" i="13"/>
  <c r="G13" i="13"/>
  <c r="S29" i="11"/>
  <c r="K29" i="11"/>
  <c r="C29" i="11"/>
  <c r="R29" i="11"/>
  <c r="J29" i="11"/>
  <c r="Q29" i="11"/>
  <c r="I29" i="11"/>
  <c r="P29" i="11"/>
  <c r="H29" i="11"/>
  <c r="O29" i="11"/>
  <c r="G29" i="11"/>
  <c r="N29" i="11"/>
  <c r="Q16" i="11"/>
  <c r="P16" i="11"/>
  <c r="L16" i="11"/>
  <c r="D16" i="11"/>
  <c r="C16" i="11"/>
  <c r="K16" i="11"/>
  <c r="P29" i="10"/>
  <c r="H29" i="10"/>
  <c r="U16" i="10"/>
  <c r="L16" i="10"/>
  <c r="O29" i="9"/>
  <c r="G29" i="9"/>
  <c r="N29" i="9"/>
  <c r="T16" i="10"/>
  <c r="K16" i="10"/>
  <c r="S16" i="10"/>
  <c r="J16" i="10"/>
  <c r="I13" i="13"/>
  <c r="Q16" i="10"/>
  <c r="H16" i="10"/>
  <c r="P9" i="13"/>
  <c r="P16" i="10"/>
  <c r="E16" i="10"/>
  <c r="Q9" i="13"/>
  <c r="Q13" i="13"/>
  <c r="R16" i="10"/>
  <c r="I16" i="10"/>
  <c r="O16" i="10"/>
  <c r="D16" i="10"/>
  <c r="M16" i="10"/>
  <c r="C16" i="10"/>
  <c r="R13" i="13"/>
  <c r="G9" i="13"/>
  <c r="C13" i="13"/>
  <c r="K13" i="13"/>
  <c r="S13" i="13"/>
  <c r="H9" i="13"/>
  <c r="D13" i="13"/>
  <c r="L13" i="13"/>
  <c r="T13" i="13"/>
  <c r="J13" i="13"/>
  <c r="I9" i="13"/>
  <c r="E13" i="13"/>
  <c r="M13" i="13"/>
  <c r="U13" i="13"/>
  <c r="O9" i="13"/>
  <c r="F13" i="13"/>
  <c r="J9" i="13"/>
  <c r="K9" i="13"/>
  <c r="D9" i="13"/>
  <c r="L9" i="13"/>
  <c r="T9" i="13"/>
  <c r="C9" i="13"/>
  <c r="S9" i="13"/>
  <c r="E9" i="13"/>
  <c r="M9" i="13"/>
  <c r="U9" i="13"/>
  <c r="R9" i="13"/>
  <c r="F9" i="13"/>
  <c r="Q32" i="13"/>
  <c r="R16" i="13"/>
  <c r="J16" i="13"/>
  <c r="Q16" i="13"/>
  <c r="H16" i="13"/>
  <c r="G16" i="13"/>
  <c r="N16" i="13"/>
  <c r="U16" i="13"/>
  <c r="E16" i="13"/>
  <c r="T16" i="13"/>
  <c r="L16" i="13"/>
  <c r="D16" i="13"/>
  <c r="I16" i="13"/>
  <c r="P16" i="13"/>
  <c r="O16" i="13"/>
  <c r="F16" i="13"/>
  <c r="M16" i="13"/>
  <c r="S16" i="13"/>
  <c r="K16" i="13"/>
  <c r="I31" i="13"/>
  <c r="O31" i="13"/>
  <c r="D38" i="13"/>
  <c r="H6" i="13"/>
  <c r="N6" i="13"/>
  <c r="O16" i="11"/>
  <c r="N16" i="11"/>
  <c r="U16" i="11"/>
  <c r="M16" i="11"/>
  <c r="G16" i="10"/>
  <c r="N16" i="10"/>
  <c r="R16" i="9"/>
  <c r="J16" i="9"/>
  <c r="Q16" i="9"/>
  <c r="I16" i="9"/>
  <c r="P16" i="9"/>
  <c r="H16" i="9"/>
  <c r="O16" i="9"/>
  <c r="G16" i="9"/>
  <c r="N16" i="9"/>
  <c r="F16" i="9"/>
  <c r="U16" i="9"/>
  <c r="M16" i="9"/>
  <c r="E16" i="9"/>
  <c r="T16" i="9"/>
  <c r="L16" i="9"/>
  <c r="D16" i="9"/>
  <c r="S16" i="9"/>
  <c r="K16" i="9"/>
  <c r="E38" i="13"/>
  <c r="M11" i="13"/>
  <c r="S38" i="13"/>
  <c r="L11" i="13"/>
  <c r="C38" i="13"/>
  <c r="H35" i="13"/>
  <c r="T11" i="13"/>
  <c r="P28" i="13"/>
  <c r="I35" i="13"/>
  <c r="Q28" i="13"/>
  <c r="F32" i="13"/>
  <c r="O35" i="13"/>
  <c r="K38" i="13"/>
  <c r="F41" i="13"/>
  <c r="Q35" i="13"/>
  <c r="D11" i="13"/>
  <c r="L30" i="13"/>
  <c r="M17" i="13"/>
  <c r="Q33" i="13"/>
  <c r="F6" i="13"/>
  <c r="E11" i="13"/>
  <c r="G6" i="13"/>
  <c r="F11" i="13"/>
  <c r="H31" i="13"/>
  <c r="S32" i="13"/>
  <c r="O39" i="13"/>
  <c r="M30" i="13"/>
  <c r="M36" i="13"/>
  <c r="P39" i="13"/>
  <c r="Q15" i="13"/>
  <c r="Q18" i="13"/>
  <c r="D32" i="13"/>
  <c r="U32" i="13"/>
  <c r="T38" i="13"/>
  <c r="O18" i="13"/>
  <c r="L36" i="13"/>
  <c r="P18" i="13"/>
  <c r="C32" i="13"/>
  <c r="T32" i="13"/>
  <c r="M6" i="13"/>
  <c r="G11" i="13"/>
  <c r="O28" i="13"/>
  <c r="G31" i="13"/>
  <c r="E32" i="13"/>
  <c r="P35" i="13"/>
  <c r="U38" i="13"/>
  <c r="H18" i="13"/>
  <c r="L32" i="13"/>
  <c r="M34" i="13"/>
  <c r="F36" i="13"/>
  <c r="U11" i="13"/>
  <c r="I18" i="13"/>
  <c r="K30" i="13"/>
  <c r="P31" i="13"/>
  <c r="M32" i="13"/>
  <c r="K36" i="13"/>
  <c r="F38" i="13"/>
  <c r="J7" i="13"/>
  <c r="C17" i="13"/>
  <c r="S17" i="13"/>
  <c r="D27" i="13"/>
  <c r="G15" i="13"/>
  <c r="E27" i="13"/>
  <c r="E17" i="13"/>
  <c r="C30" i="13"/>
  <c r="E34" i="13"/>
  <c r="M4" i="13"/>
  <c r="S5" i="13"/>
  <c r="O6" i="13"/>
  <c r="N11" i="13"/>
  <c r="I15" i="13"/>
  <c r="F17" i="13"/>
  <c r="K27" i="13"/>
  <c r="G28" i="13"/>
  <c r="D30" i="13"/>
  <c r="T30" i="13"/>
  <c r="Q31" i="13"/>
  <c r="I33" i="13"/>
  <c r="F34" i="13"/>
  <c r="C36" i="13"/>
  <c r="S36" i="13"/>
  <c r="P37" i="13"/>
  <c r="L38" i="13"/>
  <c r="C41" i="13"/>
  <c r="S41" i="13"/>
  <c r="Q43" i="13"/>
  <c r="E4" i="13"/>
  <c r="C27" i="13"/>
  <c r="S27" i="13"/>
  <c r="N34" i="13"/>
  <c r="K7" i="13"/>
  <c r="C34" i="13"/>
  <c r="D17" i="13"/>
  <c r="T17" i="13"/>
  <c r="N30" i="13"/>
  <c r="G33" i="13"/>
  <c r="I37" i="13"/>
  <c r="R5" i="13"/>
  <c r="F27" i="13"/>
  <c r="H33" i="13"/>
  <c r="U34" i="13"/>
  <c r="N4" i="13"/>
  <c r="P6" i="13"/>
  <c r="O11" i="13"/>
  <c r="O15" i="13"/>
  <c r="K17" i="13"/>
  <c r="G18" i="13"/>
  <c r="L27" i="13"/>
  <c r="H28" i="13"/>
  <c r="E30" i="13"/>
  <c r="U30" i="13"/>
  <c r="N32" i="13"/>
  <c r="O33" i="13"/>
  <c r="K34" i="13"/>
  <c r="G35" i="13"/>
  <c r="D36" i="13"/>
  <c r="T36" i="13"/>
  <c r="Q37" i="13"/>
  <c r="M38" i="13"/>
  <c r="T41" i="13"/>
  <c r="O43" i="13"/>
  <c r="P4" i="13"/>
  <c r="N27" i="13"/>
  <c r="U4" i="13"/>
  <c r="N17" i="13"/>
  <c r="G37" i="13"/>
  <c r="F4" i="13"/>
  <c r="T27" i="13"/>
  <c r="S34" i="13"/>
  <c r="H37" i="13"/>
  <c r="G4" i="13"/>
  <c r="Q5" i="13"/>
  <c r="Q7" i="13"/>
  <c r="U27" i="13"/>
  <c r="D34" i="13"/>
  <c r="T34" i="13"/>
  <c r="Q39" i="13"/>
  <c r="H4" i="13"/>
  <c r="R7" i="13"/>
  <c r="H15" i="13"/>
  <c r="U17" i="13"/>
  <c r="S30" i="13"/>
  <c r="N36" i="13"/>
  <c r="O37" i="13"/>
  <c r="N41" i="13"/>
  <c r="O4" i="13"/>
  <c r="E6" i="13"/>
  <c r="U6" i="13"/>
  <c r="P15" i="13"/>
  <c r="L17" i="13"/>
  <c r="M27" i="13"/>
  <c r="I28" i="13"/>
  <c r="F30" i="13"/>
  <c r="P33" i="13"/>
  <c r="L34" i="13"/>
  <c r="E36" i="13"/>
  <c r="U36" i="13"/>
  <c r="N38" i="13"/>
  <c r="U41" i="13"/>
  <c r="P43" i="13"/>
  <c r="O5" i="13"/>
  <c r="G5" i="13"/>
  <c r="N5" i="13"/>
  <c r="L5" i="13"/>
  <c r="U5" i="13"/>
  <c r="M5" i="13"/>
  <c r="E5" i="13"/>
  <c r="D5" i="13"/>
  <c r="P5" i="13"/>
  <c r="H5" i="13"/>
  <c r="F5" i="13"/>
  <c r="T5" i="13"/>
  <c r="O7" i="13"/>
  <c r="G7" i="13"/>
  <c r="L7" i="13"/>
  <c r="N7" i="13"/>
  <c r="F7" i="13"/>
  <c r="T7" i="13"/>
  <c r="U7" i="13"/>
  <c r="M7" i="13"/>
  <c r="E7" i="13"/>
  <c r="P7" i="13"/>
  <c r="H7" i="13"/>
  <c r="D7" i="13"/>
  <c r="C7" i="13"/>
  <c r="I5" i="13"/>
  <c r="J5" i="13"/>
  <c r="K5" i="13"/>
  <c r="I7" i="13"/>
  <c r="J31" i="13"/>
  <c r="R31" i="13"/>
  <c r="J33" i="13"/>
  <c r="R33" i="13"/>
  <c r="R35" i="13"/>
  <c r="J37" i="13"/>
  <c r="R39" i="13"/>
  <c r="D4" i="13"/>
  <c r="L4" i="13"/>
  <c r="T4" i="13"/>
  <c r="D6" i="13"/>
  <c r="L6" i="13"/>
  <c r="T6" i="13"/>
  <c r="C11" i="13"/>
  <c r="K11" i="13"/>
  <c r="S11" i="13"/>
  <c r="F15" i="13"/>
  <c r="N15" i="13"/>
  <c r="J17" i="13"/>
  <c r="R17" i="13"/>
  <c r="F18" i="13"/>
  <c r="N18" i="13"/>
  <c r="J27" i="13"/>
  <c r="R27" i="13"/>
  <c r="F28" i="13"/>
  <c r="N28" i="13"/>
  <c r="J30" i="13"/>
  <c r="R30" i="13"/>
  <c r="F31" i="13"/>
  <c r="N31" i="13"/>
  <c r="J32" i="13"/>
  <c r="R32" i="13"/>
  <c r="F33" i="13"/>
  <c r="N33" i="13"/>
  <c r="J34" i="13"/>
  <c r="R34" i="13"/>
  <c r="F35" i="13"/>
  <c r="N35" i="13"/>
  <c r="J36" i="13"/>
  <c r="R36" i="13"/>
  <c r="F37" i="13"/>
  <c r="N37" i="13"/>
  <c r="J38" i="13"/>
  <c r="R38" i="13"/>
  <c r="F39" i="13"/>
  <c r="N39" i="13"/>
  <c r="R41" i="13"/>
  <c r="F43" i="13"/>
  <c r="N43" i="13"/>
  <c r="R15" i="13"/>
  <c r="J28" i="13"/>
  <c r="R28" i="13"/>
  <c r="R43" i="13"/>
  <c r="I4" i="13"/>
  <c r="Q4" i="13"/>
  <c r="I6" i="13"/>
  <c r="Q6" i="13"/>
  <c r="H11" i="13"/>
  <c r="P11" i="13"/>
  <c r="C15" i="13"/>
  <c r="K15" i="13"/>
  <c r="S15" i="13"/>
  <c r="G17" i="13"/>
  <c r="O17" i="13"/>
  <c r="C18" i="13"/>
  <c r="K18" i="13"/>
  <c r="S18" i="13"/>
  <c r="G27" i="13"/>
  <c r="O27" i="13"/>
  <c r="C28" i="13"/>
  <c r="K28" i="13"/>
  <c r="S28" i="13"/>
  <c r="G30" i="13"/>
  <c r="O30" i="13"/>
  <c r="C31" i="13"/>
  <c r="K31" i="13"/>
  <c r="S31" i="13"/>
  <c r="G32" i="13"/>
  <c r="O32" i="13"/>
  <c r="C33" i="13"/>
  <c r="K33" i="13"/>
  <c r="S33" i="13"/>
  <c r="G34" i="13"/>
  <c r="O34" i="13"/>
  <c r="C35" i="13"/>
  <c r="K35" i="13"/>
  <c r="S35" i="13"/>
  <c r="G36" i="13"/>
  <c r="O36" i="13"/>
  <c r="C37" i="13"/>
  <c r="K37" i="13"/>
  <c r="S37" i="13"/>
  <c r="G38" i="13"/>
  <c r="O38" i="13"/>
  <c r="C39" i="13"/>
  <c r="S39" i="13"/>
  <c r="O41" i="13"/>
  <c r="C43" i="13"/>
  <c r="S43" i="13"/>
  <c r="J18" i="13"/>
  <c r="R18" i="13"/>
  <c r="R37" i="13"/>
  <c r="J4" i="13"/>
  <c r="J6" i="13"/>
  <c r="R6" i="13"/>
  <c r="I11" i="13"/>
  <c r="Q11" i="13"/>
  <c r="D15" i="13"/>
  <c r="L15" i="13"/>
  <c r="T15" i="13"/>
  <c r="H17" i="13"/>
  <c r="P17" i="13"/>
  <c r="D18" i="13"/>
  <c r="L18" i="13"/>
  <c r="T18" i="13"/>
  <c r="H27" i="13"/>
  <c r="P27" i="13"/>
  <c r="D28" i="13"/>
  <c r="L28" i="13"/>
  <c r="T28" i="13"/>
  <c r="H30" i="13"/>
  <c r="P30" i="13"/>
  <c r="D31" i="13"/>
  <c r="L31" i="13"/>
  <c r="T31" i="13"/>
  <c r="H32" i="13"/>
  <c r="P32" i="13"/>
  <c r="D33" i="13"/>
  <c r="L33" i="13"/>
  <c r="T33" i="13"/>
  <c r="H34" i="13"/>
  <c r="P34" i="13"/>
  <c r="D35" i="13"/>
  <c r="L35" i="13"/>
  <c r="T35" i="13"/>
  <c r="H36" i="13"/>
  <c r="P36" i="13"/>
  <c r="D37" i="13"/>
  <c r="L37" i="13"/>
  <c r="T37" i="13"/>
  <c r="H38" i="13"/>
  <c r="P38" i="13"/>
  <c r="T39" i="13"/>
  <c r="P41" i="13"/>
  <c r="T43" i="13"/>
  <c r="J15" i="13"/>
  <c r="J35" i="13"/>
  <c r="R4" i="13"/>
  <c r="C4" i="13"/>
  <c r="K4" i="13"/>
  <c r="C6" i="13"/>
  <c r="K6" i="13"/>
  <c r="J11" i="13"/>
  <c r="E15" i="13"/>
  <c r="M15" i="13"/>
  <c r="I17" i="13"/>
  <c r="E18" i="13"/>
  <c r="M18" i="13"/>
  <c r="I27" i="13"/>
  <c r="E28" i="13"/>
  <c r="M28" i="13"/>
  <c r="I30" i="13"/>
  <c r="E31" i="13"/>
  <c r="M31" i="13"/>
  <c r="I32" i="13"/>
  <c r="E33" i="13"/>
  <c r="M33" i="13"/>
  <c r="I34" i="13"/>
  <c r="E35" i="13"/>
  <c r="M35" i="13"/>
  <c r="I36" i="13"/>
  <c r="E37" i="13"/>
  <c r="M37" i="13"/>
  <c r="I38" i="13"/>
  <c r="B46" i="12" l="1"/>
  <c r="C46" i="12" s="1"/>
  <c r="B45" i="12"/>
  <c r="C45" i="12" s="1"/>
  <c r="B43" i="12"/>
  <c r="B41" i="12"/>
  <c r="B39" i="12"/>
  <c r="B17" i="12"/>
  <c r="U17" i="12" s="1"/>
  <c r="B18" i="12"/>
  <c r="I18" i="12" s="1"/>
  <c r="B19" i="12"/>
  <c r="S19" i="12" s="1"/>
  <c r="B20" i="12"/>
  <c r="I20" i="12" s="1"/>
  <c r="B24" i="12"/>
  <c r="B25" i="12"/>
  <c r="B26" i="12"/>
  <c r="P26" i="12" s="1"/>
  <c r="B27" i="12"/>
  <c r="L27" i="12" s="1"/>
  <c r="B28" i="12"/>
  <c r="Q28" i="12" s="1"/>
  <c r="B30" i="12"/>
  <c r="L30" i="12" s="1"/>
  <c r="B31" i="12"/>
  <c r="N31" i="12" s="1"/>
  <c r="B32" i="12"/>
  <c r="J32" i="12" s="1"/>
  <c r="B33" i="12"/>
  <c r="B34" i="12"/>
  <c r="B35" i="12"/>
  <c r="N35" i="12" s="1"/>
  <c r="B36" i="12"/>
  <c r="M36" i="12" s="1"/>
  <c r="B37" i="12"/>
  <c r="I37" i="12" s="1"/>
  <c r="B38" i="12"/>
  <c r="L38" i="12" s="1"/>
  <c r="B15" i="12"/>
  <c r="R15" i="12" s="1"/>
  <c r="B11" i="12"/>
  <c r="B7" i="12"/>
  <c r="B5" i="12"/>
  <c r="B6" i="12"/>
  <c r="M6" i="12" s="1"/>
  <c r="B4" i="12"/>
  <c r="U4" i="12" s="1"/>
  <c r="B3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E43" i="12"/>
  <c r="D43" i="12"/>
  <c r="E41" i="12"/>
  <c r="D41" i="12"/>
  <c r="E39" i="12"/>
  <c r="D39" i="12"/>
  <c r="J20" i="12"/>
  <c r="B46" i="11"/>
  <c r="C46" i="11" s="1"/>
  <c r="B45" i="11"/>
  <c r="C45" i="11" s="1"/>
  <c r="B43" i="11"/>
  <c r="B41" i="11"/>
  <c r="B39" i="11"/>
  <c r="B17" i="11"/>
  <c r="B18" i="11"/>
  <c r="B19" i="11"/>
  <c r="B20" i="11"/>
  <c r="B25" i="11"/>
  <c r="B26" i="11"/>
  <c r="B27" i="11"/>
  <c r="B28" i="11"/>
  <c r="B30" i="11"/>
  <c r="M30" i="11" s="1"/>
  <c r="B31" i="11"/>
  <c r="L31" i="11" s="1"/>
  <c r="B32" i="11"/>
  <c r="D32" i="11" s="1"/>
  <c r="B33" i="11"/>
  <c r="B34" i="11"/>
  <c r="L34" i="11" s="1"/>
  <c r="B35" i="11"/>
  <c r="I35" i="11" s="1"/>
  <c r="B36" i="11"/>
  <c r="L36" i="11" s="1"/>
  <c r="B37" i="11"/>
  <c r="R37" i="11" s="1"/>
  <c r="B38" i="11"/>
  <c r="M38" i="11" s="1"/>
  <c r="B15" i="11"/>
  <c r="B11" i="11"/>
  <c r="B7" i="11"/>
  <c r="B5" i="11"/>
  <c r="E5" i="11" s="1"/>
  <c r="B6" i="11"/>
  <c r="N6" i="11" s="1"/>
  <c r="B4" i="11"/>
  <c r="Q4" i="11" s="1"/>
  <c r="B3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E43" i="11"/>
  <c r="D43" i="11"/>
  <c r="E41" i="11"/>
  <c r="D41" i="11"/>
  <c r="E39" i="11"/>
  <c r="D39" i="11"/>
  <c r="B46" i="10"/>
  <c r="C46" i="10" s="1"/>
  <c r="B45" i="10"/>
  <c r="C45" i="10" s="1"/>
  <c r="B41" i="10"/>
  <c r="B43" i="10"/>
  <c r="B39" i="10"/>
  <c r="B17" i="10"/>
  <c r="F17" i="10" s="1"/>
  <c r="B18" i="10"/>
  <c r="Q18" i="10" s="1"/>
  <c r="B19" i="10"/>
  <c r="O19" i="10" s="1"/>
  <c r="B20" i="10"/>
  <c r="J20" i="10" s="1"/>
  <c r="B24" i="10"/>
  <c r="R24" i="10" s="1"/>
  <c r="B25" i="10"/>
  <c r="U25" i="10" s="1"/>
  <c r="B26" i="10"/>
  <c r="T26" i="10" s="1"/>
  <c r="B27" i="10"/>
  <c r="P27" i="10" s="1"/>
  <c r="B28" i="10"/>
  <c r="B30" i="10"/>
  <c r="Q30" i="10" s="1"/>
  <c r="B31" i="10"/>
  <c r="J31" i="10" s="1"/>
  <c r="B32" i="10"/>
  <c r="I32" i="10" s="1"/>
  <c r="B33" i="10"/>
  <c r="T33" i="10" s="1"/>
  <c r="B34" i="10"/>
  <c r="P34" i="10" s="1"/>
  <c r="B35" i="10"/>
  <c r="Q35" i="10" s="1"/>
  <c r="B36" i="10"/>
  <c r="T36" i="10" s="1"/>
  <c r="B37" i="10"/>
  <c r="B38" i="10"/>
  <c r="O38" i="10" s="1"/>
  <c r="B15" i="10"/>
  <c r="B11" i="10"/>
  <c r="B7" i="10"/>
  <c r="B5" i="10"/>
  <c r="B6" i="10"/>
  <c r="J6" i="10" s="1"/>
  <c r="B4" i="10"/>
  <c r="G4" i="10" s="1"/>
  <c r="B3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E43" i="10"/>
  <c r="D43" i="10"/>
  <c r="E41" i="10"/>
  <c r="D41" i="10"/>
  <c r="E39" i="10"/>
  <c r="D39" i="10"/>
  <c r="B15" i="9"/>
  <c r="D15" i="9" s="1"/>
  <c r="B45" i="9"/>
  <c r="C45" i="9" s="1"/>
  <c r="B46" i="9"/>
  <c r="C46" i="9" s="1"/>
  <c r="B41" i="9"/>
  <c r="B43" i="9"/>
  <c r="B39" i="9"/>
  <c r="B25" i="9"/>
  <c r="B26" i="9"/>
  <c r="I26" i="9" s="1"/>
  <c r="B27" i="9"/>
  <c r="B28" i="9"/>
  <c r="M28" i="9" s="1"/>
  <c r="B30" i="9"/>
  <c r="F30" i="9" s="1"/>
  <c r="B31" i="9"/>
  <c r="E31" i="9" s="1"/>
  <c r="B32" i="9"/>
  <c r="J32" i="9" s="1"/>
  <c r="B33" i="9"/>
  <c r="M33" i="9" s="1"/>
  <c r="B34" i="9"/>
  <c r="M34" i="9" s="1"/>
  <c r="B35" i="9"/>
  <c r="G35" i="9" s="1"/>
  <c r="B36" i="9"/>
  <c r="G36" i="9" s="1"/>
  <c r="B37" i="9"/>
  <c r="S37" i="9" s="1"/>
  <c r="B38" i="9"/>
  <c r="F38" i="9" s="1"/>
  <c r="B20" i="9"/>
  <c r="H20" i="9" s="1"/>
  <c r="B19" i="9"/>
  <c r="N19" i="9" s="1"/>
  <c r="B18" i="9"/>
  <c r="D18" i="9" s="1"/>
  <c r="B17" i="9"/>
  <c r="B11" i="9"/>
  <c r="B7" i="9"/>
  <c r="B6" i="9"/>
  <c r="B5" i="9"/>
  <c r="D6" i="9" s="1"/>
  <c r="B4" i="9"/>
  <c r="G5" i="9" s="1"/>
  <c r="B4" i="3"/>
  <c r="B3" i="9"/>
  <c r="D4" i="9" s="1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E43" i="9"/>
  <c r="D43" i="9"/>
  <c r="E41" i="9"/>
  <c r="D41" i="9"/>
  <c r="E39" i="9"/>
  <c r="D39" i="9"/>
  <c r="N39" i="3"/>
  <c r="O39" i="3"/>
  <c r="P39" i="3"/>
  <c r="Q39" i="3"/>
  <c r="R39" i="3"/>
  <c r="S39" i="3"/>
  <c r="T39" i="3"/>
  <c r="U39" i="3"/>
  <c r="N41" i="3"/>
  <c r="O41" i="3"/>
  <c r="P41" i="3"/>
  <c r="Q41" i="3"/>
  <c r="R41" i="3"/>
  <c r="S41" i="3"/>
  <c r="T41" i="3"/>
  <c r="U41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F43" i="3"/>
  <c r="F41" i="3"/>
  <c r="F39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D39" i="3"/>
  <c r="E39" i="3"/>
  <c r="D41" i="3"/>
  <c r="E41" i="3"/>
  <c r="D43" i="3"/>
  <c r="E43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N11" i="3"/>
  <c r="O11" i="3"/>
  <c r="P11" i="3"/>
  <c r="Q11" i="3"/>
  <c r="R11" i="3"/>
  <c r="S11" i="3"/>
  <c r="T11" i="3"/>
  <c r="U11" i="3"/>
  <c r="F11" i="3"/>
  <c r="E11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46" i="3"/>
  <c r="C45" i="3"/>
  <c r="C41" i="3"/>
  <c r="C43" i="3"/>
  <c r="C39" i="3"/>
  <c r="C27" i="3"/>
  <c r="C28" i="3"/>
  <c r="C30" i="3"/>
  <c r="C31" i="3"/>
  <c r="C32" i="3"/>
  <c r="C33" i="3"/>
  <c r="C34" i="3"/>
  <c r="C35" i="3"/>
  <c r="C36" i="3"/>
  <c r="C37" i="3"/>
  <c r="C38" i="3"/>
  <c r="C5" i="3"/>
  <c r="C6" i="3"/>
  <c r="C4" i="3"/>
  <c r="B45" i="3"/>
  <c r="B46" i="3"/>
  <c r="B43" i="3"/>
  <c r="B41" i="3"/>
  <c r="B39" i="3"/>
  <c r="B17" i="3"/>
  <c r="B18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15" i="3"/>
  <c r="B11" i="3"/>
  <c r="B7" i="3"/>
  <c r="B6" i="3"/>
  <c r="B5" i="3"/>
  <c r="B3" i="3"/>
  <c r="G44" i="9" l="1"/>
  <c r="H44" i="9"/>
  <c r="L44" i="9"/>
  <c r="M44" i="9"/>
  <c r="I44" i="9"/>
  <c r="K44" i="9"/>
  <c r="J44" i="9"/>
  <c r="G40" i="11"/>
  <c r="L39" i="11"/>
  <c r="M39" i="11"/>
  <c r="M40" i="11"/>
  <c r="I40" i="11"/>
  <c r="H39" i="11"/>
  <c r="H40" i="11"/>
  <c r="G39" i="11"/>
  <c r="J39" i="11"/>
  <c r="I39" i="11"/>
  <c r="L40" i="11"/>
  <c r="K39" i="11"/>
  <c r="K40" i="11"/>
  <c r="J40" i="11"/>
  <c r="H42" i="9"/>
  <c r="J42" i="9"/>
  <c r="I42" i="9"/>
  <c r="G42" i="9"/>
  <c r="L42" i="9"/>
  <c r="M42" i="9"/>
  <c r="K42" i="9"/>
  <c r="I40" i="10"/>
  <c r="H39" i="10"/>
  <c r="H40" i="10"/>
  <c r="G39" i="10"/>
  <c r="G40" i="10"/>
  <c r="K40" i="10"/>
  <c r="J39" i="10"/>
  <c r="J40" i="10"/>
  <c r="I39" i="10"/>
  <c r="K39" i="10"/>
  <c r="M40" i="10"/>
  <c r="L39" i="10"/>
  <c r="L40" i="10"/>
  <c r="M39" i="10"/>
  <c r="I42" i="11"/>
  <c r="H41" i="11"/>
  <c r="G42" i="11"/>
  <c r="H42" i="11"/>
  <c r="G41" i="11"/>
  <c r="K42" i="11"/>
  <c r="J41" i="11"/>
  <c r="J42" i="11"/>
  <c r="I41" i="11"/>
  <c r="L42" i="11"/>
  <c r="M41" i="11"/>
  <c r="L41" i="11"/>
  <c r="K41" i="11"/>
  <c r="M42" i="11"/>
  <c r="K40" i="12"/>
  <c r="R39" i="12"/>
  <c r="J39" i="12"/>
  <c r="I40" i="12"/>
  <c r="H39" i="12"/>
  <c r="H40" i="12"/>
  <c r="G39" i="12"/>
  <c r="J40" i="12"/>
  <c r="Q39" i="12"/>
  <c r="I39" i="12"/>
  <c r="P39" i="12"/>
  <c r="O39" i="12"/>
  <c r="M40" i="12"/>
  <c r="T39" i="12"/>
  <c r="L39" i="12"/>
  <c r="L40" i="12"/>
  <c r="S39" i="12"/>
  <c r="K39" i="12"/>
  <c r="F39" i="12"/>
  <c r="G40" i="12"/>
  <c r="M39" i="12"/>
  <c r="U39" i="12"/>
  <c r="N39" i="12"/>
  <c r="H40" i="9"/>
  <c r="I40" i="9"/>
  <c r="M40" i="9"/>
  <c r="G40" i="9"/>
  <c r="J40" i="9"/>
  <c r="K40" i="9"/>
  <c r="L40" i="9"/>
  <c r="K42" i="10"/>
  <c r="J41" i="10"/>
  <c r="H41" i="10"/>
  <c r="J42" i="10"/>
  <c r="I41" i="10"/>
  <c r="I42" i="10"/>
  <c r="M42" i="10"/>
  <c r="L41" i="10"/>
  <c r="L42" i="10"/>
  <c r="K41" i="10"/>
  <c r="H42" i="10"/>
  <c r="G42" i="10"/>
  <c r="G41" i="10"/>
  <c r="M41" i="10"/>
  <c r="M44" i="12"/>
  <c r="T43" i="12"/>
  <c r="L43" i="12"/>
  <c r="R43" i="12"/>
  <c r="Q43" i="12"/>
  <c r="L44" i="12"/>
  <c r="S43" i="12"/>
  <c r="K43" i="12"/>
  <c r="K44" i="12"/>
  <c r="J43" i="12"/>
  <c r="J44" i="12"/>
  <c r="I43" i="12"/>
  <c r="G44" i="12"/>
  <c r="N43" i="12"/>
  <c r="F43" i="12"/>
  <c r="U43" i="12"/>
  <c r="M43" i="12"/>
  <c r="I44" i="12"/>
  <c r="H44" i="12"/>
  <c r="H43" i="12"/>
  <c r="P43" i="12"/>
  <c r="O43" i="12"/>
  <c r="G43" i="12"/>
  <c r="M44" i="10"/>
  <c r="L43" i="10"/>
  <c r="K44" i="10"/>
  <c r="L44" i="10"/>
  <c r="K43" i="10"/>
  <c r="J43" i="10"/>
  <c r="G44" i="10"/>
  <c r="M43" i="10"/>
  <c r="J44" i="10"/>
  <c r="I44" i="10"/>
  <c r="H44" i="10"/>
  <c r="I43" i="10"/>
  <c r="H43" i="10"/>
  <c r="G43" i="10"/>
  <c r="L42" i="12"/>
  <c r="S41" i="12"/>
  <c r="K41" i="12"/>
  <c r="J42" i="12"/>
  <c r="Q41" i="12"/>
  <c r="K42" i="12"/>
  <c r="R41" i="12"/>
  <c r="J41" i="12"/>
  <c r="I41" i="12"/>
  <c r="I42" i="12"/>
  <c r="P41" i="12"/>
  <c r="H41" i="12"/>
  <c r="U41" i="12"/>
  <c r="M41" i="12"/>
  <c r="M42" i="12"/>
  <c r="T41" i="12"/>
  <c r="L41" i="12"/>
  <c r="O41" i="12"/>
  <c r="N41" i="12"/>
  <c r="F41" i="12"/>
  <c r="G41" i="12"/>
  <c r="H42" i="12"/>
  <c r="G42" i="12"/>
  <c r="C7" i="10"/>
  <c r="M8" i="10"/>
  <c r="L8" i="10"/>
  <c r="H8" i="10"/>
  <c r="K8" i="10"/>
  <c r="G8" i="10"/>
  <c r="J8" i="10"/>
  <c r="I8" i="10"/>
  <c r="G8" i="12"/>
  <c r="L7" i="12"/>
  <c r="M7" i="12"/>
  <c r="M8" i="12"/>
  <c r="I8" i="12"/>
  <c r="H7" i="12"/>
  <c r="H8" i="12"/>
  <c r="G7" i="12"/>
  <c r="J8" i="12"/>
  <c r="L8" i="12"/>
  <c r="K8" i="12"/>
  <c r="K7" i="12"/>
  <c r="J7" i="12"/>
  <c r="I7" i="12"/>
  <c r="K44" i="11"/>
  <c r="J43" i="11"/>
  <c r="I44" i="11"/>
  <c r="J44" i="11"/>
  <c r="I43" i="11"/>
  <c r="H43" i="11"/>
  <c r="M44" i="11"/>
  <c r="L43" i="11"/>
  <c r="L44" i="11"/>
  <c r="K43" i="11"/>
  <c r="H44" i="11"/>
  <c r="G44" i="11"/>
  <c r="M43" i="11"/>
  <c r="G43" i="11"/>
  <c r="H25" i="10"/>
  <c r="Q11" i="10"/>
  <c r="I12" i="10"/>
  <c r="H12" i="10"/>
  <c r="G12" i="10"/>
  <c r="K12" i="10"/>
  <c r="M12" i="10"/>
  <c r="J12" i="10"/>
  <c r="L12" i="10"/>
  <c r="U11" i="12"/>
  <c r="K12" i="12"/>
  <c r="J11" i="12"/>
  <c r="S11" i="12"/>
  <c r="I12" i="12"/>
  <c r="R11" i="12"/>
  <c r="T11" i="12"/>
  <c r="J12" i="12"/>
  <c r="I11" i="12"/>
  <c r="H11" i="12"/>
  <c r="F11" i="12"/>
  <c r="O11" i="12"/>
  <c r="M12" i="12"/>
  <c r="L11" i="12"/>
  <c r="N11" i="12"/>
  <c r="L12" i="12"/>
  <c r="K11" i="12"/>
  <c r="H12" i="12"/>
  <c r="P11" i="12"/>
  <c r="G12" i="12"/>
  <c r="M11" i="12"/>
  <c r="G11" i="12"/>
  <c r="Q11" i="12"/>
  <c r="D11" i="12"/>
  <c r="O17" i="11"/>
  <c r="F17" i="11"/>
  <c r="G17" i="11"/>
  <c r="I28" i="11"/>
  <c r="F28" i="11"/>
  <c r="G28" i="11"/>
  <c r="M25" i="11"/>
  <c r="F25" i="11"/>
  <c r="G25" i="11"/>
  <c r="F35" i="11"/>
  <c r="K8" i="11"/>
  <c r="J8" i="11"/>
  <c r="I8" i="11"/>
  <c r="H8" i="11"/>
  <c r="G8" i="11"/>
  <c r="M8" i="11"/>
  <c r="L8" i="11"/>
  <c r="R20" i="11"/>
  <c r="F20" i="11"/>
  <c r="G20" i="11"/>
  <c r="E26" i="11"/>
  <c r="F26" i="11"/>
  <c r="G26" i="11"/>
  <c r="F37" i="11"/>
  <c r="L12" i="11"/>
  <c r="K12" i="11"/>
  <c r="J12" i="11"/>
  <c r="M12" i="11"/>
  <c r="I12" i="11"/>
  <c r="H12" i="11"/>
  <c r="G12" i="11"/>
  <c r="L11" i="11"/>
  <c r="T11" i="11"/>
  <c r="R11" i="11"/>
  <c r="G11" i="11"/>
  <c r="K11" i="11"/>
  <c r="M11" i="11"/>
  <c r="U11" i="11"/>
  <c r="N11" i="11"/>
  <c r="O11" i="11"/>
  <c r="Q11" i="11"/>
  <c r="S11" i="11"/>
  <c r="H11" i="11"/>
  <c r="P11" i="11"/>
  <c r="I11" i="11"/>
  <c r="F11" i="11"/>
  <c r="J11" i="11"/>
  <c r="U19" i="11"/>
  <c r="F19" i="11"/>
  <c r="G19" i="11"/>
  <c r="D27" i="11"/>
  <c r="F27" i="11"/>
  <c r="G27" i="11"/>
  <c r="N43" i="11"/>
  <c r="U15" i="11"/>
  <c r="F15" i="11"/>
  <c r="G15" i="11"/>
  <c r="H18" i="11"/>
  <c r="G18" i="11"/>
  <c r="F18" i="11"/>
  <c r="T39" i="9"/>
  <c r="N43" i="9"/>
  <c r="Q41" i="9"/>
  <c r="L8" i="9"/>
  <c r="G8" i="9"/>
  <c r="M8" i="9"/>
  <c r="H8" i="9"/>
  <c r="I8" i="9"/>
  <c r="J8" i="9"/>
  <c r="K8" i="9"/>
  <c r="R11" i="9"/>
  <c r="J12" i="9"/>
  <c r="H12" i="9"/>
  <c r="G12" i="9"/>
  <c r="K12" i="9"/>
  <c r="I12" i="9"/>
  <c r="M12" i="9"/>
  <c r="L12" i="9"/>
  <c r="T30" i="12"/>
  <c r="S38" i="12"/>
  <c r="C38" i="12"/>
  <c r="T38" i="12"/>
  <c r="K30" i="12"/>
  <c r="C30" i="12"/>
  <c r="F6" i="11"/>
  <c r="E30" i="12"/>
  <c r="P17" i="10"/>
  <c r="H26" i="11"/>
  <c r="J15" i="12"/>
  <c r="Q31" i="12"/>
  <c r="M30" i="12"/>
  <c r="P41" i="10"/>
  <c r="Q41" i="10"/>
  <c r="N20" i="12"/>
  <c r="F28" i="12"/>
  <c r="U30" i="12"/>
  <c r="I6" i="10"/>
  <c r="G28" i="12"/>
  <c r="F41" i="10"/>
  <c r="G6" i="10"/>
  <c r="N28" i="12"/>
  <c r="F37" i="12"/>
  <c r="U41" i="10"/>
  <c r="N37" i="12"/>
  <c r="K20" i="11"/>
  <c r="T15" i="11"/>
  <c r="D37" i="11"/>
  <c r="I25" i="10"/>
  <c r="S34" i="10"/>
  <c r="K17" i="10"/>
  <c r="U32" i="9"/>
  <c r="D31" i="9"/>
  <c r="I5" i="9"/>
  <c r="J19" i="11"/>
  <c r="R18" i="10"/>
  <c r="D30" i="12"/>
  <c r="U35" i="12"/>
  <c r="E6" i="12"/>
  <c r="H39" i="9"/>
  <c r="F6" i="12"/>
  <c r="M5" i="9"/>
  <c r="T7" i="10"/>
  <c r="N41" i="10"/>
  <c r="L6" i="11"/>
  <c r="H35" i="11"/>
  <c r="K5" i="9"/>
  <c r="C41" i="10"/>
  <c r="O41" i="10"/>
  <c r="Q4" i="10"/>
  <c r="S30" i="12"/>
  <c r="K38" i="12"/>
  <c r="U38" i="11"/>
  <c r="L37" i="11"/>
  <c r="R15" i="11"/>
  <c r="S43" i="11"/>
  <c r="T41" i="11"/>
  <c r="L15" i="11"/>
  <c r="S28" i="11"/>
  <c r="H30" i="10"/>
  <c r="J4" i="10"/>
  <c r="F34" i="10"/>
  <c r="P38" i="10"/>
  <c r="E30" i="9"/>
  <c r="T28" i="9"/>
  <c r="U38" i="9"/>
  <c r="J36" i="9"/>
  <c r="H18" i="9"/>
  <c r="S6" i="9"/>
  <c r="I30" i="9"/>
  <c r="Q39" i="9"/>
  <c r="E15" i="9"/>
  <c r="J27" i="11"/>
  <c r="L27" i="11"/>
  <c r="C32" i="9"/>
  <c r="G32" i="9"/>
  <c r="T18" i="10"/>
  <c r="F4" i="11"/>
  <c r="N18" i="11"/>
  <c r="R27" i="11"/>
  <c r="D36" i="11"/>
  <c r="S38" i="9"/>
  <c r="T31" i="9"/>
  <c r="S28" i="9"/>
  <c r="T20" i="9"/>
  <c r="T19" i="10"/>
  <c r="R26" i="10"/>
  <c r="K36" i="10"/>
  <c r="G4" i="11"/>
  <c r="Q18" i="11"/>
  <c r="T27" i="11"/>
  <c r="M36" i="11"/>
  <c r="I15" i="12"/>
  <c r="S4" i="11"/>
  <c r="I32" i="9"/>
  <c r="O37" i="9"/>
  <c r="D26" i="10"/>
  <c r="S18" i="11"/>
  <c r="S5" i="9"/>
  <c r="U36" i="9"/>
  <c r="K31" i="9"/>
  <c r="G20" i="9"/>
  <c r="O26" i="10"/>
  <c r="T4" i="11"/>
  <c r="D19" i="11"/>
  <c r="N31" i="11"/>
  <c r="U43" i="11"/>
  <c r="D4" i="11"/>
  <c r="L31" i="9"/>
  <c r="S20" i="9"/>
  <c r="O4" i="11"/>
  <c r="N5" i="9"/>
  <c r="R36" i="9"/>
  <c r="I31" i="9"/>
  <c r="Q18" i="9"/>
  <c r="H17" i="10"/>
  <c r="N6" i="10"/>
  <c r="H5" i="11"/>
  <c r="H15" i="11"/>
  <c r="E19" i="11"/>
  <c r="P31" i="11"/>
  <c r="H31" i="12"/>
  <c r="M17" i="11"/>
  <c r="K30" i="10"/>
  <c r="U5" i="11"/>
  <c r="J17" i="11"/>
  <c r="G6" i="12"/>
  <c r="G35" i="12"/>
  <c r="Q6" i="9"/>
  <c r="R38" i="9"/>
  <c r="F32" i="9"/>
  <c r="M30" i="10"/>
  <c r="Q36" i="10"/>
  <c r="F6" i="10"/>
  <c r="F4" i="10"/>
  <c r="L17" i="11"/>
  <c r="O6" i="12"/>
  <c r="N15" i="12"/>
  <c r="U31" i="12"/>
  <c r="H35" i="12"/>
  <c r="Q38" i="10"/>
  <c r="S38" i="10"/>
  <c r="I4" i="10"/>
  <c r="E34" i="11"/>
  <c r="C38" i="9"/>
  <c r="I6" i="9"/>
  <c r="J5" i="9"/>
  <c r="J38" i="9"/>
  <c r="E32" i="9"/>
  <c r="U30" i="9"/>
  <c r="O28" i="9"/>
  <c r="K20" i="9"/>
  <c r="P39" i="9"/>
  <c r="S26" i="10"/>
  <c r="S30" i="10"/>
  <c r="U36" i="10"/>
  <c r="E6" i="10"/>
  <c r="E4" i="10"/>
  <c r="I15" i="11"/>
  <c r="C20" i="11"/>
  <c r="E25" i="11"/>
  <c r="N28" i="11"/>
  <c r="P6" i="12"/>
  <c r="J18" i="12"/>
  <c r="G31" i="12"/>
  <c r="Q35" i="12"/>
  <c r="I30" i="10"/>
  <c r="S30" i="9"/>
  <c r="G26" i="9"/>
  <c r="U30" i="10"/>
  <c r="F38" i="10"/>
  <c r="C4" i="10"/>
  <c r="U4" i="10"/>
  <c r="L25" i="11"/>
  <c r="T6" i="12"/>
  <c r="C31" i="9"/>
  <c r="G6" i="9"/>
  <c r="U4" i="9"/>
  <c r="E38" i="9"/>
  <c r="L33" i="9"/>
  <c r="O31" i="9"/>
  <c r="R30" i="9"/>
  <c r="E20" i="9"/>
  <c r="E18" i="10"/>
  <c r="G27" i="10"/>
  <c r="G38" i="10"/>
  <c r="U6" i="10"/>
  <c r="S4" i="10"/>
  <c r="M15" i="11"/>
  <c r="L20" i="11"/>
  <c r="T28" i="11"/>
  <c r="P43" i="11"/>
  <c r="S6" i="12"/>
  <c r="U6" i="12"/>
  <c r="O31" i="12"/>
  <c r="C41" i="9"/>
  <c r="E11" i="9"/>
  <c r="K5" i="11"/>
  <c r="H6" i="9"/>
  <c r="I38" i="9"/>
  <c r="K35" i="9"/>
  <c r="C27" i="10"/>
  <c r="O18" i="12"/>
  <c r="C30" i="9"/>
  <c r="U5" i="9"/>
  <c r="S4" i="9"/>
  <c r="T37" i="9"/>
  <c r="E33" i="9"/>
  <c r="N31" i="9"/>
  <c r="Q30" i="9"/>
  <c r="D20" i="9"/>
  <c r="O7" i="10"/>
  <c r="I18" i="10"/>
  <c r="T30" i="10"/>
  <c r="H38" i="10"/>
  <c r="Q6" i="10"/>
  <c r="R4" i="10"/>
  <c r="S15" i="11"/>
  <c r="M31" i="11"/>
  <c r="Q43" i="11"/>
  <c r="D6" i="12"/>
  <c r="P31" i="12"/>
  <c r="K28" i="10"/>
  <c r="G28" i="10"/>
  <c r="T28" i="10"/>
  <c r="H7" i="9"/>
  <c r="K7" i="9"/>
  <c r="R7" i="9"/>
  <c r="S7" i="9"/>
  <c r="N7" i="9"/>
  <c r="P7" i="9"/>
  <c r="F7" i="9"/>
  <c r="D7" i="9"/>
  <c r="K36" i="9"/>
  <c r="L36" i="9"/>
  <c r="O36" i="9"/>
  <c r="F36" i="9"/>
  <c r="M36" i="9"/>
  <c r="E36" i="9"/>
  <c r="D36" i="9"/>
  <c r="N36" i="9"/>
  <c r="Q36" i="9"/>
  <c r="I36" i="9"/>
  <c r="T36" i="9"/>
  <c r="K27" i="9"/>
  <c r="J27" i="9"/>
  <c r="U27" i="9"/>
  <c r="L27" i="9"/>
  <c r="N27" i="9"/>
  <c r="E27" i="9"/>
  <c r="F27" i="9"/>
  <c r="M27" i="9"/>
  <c r="D27" i="9"/>
  <c r="O27" i="9"/>
  <c r="Q27" i="9"/>
  <c r="G27" i="9"/>
  <c r="R27" i="9"/>
  <c r="O43" i="9"/>
  <c r="P43" i="9"/>
  <c r="G43" i="9"/>
  <c r="R43" i="9"/>
  <c r="H43" i="9"/>
  <c r="C43" i="9"/>
  <c r="I27" i="9"/>
  <c r="G20" i="10"/>
  <c r="O20" i="10"/>
  <c r="R20" i="10"/>
  <c r="Q20" i="10"/>
  <c r="K20" i="10"/>
  <c r="K37" i="10"/>
  <c r="T37" i="10"/>
  <c r="I37" i="10"/>
  <c r="D37" i="10"/>
  <c r="O5" i="10"/>
  <c r="I5" i="10"/>
  <c r="S5" i="10"/>
  <c r="P5" i="10"/>
  <c r="Q5" i="10"/>
  <c r="C5" i="10"/>
  <c r="G5" i="10"/>
  <c r="R25" i="9"/>
  <c r="S25" i="9"/>
  <c r="L28" i="10"/>
  <c r="Q34" i="9"/>
  <c r="T27" i="9"/>
  <c r="G7" i="9"/>
  <c r="T4" i="9"/>
  <c r="I35" i="9"/>
  <c r="G33" i="9"/>
  <c r="P18" i="9"/>
  <c r="M11" i="9"/>
  <c r="I17" i="10"/>
  <c r="G18" i="10"/>
  <c r="S18" i="10"/>
  <c r="F25" i="10"/>
  <c r="C26" i="10"/>
  <c r="Q26" i="10"/>
  <c r="U34" i="10"/>
  <c r="H20" i="11"/>
  <c r="Q28" i="11"/>
  <c r="E37" i="11"/>
  <c r="U41" i="11"/>
  <c r="O4" i="9"/>
  <c r="J18" i="10"/>
  <c r="U18" i="10"/>
  <c r="E26" i="10"/>
  <c r="E11" i="11"/>
  <c r="O19" i="9"/>
  <c r="S15" i="9"/>
  <c r="S17" i="10"/>
  <c r="K18" i="10"/>
  <c r="D28" i="11"/>
  <c r="C5" i="9"/>
  <c r="P6" i="9"/>
  <c r="R5" i="9"/>
  <c r="H5" i="9"/>
  <c r="K4" i="9"/>
  <c r="Q38" i="9"/>
  <c r="M37" i="9"/>
  <c r="S33" i="9"/>
  <c r="O32" i="9"/>
  <c r="S31" i="9"/>
  <c r="H31" i="9"/>
  <c r="M30" i="9"/>
  <c r="G28" i="9"/>
  <c r="Q26" i="9"/>
  <c r="P20" i="9"/>
  <c r="M19" i="9"/>
  <c r="O15" i="9"/>
  <c r="U17" i="10"/>
  <c r="M18" i="10"/>
  <c r="C19" i="10"/>
  <c r="P25" i="10"/>
  <c r="J26" i="10"/>
  <c r="H27" i="10"/>
  <c r="I34" i="10"/>
  <c r="O6" i="10"/>
  <c r="N4" i="10"/>
  <c r="I4" i="11"/>
  <c r="C15" i="11"/>
  <c r="N15" i="11"/>
  <c r="L19" i="11"/>
  <c r="S20" i="11"/>
  <c r="C31" i="11"/>
  <c r="D34" i="11"/>
  <c r="T36" i="11"/>
  <c r="P37" i="11"/>
  <c r="F43" i="11"/>
  <c r="T43" i="11"/>
  <c r="N4" i="12"/>
  <c r="H6" i="12"/>
  <c r="E11" i="12"/>
  <c r="Q18" i="12"/>
  <c r="G26" i="12"/>
  <c r="J30" i="12"/>
  <c r="I35" i="12"/>
  <c r="D38" i="12"/>
  <c r="C11" i="11"/>
  <c r="Q41" i="11"/>
  <c r="K25" i="10"/>
  <c r="H34" i="10"/>
  <c r="L32" i="11"/>
  <c r="C6" i="9"/>
  <c r="O6" i="9"/>
  <c r="Q5" i="9"/>
  <c r="F5" i="9"/>
  <c r="E4" i="9"/>
  <c r="M38" i="9"/>
  <c r="L37" i="9"/>
  <c r="Q35" i="9"/>
  <c r="O33" i="9"/>
  <c r="N32" i="9"/>
  <c r="Q31" i="9"/>
  <c r="G31" i="9"/>
  <c r="K30" i="9"/>
  <c r="D28" i="9"/>
  <c r="P26" i="9"/>
  <c r="O20" i="9"/>
  <c r="J19" i="9"/>
  <c r="M15" i="9"/>
  <c r="C18" i="10"/>
  <c r="O18" i="10"/>
  <c r="N19" i="10"/>
  <c r="S25" i="10"/>
  <c r="K26" i="10"/>
  <c r="N27" i="10"/>
  <c r="K34" i="10"/>
  <c r="M4" i="10"/>
  <c r="L4" i="11"/>
  <c r="D15" i="11"/>
  <c r="P15" i="11"/>
  <c r="O19" i="11"/>
  <c r="U20" i="11"/>
  <c r="H28" i="11"/>
  <c r="D31" i="11"/>
  <c r="U36" i="11"/>
  <c r="Q37" i="11"/>
  <c r="T4" i="12"/>
  <c r="L6" i="12"/>
  <c r="H18" i="12"/>
  <c r="O35" i="12"/>
  <c r="E32" i="11"/>
  <c r="L4" i="9"/>
  <c r="U33" i="9"/>
  <c r="Q32" i="9"/>
  <c r="I26" i="10"/>
  <c r="M20" i="11"/>
  <c r="J30" i="11"/>
  <c r="N37" i="11"/>
  <c r="F4" i="12"/>
  <c r="C15" i="9"/>
  <c r="C20" i="9"/>
  <c r="K6" i="9"/>
  <c r="P5" i="9"/>
  <c r="E5" i="9"/>
  <c r="K38" i="9"/>
  <c r="D37" i="9"/>
  <c r="O35" i="9"/>
  <c r="M32" i="9"/>
  <c r="P31" i="9"/>
  <c r="F31" i="9"/>
  <c r="J30" i="9"/>
  <c r="O26" i="9"/>
  <c r="L20" i="9"/>
  <c r="I19" i="9"/>
  <c r="L15" i="9"/>
  <c r="D18" i="10"/>
  <c r="U19" i="10"/>
  <c r="M26" i="10"/>
  <c r="M6" i="10"/>
  <c r="K4" i="10"/>
  <c r="N4" i="11"/>
  <c r="E15" i="11"/>
  <c r="Q15" i="11"/>
  <c r="E31" i="11"/>
  <c r="Q38" i="11"/>
  <c r="N6" i="12"/>
  <c r="P35" i="12"/>
  <c r="M38" i="12"/>
  <c r="G17" i="9"/>
  <c r="O17" i="9"/>
  <c r="H17" i="9"/>
  <c r="P17" i="9"/>
  <c r="D17" i="9"/>
  <c r="L17" i="9"/>
  <c r="T17" i="9"/>
  <c r="N17" i="9"/>
  <c r="Q17" i="9"/>
  <c r="F17" i="9"/>
  <c r="E17" i="9"/>
  <c r="R17" i="9"/>
  <c r="K17" i="9"/>
  <c r="F34" i="9"/>
  <c r="N34" i="9"/>
  <c r="G34" i="9"/>
  <c r="O34" i="9"/>
  <c r="H34" i="9"/>
  <c r="P34" i="9"/>
  <c r="D34" i="9"/>
  <c r="L34" i="9"/>
  <c r="T34" i="9"/>
  <c r="G25" i="9"/>
  <c r="O25" i="9"/>
  <c r="H25" i="9"/>
  <c r="P25" i="9"/>
  <c r="D25" i="9"/>
  <c r="L25" i="9"/>
  <c r="K25" i="9"/>
  <c r="M25" i="9"/>
  <c r="N25" i="9"/>
  <c r="I25" i="9"/>
  <c r="T25" i="9"/>
  <c r="C34" i="9"/>
  <c r="S34" i="9"/>
  <c r="I17" i="9"/>
  <c r="H4" i="9"/>
  <c r="P4" i="9"/>
  <c r="I4" i="9"/>
  <c r="Q4" i="9"/>
  <c r="C4" i="9"/>
  <c r="J4" i="9"/>
  <c r="R4" i="9"/>
  <c r="F4" i="9"/>
  <c r="N4" i="9"/>
  <c r="E18" i="9"/>
  <c r="M18" i="9"/>
  <c r="U18" i="9"/>
  <c r="F18" i="9"/>
  <c r="N18" i="9"/>
  <c r="J18" i="9"/>
  <c r="R18" i="9"/>
  <c r="I18" i="9"/>
  <c r="C18" i="9"/>
  <c r="K18" i="9"/>
  <c r="L18" i="9"/>
  <c r="G18" i="9"/>
  <c r="S18" i="9"/>
  <c r="H33" i="9"/>
  <c r="P33" i="9"/>
  <c r="I33" i="9"/>
  <c r="Q33" i="9"/>
  <c r="J33" i="9"/>
  <c r="R33" i="9"/>
  <c r="F33" i="9"/>
  <c r="N33" i="9"/>
  <c r="C33" i="9"/>
  <c r="C17" i="9"/>
  <c r="G4" i="9"/>
  <c r="P35" i="9"/>
  <c r="R34" i="9"/>
  <c r="T33" i="9"/>
  <c r="D33" i="9"/>
  <c r="U28" i="9"/>
  <c r="E28" i="9"/>
  <c r="S26" i="9"/>
  <c r="U25" i="9"/>
  <c r="O18" i="9"/>
  <c r="D25" i="12"/>
  <c r="C25" i="12"/>
  <c r="U25" i="12"/>
  <c r="K25" i="12"/>
  <c r="R25" i="12"/>
  <c r="L25" i="12"/>
  <c r="N25" i="12"/>
  <c r="J25" i="12"/>
  <c r="Q33" i="12"/>
  <c r="F33" i="12"/>
  <c r="C25" i="9"/>
  <c r="K34" i="9"/>
  <c r="Q25" i="9"/>
  <c r="U17" i="9"/>
  <c r="U7" i="11"/>
  <c r="E7" i="11"/>
  <c r="P7" i="11"/>
  <c r="K7" i="11"/>
  <c r="M7" i="11"/>
  <c r="J7" i="11"/>
  <c r="N33" i="11"/>
  <c r="E33" i="11"/>
  <c r="P33" i="11"/>
  <c r="T39" i="11"/>
  <c r="F39" i="11"/>
  <c r="S39" i="11"/>
  <c r="Q39" i="11"/>
  <c r="C39" i="11"/>
  <c r="U39" i="11"/>
  <c r="N39" i="11"/>
  <c r="H37" i="9"/>
  <c r="P37" i="9"/>
  <c r="I37" i="9"/>
  <c r="Q37" i="9"/>
  <c r="J37" i="9"/>
  <c r="R37" i="9"/>
  <c r="C37" i="9"/>
  <c r="F37" i="9"/>
  <c r="N37" i="9"/>
  <c r="N39" i="9"/>
  <c r="G39" i="9"/>
  <c r="O39" i="9"/>
  <c r="K39" i="9"/>
  <c r="S39" i="9"/>
  <c r="I39" i="9"/>
  <c r="U39" i="9"/>
  <c r="J39" i="9"/>
  <c r="M39" i="9"/>
  <c r="F39" i="9"/>
  <c r="L39" i="9"/>
  <c r="R39" i="9"/>
  <c r="C39" i="9"/>
  <c r="C11" i="9"/>
  <c r="K37" i="9"/>
  <c r="K26" i="9"/>
  <c r="J25" i="9"/>
  <c r="S41" i="9"/>
  <c r="T5" i="12"/>
  <c r="J5" i="12"/>
  <c r="I5" i="12"/>
  <c r="H5" i="12"/>
  <c r="S5" i="12"/>
  <c r="L5" i="12"/>
  <c r="K5" i="12"/>
  <c r="L17" i="12"/>
  <c r="K17" i="12"/>
  <c r="J17" i="12"/>
  <c r="R17" i="12"/>
  <c r="C17" i="12"/>
  <c r="N17" i="12"/>
  <c r="F17" i="12"/>
  <c r="E17" i="12"/>
  <c r="D17" i="12"/>
  <c r="T17" i="12"/>
  <c r="S17" i="12"/>
  <c r="T7" i="12"/>
  <c r="D7" i="12"/>
  <c r="S7" i="12"/>
  <c r="C7" i="12"/>
  <c r="R7" i="12"/>
  <c r="Q7" i="12"/>
  <c r="H28" i="9"/>
  <c r="P28" i="9"/>
  <c r="I28" i="9"/>
  <c r="Q28" i="9"/>
  <c r="J28" i="9"/>
  <c r="R28" i="9"/>
  <c r="C28" i="9"/>
  <c r="F28" i="9"/>
  <c r="N28" i="9"/>
  <c r="H35" i="9"/>
  <c r="J34" i="9"/>
  <c r="S17" i="9"/>
  <c r="M4" i="9"/>
  <c r="G37" i="9"/>
  <c r="I34" i="9"/>
  <c r="K33" i="9"/>
  <c r="L28" i="9"/>
  <c r="F25" i="9"/>
  <c r="T18" i="9"/>
  <c r="M17" i="9"/>
  <c r="M34" i="12"/>
  <c r="T34" i="12"/>
  <c r="G11" i="9"/>
  <c r="O11" i="9"/>
  <c r="H11" i="9"/>
  <c r="P11" i="9"/>
  <c r="L11" i="9"/>
  <c r="T11" i="9"/>
  <c r="S11" i="9"/>
  <c r="I11" i="9"/>
  <c r="U11" i="9"/>
  <c r="J11" i="9"/>
  <c r="F11" i="9"/>
  <c r="D11" i="9"/>
  <c r="K11" i="9"/>
  <c r="Q11" i="9"/>
  <c r="D35" i="9"/>
  <c r="L35" i="9"/>
  <c r="T35" i="9"/>
  <c r="C35" i="9"/>
  <c r="E35" i="9"/>
  <c r="M35" i="9"/>
  <c r="U35" i="9"/>
  <c r="F35" i="9"/>
  <c r="N35" i="9"/>
  <c r="J35" i="9"/>
  <c r="R35" i="9"/>
  <c r="D26" i="9"/>
  <c r="L26" i="9"/>
  <c r="T26" i="9"/>
  <c r="C26" i="9"/>
  <c r="E26" i="9"/>
  <c r="M26" i="9"/>
  <c r="U26" i="9"/>
  <c r="F26" i="9"/>
  <c r="N26" i="9"/>
  <c r="J26" i="9"/>
  <c r="R26" i="9"/>
  <c r="L41" i="9"/>
  <c r="M41" i="9"/>
  <c r="U41" i="9"/>
  <c r="N41" i="9"/>
  <c r="F41" i="9"/>
  <c r="J41" i="9"/>
  <c r="R41" i="9"/>
  <c r="I41" i="9"/>
  <c r="K41" i="9"/>
  <c r="O41" i="9"/>
  <c r="P41" i="9"/>
  <c r="G41" i="9"/>
  <c r="T41" i="9"/>
  <c r="U37" i="9"/>
  <c r="E37" i="9"/>
  <c r="S35" i="9"/>
  <c r="U34" i="9"/>
  <c r="E34" i="9"/>
  <c r="K28" i="9"/>
  <c r="H26" i="9"/>
  <c r="E25" i="9"/>
  <c r="J17" i="9"/>
  <c r="N11" i="9"/>
  <c r="H41" i="9"/>
  <c r="Q32" i="10"/>
  <c r="H32" i="10"/>
  <c r="T6" i="11"/>
  <c r="D6" i="11"/>
  <c r="Q6" i="11"/>
  <c r="C6" i="11"/>
  <c r="O6" i="11"/>
  <c r="S6" i="11"/>
  <c r="G6" i="11"/>
  <c r="P35" i="11"/>
  <c r="N35" i="11"/>
  <c r="M35" i="11"/>
  <c r="K35" i="11"/>
  <c r="S35" i="11"/>
  <c r="D35" i="11"/>
  <c r="M26" i="11"/>
  <c r="Q26" i="11"/>
  <c r="D26" i="11"/>
  <c r="P26" i="11"/>
  <c r="R26" i="11"/>
  <c r="N26" i="11"/>
  <c r="U26" i="11"/>
  <c r="M18" i="11"/>
  <c r="C18" i="11"/>
  <c r="L18" i="11"/>
  <c r="R18" i="11"/>
  <c r="U18" i="11"/>
  <c r="K18" i="11"/>
  <c r="P18" i="11"/>
  <c r="E18" i="11"/>
  <c r="O4" i="12"/>
  <c r="M4" i="12"/>
  <c r="L4" i="12"/>
  <c r="H4" i="12"/>
  <c r="P4" i="12"/>
  <c r="S4" i="12"/>
  <c r="L36" i="12"/>
  <c r="J36" i="12"/>
  <c r="E36" i="12"/>
  <c r="T36" i="12"/>
  <c r="M27" i="12"/>
  <c r="J27" i="12"/>
  <c r="L7" i="9"/>
  <c r="T7" i="9"/>
  <c r="M7" i="9"/>
  <c r="U7" i="9"/>
  <c r="I7" i="9"/>
  <c r="Q7" i="9"/>
  <c r="K43" i="9"/>
  <c r="S43" i="9"/>
  <c r="L43" i="9"/>
  <c r="T43" i="9"/>
  <c r="F43" i="9"/>
  <c r="M43" i="9"/>
  <c r="U43" i="9"/>
  <c r="I43" i="9"/>
  <c r="Q43" i="9"/>
  <c r="C7" i="9"/>
  <c r="R6" i="9"/>
  <c r="J6" i="9"/>
  <c r="T5" i="9"/>
  <c r="L5" i="9"/>
  <c r="D5" i="9"/>
  <c r="T38" i="9"/>
  <c r="L38" i="9"/>
  <c r="D38" i="9"/>
  <c r="P36" i="9"/>
  <c r="H36" i="9"/>
  <c r="P32" i="9"/>
  <c r="H32" i="9"/>
  <c r="R31" i="9"/>
  <c r="J31" i="9"/>
  <c r="T30" i="9"/>
  <c r="L30" i="9"/>
  <c r="D30" i="9"/>
  <c r="P27" i="9"/>
  <c r="H27" i="9"/>
  <c r="U20" i="9"/>
  <c r="P15" i="9"/>
  <c r="J7" i="9"/>
  <c r="F27" i="10"/>
  <c r="M36" i="10"/>
  <c r="H5" i="10"/>
  <c r="I6" i="11"/>
  <c r="I18" i="11"/>
  <c r="C35" i="11"/>
  <c r="U34" i="11"/>
  <c r="T34" i="11"/>
  <c r="M34" i="11"/>
  <c r="Q34" i="11"/>
  <c r="T25" i="11"/>
  <c r="R25" i="11"/>
  <c r="U17" i="11"/>
  <c r="E17" i="11"/>
  <c r="G4" i="12"/>
  <c r="S32" i="10"/>
  <c r="S19" i="10"/>
  <c r="H19" i="10"/>
  <c r="Q19" i="10"/>
  <c r="G19" i="10"/>
  <c r="P19" i="10"/>
  <c r="F19" i="10"/>
  <c r="K19" i="10"/>
  <c r="C11" i="12"/>
  <c r="K19" i="9"/>
  <c r="S19" i="9"/>
  <c r="D19" i="9"/>
  <c r="L19" i="9"/>
  <c r="T19" i="9"/>
  <c r="H19" i="9"/>
  <c r="P19" i="9"/>
  <c r="I15" i="9"/>
  <c r="Q15" i="9"/>
  <c r="J15" i="9"/>
  <c r="R15" i="9"/>
  <c r="F15" i="9"/>
  <c r="N15" i="9"/>
  <c r="N6" i="9"/>
  <c r="F6" i="9"/>
  <c r="P38" i="9"/>
  <c r="H38" i="9"/>
  <c r="T32" i="9"/>
  <c r="L32" i="9"/>
  <c r="D32" i="9"/>
  <c r="P30" i="9"/>
  <c r="H30" i="9"/>
  <c r="U19" i="9"/>
  <c r="G19" i="9"/>
  <c r="K15" i="9"/>
  <c r="E19" i="10"/>
  <c r="U32" i="10"/>
  <c r="T18" i="11"/>
  <c r="K26" i="11"/>
  <c r="Q35" i="11"/>
  <c r="U36" i="12"/>
  <c r="P36" i="10"/>
  <c r="F36" i="10"/>
  <c r="O36" i="10"/>
  <c r="E36" i="10"/>
  <c r="N36" i="10"/>
  <c r="C36" i="10"/>
  <c r="S36" i="10"/>
  <c r="H36" i="10"/>
  <c r="M27" i="10"/>
  <c r="T27" i="10"/>
  <c r="K27" i="10"/>
  <c r="U27" i="10"/>
  <c r="I27" i="10"/>
  <c r="O27" i="10"/>
  <c r="E27" i="10"/>
  <c r="I20" i="9"/>
  <c r="Q20" i="9"/>
  <c r="J20" i="9"/>
  <c r="R20" i="9"/>
  <c r="F20" i="9"/>
  <c r="N20" i="9"/>
  <c r="C36" i="9"/>
  <c r="C27" i="9"/>
  <c r="C19" i="9"/>
  <c r="U6" i="9"/>
  <c r="M6" i="9"/>
  <c r="E6" i="9"/>
  <c r="O5" i="9"/>
  <c r="E7" i="9"/>
  <c r="O38" i="9"/>
  <c r="G38" i="9"/>
  <c r="S36" i="9"/>
  <c r="S32" i="9"/>
  <c r="K32" i="9"/>
  <c r="U31" i="9"/>
  <c r="M31" i="9"/>
  <c r="O30" i="9"/>
  <c r="G30" i="9"/>
  <c r="S27" i="9"/>
  <c r="M20" i="9"/>
  <c r="R19" i="9"/>
  <c r="F19" i="9"/>
  <c r="U15" i="9"/>
  <c r="H15" i="9"/>
  <c r="O7" i="9"/>
  <c r="J43" i="9"/>
  <c r="I19" i="10"/>
  <c r="Q27" i="10"/>
  <c r="G36" i="10"/>
  <c r="O34" i="10"/>
  <c r="E34" i="10"/>
  <c r="N34" i="10"/>
  <c r="C34" i="10"/>
  <c r="M34" i="10"/>
  <c r="T34" i="10"/>
  <c r="Q34" i="10"/>
  <c r="G34" i="10"/>
  <c r="O25" i="10"/>
  <c r="E25" i="10"/>
  <c r="N25" i="10"/>
  <c r="C25" i="10"/>
  <c r="M25" i="10"/>
  <c r="T25" i="10"/>
  <c r="Q25" i="10"/>
  <c r="G25" i="10"/>
  <c r="O17" i="10"/>
  <c r="E17" i="10"/>
  <c r="N17" i="10"/>
  <c r="C17" i="10"/>
  <c r="M17" i="10"/>
  <c r="T17" i="10"/>
  <c r="Q17" i="10"/>
  <c r="G17" i="10"/>
  <c r="D18" i="11"/>
  <c r="L26" i="11"/>
  <c r="T35" i="11"/>
  <c r="U37" i="11"/>
  <c r="K37" i="11"/>
  <c r="T37" i="11"/>
  <c r="I37" i="11"/>
  <c r="S37" i="11"/>
  <c r="H37" i="11"/>
  <c r="M37" i="11"/>
  <c r="C37" i="11"/>
  <c r="M28" i="11"/>
  <c r="C28" i="11"/>
  <c r="L28" i="11"/>
  <c r="R28" i="11"/>
  <c r="U28" i="11"/>
  <c r="K28" i="11"/>
  <c r="P28" i="11"/>
  <c r="E28" i="11"/>
  <c r="Q20" i="11"/>
  <c r="P20" i="11"/>
  <c r="E20" i="11"/>
  <c r="N20" i="11"/>
  <c r="D20" i="11"/>
  <c r="T20" i="11"/>
  <c r="I20" i="11"/>
  <c r="T6" i="9"/>
  <c r="L6" i="9"/>
  <c r="N38" i="9"/>
  <c r="R32" i="9"/>
  <c r="N30" i="9"/>
  <c r="Q19" i="9"/>
  <c r="E19" i="9"/>
  <c r="T15" i="9"/>
  <c r="G15" i="9"/>
  <c r="M19" i="10"/>
  <c r="S27" i="10"/>
  <c r="I36" i="10"/>
  <c r="D5" i="10"/>
  <c r="L5" i="10"/>
  <c r="T5" i="10"/>
  <c r="E5" i="10"/>
  <c r="M5" i="10"/>
  <c r="U5" i="10"/>
  <c r="F5" i="10"/>
  <c r="N5" i="10"/>
  <c r="J5" i="10"/>
  <c r="R5" i="10"/>
  <c r="K5" i="10"/>
  <c r="F7" i="10"/>
  <c r="M7" i="10"/>
  <c r="K7" i="10"/>
  <c r="I7" i="10"/>
  <c r="Q7" i="10"/>
  <c r="S26" i="11"/>
  <c r="U35" i="11"/>
  <c r="E4" i="12"/>
  <c r="C6" i="10"/>
  <c r="P6" i="10"/>
  <c r="H6" i="10"/>
  <c r="T4" i="10"/>
  <c r="L4" i="10"/>
  <c r="D4" i="10"/>
  <c r="T38" i="11"/>
  <c r="L37" i="10"/>
  <c r="T6" i="10"/>
  <c r="L6" i="10"/>
  <c r="D6" i="10"/>
  <c r="P4" i="10"/>
  <c r="H4" i="10"/>
  <c r="O37" i="12"/>
  <c r="Q37" i="10"/>
  <c r="S6" i="10"/>
  <c r="K6" i="10"/>
  <c r="O4" i="10"/>
  <c r="R6" i="10"/>
  <c r="G33" i="12"/>
  <c r="O20" i="12"/>
  <c r="H28" i="12"/>
  <c r="H33" i="12"/>
  <c r="P37" i="12"/>
  <c r="R20" i="12"/>
  <c r="I28" i="12"/>
  <c r="F31" i="12"/>
  <c r="M32" i="12"/>
  <c r="I33" i="12"/>
  <c r="F35" i="12"/>
  <c r="D36" i="12"/>
  <c r="U37" i="12"/>
  <c r="Q37" i="12"/>
  <c r="O28" i="12"/>
  <c r="K32" i="12"/>
  <c r="O33" i="12"/>
  <c r="G37" i="12"/>
  <c r="H20" i="12"/>
  <c r="P28" i="12"/>
  <c r="I31" i="12"/>
  <c r="L32" i="12"/>
  <c r="P33" i="12"/>
  <c r="K36" i="12"/>
  <c r="H37" i="12"/>
  <c r="N33" i="12"/>
  <c r="G20" i="12"/>
  <c r="U28" i="12"/>
  <c r="U33" i="12"/>
  <c r="D4" i="12"/>
  <c r="M19" i="12"/>
  <c r="U24" i="12"/>
  <c r="M24" i="12"/>
  <c r="E24" i="12"/>
  <c r="T24" i="12"/>
  <c r="L24" i="12"/>
  <c r="D24" i="12"/>
  <c r="S24" i="12"/>
  <c r="K24" i="12"/>
  <c r="C24" i="12"/>
  <c r="O15" i="12"/>
  <c r="N18" i="12"/>
  <c r="E19" i="12"/>
  <c r="H24" i="12"/>
  <c r="Q25" i="12"/>
  <c r="I25" i="12"/>
  <c r="P25" i="12"/>
  <c r="H25" i="12"/>
  <c r="O25" i="12"/>
  <c r="G25" i="12"/>
  <c r="M25" i="12"/>
  <c r="C27" i="12"/>
  <c r="S27" i="12"/>
  <c r="D34" i="12"/>
  <c r="Q38" i="12"/>
  <c r="I38" i="12"/>
  <c r="P38" i="12"/>
  <c r="H38" i="12"/>
  <c r="F38" i="12"/>
  <c r="O38" i="12"/>
  <c r="G38" i="12"/>
  <c r="N38" i="12"/>
  <c r="R38" i="12"/>
  <c r="C41" i="12"/>
  <c r="Q19" i="12"/>
  <c r="I19" i="12"/>
  <c r="P19" i="12"/>
  <c r="H19" i="12"/>
  <c r="O19" i="12"/>
  <c r="G19" i="12"/>
  <c r="C19" i="12"/>
  <c r="N19" i="12"/>
  <c r="F24" i="12"/>
  <c r="U26" i="12"/>
  <c r="M26" i="12"/>
  <c r="E26" i="12"/>
  <c r="R26" i="12"/>
  <c r="J26" i="12"/>
  <c r="T26" i="12"/>
  <c r="L26" i="12"/>
  <c r="D26" i="12"/>
  <c r="S26" i="12"/>
  <c r="K26" i="12"/>
  <c r="C26" i="12"/>
  <c r="Q34" i="12"/>
  <c r="I34" i="12"/>
  <c r="N34" i="12"/>
  <c r="P34" i="12"/>
  <c r="H34" i="12"/>
  <c r="O34" i="12"/>
  <c r="G34" i="12"/>
  <c r="F34" i="12"/>
  <c r="R34" i="12"/>
  <c r="G24" i="12"/>
  <c r="R24" i="12"/>
  <c r="F26" i="12"/>
  <c r="C34" i="12"/>
  <c r="S34" i="12"/>
  <c r="F19" i="12"/>
  <c r="T19" i="12"/>
  <c r="I24" i="12"/>
  <c r="H26" i="12"/>
  <c r="D27" i="12"/>
  <c r="T27" i="12"/>
  <c r="Q32" i="12"/>
  <c r="I32" i="12"/>
  <c r="P32" i="12"/>
  <c r="H32" i="12"/>
  <c r="F32" i="12"/>
  <c r="O32" i="12"/>
  <c r="G32" i="12"/>
  <c r="N32" i="12"/>
  <c r="R32" i="12"/>
  <c r="E34" i="12"/>
  <c r="U34" i="12"/>
  <c r="O5" i="12"/>
  <c r="G5" i="12"/>
  <c r="N5" i="12"/>
  <c r="F5" i="12"/>
  <c r="U5" i="12"/>
  <c r="M5" i="12"/>
  <c r="E5" i="12"/>
  <c r="P5" i="12"/>
  <c r="F15" i="12"/>
  <c r="Q15" i="12"/>
  <c r="P18" i="12"/>
  <c r="J24" i="12"/>
  <c r="I26" i="12"/>
  <c r="U27" i="12"/>
  <c r="C32" i="12"/>
  <c r="J34" i="12"/>
  <c r="C5" i="12"/>
  <c r="Q5" i="12"/>
  <c r="G15" i="12"/>
  <c r="F18" i="12"/>
  <c r="K19" i="12"/>
  <c r="U20" i="12"/>
  <c r="M20" i="12"/>
  <c r="E20" i="12"/>
  <c r="T20" i="12"/>
  <c r="L20" i="12"/>
  <c r="D20" i="12"/>
  <c r="S20" i="12"/>
  <c r="K20" i="12"/>
  <c r="C20" i="12"/>
  <c r="P20" i="12"/>
  <c r="N24" i="12"/>
  <c r="E25" i="12"/>
  <c r="S25" i="12"/>
  <c r="N26" i="12"/>
  <c r="D32" i="12"/>
  <c r="T32" i="12"/>
  <c r="K34" i="12"/>
  <c r="Q36" i="12"/>
  <c r="I36" i="12"/>
  <c r="F36" i="12"/>
  <c r="P36" i="12"/>
  <c r="H36" i="12"/>
  <c r="N36" i="12"/>
  <c r="O36" i="12"/>
  <c r="G36" i="12"/>
  <c r="R36" i="12"/>
  <c r="E38" i="12"/>
  <c r="U38" i="12"/>
  <c r="P24" i="12"/>
  <c r="Q24" i="12"/>
  <c r="Q26" i="12"/>
  <c r="D19" i="12"/>
  <c r="R19" i="12"/>
  <c r="Q27" i="12"/>
  <c r="I27" i="12"/>
  <c r="N27" i="12"/>
  <c r="F27" i="12"/>
  <c r="P27" i="12"/>
  <c r="H27" i="12"/>
  <c r="O27" i="12"/>
  <c r="G27" i="12"/>
  <c r="R27" i="12"/>
  <c r="U15" i="12"/>
  <c r="M15" i="12"/>
  <c r="E15" i="12"/>
  <c r="T15" i="12"/>
  <c r="L15" i="12"/>
  <c r="D15" i="12"/>
  <c r="S15" i="12"/>
  <c r="K15" i="12"/>
  <c r="C15" i="12"/>
  <c r="P15" i="12"/>
  <c r="U18" i="12"/>
  <c r="M18" i="12"/>
  <c r="E18" i="12"/>
  <c r="T18" i="12"/>
  <c r="L18" i="12"/>
  <c r="D18" i="12"/>
  <c r="S18" i="12"/>
  <c r="K18" i="12"/>
  <c r="C18" i="12"/>
  <c r="J19" i="12"/>
  <c r="U19" i="12"/>
  <c r="E27" i="12"/>
  <c r="S32" i="12"/>
  <c r="D5" i="12"/>
  <c r="R5" i="12"/>
  <c r="O7" i="12"/>
  <c r="N7" i="12"/>
  <c r="F7" i="12"/>
  <c r="U7" i="12"/>
  <c r="E7" i="12"/>
  <c r="P7" i="12"/>
  <c r="H15" i="12"/>
  <c r="Q17" i="12"/>
  <c r="I17" i="12"/>
  <c r="P17" i="12"/>
  <c r="H17" i="12"/>
  <c r="O17" i="12"/>
  <c r="G17" i="12"/>
  <c r="M17" i="12"/>
  <c r="G18" i="12"/>
  <c r="R18" i="12"/>
  <c r="L19" i="12"/>
  <c r="F20" i="12"/>
  <c r="Q20" i="12"/>
  <c r="O24" i="12"/>
  <c r="F25" i="12"/>
  <c r="T25" i="12"/>
  <c r="O26" i="12"/>
  <c r="K27" i="12"/>
  <c r="Q30" i="12"/>
  <c r="I30" i="12"/>
  <c r="N30" i="12"/>
  <c r="P30" i="12"/>
  <c r="H30" i="12"/>
  <c r="F30" i="12"/>
  <c r="O30" i="12"/>
  <c r="G30" i="12"/>
  <c r="R30" i="12"/>
  <c r="E32" i="12"/>
  <c r="U32" i="12"/>
  <c r="L34" i="12"/>
  <c r="C36" i="12"/>
  <c r="S36" i="12"/>
  <c r="J38" i="12"/>
  <c r="R31" i="12"/>
  <c r="J33" i="12"/>
  <c r="R37" i="12"/>
  <c r="I4" i="12"/>
  <c r="Q4" i="12"/>
  <c r="I6" i="12"/>
  <c r="Q6" i="12"/>
  <c r="C28" i="12"/>
  <c r="K28" i="12"/>
  <c r="S28" i="12"/>
  <c r="C31" i="12"/>
  <c r="K31" i="12"/>
  <c r="S31" i="12"/>
  <c r="C33" i="12"/>
  <c r="K33" i="12"/>
  <c r="S33" i="12"/>
  <c r="C35" i="12"/>
  <c r="K35" i="12"/>
  <c r="S35" i="12"/>
  <c r="C37" i="12"/>
  <c r="K37" i="12"/>
  <c r="S37" i="12"/>
  <c r="C39" i="12"/>
  <c r="C43" i="12"/>
  <c r="J28" i="12"/>
  <c r="J31" i="12"/>
  <c r="R35" i="12"/>
  <c r="J37" i="12"/>
  <c r="J4" i="12"/>
  <c r="R4" i="12"/>
  <c r="J6" i="12"/>
  <c r="R6" i="12"/>
  <c r="D28" i="12"/>
  <c r="L28" i="12"/>
  <c r="T28" i="12"/>
  <c r="D31" i="12"/>
  <c r="L31" i="12"/>
  <c r="T31" i="12"/>
  <c r="D33" i="12"/>
  <c r="L33" i="12"/>
  <c r="T33" i="12"/>
  <c r="D35" i="12"/>
  <c r="L35" i="12"/>
  <c r="T35" i="12"/>
  <c r="D37" i="12"/>
  <c r="L37" i="12"/>
  <c r="T37" i="12"/>
  <c r="R28" i="12"/>
  <c r="R33" i="12"/>
  <c r="J35" i="12"/>
  <c r="C4" i="12"/>
  <c r="K4" i="12"/>
  <c r="C6" i="12"/>
  <c r="K6" i="12"/>
  <c r="E28" i="12"/>
  <c r="M28" i="12"/>
  <c r="E31" i="12"/>
  <c r="M31" i="12"/>
  <c r="E33" i="12"/>
  <c r="M33" i="12"/>
  <c r="E35" i="12"/>
  <c r="M35" i="12"/>
  <c r="E37" i="12"/>
  <c r="M37" i="12"/>
  <c r="C43" i="11"/>
  <c r="P39" i="11"/>
  <c r="F33" i="11"/>
  <c r="Q33" i="11"/>
  <c r="M32" i="11"/>
  <c r="H33" i="11"/>
  <c r="S33" i="11"/>
  <c r="F31" i="11"/>
  <c r="Q31" i="11"/>
  <c r="T32" i="11"/>
  <c r="I33" i="11"/>
  <c r="T33" i="11"/>
  <c r="M19" i="11"/>
  <c r="I26" i="11"/>
  <c r="T26" i="11"/>
  <c r="E30" i="11"/>
  <c r="H31" i="11"/>
  <c r="S31" i="11"/>
  <c r="U32" i="11"/>
  <c r="K33" i="11"/>
  <c r="U33" i="11"/>
  <c r="R35" i="11"/>
  <c r="L35" i="11"/>
  <c r="Q36" i="11"/>
  <c r="D38" i="11"/>
  <c r="R33" i="11"/>
  <c r="T19" i="11"/>
  <c r="M27" i="11"/>
  <c r="K31" i="11"/>
  <c r="U31" i="11"/>
  <c r="C33" i="11"/>
  <c r="M33" i="11"/>
  <c r="E36" i="11"/>
  <c r="L38" i="11"/>
  <c r="I31" i="11"/>
  <c r="T31" i="11"/>
  <c r="L33" i="11"/>
  <c r="E38" i="11"/>
  <c r="C26" i="11"/>
  <c r="R31" i="11"/>
  <c r="D33" i="11"/>
  <c r="E35" i="11"/>
  <c r="K15" i="11"/>
  <c r="C4" i="11"/>
  <c r="O5" i="11"/>
  <c r="G5" i="11"/>
  <c r="N5" i="11"/>
  <c r="F5" i="11"/>
  <c r="T5" i="11"/>
  <c r="L5" i="11"/>
  <c r="D5" i="11"/>
  <c r="Q5" i="11"/>
  <c r="I5" i="11"/>
  <c r="R5" i="11"/>
  <c r="Q30" i="11"/>
  <c r="I30" i="11"/>
  <c r="O30" i="11"/>
  <c r="P30" i="11"/>
  <c r="H30" i="11"/>
  <c r="G30" i="11"/>
  <c r="N30" i="11"/>
  <c r="F30" i="11"/>
  <c r="S30" i="11"/>
  <c r="K30" i="11"/>
  <c r="C30" i="11"/>
  <c r="U30" i="11"/>
  <c r="C5" i="11"/>
  <c r="S5" i="11"/>
  <c r="H7" i="11"/>
  <c r="Q19" i="11"/>
  <c r="I19" i="11"/>
  <c r="P19" i="11"/>
  <c r="H19" i="11"/>
  <c r="N19" i="11"/>
  <c r="S19" i="11"/>
  <c r="K19" i="11"/>
  <c r="C19" i="11"/>
  <c r="R19" i="11"/>
  <c r="J25" i="11"/>
  <c r="E27" i="11"/>
  <c r="D30" i="11"/>
  <c r="Q32" i="11"/>
  <c r="I32" i="11"/>
  <c r="P32" i="11"/>
  <c r="H32" i="11"/>
  <c r="O32" i="11"/>
  <c r="G32" i="11"/>
  <c r="N32" i="11"/>
  <c r="F32" i="11"/>
  <c r="S32" i="11"/>
  <c r="K32" i="11"/>
  <c r="C32" i="11"/>
  <c r="R32" i="11"/>
  <c r="J5" i="11"/>
  <c r="L30" i="11"/>
  <c r="J32" i="11"/>
  <c r="M5" i="11"/>
  <c r="O7" i="11"/>
  <c r="G7" i="11"/>
  <c r="N7" i="11"/>
  <c r="F7" i="11"/>
  <c r="T7" i="11"/>
  <c r="L7" i="11"/>
  <c r="D7" i="11"/>
  <c r="Q7" i="11"/>
  <c r="I7" i="11"/>
  <c r="R7" i="11"/>
  <c r="Q17" i="11"/>
  <c r="I17" i="11"/>
  <c r="P17" i="11"/>
  <c r="H17" i="11"/>
  <c r="N17" i="11"/>
  <c r="S17" i="11"/>
  <c r="K17" i="11"/>
  <c r="C17" i="11"/>
  <c r="R17" i="11"/>
  <c r="Q25" i="11"/>
  <c r="I25" i="11"/>
  <c r="P25" i="11"/>
  <c r="H25" i="11"/>
  <c r="O25" i="11"/>
  <c r="N25" i="11"/>
  <c r="S25" i="11"/>
  <c r="K25" i="11"/>
  <c r="C25" i="11"/>
  <c r="U25" i="11"/>
  <c r="R30" i="11"/>
  <c r="P5" i="11"/>
  <c r="C7" i="11"/>
  <c r="S7" i="11"/>
  <c r="D17" i="11"/>
  <c r="T17" i="11"/>
  <c r="D25" i="11"/>
  <c r="Q27" i="11"/>
  <c r="I27" i="11"/>
  <c r="P27" i="11"/>
  <c r="H27" i="11"/>
  <c r="O27" i="11"/>
  <c r="N27" i="11"/>
  <c r="S27" i="11"/>
  <c r="K27" i="11"/>
  <c r="C27" i="11"/>
  <c r="U27" i="11"/>
  <c r="T30" i="11"/>
  <c r="J34" i="11"/>
  <c r="R34" i="11"/>
  <c r="J36" i="11"/>
  <c r="R36" i="11"/>
  <c r="J38" i="11"/>
  <c r="R38" i="11"/>
  <c r="R41" i="11"/>
  <c r="E4" i="11"/>
  <c r="M4" i="11"/>
  <c r="U4" i="11"/>
  <c r="E6" i="11"/>
  <c r="M6" i="11"/>
  <c r="U6" i="11"/>
  <c r="D11" i="11"/>
  <c r="O15" i="11"/>
  <c r="O18" i="11"/>
  <c r="O20" i="11"/>
  <c r="O26" i="11"/>
  <c r="O28" i="11"/>
  <c r="G31" i="11"/>
  <c r="O31" i="11"/>
  <c r="G33" i="11"/>
  <c r="O33" i="11"/>
  <c r="C34" i="11"/>
  <c r="K34" i="11"/>
  <c r="S34" i="11"/>
  <c r="G35" i="11"/>
  <c r="O35" i="11"/>
  <c r="C36" i="11"/>
  <c r="K36" i="11"/>
  <c r="S36" i="11"/>
  <c r="G37" i="11"/>
  <c r="O37" i="11"/>
  <c r="C38" i="11"/>
  <c r="K38" i="11"/>
  <c r="S38" i="11"/>
  <c r="O39" i="11"/>
  <c r="C41" i="11"/>
  <c r="S41" i="11"/>
  <c r="O43" i="11"/>
  <c r="H4" i="11"/>
  <c r="P4" i="11"/>
  <c r="H6" i="11"/>
  <c r="P6" i="11"/>
  <c r="J15" i="11"/>
  <c r="J18" i="11"/>
  <c r="J20" i="11"/>
  <c r="J26" i="11"/>
  <c r="J28" i="11"/>
  <c r="J31" i="11"/>
  <c r="J33" i="11"/>
  <c r="F34" i="11"/>
  <c r="N34" i="11"/>
  <c r="J35" i="11"/>
  <c r="F36" i="11"/>
  <c r="N36" i="11"/>
  <c r="J37" i="11"/>
  <c r="F38" i="11"/>
  <c r="N38" i="11"/>
  <c r="R39" i="11"/>
  <c r="F41" i="11"/>
  <c r="N41" i="11"/>
  <c r="R43" i="11"/>
  <c r="G34" i="11"/>
  <c r="G36" i="11"/>
  <c r="O36" i="11"/>
  <c r="O41" i="11"/>
  <c r="J4" i="11"/>
  <c r="R4" i="11"/>
  <c r="J6" i="11"/>
  <c r="R6" i="11"/>
  <c r="H34" i="11"/>
  <c r="P34" i="11"/>
  <c r="H36" i="11"/>
  <c r="P36" i="11"/>
  <c r="H38" i="11"/>
  <c r="P38" i="11"/>
  <c r="P41" i="11"/>
  <c r="O34" i="11"/>
  <c r="G38" i="11"/>
  <c r="O38" i="11"/>
  <c r="K4" i="11"/>
  <c r="K6" i="11"/>
  <c r="I34" i="11"/>
  <c r="I36" i="11"/>
  <c r="I38" i="11"/>
  <c r="S41" i="10"/>
  <c r="T41" i="10"/>
  <c r="G24" i="10"/>
  <c r="I38" i="10"/>
  <c r="N30" i="10"/>
  <c r="N32" i="10"/>
  <c r="D20" i="10"/>
  <c r="T20" i="10"/>
  <c r="E30" i="10"/>
  <c r="O30" i="10"/>
  <c r="E32" i="10"/>
  <c r="O32" i="10"/>
  <c r="L33" i="10"/>
  <c r="T38" i="10"/>
  <c r="M38" i="10"/>
  <c r="K32" i="10"/>
  <c r="D33" i="10"/>
  <c r="M32" i="10"/>
  <c r="C30" i="10"/>
  <c r="E20" i="10"/>
  <c r="U20" i="10"/>
  <c r="F30" i="10"/>
  <c r="P30" i="10"/>
  <c r="F32" i="10"/>
  <c r="P32" i="10"/>
  <c r="Q33" i="10"/>
  <c r="C38" i="10"/>
  <c r="N38" i="10"/>
  <c r="T32" i="10"/>
  <c r="I33" i="10"/>
  <c r="U38" i="10"/>
  <c r="C32" i="10"/>
  <c r="J33" i="10"/>
  <c r="K38" i="10"/>
  <c r="G30" i="10"/>
  <c r="G32" i="10"/>
  <c r="E38" i="10"/>
  <c r="E7" i="10"/>
  <c r="U7" i="10"/>
  <c r="N7" i="10"/>
  <c r="J11" i="10"/>
  <c r="G11" i="10"/>
  <c r="L11" i="10"/>
  <c r="G7" i="10"/>
  <c r="S7" i="10"/>
  <c r="R7" i="10"/>
  <c r="L7" i="10"/>
  <c r="D7" i="10"/>
  <c r="P15" i="10"/>
  <c r="H15" i="10"/>
  <c r="N15" i="10"/>
  <c r="F15" i="10"/>
  <c r="L15" i="10"/>
  <c r="G15" i="10"/>
  <c r="R15" i="10"/>
  <c r="P24" i="10"/>
  <c r="H24" i="10"/>
  <c r="N24" i="10"/>
  <c r="F24" i="10"/>
  <c r="L24" i="10"/>
  <c r="P31" i="10"/>
  <c r="H31" i="10"/>
  <c r="O31" i="10"/>
  <c r="G31" i="10"/>
  <c r="N31" i="10"/>
  <c r="F31" i="10"/>
  <c r="U31" i="10"/>
  <c r="M31" i="10"/>
  <c r="E31" i="10"/>
  <c r="R31" i="10"/>
  <c r="J35" i="10"/>
  <c r="P39" i="10"/>
  <c r="O39" i="10"/>
  <c r="N39" i="10"/>
  <c r="F39" i="10"/>
  <c r="U39" i="10"/>
  <c r="Q39" i="10"/>
  <c r="H11" i="10"/>
  <c r="R11" i="10"/>
  <c r="I15" i="10"/>
  <c r="S15" i="10"/>
  <c r="C24" i="10"/>
  <c r="M24" i="10"/>
  <c r="I28" i="10"/>
  <c r="C31" i="10"/>
  <c r="S31" i="10"/>
  <c r="K35" i="10"/>
  <c r="C39" i="10"/>
  <c r="R39" i="10"/>
  <c r="I11" i="10"/>
  <c r="T11" i="10"/>
  <c r="J15" i="10"/>
  <c r="T15" i="10"/>
  <c r="P20" i="10"/>
  <c r="H20" i="10"/>
  <c r="N20" i="10"/>
  <c r="F20" i="10"/>
  <c r="L20" i="10"/>
  <c r="D24" i="10"/>
  <c r="O24" i="10"/>
  <c r="J28" i="10"/>
  <c r="D31" i="10"/>
  <c r="T31" i="10"/>
  <c r="P33" i="10"/>
  <c r="H33" i="10"/>
  <c r="O33" i="10"/>
  <c r="G33" i="10"/>
  <c r="N33" i="10"/>
  <c r="F33" i="10"/>
  <c r="U33" i="10"/>
  <c r="M33" i="10"/>
  <c r="E33" i="10"/>
  <c r="R33" i="10"/>
  <c r="L35" i="10"/>
  <c r="J37" i="10"/>
  <c r="S39" i="10"/>
  <c r="K15" i="10"/>
  <c r="U15" i="10"/>
  <c r="P18" i="10"/>
  <c r="H18" i="10"/>
  <c r="N18" i="10"/>
  <c r="F18" i="10"/>
  <c r="L18" i="10"/>
  <c r="C20" i="10"/>
  <c r="M20" i="10"/>
  <c r="E24" i="10"/>
  <c r="Q24" i="10"/>
  <c r="G26" i="10"/>
  <c r="I31" i="10"/>
  <c r="C33" i="10"/>
  <c r="S33" i="10"/>
  <c r="T39" i="10"/>
  <c r="P35" i="10"/>
  <c r="H35" i="10"/>
  <c r="O35" i="10"/>
  <c r="G35" i="10"/>
  <c r="N35" i="10"/>
  <c r="F35" i="10"/>
  <c r="U35" i="10"/>
  <c r="M35" i="10"/>
  <c r="E35" i="10"/>
  <c r="R35" i="10"/>
  <c r="P43" i="10"/>
  <c r="O43" i="10"/>
  <c r="N43" i="10"/>
  <c r="F43" i="10"/>
  <c r="U43" i="10"/>
  <c r="Q43" i="10"/>
  <c r="U11" i="10"/>
  <c r="M11" i="10"/>
  <c r="E11" i="10"/>
  <c r="S11" i="10"/>
  <c r="K11" i="10"/>
  <c r="C11" i="10"/>
  <c r="N11" i="10"/>
  <c r="C15" i="10"/>
  <c r="M15" i="10"/>
  <c r="I24" i="10"/>
  <c r="S24" i="10"/>
  <c r="P28" i="10"/>
  <c r="H28" i="10"/>
  <c r="O28" i="10"/>
  <c r="N28" i="10"/>
  <c r="F28" i="10"/>
  <c r="U28" i="10"/>
  <c r="M28" i="10"/>
  <c r="E28" i="10"/>
  <c r="Q28" i="10"/>
  <c r="K31" i="10"/>
  <c r="C35" i="10"/>
  <c r="S35" i="10"/>
  <c r="C43" i="10"/>
  <c r="R43" i="10"/>
  <c r="D11" i="10"/>
  <c r="O11" i="10"/>
  <c r="D15" i="10"/>
  <c r="O15" i="10"/>
  <c r="J24" i="10"/>
  <c r="T24" i="10"/>
  <c r="C28" i="10"/>
  <c r="R28" i="10"/>
  <c r="L31" i="10"/>
  <c r="D35" i="10"/>
  <c r="T35" i="10"/>
  <c r="P37" i="10"/>
  <c r="H37" i="10"/>
  <c r="O37" i="10"/>
  <c r="G37" i="10"/>
  <c r="N37" i="10"/>
  <c r="F37" i="10"/>
  <c r="U37" i="10"/>
  <c r="M37" i="10"/>
  <c r="E37" i="10"/>
  <c r="R37" i="10"/>
  <c r="S43" i="10"/>
  <c r="F11" i="10"/>
  <c r="P11" i="10"/>
  <c r="E15" i="10"/>
  <c r="Q15" i="10"/>
  <c r="I20" i="10"/>
  <c r="S20" i="10"/>
  <c r="K24" i="10"/>
  <c r="U24" i="10"/>
  <c r="P26" i="10"/>
  <c r="H26" i="10"/>
  <c r="N26" i="10"/>
  <c r="F26" i="10"/>
  <c r="U26" i="10"/>
  <c r="L26" i="10"/>
  <c r="D28" i="10"/>
  <c r="S28" i="10"/>
  <c r="Q31" i="10"/>
  <c r="K33" i="10"/>
  <c r="I35" i="10"/>
  <c r="C37" i="10"/>
  <c r="S37" i="10"/>
  <c r="T43" i="10"/>
  <c r="H7" i="10"/>
  <c r="P7" i="10"/>
  <c r="J17" i="10"/>
  <c r="R17" i="10"/>
  <c r="J19" i="10"/>
  <c r="R19" i="10"/>
  <c r="J25" i="10"/>
  <c r="R25" i="10"/>
  <c r="J27" i="10"/>
  <c r="R27" i="10"/>
  <c r="J30" i="10"/>
  <c r="R30" i="10"/>
  <c r="J32" i="10"/>
  <c r="R32" i="10"/>
  <c r="J34" i="10"/>
  <c r="R34" i="10"/>
  <c r="J36" i="10"/>
  <c r="R36" i="10"/>
  <c r="J38" i="10"/>
  <c r="R38" i="10"/>
  <c r="R41" i="10"/>
  <c r="J7" i="10"/>
  <c r="D17" i="10"/>
  <c r="L17" i="10"/>
  <c r="D19" i="10"/>
  <c r="L19" i="10"/>
  <c r="D25" i="10"/>
  <c r="L25" i="10"/>
  <c r="D27" i="10"/>
  <c r="L27" i="10"/>
  <c r="D30" i="10"/>
  <c r="L30" i="10"/>
  <c r="D32" i="10"/>
  <c r="L32" i="10"/>
  <c r="D34" i="10"/>
  <c r="L34" i="10"/>
  <c r="D36" i="10"/>
  <c r="L36" i="10"/>
  <c r="D38" i="10"/>
  <c r="L38" i="10"/>
</calcChain>
</file>

<file path=xl/sharedStrings.xml><?xml version="1.0" encoding="utf-8"?>
<sst xmlns="http://schemas.openxmlformats.org/spreadsheetml/2006/main" count="966" uniqueCount="231">
  <si>
    <t>P80A</t>
  </si>
  <si>
    <t>P80B</t>
  </si>
  <si>
    <t>P80C</t>
  </si>
  <si>
    <t>P81</t>
  </si>
  <si>
    <t>P85</t>
  </si>
  <si>
    <t>MPSS PAGE</t>
  </si>
  <si>
    <t>ITEM NUMBER</t>
  </si>
  <si>
    <t>PROCESS LAYER</t>
  </si>
  <si>
    <t>RETICLE TITLE</t>
  </si>
  <si>
    <t>GDS LAYER</t>
  </si>
  <si>
    <t>MAG</t>
  </si>
  <si>
    <t>RETICLE FIELD</t>
  </si>
  <si>
    <t>BIAS/SIDE</t>
  </si>
  <si>
    <t>ADDRESS</t>
  </si>
  <si>
    <t>CAD DATA CD</t>
  </si>
  <si>
    <t>RETICLE CD/TOLERANCE</t>
  </si>
  <si>
    <t>Y</t>
  </si>
  <si>
    <t>Core</t>
  </si>
  <si>
    <t>00N</t>
  </si>
  <si>
    <t>ZERO</t>
  </si>
  <si>
    <t>5X</t>
  </si>
  <si>
    <t>DARK</t>
  </si>
  <si>
    <t>-0.2um</t>
  </si>
  <si>
    <t>0.025um</t>
  </si>
  <si>
    <t>0.5um</t>
  </si>
  <si>
    <r>
      <t xml:space="preserve"> 0.50um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0.05um</t>
    </r>
  </si>
  <si>
    <t>10P</t>
  </si>
  <si>
    <t>CLEAR</t>
  </si>
  <si>
    <t>NONE</t>
  </si>
  <si>
    <t>0.2um</t>
  </si>
  <si>
    <t>3.0um</t>
  </si>
  <si>
    <r>
      <t xml:space="preserve">15.0um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</si>
  <si>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 xml:space="preserve">40P </t>
  </si>
  <si>
    <t>SOURCE DRAIN PRI</t>
  </si>
  <si>
    <t>-0.12um</t>
  </si>
  <si>
    <r>
      <t xml:space="preserve"> 1.30um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0.05um</t>
    </r>
  </si>
  <si>
    <t>SOURCE DRAIN SEC</t>
  </si>
  <si>
    <t>N</t>
  </si>
  <si>
    <t>O</t>
  </si>
  <si>
    <t>80P</t>
  </si>
  <si>
    <t>-0.06um</t>
  </si>
  <si>
    <r>
      <t xml:space="preserve">1.9um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0.10um</t>
    </r>
  </si>
  <si>
    <t>90N</t>
  </si>
  <si>
    <t>NITRIDE ETCH1</t>
  </si>
  <si>
    <r>
      <t xml:space="preserve">13.8um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</si>
  <si>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29,73</t>
  </si>
  <si>
    <t>91N</t>
  </si>
  <si>
    <t>NITRIDE ETCH1 ALT</t>
  </si>
  <si>
    <t>73,29</t>
  </si>
  <si>
    <t>98N</t>
  </si>
  <si>
    <t>THIN TANTALUM</t>
  </si>
  <si>
    <t>-0.08um</t>
  </si>
  <si>
    <r>
      <t xml:space="preserve">14.2um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</si>
  <si>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115P</t>
  </si>
  <si>
    <t>100P</t>
  </si>
  <si>
    <t>CAP BOTTOM</t>
  </si>
  <si>
    <t>120P</t>
  </si>
  <si>
    <t>TANTALUM PROTECT</t>
  </si>
  <si>
    <t>140P</t>
  </si>
  <si>
    <t>TANTALUM</t>
  </si>
  <si>
    <t>+0.6um</t>
  </si>
  <si>
    <r>
      <t xml:space="preserve">21.0um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</si>
  <si>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150N</t>
  </si>
  <si>
    <t>NITRIDE ETCH</t>
  </si>
  <si>
    <t>-0.26um</t>
  </si>
  <si>
    <r>
      <t xml:space="preserve">12.4um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</si>
  <si>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152P</t>
  </si>
  <si>
    <t>SCFP</t>
  </si>
  <si>
    <t>+0.18um</t>
  </si>
  <si>
    <r>
      <t xml:space="preserve">4.3um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0.10um</t>
    </r>
  </si>
  <si>
    <t>153N</t>
  </si>
  <si>
    <t>58,10</t>
  </si>
  <si>
    <t>155P</t>
  </si>
  <si>
    <t>METAL 2</t>
  </si>
  <si>
    <t>+0.3um</t>
  </si>
  <si>
    <r>
      <t xml:space="preserve">18.0um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</si>
  <si>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160P</t>
  </si>
  <si>
    <t>AIRBRIDGE</t>
  </si>
  <si>
    <t>+0.9um</t>
  </si>
  <si>
    <r>
      <t xml:space="preserve">24.0um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</si>
  <si>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170P</t>
  </si>
  <si>
    <t>THICK METAL</t>
  </si>
  <si>
    <t>-0.14um</t>
  </si>
  <si>
    <r>
      <t xml:space="preserve">13.6um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</si>
  <si>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175N</t>
  </si>
  <si>
    <t>GLASS</t>
  </si>
  <si>
    <t>Backside</t>
  </si>
  <si>
    <t>14A</t>
  </si>
  <si>
    <t>VIA</t>
  </si>
  <si>
    <t>1X</t>
  </si>
  <si>
    <t>0.25um</t>
  </si>
  <si>
    <t>NA</t>
  </si>
  <si>
    <t>200N</t>
  </si>
  <si>
    <t>GRID</t>
  </si>
  <si>
    <t>190P</t>
  </si>
  <si>
    <t>SOLDERSTOP</t>
  </si>
  <si>
    <t>63</t>
  </si>
  <si>
    <t>Numbers</t>
  </si>
  <si>
    <t>NUM-N</t>
  </si>
  <si>
    <t>SD  NUMBERS</t>
  </si>
  <si>
    <t>37</t>
  </si>
  <si>
    <t>7.0um</t>
  </si>
  <si>
    <r>
      <t xml:space="preserve">7.0um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</si>
  <si>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Frontside</t>
  </si>
  <si>
    <t>178P</t>
  </si>
  <si>
    <t>BCB PLUG</t>
  </si>
  <si>
    <t>78</t>
  </si>
  <si>
    <t>30.0um</t>
  </si>
  <si>
    <r>
      <t xml:space="preserve">30.0um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</si>
  <si>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72</t>
  </si>
  <si>
    <t>179P</t>
  </si>
  <si>
    <t>BCB</t>
  </si>
  <si>
    <t>45</t>
  </si>
  <si>
    <t>+5.0um</t>
  </si>
  <si>
    <r>
      <t xml:space="preserve">40.0um 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</si>
  <si>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270P</t>
  </si>
  <si>
    <t>BCB INV</t>
  </si>
  <si>
    <t>71</t>
  </si>
  <si>
    <r>
      <t xml:space="preserve">40.0um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</si>
  <si>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Flipped</t>
  </si>
  <si>
    <t>271N</t>
  </si>
  <si>
    <t>BCB LID</t>
  </si>
  <si>
    <t>24</t>
  </si>
  <si>
    <t>10.0um</t>
  </si>
  <si>
    <r>
      <t xml:space="preserve">20.0um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</si>
  <si>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272N</t>
  </si>
  <si>
    <t>BCB CORRAL</t>
  </si>
  <si>
    <t>26</t>
  </si>
  <si>
    <t>20.0um</t>
  </si>
  <si>
    <t>JCM 02/05/18</t>
  </si>
  <si>
    <t>Added Optional Mask Layers NITRIDE ETCH1, NITRIDE ETCH1 ALT and SEL DEL mask layers</t>
  </si>
  <si>
    <t>Updated Address, CAD Data CD and Reticle CD/Tolerance based on new Item #'s</t>
  </si>
  <si>
    <t>Converted Item's 65 and 66 to Item 69</t>
  </si>
  <si>
    <t>Converted Item 13 to 15</t>
  </si>
  <si>
    <t>Converted Item 12A to 14A</t>
  </si>
  <si>
    <t>Rev - D</t>
  </si>
  <si>
    <t>NOTE - Any changes to this form needs to be Pre ECN Approved by Subject Matter Experts from the Photo, Code and CAD Groups</t>
  </si>
  <si>
    <t>O - Optional Mask</t>
  </si>
  <si>
    <t>N - Not Required Mask</t>
  </si>
  <si>
    <r>
      <t xml:space="preserve">GANRAPSS - </t>
    </r>
    <r>
      <rPr>
        <b/>
        <sz val="10"/>
        <color rgb="FFFF0000"/>
        <rFont val="Arial"/>
        <family val="2"/>
      </rPr>
      <t>GAN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R</t>
    </r>
    <r>
      <rPr>
        <sz val="10"/>
        <rFont val="Arial"/>
        <family val="2"/>
      </rPr>
      <t xml:space="preserve">eticle </t>
    </r>
    <r>
      <rPr>
        <b/>
        <sz val="10"/>
        <color rgb="FFFF0000"/>
        <rFont val="Arial"/>
        <family val="2"/>
      </rPr>
      <t>A</t>
    </r>
    <r>
      <rPr>
        <sz val="10"/>
        <rFont val="Arial"/>
        <family val="2"/>
      </rPr>
      <t xml:space="preserve">nd </t>
    </r>
    <r>
      <rPr>
        <b/>
        <sz val="10"/>
        <color rgb="FFFF0000"/>
        <rFont val="Arial"/>
        <family val="2"/>
      </rPr>
      <t>P</t>
    </r>
    <r>
      <rPr>
        <sz val="10"/>
        <rFont val="Arial"/>
        <family val="2"/>
      </rPr>
      <t xml:space="preserve">hoto </t>
    </r>
    <r>
      <rPr>
        <b/>
        <sz val="10"/>
        <color rgb="FFFF0000"/>
        <rFont val="Arial"/>
        <family val="2"/>
      </rPr>
      <t>S</t>
    </r>
    <r>
      <rPr>
        <sz val="10"/>
        <rFont val="Arial"/>
        <family val="2"/>
      </rPr>
      <t xml:space="preserve">pecification </t>
    </r>
    <r>
      <rPr>
        <b/>
        <sz val="10"/>
        <color rgb="FFFF0000"/>
        <rFont val="Arial"/>
        <family val="2"/>
      </rPr>
      <t>S</t>
    </r>
    <r>
      <rPr>
        <sz val="10"/>
        <rFont val="Arial"/>
        <family val="2"/>
      </rPr>
      <t>heet</t>
    </r>
  </si>
  <si>
    <t>Y - Mask Required</t>
  </si>
  <si>
    <t>RESIST</t>
  </si>
  <si>
    <t>EXPOSURE</t>
  </si>
  <si>
    <t>FOCUS</t>
  </si>
  <si>
    <t>SIGMA</t>
  </si>
  <si>
    <t>Image Reversal</t>
  </si>
  <si>
    <t>DEVELOP</t>
  </si>
  <si>
    <t>COMMENTS</t>
  </si>
  <si>
    <t>TEL-3[10]+TEL[13]  LOL/1818</t>
  </si>
  <si>
    <t>TEL[13]/ 1818</t>
  </si>
  <si>
    <t>TEL[26]/ 1808</t>
  </si>
  <si>
    <t>IR</t>
  </si>
  <si>
    <t>TEL[14]/1808</t>
  </si>
  <si>
    <t>TEL [26]/ 1808</t>
  </si>
  <si>
    <t>1827 AB TEL[39]</t>
  </si>
  <si>
    <t>TEL [9/15] / 4620</t>
  </si>
  <si>
    <t>530mJ, soft contact</t>
  </si>
  <si>
    <t>X</t>
  </si>
  <si>
    <t>coated at SD photo</t>
  </si>
  <si>
    <t>Dev with SD</t>
  </si>
  <si>
    <t>Production Numbers</t>
  </si>
  <si>
    <t>110mJ, soft contact</t>
  </si>
  <si>
    <t>350 mJ, soft contact</t>
  </si>
  <si>
    <t>DEV 2, 200s</t>
  </si>
  <si>
    <t>GDS 72 merged with GDS 78</t>
  </si>
  <si>
    <t>EVG [BCB Protect]  Cyclotene 4026-46</t>
  </si>
  <si>
    <t>1800 mJ, soft contact</t>
  </si>
  <si>
    <t xml:space="preserve">EVG BCB Protect </t>
  </si>
  <si>
    <t>GDS 72 merged with GDS 45</t>
  </si>
  <si>
    <t>2320 mJ, soft contact</t>
  </si>
  <si>
    <t>GDS 72 merged with GDS 71</t>
  </si>
  <si>
    <t>GaN P80A RETICLE AND PHOTO SPECIFICATION SHEET</t>
  </si>
  <si>
    <t>TEL-2[1]</t>
  </si>
  <si>
    <t>TEL-2[21]</t>
  </si>
  <si>
    <t>TEL-2[2]</t>
  </si>
  <si>
    <t>TEL-2[5]</t>
  </si>
  <si>
    <t>TEL [18] / 15nXT</t>
  </si>
  <si>
    <t>300mJ, soft contact</t>
  </si>
  <si>
    <t>NEG-CA</t>
  </si>
  <si>
    <t>TEL-BS[49] + TEL-BS[76]</t>
  </si>
  <si>
    <t>TEL-3 [29] SPR220-7.0</t>
  </si>
  <si>
    <t>TEL-3 [53] SPR220-7.0</t>
  </si>
  <si>
    <t>TEL-3[74]SPR220-7.0</t>
  </si>
  <si>
    <t>TEL-BS [69]</t>
  </si>
  <si>
    <t>TEL-2 [11]</t>
  </si>
  <si>
    <t xml:space="preserve">DEV TANK-2, 95 sec </t>
  </si>
  <si>
    <t>DEV TANK-2, 200S</t>
  </si>
  <si>
    <t>DEV TANK-2, 25S</t>
  </si>
  <si>
    <t>DEV TANK-2, 95S</t>
  </si>
  <si>
    <t>GGTOP</t>
  </si>
  <si>
    <t>TEL-1[62] + TEL-3[63] TSMR/TARC</t>
  </si>
  <si>
    <t>PEB TEL-2[10], TEL-2[34]</t>
  </si>
  <si>
    <t>TEL[15]/ 1827</t>
  </si>
  <si>
    <t>Shares same reticle as MESA_10P</t>
  </si>
  <si>
    <t>PROCESS</t>
  </si>
  <si>
    <t>Variant</t>
  </si>
  <si>
    <t xml:space="preserve">N </t>
  </si>
  <si>
    <t>GaN P80B RETICLE AND PHOTO SPECIFICATION SHEET</t>
  </si>
  <si>
    <t>GaN P80C RETICLE AND PHOTO SPECIFICATION SHEET</t>
  </si>
  <si>
    <t>GaN P81 RETICLE AND PHOTO SPECIFICATION SHEET</t>
  </si>
  <si>
    <t>GaN P85 RETICLE AND PHOTO SPECIFICATION SHEET</t>
  </si>
  <si>
    <t>GaN P82 RETICLE AND PHOTO SPECIFICATION SHEET</t>
  </si>
  <si>
    <t>P82</t>
  </si>
  <si>
    <t>TEL-3[56]/ 1808</t>
  </si>
  <si>
    <t>TGTOP</t>
  </si>
  <si>
    <t>-</t>
  </si>
  <si>
    <t>Split Optical Gate Top into Gamma and Tee top variants</t>
  </si>
  <si>
    <t>Added Implant, P82 S/D, Optical Gate, HV Cap, Selective Dielectric, and Cap Dieletric Photo processes</t>
  </si>
  <si>
    <t>Updated Backside Photo to reflect the Suss MA6/MA200 processes</t>
  </si>
  <si>
    <t>ALM 02/20/18</t>
  </si>
  <si>
    <t>Split processes into Core and Variant processes for increased granularity</t>
  </si>
  <si>
    <t>Split Implant Off From Mesa for P85</t>
  </si>
  <si>
    <t>Added Process 80C, Process 82, and Process 85</t>
  </si>
  <si>
    <t>Added locked Process Summary Sheets linked to this master sheet</t>
  </si>
  <si>
    <t>*Table filtered by GDS Layer (blanks off)</t>
  </si>
  <si>
    <t>180N</t>
  </si>
  <si>
    <t>154P</t>
  </si>
  <si>
    <t>SEL DIEL ETCH</t>
  </si>
  <si>
    <t xml:space="preserve">CAP DIEL 2 ETCH </t>
  </si>
  <si>
    <t xml:space="preserve">CAP DIEL 1 ETCH </t>
  </si>
  <si>
    <t>Rev - E</t>
  </si>
  <si>
    <t>TEL [15]/ 1827</t>
  </si>
  <si>
    <t>TEL [15]/1827</t>
  </si>
  <si>
    <t>ISO</t>
  </si>
  <si>
    <t>14C</t>
  </si>
  <si>
    <t>Changed Item Number for GRID and SOLDERSTOP from 15 to 14C</t>
  </si>
  <si>
    <t>Changed Reticle Title for MESA and Implant to ISO</t>
  </si>
  <si>
    <t xml:space="preserve">Corrected P82 SOURCE DRAIN bias - From -0.12 to -0.2 </t>
  </si>
  <si>
    <t>JCM 04/30/18</t>
  </si>
  <si>
    <t>Removed references to TEL-3[10]+ and LOL from Resist type for CAP BOTTOM and METAL2 masks.</t>
  </si>
  <si>
    <t>GaN RETICLE AND PHOTO SPECIFICATION SHEET REV E, 04/30/2018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</si>
</sst>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2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ECE1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8" fillId="0" borderId="0"/>
  </cellStyleXfs>
  <cellXfs count="81">
    <xf numFmtId="0" fontId="0" fillId="0" borderId="0" xfId="0"/>
    <xf numFmtId="0" fontId="6" fillId="0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8" fillId="0" borderId="0" xfId="1"/>
    <xf numFmtId="0" fontId="9" fillId="0" borderId="0" xfId="1" applyFont="1" applyAlignment="1">
      <alignment horizontal="left"/>
    </xf>
    <xf numFmtId="0" fontId="9" fillId="0" borderId="0" xfId="1" applyFont="1" applyAlignment="1">
      <alignment horizontal="right"/>
    </xf>
    <xf numFmtId="0" fontId="9" fillId="0" borderId="0" xfId="1" applyFont="1"/>
    <xf numFmtId="14" fontId="9" fillId="0" borderId="0" xfId="1" applyNumberFormat="1" applyFont="1"/>
    <xf numFmtId="0" fontId="10" fillId="0" borderId="0" xfId="1" applyFont="1"/>
    <xf numFmtId="0" fontId="11" fillId="0" borderId="0" xfId="1" applyFont="1"/>
    <xf numFmtId="0" fontId="12" fillId="7" borderId="0" xfId="1" applyFont="1" applyFill="1"/>
    <xf numFmtId="0" fontId="6" fillId="7" borderId="0" xfId="1" applyFont="1" applyFill="1" applyBorder="1" applyAlignment="1">
      <alignment horizontal="left" vertical="center"/>
    </xf>
    <xf numFmtId="0" fontId="6" fillId="6" borderId="0" xfId="1" applyFont="1" applyFill="1" applyBorder="1" applyAlignment="1">
      <alignment horizontal="center" vertical="center"/>
    </xf>
    <xf numFmtId="0" fontId="12" fillId="6" borderId="0" xfId="1" applyFont="1" applyFill="1"/>
    <xf numFmtId="0" fontId="6" fillId="6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12" fillId="4" borderId="0" xfId="1" applyFont="1" applyFill="1"/>
    <xf numFmtId="0" fontId="6" fillId="4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 wrapText="1"/>
    </xf>
    <xf numFmtId="1" fontId="6" fillId="0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top" wrapText="1"/>
    </xf>
    <xf numFmtId="1" fontId="6" fillId="0" borderId="7" xfId="1" applyNumberFormat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6" fillId="0" borderId="4" xfId="0" applyFont="1" applyFill="1" applyBorder="1"/>
    <xf numFmtId="0" fontId="3" fillId="3" borderId="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/>
    </xf>
    <xf numFmtId="0" fontId="14" fillId="3" borderId="5" xfId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top" wrapText="1"/>
    </xf>
    <xf numFmtId="1" fontId="6" fillId="0" borderId="10" xfId="1" applyNumberFormat="1" applyFont="1" applyFill="1" applyBorder="1" applyAlignment="1">
      <alignment horizontal="center" vertical="center" wrapText="1"/>
    </xf>
    <xf numFmtId="1" fontId="6" fillId="0" borderId="6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top" wrapText="1"/>
    </xf>
    <xf numFmtId="49" fontId="6" fillId="0" borderId="6" xfId="1" applyNumberFormat="1" applyFont="1" applyFill="1" applyBorder="1" applyAlignment="1">
      <alignment horizontal="center" vertical="top" wrapText="1"/>
    </xf>
    <xf numFmtId="1" fontId="6" fillId="0" borderId="8" xfId="1" applyNumberFormat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/>
    </xf>
    <xf numFmtId="0" fontId="6" fillId="0" borderId="4" xfId="1" quotePrefix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0" fontId="6" fillId="0" borderId="8" xfId="1" quotePrefix="1" applyFont="1" applyFill="1" applyBorder="1" applyAlignment="1">
      <alignment horizontal="center" vertical="top" wrapText="1"/>
    </xf>
    <xf numFmtId="49" fontId="6" fillId="0" borderId="8" xfId="1" applyNumberFormat="1" applyFont="1" applyFill="1" applyBorder="1" applyAlignment="1">
      <alignment horizontal="center" vertical="top" wrapText="1"/>
    </xf>
    <xf numFmtId="0" fontId="6" fillId="0" borderId="5" xfId="1" quotePrefix="1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1" fontId="6" fillId="0" borderId="4" xfId="1" applyNumberFormat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 wrapText="1"/>
    </xf>
    <xf numFmtId="49" fontId="6" fillId="5" borderId="7" xfId="1" applyNumberFormat="1" applyFont="1" applyFill="1" applyBorder="1" applyAlignment="1">
      <alignment horizontal="center" vertical="top" wrapText="1"/>
    </xf>
    <xf numFmtId="0" fontId="6" fillId="5" borderId="4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tabSelected="1" zoomScale="80" zoomScaleNormal="80" workbookViewId="0">
      <selection activeCell="K21" sqref="K21"/>
    </sheetView>
  </sheetViews>
  <sheetFormatPr defaultRowHeight="12.75" x14ac:dyDescent="0.2"/>
  <cols>
    <col min="1" max="6" width="8.7109375" style="3" customWidth="1"/>
    <col min="7" max="7" width="12.85546875" style="3" customWidth="1"/>
    <col min="8" max="8" width="10.42578125" style="3" customWidth="1"/>
    <col min="9" max="9" width="11" style="3" customWidth="1"/>
    <col min="10" max="10" width="23" style="3" customWidth="1"/>
    <col min="11" max="11" width="8.42578125" style="3" customWidth="1"/>
    <col min="12" max="12" width="6.28515625" style="3" customWidth="1"/>
    <col min="13" max="13" width="9.85546875" style="3" customWidth="1"/>
    <col min="14" max="14" width="11.7109375" style="3" customWidth="1"/>
    <col min="15" max="15" width="12.140625" style="3" customWidth="1"/>
    <col min="16" max="16" width="8.42578125" style="3" customWidth="1"/>
    <col min="17" max="17" width="18.28515625" style="3" customWidth="1"/>
    <col min="18" max="18" width="11.5703125" style="3" bestFit="1" customWidth="1"/>
    <col min="19" max="19" width="34.28515625" style="3" bestFit="1" customWidth="1"/>
    <col min="20" max="20" width="18.42578125" style="3" bestFit="1" customWidth="1"/>
    <col min="21" max="24" width="9.140625" style="3"/>
    <col min="25" max="25" width="23.5703125" style="3" bestFit="1" customWidth="1"/>
    <col min="26" max="26" width="29.85546875" style="3" bestFit="1" customWidth="1"/>
    <col min="27" max="16384" width="9.140625" style="3"/>
  </cols>
  <sheetData>
    <row r="1" spans="1:26" ht="24.95" customHeight="1" thickBot="1" x14ac:dyDescent="0.45">
      <c r="A1" s="63" t="s">
        <v>230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 spans="1:26" ht="36.75" thickBot="1" x14ac:dyDescent="0.25">
      <c r="A2" s="34" t="s">
        <v>0</v>
      </c>
      <c r="B2" s="34" t="s">
        <v>1</v>
      </c>
      <c r="C2" s="34" t="s">
        <v>2</v>
      </c>
      <c r="D2" s="34" t="s">
        <v>3</v>
      </c>
      <c r="E2" s="34" t="s">
        <v>202</v>
      </c>
      <c r="F2" s="34" t="s">
        <v>4</v>
      </c>
      <c r="G2" s="30" t="s">
        <v>5</v>
      </c>
      <c r="H2" s="30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31" t="s">
        <v>12</v>
      </c>
      <c r="O2" s="28" t="s">
        <v>13</v>
      </c>
      <c r="P2" s="28" t="s">
        <v>14</v>
      </c>
      <c r="Q2" s="28" t="s">
        <v>15</v>
      </c>
      <c r="R2" s="28" t="s">
        <v>194</v>
      </c>
      <c r="S2" s="2" t="s">
        <v>141</v>
      </c>
      <c r="T2" s="2" t="s">
        <v>142</v>
      </c>
      <c r="U2" s="2" t="s">
        <v>143</v>
      </c>
      <c r="V2" s="2" t="s">
        <v>91</v>
      </c>
      <c r="W2" s="2" t="s">
        <v>144</v>
      </c>
      <c r="X2" s="2" t="s">
        <v>145</v>
      </c>
      <c r="Y2" s="2" t="s">
        <v>146</v>
      </c>
      <c r="Z2" s="2" t="s">
        <v>147</v>
      </c>
    </row>
    <row r="3" spans="1:26" ht="14.1" customHeight="1" thickBot="1" x14ac:dyDescent="0.25">
      <c r="A3" s="26" t="s">
        <v>16</v>
      </c>
      <c r="B3" s="26" t="s">
        <v>16</v>
      </c>
      <c r="C3" s="26" t="s">
        <v>16</v>
      </c>
      <c r="D3" s="26" t="s">
        <v>16</v>
      </c>
      <c r="E3" s="26" t="s">
        <v>16</v>
      </c>
      <c r="F3" s="26" t="s">
        <v>16</v>
      </c>
      <c r="G3" s="20" t="s">
        <v>17</v>
      </c>
      <c r="H3" s="20">
        <v>69</v>
      </c>
      <c r="I3" s="18" t="s">
        <v>18</v>
      </c>
      <c r="J3" s="18" t="s">
        <v>19</v>
      </c>
      <c r="K3" s="19">
        <v>0</v>
      </c>
      <c r="L3" s="18" t="s">
        <v>20</v>
      </c>
      <c r="M3" s="18" t="s">
        <v>21</v>
      </c>
      <c r="N3" s="44" t="s">
        <v>22</v>
      </c>
      <c r="O3" s="18" t="s">
        <v>23</v>
      </c>
      <c r="P3" s="18" t="s">
        <v>24</v>
      </c>
      <c r="Q3" s="18" t="s">
        <v>25</v>
      </c>
      <c r="R3" s="18" t="s">
        <v>17</v>
      </c>
      <c r="S3" s="1" t="s">
        <v>148</v>
      </c>
      <c r="T3" s="1">
        <v>350</v>
      </c>
      <c r="U3" s="1">
        <v>0</v>
      </c>
      <c r="V3" s="1">
        <v>0.48</v>
      </c>
      <c r="W3" s="1">
        <v>0.5</v>
      </c>
      <c r="X3" s="1" t="s">
        <v>196</v>
      </c>
      <c r="Y3" s="1" t="s">
        <v>172</v>
      </c>
      <c r="Z3" s="29"/>
    </row>
    <row r="4" spans="1:26" ht="14.1" customHeight="1" thickBot="1" x14ac:dyDescent="0.25">
      <c r="A4" s="26" t="s">
        <v>16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37</v>
      </c>
      <c r="G4" s="20" t="s">
        <v>17</v>
      </c>
      <c r="H4" s="20">
        <v>64</v>
      </c>
      <c r="I4" s="18" t="s">
        <v>26</v>
      </c>
      <c r="J4" s="79" t="s">
        <v>223</v>
      </c>
      <c r="K4" s="19">
        <v>4</v>
      </c>
      <c r="L4" s="18" t="s">
        <v>20</v>
      </c>
      <c r="M4" s="18" t="s">
        <v>27</v>
      </c>
      <c r="N4" s="45" t="s">
        <v>28</v>
      </c>
      <c r="O4" s="45" t="s">
        <v>29</v>
      </c>
      <c r="P4" s="18" t="s">
        <v>30</v>
      </c>
      <c r="Q4" s="18" t="s">
        <v>31</v>
      </c>
      <c r="R4" s="18" t="s">
        <v>17</v>
      </c>
      <c r="S4" s="1" t="s">
        <v>149</v>
      </c>
      <c r="T4" s="1">
        <v>265</v>
      </c>
      <c r="U4" s="1">
        <v>0</v>
      </c>
      <c r="V4" s="1">
        <v>0.48</v>
      </c>
      <c r="W4" s="1">
        <v>0.5</v>
      </c>
      <c r="X4" s="1" t="s">
        <v>37</v>
      </c>
      <c r="Y4" s="1" t="s">
        <v>173</v>
      </c>
      <c r="Z4" s="29"/>
    </row>
    <row r="5" spans="1:26" ht="14.1" customHeight="1" thickBot="1" x14ac:dyDescent="0.25">
      <c r="A5" s="27" t="s">
        <v>37</v>
      </c>
      <c r="B5" s="21" t="s">
        <v>38</v>
      </c>
      <c r="C5" s="27" t="s">
        <v>37</v>
      </c>
      <c r="D5" s="27" t="s">
        <v>37</v>
      </c>
      <c r="E5" s="27" t="s">
        <v>37</v>
      </c>
      <c r="F5" s="26" t="s">
        <v>16</v>
      </c>
      <c r="G5" s="20" t="s">
        <v>17</v>
      </c>
      <c r="H5" s="20">
        <v>64</v>
      </c>
      <c r="I5" s="18" t="s">
        <v>26</v>
      </c>
      <c r="J5" s="79" t="s">
        <v>223</v>
      </c>
      <c r="K5" s="19">
        <v>4</v>
      </c>
      <c r="L5" s="18" t="s">
        <v>20</v>
      </c>
      <c r="M5" s="18" t="s">
        <v>27</v>
      </c>
      <c r="N5" s="45" t="s">
        <v>28</v>
      </c>
      <c r="O5" s="45" t="s">
        <v>29</v>
      </c>
      <c r="P5" s="18" t="s">
        <v>30</v>
      </c>
      <c r="Q5" s="18" t="s">
        <v>31</v>
      </c>
      <c r="R5" s="18" t="s">
        <v>195</v>
      </c>
      <c r="S5" s="1" t="s">
        <v>192</v>
      </c>
      <c r="T5" s="1">
        <v>425</v>
      </c>
      <c r="U5" s="1">
        <v>0</v>
      </c>
      <c r="V5" s="1">
        <v>0.48</v>
      </c>
      <c r="W5" s="1">
        <v>0.5</v>
      </c>
      <c r="X5" s="1" t="s">
        <v>37</v>
      </c>
      <c r="Y5" s="1" t="s">
        <v>173</v>
      </c>
      <c r="Z5" s="29" t="s">
        <v>193</v>
      </c>
    </row>
    <row r="6" spans="1:26" ht="14.1" customHeight="1" x14ac:dyDescent="0.2">
      <c r="A6" s="54" t="s">
        <v>16</v>
      </c>
      <c r="B6" s="54" t="s">
        <v>16</v>
      </c>
      <c r="C6" s="54" t="s">
        <v>16</v>
      </c>
      <c r="D6" s="54" t="s">
        <v>16</v>
      </c>
      <c r="E6" s="66" t="s">
        <v>37</v>
      </c>
      <c r="F6" s="54" t="s">
        <v>16</v>
      </c>
      <c r="G6" s="58" t="s">
        <v>17</v>
      </c>
      <c r="H6" s="58">
        <v>69</v>
      </c>
      <c r="I6" s="56" t="s">
        <v>32</v>
      </c>
      <c r="J6" s="56" t="s">
        <v>33</v>
      </c>
      <c r="K6" s="23">
        <v>5</v>
      </c>
      <c r="L6" s="22" t="s">
        <v>20</v>
      </c>
      <c r="M6" s="22" t="s">
        <v>27</v>
      </c>
      <c r="N6" s="37" t="s">
        <v>34</v>
      </c>
      <c r="O6" s="24" t="s">
        <v>23</v>
      </c>
      <c r="P6" s="24" t="s">
        <v>24</v>
      </c>
      <c r="Q6" s="24" t="s">
        <v>35</v>
      </c>
      <c r="R6" s="56" t="s">
        <v>17</v>
      </c>
      <c r="S6" s="69" t="s">
        <v>150</v>
      </c>
      <c r="T6" s="69">
        <v>240</v>
      </c>
      <c r="U6" s="69">
        <v>0</v>
      </c>
      <c r="V6" s="69">
        <v>0.48</v>
      </c>
      <c r="W6" s="69">
        <v>0.5</v>
      </c>
      <c r="X6" s="69" t="s">
        <v>151</v>
      </c>
      <c r="Y6" s="69" t="s">
        <v>187</v>
      </c>
      <c r="Z6" s="61"/>
    </row>
    <row r="7" spans="1:26" ht="14.1" customHeight="1" thickBot="1" x14ac:dyDescent="0.25">
      <c r="A7" s="60"/>
      <c r="B7" s="55"/>
      <c r="C7" s="55"/>
      <c r="D7" s="55"/>
      <c r="E7" s="68"/>
      <c r="F7" s="55"/>
      <c r="G7" s="59"/>
      <c r="H7" s="59"/>
      <c r="I7" s="57"/>
      <c r="J7" s="57"/>
      <c r="K7" s="42">
        <v>37</v>
      </c>
      <c r="L7" s="46" t="s">
        <v>205</v>
      </c>
      <c r="M7" s="46" t="s">
        <v>205</v>
      </c>
      <c r="N7" s="47" t="s">
        <v>28</v>
      </c>
      <c r="O7" s="48" t="s">
        <v>205</v>
      </c>
      <c r="P7" s="48" t="s">
        <v>205</v>
      </c>
      <c r="Q7" s="48" t="s">
        <v>205</v>
      </c>
      <c r="R7" s="57"/>
      <c r="S7" s="70"/>
      <c r="T7" s="70"/>
      <c r="U7" s="70"/>
      <c r="V7" s="70"/>
      <c r="W7" s="70"/>
      <c r="X7" s="70"/>
      <c r="Y7" s="70"/>
      <c r="Z7" s="62"/>
    </row>
    <row r="8" spans="1:26" ht="14.1" customHeight="1" x14ac:dyDescent="0.2">
      <c r="A8" s="66" t="s">
        <v>37</v>
      </c>
      <c r="B8" s="66" t="s">
        <v>37</v>
      </c>
      <c r="C8" s="66" t="s">
        <v>37</v>
      </c>
      <c r="D8" s="66" t="s">
        <v>37</v>
      </c>
      <c r="E8" s="54" t="s">
        <v>16</v>
      </c>
      <c r="F8" s="66" t="s">
        <v>37</v>
      </c>
      <c r="G8" s="58" t="s">
        <v>17</v>
      </c>
      <c r="H8" s="58">
        <v>69</v>
      </c>
      <c r="I8" s="56" t="s">
        <v>32</v>
      </c>
      <c r="J8" s="56" t="s">
        <v>33</v>
      </c>
      <c r="K8" s="23">
        <v>5</v>
      </c>
      <c r="L8" s="22" t="s">
        <v>20</v>
      </c>
      <c r="M8" s="22" t="s">
        <v>27</v>
      </c>
      <c r="N8" s="78" t="s">
        <v>22</v>
      </c>
      <c r="O8" s="24" t="s">
        <v>23</v>
      </c>
      <c r="P8" s="24" t="s">
        <v>24</v>
      </c>
      <c r="Q8" s="77" t="s">
        <v>25</v>
      </c>
      <c r="R8" s="56" t="s">
        <v>195</v>
      </c>
      <c r="S8" s="69" t="s">
        <v>203</v>
      </c>
      <c r="T8" s="69">
        <v>240</v>
      </c>
      <c r="U8" s="69">
        <v>0</v>
      </c>
      <c r="V8" s="69">
        <v>0.48</v>
      </c>
      <c r="W8" s="69">
        <v>0.5</v>
      </c>
      <c r="X8" s="69" t="s">
        <v>151</v>
      </c>
      <c r="Y8" s="69" t="s">
        <v>187</v>
      </c>
      <c r="Z8" s="61"/>
    </row>
    <row r="9" spans="1:26" ht="14.1" customHeight="1" thickBot="1" x14ac:dyDescent="0.25">
      <c r="A9" s="67"/>
      <c r="B9" s="68"/>
      <c r="C9" s="68"/>
      <c r="D9" s="68"/>
      <c r="E9" s="55"/>
      <c r="F9" s="68"/>
      <c r="G9" s="59"/>
      <c r="H9" s="59"/>
      <c r="I9" s="57"/>
      <c r="J9" s="57"/>
      <c r="K9" s="42">
        <v>37</v>
      </c>
      <c r="L9" s="46" t="s">
        <v>205</v>
      </c>
      <c r="M9" s="46" t="s">
        <v>205</v>
      </c>
      <c r="N9" s="47" t="s">
        <v>28</v>
      </c>
      <c r="O9" s="48" t="s">
        <v>205</v>
      </c>
      <c r="P9" s="48" t="s">
        <v>205</v>
      </c>
      <c r="Q9" s="48" t="s">
        <v>205</v>
      </c>
      <c r="R9" s="57"/>
      <c r="S9" s="70"/>
      <c r="T9" s="70"/>
      <c r="U9" s="70"/>
      <c r="V9" s="70"/>
      <c r="W9" s="70"/>
      <c r="X9" s="70"/>
      <c r="Y9" s="70"/>
      <c r="Z9" s="62"/>
    </row>
    <row r="10" spans="1:26" ht="14.1" customHeight="1" x14ac:dyDescent="0.2">
      <c r="A10" s="54" t="s">
        <v>16</v>
      </c>
      <c r="B10" s="54" t="s">
        <v>16</v>
      </c>
      <c r="C10" s="54" t="s">
        <v>16</v>
      </c>
      <c r="D10" s="54" t="s">
        <v>16</v>
      </c>
      <c r="E10" s="66" t="s">
        <v>37</v>
      </c>
      <c r="F10" s="54" t="s">
        <v>16</v>
      </c>
      <c r="G10" s="58" t="s">
        <v>17</v>
      </c>
      <c r="H10" s="58">
        <v>69</v>
      </c>
      <c r="I10" s="56" t="s">
        <v>32</v>
      </c>
      <c r="J10" s="56" t="s">
        <v>36</v>
      </c>
      <c r="K10" s="23">
        <v>5</v>
      </c>
      <c r="L10" s="22" t="s">
        <v>20</v>
      </c>
      <c r="M10" s="22" t="s">
        <v>27</v>
      </c>
      <c r="N10" s="37" t="s">
        <v>34</v>
      </c>
      <c r="O10" s="24" t="s">
        <v>23</v>
      </c>
      <c r="P10" s="24" t="s">
        <v>24</v>
      </c>
      <c r="Q10" s="24" t="s">
        <v>35</v>
      </c>
      <c r="R10" s="56" t="s">
        <v>17</v>
      </c>
      <c r="S10" s="69" t="s">
        <v>150</v>
      </c>
      <c r="T10" s="69">
        <v>240</v>
      </c>
      <c r="U10" s="69">
        <v>0</v>
      </c>
      <c r="V10" s="69">
        <v>0.48</v>
      </c>
      <c r="W10" s="69">
        <v>0.5</v>
      </c>
      <c r="X10" s="69" t="s">
        <v>151</v>
      </c>
      <c r="Y10" s="69" t="s">
        <v>187</v>
      </c>
      <c r="Z10" s="61"/>
    </row>
    <row r="11" spans="1:26" ht="14.1" customHeight="1" thickBot="1" x14ac:dyDescent="0.25">
      <c r="A11" s="60"/>
      <c r="B11" s="55"/>
      <c r="C11" s="55"/>
      <c r="D11" s="55"/>
      <c r="E11" s="68"/>
      <c r="F11" s="55"/>
      <c r="G11" s="59"/>
      <c r="H11" s="59"/>
      <c r="I11" s="57"/>
      <c r="J11" s="57"/>
      <c r="K11" s="42">
        <v>37</v>
      </c>
      <c r="L11" s="46" t="s">
        <v>205</v>
      </c>
      <c r="M11" s="46" t="s">
        <v>205</v>
      </c>
      <c r="N11" s="47" t="s">
        <v>28</v>
      </c>
      <c r="O11" s="48" t="s">
        <v>205</v>
      </c>
      <c r="P11" s="48" t="s">
        <v>205</v>
      </c>
      <c r="Q11" s="48" t="s">
        <v>205</v>
      </c>
      <c r="R11" s="57"/>
      <c r="S11" s="70"/>
      <c r="T11" s="70"/>
      <c r="U11" s="70"/>
      <c r="V11" s="70"/>
      <c r="W11" s="70"/>
      <c r="X11" s="70"/>
      <c r="Y11" s="70"/>
      <c r="Z11" s="62"/>
    </row>
    <row r="12" spans="1:26" ht="14.1" customHeight="1" x14ac:dyDescent="0.2">
      <c r="A12" s="66" t="s">
        <v>37</v>
      </c>
      <c r="B12" s="66" t="s">
        <v>37</v>
      </c>
      <c r="C12" s="66" t="s">
        <v>37</v>
      </c>
      <c r="D12" s="66" t="s">
        <v>37</v>
      </c>
      <c r="E12" s="54" t="s">
        <v>16</v>
      </c>
      <c r="F12" s="66" t="s">
        <v>37</v>
      </c>
      <c r="G12" s="58" t="s">
        <v>17</v>
      </c>
      <c r="H12" s="58">
        <v>69</v>
      </c>
      <c r="I12" s="56" t="s">
        <v>32</v>
      </c>
      <c r="J12" s="56" t="s">
        <v>36</v>
      </c>
      <c r="K12" s="23">
        <v>5</v>
      </c>
      <c r="L12" s="22" t="s">
        <v>20</v>
      </c>
      <c r="M12" s="22" t="s">
        <v>27</v>
      </c>
      <c r="N12" s="78" t="s">
        <v>22</v>
      </c>
      <c r="O12" s="24" t="s">
        <v>23</v>
      </c>
      <c r="P12" s="24" t="s">
        <v>24</v>
      </c>
      <c r="Q12" s="77" t="s">
        <v>25</v>
      </c>
      <c r="R12" s="56" t="s">
        <v>195</v>
      </c>
      <c r="S12" s="69" t="s">
        <v>203</v>
      </c>
      <c r="T12" s="69">
        <v>240</v>
      </c>
      <c r="U12" s="69">
        <v>0</v>
      </c>
      <c r="V12" s="69">
        <v>0.48</v>
      </c>
      <c r="W12" s="69">
        <v>0.5</v>
      </c>
      <c r="X12" s="69" t="s">
        <v>151</v>
      </c>
      <c r="Y12" s="69" t="s">
        <v>187</v>
      </c>
      <c r="Z12" s="61"/>
    </row>
    <row r="13" spans="1:26" ht="14.1" customHeight="1" thickBot="1" x14ac:dyDescent="0.25">
      <c r="A13" s="67"/>
      <c r="B13" s="68"/>
      <c r="C13" s="68"/>
      <c r="D13" s="68"/>
      <c r="E13" s="55"/>
      <c r="F13" s="68"/>
      <c r="G13" s="59"/>
      <c r="H13" s="59"/>
      <c r="I13" s="57"/>
      <c r="J13" s="57"/>
      <c r="K13" s="42">
        <v>37</v>
      </c>
      <c r="L13" s="46" t="s">
        <v>205</v>
      </c>
      <c r="M13" s="46" t="s">
        <v>205</v>
      </c>
      <c r="N13" s="47" t="s">
        <v>28</v>
      </c>
      <c r="O13" s="48" t="s">
        <v>205</v>
      </c>
      <c r="P13" s="48" t="s">
        <v>205</v>
      </c>
      <c r="Q13" s="48" t="s">
        <v>205</v>
      </c>
      <c r="R13" s="57"/>
      <c r="S13" s="70"/>
      <c r="T13" s="70"/>
      <c r="U13" s="70"/>
      <c r="V13" s="70"/>
      <c r="W13" s="70"/>
      <c r="X13" s="70"/>
      <c r="Y13" s="70"/>
      <c r="Z13" s="62"/>
    </row>
    <row r="14" spans="1:26" ht="14.1" customHeight="1" thickBot="1" x14ac:dyDescent="0.25">
      <c r="A14" s="27" t="s">
        <v>37</v>
      </c>
      <c r="B14" s="21" t="s">
        <v>38</v>
      </c>
      <c r="C14" s="27" t="s">
        <v>37</v>
      </c>
      <c r="D14" s="27" t="s">
        <v>37</v>
      </c>
      <c r="E14" s="27" t="s">
        <v>37</v>
      </c>
      <c r="F14" s="27" t="s">
        <v>37</v>
      </c>
      <c r="G14" s="20" t="s">
        <v>17</v>
      </c>
      <c r="H14" s="20">
        <v>69</v>
      </c>
      <c r="I14" s="18" t="s">
        <v>39</v>
      </c>
      <c r="J14" s="18" t="s">
        <v>189</v>
      </c>
      <c r="K14" s="19">
        <v>18</v>
      </c>
      <c r="L14" s="18" t="s">
        <v>20</v>
      </c>
      <c r="M14" s="18" t="s">
        <v>27</v>
      </c>
      <c r="N14" s="45" t="s">
        <v>40</v>
      </c>
      <c r="O14" s="18" t="s">
        <v>23</v>
      </c>
      <c r="P14" s="18" t="s">
        <v>24</v>
      </c>
      <c r="Q14" s="18" t="s">
        <v>41</v>
      </c>
      <c r="R14" s="18" t="s">
        <v>17</v>
      </c>
      <c r="S14" s="1" t="s">
        <v>190</v>
      </c>
      <c r="T14" s="1">
        <v>127</v>
      </c>
      <c r="U14" s="1">
        <v>0</v>
      </c>
      <c r="V14" s="1">
        <v>0.6</v>
      </c>
      <c r="W14" s="1">
        <v>0.8</v>
      </c>
      <c r="X14" s="1" t="s">
        <v>178</v>
      </c>
      <c r="Y14" s="1" t="s">
        <v>191</v>
      </c>
      <c r="Z14" s="29"/>
    </row>
    <row r="15" spans="1:26" ht="14.1" customHeight="1" thickBot="1" x14ac:dyDescent="0.25">
      <c r="A15" s="27" t="s">
        <v>37</v>
      </c>
      <c r="B15" s="27" t="s">
        <v>37</v>
      </c>
      <c r="C15" s="27" t="s">
        <v>37</v>
      </c>
      <c r="D15" s="27" t="s">
        <v>37</v>
      </c>
      <c r="E15" s="26" t="s">
        <v>16</v>
      </c>
      <c r="F15" s="27" t="s">
        <v>37</v>
      </c>
      <c r="G15" s="20" t="s">
        <v>17</v>
      </c>
      <c r="H15" s="20">
        <v>69</v>
      </c>
      <c r="I15" s="18" t="s">
        <v>39</v>
      </c>
      <c r="J15" s="18" t="s">
        <v>204</v>
      </c>
      <c r="K15" s="19">
        <v>18</v>
      </c>
      <c r="L15" s="18" t="s">
        <v>20</v>
      </c>
      <c r="M15" s="18" t="s">
        <v>27</v>
      </c>
      <c r="N15" s="45" t="s">
        <v>40</v>
      </c>
      <c r="O15" s="18" t="s">
        <v>23</v>
      </c>
      <c r="P15" s="18" t="s">
        <v>24</v>
      </c>
      <c r="Q15" s="18" t="s">
        <v>41</v>
      </c>
      <c r="R15" s="18" t="s">
        <v>195</v>
      </c>
      <c r="S15" s="1" t="s">
        <v>190</v>
      </c>
      <c r="T15" s="1">
        <v>93</v>
      </c>
      <c r="U15" s="1">
        <v>0</v>
      </c>
      <c r="V15" s="1">
        <v>0.6</v>
      </c>
      <c r="W15" s="1">
        <v>0.45</v>
      </c>
      <c r="X15" s="1" t="s">
        <v>178</v>
      </c>
      <c r="Y15" s="1" t="s">
        <v>191</v>
      </c>
      <c r="Z15" s="29"/>
    </row>
    <row r="16" spans="1:26" ht="14.1" customHeight="1" thickBot="1" x14ac:dyDescent="0.25">
      <c r="A16" s="26" t="s">
        <v>16</v>
      </c>
      <c r="B16" s="26" t="s">
        <v>16</v>
      </c>
      <c r="C16" s="26" t="s">
        <v>16</v>
      </c>
      <c r="D16" s="26" t="s">
        <v>16</v>
      </c>
      <c r="E16" s="26" t="s">
        <v>16</v>
      </c>
      <c r="F16" s="26" t="s">
        <v>16</v>
      </c>
      <c r="G16" s="20" t="s">
        <v>17</v>
      </c>
      <c r="H16" s="20">
        <v>64</v>
      </c>
      <c r="I16" s="18" t="s">
        <v>42</v>
      </c>
      <c r="J16" s="18" t="s">
        <v>43</v>
      </c>
      <c r="K16" s="19">
        <v>29</v>
      </c>
      <c r="L16" s="18" t="s">
        <v>20</v>
      </c>
      <c r="M16" s="18" t="s">
        <v>21</v>
      </c>
      <c r="N16" s="45" t="s">
        <v>34</v>
      </c>
      <c r="O16" s="18" t="s">
        <v>29</v>
      </c>
      <c r="P16" s="18" t="s">
        <v>30</v>
      </c>
      <c r="Q16" s="18" t="s">
        <v>44</v>
      </c>
      <c r="R16" s="18" t="s">
        <v>17</v>
      </c>
      <c r="S16" s="1" t="s">
        <v>149</v>
      </c>
      <c r="T16" s="1">
        <v>375</v>
      </c>
      <c r="U16" s="1">
        <v>0</v>
      </c>
      <c r="V16" s="1">
        <v>0.48</v>
      </c>
      <c r="W16" s="1">
        <v>0.5</v>
      </c>
      <c r="X16" s="1" t="s">
        <v>37</v>
      </c>
      <c r="Y16" s="1" t="s">
        <v>174</v>
      </c>
      <c r="Z16" s="29"/>
    </row>
    <row r="17" spans="1:26" ht="14.1" customHeight="1" thickBot="1" x14ac:dyDescent="0.25">
      <c r="A17" s="21" t="s">
        <v>38</v>
      </c>
      <c r="B17" s="21" t="s">
        <v>38</v>
      </c>
      <c r="C17" s="21" t="s">
        <v>38</v>
      </c>
      <c r="D17" s="21" t="s">
        <v>38</v>
      </c>
      <c r="E17" s="27" t="s">
        <v>37</v>
      </c>
      <c r="F17" s="21" t="s">
        <v>38</v>
      </c>
      <c r="G17" s="20" t="s">
        <v>17</v>
      </c>
      <c r="H17" s="20">
        <v>64</v>
      </c>
      <c r="I17" s="18" t="s">
        <v>42</v>
      </c>
      <c r="J17" s="18" t="s">
        <v>43</v>
      </c>
      <c r="K17" s="19" t="s">
        <v>45</v>
      </c>
      <c r="L17" s="18" t="s">
        <v>20</v>
      </c>
      <c r="M17" s="18" t="s">
        <v>21</v>
      </c>
      <c r="N17" s="45" t="s">
        <v>34</v>
      </c>
      <c r="O17" s="18" t="s">
        <v>29</v>
      </c>
      <c r="P17" s="18" t="s">
        <v>30</v>
      </c>
      <c r="Q17" s="18" t="s">
        <v>44</v>
      </c>
      <c r="R17" s="18" t="s">
        <v>17</v>
      </c>
      <c r="S17" s="1" t="s">
        <v>149</v>
      </c>
      <c r="T17" s="1">
        <v>375</v>
      </c>
      <c r="U17" s="1">
        <v>0</v>
      </c>
      <c r="V17" s="1">
        <v>0.48</v>
      </c>
      <c r="W17" s="1">
        <v>0.5</v>
      </c>
      <c r="X17" s="1" t="s">
        <v>37</v>
      </c>
      <c r="Y17" s="1" t="s">
        <v>174</v>
      </c>
      <c r="Z17" s="29"/>
    </row>
    <row r="18" spans="1:26" ht="14.1" customHeight="1" thickBot="1" x14ac:dyDescent="0.25">
      <c r="A18" s="27" t="s">
        <v>37</v>
      </c>
      <c r="B18" s="21" t="s">
        <v>38</v>
      </c>
      <c r="C18" s="21" t="s">
        <v>38</v>
      </c>
      <c r="D18" s="21" t="s">
        <v>38</v>
      </c>
      <c r="E18" s="27" t="s">
        <v>37</v>
      </c>
      <c r="F18" s="21" t="s">
        <v>38</v>
      </c>
      <c r="G18" s="20" t="s">
        <v>17</v>
      </c>
      <c r="H18" s="20">
        <v>64</v>
      </c>
      <c r="I18" s="18" t="s">
        <v>46</v>
      </c>
      <c r="J18" s="18" t="s">
        <v>47</v>
      </c>
      <c r="K18" s="19" t="s">
        <v>48</v>
      </c>
      <c r="L18" s="18" t="s">
        <v>20</v>
      </c>
      <c r="M18" s="18" t="s">
        <v>21</v>
      </c>
      <c r="N18" s="45" t="s">
        <v>34</v>
      </c>
      <c r="O18" s="18" t="s">
        <v>29</v>
      </c>
      <c r="P18" s="18" t="s">
        <v>30</v>
      </c>
      <c r="Q18" s="18" t="s">
        <v>44</v>
      </c>
      <c r="R18" s="18" t="s">
        <v>17</v>
      </c>
      <c r="S18" s="1" t="s">
        <v>149</v>
      </c>
      <c r="T18" s="1">
        <v>375</v>
      </c>
      <c r="U18" s="1">
        <v>0</v>
      </c>
      <c r="V18" s="1">
        <v>0.48</v>
      </c>
      <c r="W18" s="1">
        <v>0.5</v>
      </c>
      <c r="X18" s="1" t="s">
        <v>37</v>
      </c>
      <c r="Y18" s="1" t="s">
        <v>174</v>
      </c>
      <c r="Z18" s="29"/>
    </row>
    <row r="19" spans="1:26" ht="14.1" customHeight="1" thickBot="1" x14ac:dyDescent="0.25">
      <c r="A19" s="26" t="s">
        <v>16</v>
      </c>
      <c r="B19" s="21" t="s">
        <v>38</v>
      </c>
      <c r="C19" s="21" t="s">
        <v>38</v>
      </c>
      <c r="D19" s="21" t="s">
        <v>38</v>
      </c>
      <c r="E19" s="21" t="s">
        <v>16</v>
      </c>
      <c r="F19" s="21" t="s">
        <v>38</v>
      </c>
      <c r="G19" s="20" t="s">
        <v>17</v>
      </c>
      <c r="H19" s="20">
        <v>64</v>
      </c>
      <c r="I19" s="18" t="s">
        <v>49</v>
      </c>
      <c r="J19" s="18" t="s">
        <v>50</v>
      </c>
      <c r="K19" s="19">
        <v>56</v>
      </c>
      <c r="L19" s="18" t="s">
        <v>20</v>
      </c>
      <c r="M19" s="18" t="s">
        <v>21</v>
      </c>
      <c r="N19" s="45" t="s">
        <v>51</v>
      </c>
      <c r="O19" s="18" t="s">
        <v>29</v>
      </c>
      <c r="P19" s="18" t="s">
        <v>30</v>
      </c>
      <c r="Q19" s="18" t="s">
        <v>52</v>
      </c>
      <c r="R19" s="18" t="s">
        <v>17</v>
      </c>
      <c r="S19" s="1" t="s">
        <v>148</v>
      </c>
      <c r="T19" s="1">
        <v>350</v>
      </c>
      <c r="U19" s="1">
        <v>0</v>
      </c>
      <c r="V19" s="1">
        <v>0.48</v>
      </c>
      <c r="W19" s="1">
        <v>0.5</v>
      </c>
      <c r="X19" s="1" t="s">
        <v>37</v>
      </c>
      <c r="Y19" s="1" t="s">
        <v>172</v>
      </c>
      <c r="Z19" s="29"/>
    </row>
    <row r="20" spans="1:26" ht="14.1" customHeight="1" thickBot="1" x14ac:dyDescent="0.25">
      <c r="A20" s="26" t="s">
        <v>16</v>
      </c>
      <c r="B20" s="26" t="s">
        <v>16</v>
      </c>
      <c r="C20" s="26" t="s">
        <v>16</v>
      </c>
      <c r="D20" s="26" t="s">
        <v>16</v>
      </c>
      <c r="E20" s="26" t="s">
        <v>16</v>
      </c>
      <c r="F20" s="26" t="s">
        <v>16</v>
      </c>
      <c r="G20" s="20" t="s">
        <v>17</v>
      </c>
      <c r="H20" s="20">
        <v>64</v>
      </c>
      <c r="I20" s="18" t="s">
        <v>54</v>
      </c>
      <c r="J20" s="18" t="s">
        <v>55</v>
      </c>
      <c r="K20" s="19">
        <v>8</v>
      </c>
      <c r="L20" s="18" t="s">
        <v>20</v>
      </c>
      <c r="M20" s="18" t="s">
        <v>27</v>
      </c>
      <c r="N20" s="45" t="s">
        <v>28</v>
      </c>
      <c r="O20" s="18" t="s">
        <v>29</v>
      </c>
      <c r="P20" s="18" t="s">
        <v>30</v>
      </c>
      <c r="Q20" s="18" t="s">
        <v>31</v>
      </c>
      <c r="R20" s="18" t="s">
        <v>17</v>
      </c>
      <c r="S20" s="76" t="s">
        <v>221</v>
      </c>
      <c r="T20" s="1">
        <v>1300</v>
      </c>
      <c r="U20" s="1">
        <v>0</v>
      </c>
      <c r="V20" s="1">
        <v>0.48</v>
      </c>
      <c r="W20" s="1">
        <v>0.5</v>
      </c>
      <c r="X20" s="1" t="s">
        <v>151</v>
      </c>
      <c r="Y20" s="1" t="s">
        <v>188</v>
      </c>
      <c r="Z20" s="29"/>
    </row>
    <row r="21" spans="1:26" ht="14.1" customHeight="1" thickBot="1" x14ac:dyDescent="0.25">
      <c r="A21" s="43" t="s">
        <v>38</v>
      </c>
      <c r="B21" s="43" t="s">
        <v>38</v>
      </c>
      <c r="C21" s="43" t="s">
        <v>38</v>
      </c>
      <c r="D21" s="27" t="s">
        <v>37</v>
      </c>
      <c r="E21" s="27" t="s">
        <v>37</v>
      </c>
      <c r="F21" s="26" t="s">
        <v>16</v>
      </c>
      <c r="G21" s="20" t="s">
        <v>17</v>
      </c>
      <c r="H21" s="20">
        <v>64</v>
      </c>
      <c r="I21" s="18" t="s">
        <v>53</v>
      </c>
      <c r="J21" s="18" t="s">
        <v>218</v>
      </c>
      <c r="K21" s="19">
        <v>49</v>
      </c>
      <c r="L21" s="18" t="s">
        <v>20</v>
      </c>
      <c r="M21" s="18" t="s">
        <v>27</v>
      </c>
      <c r="N21" s="45" t="s">
        <v>28</v>
      </c>
      <c r="O21" s="18" t="s">
        <v>29</v>
      </c>
      <c r="P21" s="18" t="s">
        <v>30</v>
      </c>
      <c r="Q21" s="18" t="s">
        <v>31</v>
      </c>
      <c r="R21" s="18" t="s">
        <v>17</v>
      </c>
      <c r="S21" s="1" t="s">
        <v>149</v>
      </c>
      <c r="T21" s="1">
        <v>375</v>
      </c>
      <c r="U21" s="1">
        <v>0</v>
      </c>
      <c r="V21" s="1">
        <v>0.48</v>
      </c>
      <c r="W21" s="1">
        <v>0.5</v>
      </c>
      <c r="X21" s="1" t="s">
        <v>37</v>
      </c>
      <c r="Y21" s="1" t="s">
        <v>174</v>
      </c>
      <c r="Z21" s="29"/>
    </row>
    <row r="22" spans="1:26" ht="14.1" customHeight="1" thickBot="1" x14ac:dyDescent="0.25">
      <c r="A22" s="21" t="s">
        <v>38</v>
      </c>
      <c r="B22" s="26" t="s">
        <v>16</v>
      </c>
      <c r="C22" s="26" t="s">
        <v>16</v>
      </c>
      <c r="D22" s="26" t="s">
        <v>16</v>
      </c>
      <c r="E22" s="21" t="s">
        <v>38</v>
      </c>
      <c r="F22" s="26" t="s">
        <v>16</v>
      </c>
      <c r="G22" s="20" t="s">
        <v>17</v>
      </c>
      <c r="H22" s="20">
        <v>64</v>
      </c>
      <c r="I22" s="18" t="s">
        <v>56</v>
      </c>
      <c r="J22" s="18" t="s">
        <v>57</v>
      </c>
      <c r="K22" s="19">
        <v>28</v>
      </c>
      <c r="L22" s="18" t="s">
        <v>20</v>
      </c>
      <c r="M22" s="18" t="s">
        <v>27</v>
      </c>
      <c r="N22" s="45" t="s">
        <v>28</v>
      </c>
      <c r="O22" s="18" t="s">
        <v>29</v>
      </c>
      <c r="P22" s="18" t="s">
        <v>30</v>
      </c>
      <c r="Q22" s="18" t="s">
        <v>31</v>
      </c>
      <c r="R22" s="18" t="s">
        <v>17</v>
      </c>
      <c r="S22" s="1" t="s">
        <v>152</v>
      </c>
      <c r="T22" s="1">
        <v>400</v>
      </c>
      <c r="U22" s="1">
        <v>0</v>
      </c>
      <c r="V22" s="1">
        <v>0.48</v>
      </c>
      <c r="W22" s="1">
        <v>0.5</v>
      </c>
      <c r="X22" s="1" t="s">
        <v>37</v>
      </c>
      <c r="Y22" s="1" t="s">
        <v>172</v>
      </c>
      <c r="Z22" s="29"/>
    </row>
    <row r="23" spans="1:26" ht="14.1" customHeight="1" thickBot="1" x14ac:dyDescent="0.25">
      <c r="A23" s="21" t="s">
        <v>38</v>
      </c>
      <c r="B23" s="26" t="s">
        <v>16</v>
      </c>
      <c r="C23" s="26" t="s">
        <v>16</v>
      </c>
      <c r="D23" s="26" t="s">
        <v>16</v>
      </c>
      <c r="E23" s="21" t="s">
        <v>38</v>
      </c>
      <c r="F23" s="26" t="s">
        <v>16</v>
      </c>
      <c r="G23" s="20" t="s">
        <v>17</v>
      </c>
      <c r="H23" s="20">
        <v>64</v>
      </c>
      <c r="I23" s="18" t="s">
        <v>58</v>
      </c>
      <c r="J23" s="18" t="s">
        <v>59</v>
      </c>
      <c r="K23" s="19">
        <v>9</v>
      </c>
      <c r="L23" s="18" t="s">
        <v>20</v>
      </c>
      <c r="M23" s="18" t="s">
        <v>27</v>
      </c>
      <c r="N23" s="45" t="s">
        <v>60</v>
      </c>
      <c r="O23" s="18" t="s">
        <v>29</v>
      </c>
      <c r="P23" s="18" t="s">
        <v>30</v>
      </c>
      <c r="Q23" s="18" t="s">
        <v>61</v>
      </c>
      <c r="R23" s="18" t="s">
        <v>17</v>
      </c>
      <c r="S23" s="1" t="s">
        <v>149</v>
      </c>
      <c r="T23" s="1">
        <v>580</v>
      </c>
      <c r="U23" s="1">
        <v>0</v>
      </c>
      <c r="V23" s="1">
        <v>0.48</v>
      </c>
      <c r="W23" s="1">
        <v>0.5</v>
      </c>
      <c r="X23" s="1" t="s">
        <v>37</v>
      </c>
      <c r="Y23" s="49" t="s">
        <v>175</v>
      </c>
      <c r="Z23" s="29"/>
    </row>
    <row r="24" spans="1:26" ht="14.1" customHeight="1" thickBot="1" x14ac:dyDescent="0.25">
      <c r="A24" s="26" t="s">
        <v>16</v>
      </c>
      <c r="B24" s="26" t="s">
        <v>16</v>
      </c>
      <c r="C24" s="26" t="s">
        <v>16</v>
      </c>
      <c r="D24" s="26" t="s">
        <v>16</v>
      </c>
      <c r="E24" s="27" t="s">
        <v>37</v>
      </c>
      <c r="F24" s="26" t="s">
        <v>16</v>
      </c>
      <c r="G24" s="20" t="s">
        <v>17</v>
      </c>
      <c r="H24" s="20">
        <v>64</v>
      </c>
      <c r="I24" s="18" t="s">
        <v>62</v>
      </c>
      <c r="J24" s="18" t="s">
        <v>63</v>
      </c>
      <c r="K24" s="19">
        <v>10</v>
      </c>
      <c r="L24" s="18" t="s">
        <v>20</v>
      </c>
      <c r="M24" s="18" t="s">
        <v>21</v>
      </c>
      <c r="N24" s="45" t="s">
        <v>64</v>
      </c>
      <c r="O24" s="18" t="s">
        <v>29</v>
      </c>
      <c r="P24" s="18" t="s">
        <v>30</v>
      </c>
      <c r="Q24" s="18" t="s">
        <v>65</v>
      </c>
      <c r="R24" s="18" t="s">
        <v>17</v>
      </c>
      <c r="S24" s="1" t="s">
        <v>149</v>
      </c>
      <c r="T24" s="1">
        <v>375</v>
      </c>
      <c r="U24" s="1">
        <v>0</v>
      </c>
      <c r="V24" s="1">
        <v>0.48</v>
      </c>
      <c r="W24" s="1">
        <v>0.5</v>
      </c>
      <c r="X24" s="1" t="s">
        <v>37</v>
      </c>
      <c r="Y24" s="1" t="s">
        <v>174</v>
      </c>
      <c r="Z24" s="29"/>
    </row>
    <row r="25" spans="1:26" ht="14.1" customHeight="1" thickBot="1" x14ac:dyDescent="0.25">
      <c r="A25" s="26" t="s">
        <v>16</v>
      </c>
      <c r="B25" s="26" t="s">
        <v>16</v>
      </c>
      <c r="C25" s="26" t="s">
        <v>16</v>
      </c>
      <c r="D25" s="27" t="s">
        <v>37</v>
      </c>
      <c r="E25" s="27" t="s">
        <v>37</v>
      </c>
      <c r="F25" s="26" t="s">
        <v>16</v>
      </c>
      <c r="G25" s="20" t="s">
        <v>17</v>
      </c>
      <c r="H25" s="20">
        <v>69</v>
      </c>
      <c r="I25" s="18" t="s">
        <v>66</v>
      </c>
      <c r="J25" s="18" t="s">
        <v>67</v>
      </c>
      <c r="K25" s="19">
        <v>52</v>
      </c>
      <c r="L25" s="18" t="s">
        <v>20</v>
      </c>
      <c r="M25" s="18" t="s">
        <v>27</v>
      </c>
      <c r="N25" s="45" t="s">
        <v>68</v>
      </c>
      <c r="O25" s="18" t="s">
        <v>23</v>
      </c>
      <c r="P25" s="18" t="s">
        <v>24</v>
      </c>
      <c r="Q25" s="18" t="s">
        <v>69</v>
      </c>
      <c r="R25" s="18" t="s">
        <v>17</v>
      </c>
      <c r="S25" s="1" t="s">
        <v>153</v>
      </c>
      <c r="T25" s="1">
        <v>265</v>
      </c>
      <c r="U25" s="1">
        <v>0</v>
      </c>
      <c r="V25" s="1">
        <v>0.6</v>
      </c>
      <c r="W25" s="1">
        <v>0.8</v>
      </c>
      <c r="X25" s="1" t="s">
        <v>151</v>
      </c>
      <c r="Y25" s="1" t="s">
        <v>187</v>
      </c>
      <c r="Z25" s="29"/>
    </row>
    <row r="26" spans="1:26" ht="14.1" customHeight="1" thickBot="1" x14ac:dyDescent="0.25">
      <c r="A26" s="27" t="s">
        <v>37</v>
      </c>
      <c r="B26" s="21" t="s">
        <v>38</v>
      </c>
      <c r="C26" s="21" t="s">
        <v>38</v>
      </c>
      <c r="D26" s="27" t="s">
        <v>37</v>
      </c>
      <c r="E26" s="27" t="s">
        <v>37</v>
      </c>
      <c r="F26" s="21" t="s">
        <v>38</v>
      </c>
      <c r="G26" s="20" t="s">
        <v>17</v>
      </c>
      <c r="H26" s="20">
        <v>64</v>
      </c>
      <c r="I26" s="18" t="s">
        <v>70</v>
      </c>
      <c r="J26" s="18" t="s">
        <v>217</v>
      </c>
      <c r="K26" s="19">
        <v>58</v>
      </c>
      <c r="L26" s="18" t="s">
        <v>20</v>
      </c>
      <c r="M26" s="18" t="s">
        <v>21</v>
      </c>
      <c r="N26" s="45" t="s">
        <v>64</v>
      </c>
      <c r="O26" s="18" t="s">
        <v>29</v>
      </c>
      <c r="P26" s="18" t="s">
        <v>30</v>
      </c>
      <c r="Q26" s="18" t="s">
        <v>65</v>
      </c>
      <c r="R26" s="18" t="s">
        <v>17</v>
      </c>
      <c r="S26" s="1" t="s">
        <v>149</v>
      </c>
      <c r="T26" s="1">
        <v>750</v>
      </c>
      <c r="U26" s="1">
        <v>0</v>
      </c>
      <c r="V26" s="1">
        <v>0.48</v>
      </c>
      <c r="W26" s="1">
        <v>0.5</v>
      </c>
      <c r="X26" s="1" t="s">
        <v>37</v>
      </c>
      <c r="Y26" s="1" t="s">
        <v>172</v>
      </c>
      <c r="Z26" s="29"/>
    </row>
    <row r="27" spans="1:26" ht="14.1" customHeight="1" thickBot="1" x14ac:dyDescent="0.25">
      <c r="A27" s="27" t="s">
        <v>37</v>
      </c>
      <c r="B27" s="27" t="s">
        <v>37</v>
      </c>
      <c r="C27" s="27" t="s">
        <v>37</v>
      </c>
      <c r="D27" s="21" t="s">
        <v>38</v>
      </c>
      <c r="E27" s="27" t="s">
        <v>37</v>
      </c>
      <c r="F27" s="27" t="s">
        <v>37</v>
      </c>
      <c r="G27" s="20" t="s">
        <v>17</v>
      </c>
      <c r="H27" s="20">
        <v>64</v>
      </c>
      <c r="I27" s="18" t="s">
        <v>70</v>
      </c>
      <c r="J27" s="18" t="s">
        <v>217</v>
      </c>
      <c r="K27" s="19" t="s">
        <v>71</v>
      </c>
      <c r="L27" s="18" t="s">
        <v>20</v>
      </c>
      <c r="M27" s="18" t="s">
        <v>21</v>
      </c>
      <c r="N27" s="45" t="s">
        <v>64</v>
      </c>
      <c r="O27" s="18" t="s">
        <v>29</v>
      </c>
      <c r="P27" s="18" t="s">
        <v>30</v>
      </c>
      <c r="Q27" s="18" t="s">
        <v>65</v>
      </c>
      <c r="R27" s="18" t="s">
        <v>17</v>
      </c>
      <c r="S27" s="1" t="s">
        <v>149</v>
      </c>
      <c r="T27" s="1">
        <v>750</v>
      </c>
      <c r="U27" s="1">
        <v>0</v>
      </c>
      <c r="V27" s="1">
        <v>0.48</v>
      </c>
      <c r="W27" s="1">
        <v>0.5</v>
      </c>
      <c r="X27" s="1" t="s">
        <v>37</v>
      </c>
      <c r="Y27" s="1" t="s">
        <v>172</v>
      </c>
      <c r="Z27" s="29"/>
    </row>
    <row r="28" spans="1:26" ht="14.1" customHeight="1" thickBot="1" x14ac:dyDescent="0.25">
      <c r="A28" s="27" t="s">
        <v>37</v>
      </c>
      <c r="B28" s="27" t="s">
        <v>37</v>
      </c>
      <c r="C28" s="27" t="s">
        <v>37</v>
      </c>
      <c r="D28" s="27" t="s">
        <v>37</v>
      </c>
      <c r="E28" s="26" t="s">
        <v>16</v>
      </c>
      <c r="F28" s="27" t="s">
        <v>37</v>
      </c>
      <c r="G28" s="20" t="s">
        <v>17</v>
      </c>
      <c r="H28" s="20">
        <v>64</v>
      </c>
      <c r="I28" s="18" t="s">
        <v>216</v>
      </c>
      <c r="J28" s="18" t="s">
        <v>219</v>
      </c>
      <c r="K28" s="19">
        <v>41</v>
      </c>
      <c r="L28" s="18" t="s">
        <v>20</v>
      </c>
      <c r="M28" s="18" t="s">
        <v>21</v>
      </c>
      <c r="N28" s="45" t="s">
        <v>28</v>
      </c>
      <c r="O28" s="18" t="s">
        <v>29</v>
      </c>
      <c r="P28" s="18" t="s">
        <v>30</v>
      </c>
      <c r="Q28" s="18" t="s">
        <v>31</v>
      </c>
      <c r="R28" s="18" t="s">
        <v>17</v>
      </c>
      <c r="S28" s="1" t="s">
        <v>149</v>
      </c>
      <c r="T28" s="1">
        <v>375</v>
      </c>
      <c r="U28" s="1">
        <v>0</v>
      </c>
      <c r="V28" s="1">
        <v>0.48</v>
      </c>
      <c r="W28" s="1">
        <v>0.5</v>
      </c>
      <c r="X28" s="1" t="s">
        <v>37</v>
      </c>
      <c r="Y28" s="1" t="s">
        <v>174</v>
      </c>
      <c r="Z28" s="29"/>
    </row>
    <row r="29" spans="1:26" ht="14.1" customHeight="1" thickBot="1" x14ac:dyDescent="0.25">
      <c r="A29" s="26" t="s">
        <v>16</v>
      </c>
      <c r="B29" s="26" t="s">
        <v>16</v>
      </c>
      <c r="C29" s="26" t="s">
        <v>16</v>
      </c>
      <c r="D29" s="26" t="s">
        <v>16</v>
      </c>
      <c r="E29" s="26" t="s">
        <v>16</v>
      </c>
      <c r="F29" s="26" t="s">
        <v>16</v>
      </c>
      <c r="G29" s="20" t="s">
        <v>17</v>
      </c>
      <c r="H29" s="20">
        <v>65</v>
      </c>
      <c r="I29" s="18" t="s">
        <v>72</v>
      </c>
      <c r="J29" s="18" t="s">
        <v>73</v>
      </c>
      <c r="K29" s="19">
        <v>54</v>
      </c>
      <c r="L29" s="18" t="s">
        <v>20</v>
      </c>
      <c r="M29" s="18" t="s">
        <v>27</v>
      </c>
      <c r="N29" s="45" t="s">
        <v>74</v>
      </c>
      <c r="O29" s="18" t="s">
        <v>29</v>
      </c>
      <c r="P29" s="18" t="s">
        <v>30</v>
      </c>
      <c r="Q29" s="18" t="s">
        <v>75</v>
      </c>
      <c r="R29" s="18" t="s">
        <v>17</v>
      </c>
      <c r="S29" s="76" t="s">
        <v>222</v>
      </c>
      <c r="T29" s="1">
        <v>1550</v>
      </c>
      <c r="U29" s="1">
        <v>0</v>
      </c>
      <c r="V29" s="1">
        <v>0.48</v>
      </c>
      <c r="W29" s="1">
        <v>0.5</v>
      </c>
      <c r="X29" s="1" t="s">
        <v>151</v>
      </c>
      <c r="Y29" s="1" t="s">
        <v>188</v>
      </c>
      <c r="Z29" s="29"/>
    </row>
    <row r="30" spans="1:26" ht="14.1" customHeight="1" thickBot="1" x14ac:dyDescent="0.25">
      <c r="A30" s="26" t="s">
        <v>16</v>
      </c>
      <c r="B30" s="26" t="s">
        <v>16</v>
      </c>
      <c r="C30" s="26" t="s">
        <v>16</v>
      </c>
      <c r="D30" s="26" t="s">
        <v>16</v>
      </c>
      <c r="E30" s="26" t="s">
        <v>16</v>
      </c>
      <c r="F30" s="26" t="s">
        <v>16</v>
      </c>
      <c r="G30" s="20" t="s">
        <v>17</v>
      </c>
      <c r="H30" s="20">
        <v>64</v>
      </c>
      <c r="I30" s="20" t="s">
        <v>76</v>
      </c>
      <c r="J30" s="20" t="s">
        <v>77</v>
      </c>
      <c r="K30" s="19">
        <v>11</v>
      </c>
      <c r="L30" s="18" t="s">
        <v>20</v>
      </c>
      <c r="M30" s="18" t="s">
        <v>27</v>
      </c>
      <c r="N30" s="45" t="s">
        <v>78</v>
      </c>
      <c r="O30" s="18" t="s">
        <v>29</v>
      </c>
      <c r="P30" s="18" t="s">
        <v>30</v>
      </c>
      <c r="Q30" s="18" t="s">
        <v>79</v>
      </c>
      <c r="R30" s="18" t="s">
        <v>17</v>
      </c>
      <c r="S30" s="1" t="s">
        <v>154</v>
      </c>
      <c r="T30" s="1">
        <v>1800</v>
      </c>
      <c r="U30" s="1">
        <v>0</v>
      </c>
      <c r="V30" s="1">
        <v>0.48</v>
      </c>
      <c r="W30" s="1">
        <v>0.5</v>
      </c>
      <c r="X30" s="1" t="s">
        <v>37</v>
      </c>
      <c r="Y30" s="1" t="s">
        <v>184</v>
      </c>
      <c r="Z30" s="32"/>
    </row>
    <row r="31" spans="1:26" ht="14.1" customHeight="1" thickBot="1" x14ac:dyDescent="0.25">
      <c r="A31" s="26" t="s">
        <v>16</v>
      </c>
      <c r="B31" s="26" t="s">
        <v>16</v>
      </c>
      <c r="C31" s="26" t="s">
        <v>16</v>
      </c>
      <c r="D31" s="26" t="s">
        <v>16</v>
      </c>
      <c r="E31" s="26" t="s">
        <v>16</v>
      </c>
      <c r="F31" s="26" t="s">
        <v>16</v>
      </c>
      <c r="G31" s="20" t="s">
        <v>17</v>
      </c>
      <c r="H31" s="20">
        <v>64</v>
      </c>
      <c r="I31" s="20" t="s">
        <v>80</v>
      </c>
      <c r="J31" s="20" t="s">
        <v>81</v>
      </c>
      <c r="K31" s="19">
        <v>12</v>
      </c>
      <c r="L31" s="18" t="s">
        <v>20</v>
      </c>
      <c r="M31" s="18" t="s">
        <v>27</v>
      </c>
      <c r="N31" s="45" t="s">
        <v>82</v>
      </c>
      <c r="O31" s="18" t="s">
        <v>29</v>
      </c>
      <c r="P31" s="18" t="s">
        <v>30</v>
      </c>
      <c r="Q31" s="18" t="s">
        <v>83</v>
      </c>
      <c r="R31" s="18" t="s">
        <v>17</v>
      </c>
      <c r="S31" s="50" t="s">
        <v>180</v>
      </c>
      <c r="T31" s="1">
        <v>1175</v>
      </c>
      <c r="U31" s="1">
        <v>0</v>
      </c>
      <c r="V31" s="1">
        <v>0.48</v>
      </c>
      <c r="W31" s="1">
        <v>0.5</v>
      </c>
      <c r="X31" s="1" t="s">
        <v>151</v>
      </c>
      <c r="Y31" s="1" t="s">
        <v>185</v>
      </c>
      <c r="Z31" s="32"/>
    </row>
    <row r="32" spans="1:26" ht="14.1" customHeight="1" thickBot="1" x14ac:dyDescent="0.25">
      <c r="A32" s="26" t="s">
        <v>16</v>
      </c>
      <c r="B32" s="26" t="s">
        <v>16</v>
      </c>
      <c r="C32" s="26" t="s">
        <v>16</v>
      </c>
      <c r="D32" s="26" t="s">
        <v>16</v>
      </c>
      <c r="E32" s="27" t="s">
        <v>37</v>
      </c>
      <c r="F32" s="26" t="s">
        <v>16</v>
      </c>
      <c r="G32" s="20" t="s">
        <v>17</v>
      </c>
      <c r="H32" s="20">
        <v>64</v>
      </c>
      <c r="I32" s="18" t="s">
        <v>84</v>
      </c>
      <c r="J32" s="18" t="s">
        <v>85</v>
      </c>
      <c r="K32" s="19">
        <v>15</v>
      </c>
      <c r="L32" s="18" t="s">
        <v>20</v>
      </c>
      <c r="M32" s="18" t="s">
        <v>27</v>
      </c>
      <c r="N32" s="45" t="s">
        <v>28</v>
      </c>
      <c r="O32" s="18" t="s">
        <v>29</v>
      </c>
      <c r="P32" s="18" t="s">
        <v>30</v>
      </c>
      <c r="Q32" s="18" t="s">
        <v>31</v>
      </c>
      <c r="R32" s="18" t="s">
        <v>17</v>
      </c>
      <c r="S32" s="50" t="s">
        <v>181</v>
      </c>
      <c r="T32" s="1">
        <v>1100</v>
      </c>
      <c r="U32" s="1">
        <v>1</v>
      </c>
      <c r="V32" s="1">
        <v>0.48</v>
      </c>
      <c r="W32" s="1">
        <v>0.5</v>
      </c>
      <c r="X32" s="1" t="s">
        <v>37</v>
      </c>
      <c r="Y32" s="1" t="s">
        <v>186</v>
      </c>
      <c r="Z32" s="29"/>
    </row>
    <row r="33" spans="1:26" ht="14.1" customHeight="1" thickBot="1" x14ac:dyDescent="0.25">
      <c r="A33" s="27" t="s">
        <v>37</v>
      </c>
      <c r="B33" s="26" t="s">
        <v>16</v>
      </c>
      <c r="C33" s="26" t="s">
        <v>16</v>
      </c>
      <c r="D33" s="26" t="s">
        <v>16</v>
      </c>
      <c r="E33" s="26" t="s">
        <v>16</v>
      </c>
      <c r="F33" s="26" t="s">
        <v>16</v>
      </c>
      <c r="G33" s="20" t="s">
        <v>86</v>
      </c>
      <c r="H33" s="20" t="s">
        <v>87</v>
      </c>
      <c r="I33" s="20" t="s">
        <v>215</v>
      </c>
      <c r="J33" s="20" t="s">
        <v>88</v>
      </c>
      <c r="K33" s="51">
        <v>13</v>
      </c>
      <c r="L33" s="20" t="s">
        <v>89</v>
      </c>
      <c r="M33" s="20" t="s">
        <v>27</v>
      </c>
      <c r="N33" s="20" t="s">
        <v>28</v>
      </c>
      <c r="O33" s="20" t="s">
        <v>90</v>
      </c>
      <c r="P33" s="20" t="s">
        <v>91</v>
      </c>
      <c r="Q33" s="20" t="s">
        <v>91</v>
      </c>
      <c r="R33" s="20" t="s">
        <v>17</v>
      </c>
      <c r="S33" s="1" t="s">
        <v>176</v>
      </c>
      <c r="T33" s="49" t="s">
        <v>177</v>
      </c>
      <c r="U33" s="1" t="s">
        <v>157</v>
      </c>
      <c r="V33" s="1" t="s">
        <v>157</v>
      </c>
      <c r="W33" s="1" t="s">
        <v>157</v>
      </c>
      <c r="X33" s="1" t="s">
        <v>178</v>
      </c>
      <c r="Y33" s="49" t="s">
        <v>179</v>
      </c>
      <c r="Z33" s="29"/>
    </row>
    <row r="34" spans="1:26" ht="14.1" customHeight="1" thickBot="1" x14ac:dyDescent="0.25">
      <c r="A34" s="26" t="s">
        <v>16</v>
      </c>
      <c r="B34" s="26" t="s">
        <v>16</v>
      </c>
      <c r="C34" s="26" t="s">
        <v>16</v>
      </c>
      <c r="D34" s="26" t="s">
        <v>16</v>
      </c>
      <c r="E34" s="26" t="s">
        <v>16</v>
      </c>
      <c r="F34" s="26" t="s">
        <v>16</v>
      </c>
      <c r="G34" s="20" t="s">
        <v>86</v>
      </c>
      <c r="H34" s="80" t="s">
        <v>224</v>
      </c>
      <c r="I34" s="20" t="s">
        <v>92</v>
      </c>
      <c r="J34" s="20" t="s">
        <v>93</v>
      </c>
      <c r="K34" s="51">
        <v>14</v>
      </c>
      <c r="L34" s="20" t="s">
        <v>89</v>
      </c>
      <c r="M34" s="20" t="s">
        <v>21</v>
      </c>
      <c r="N34" s="20" t="s">
        <v>28</v>
      </c>
      <c r="O34" s="20" t="s">
        <v>90</v>
      </c>
      <c r="P34" s="20" t="s">
        <v>91</v>
      </c>
      <c r="Q34" s="20" t="s">
        <v>91</v>
      </c>
      <c r="R34" s="20" t="s">
        <v>17</v>
      </c>
      <c r="S34" s="1" t="s">
        <v>155</v>
      </c>
      <c r="T34" s="49" t="s">
        <v>156</v>
      </c>
      <c r="U34" s="1" t="s">
        <v>157</v>
      </c>
      <c r="V34" s="1" t="s">
        <v>157</v>
      </c>
      <c r="W34" s="1" t="s">
        <v>157</v>
      </c>
      <c r="X34" s="1" t="s">
        <v>37</v>
      </c>
      <c r="Y34" s="49" t="s">
        <v>183</v>
      </c>
      <c r="Z34" s="29"/>
    </row>
    <row r="35" spans="1:26" ht="14.1" customHeight="1" thickBot="1" x14ac:dyDescent="0.25">
      <c r="A35" s="27" t="s">
        <v>37</v>
      </c>
      <c r="B35" s="26" t="s">
        <v>16</v>
      </c>
      <c r="C35" s="26" t="s">
        <v>16</v>
      </c>
      <c r="D35" s="26" t="s">
        <v>16</v>
      </c>
      <c r="E35" s="27" t="s">
        <v>37</v>
      </c>
      <c r="F35" s="26" t="s">
        <v>16</v>
      </c>
      <c r="G35" s="20" t="s">
        <v>86</v>
      </c>
      <c r="H35" s="80" t="s">
        <v>224</v>
      </c>
      <c r="I35" s="18" t="s">
        <v>94</v>
      </c>
      <c r="J35" s="18" t="s">
        <v>95</v>
      </c>
      <c r="K35" s="19" t="s">
        <v>96</v>
      </c>
      <c r="L35" s="20" t="s">
        <v>89</v>
      </c>
      <c r="M35" s="18" t="s">
        <v>27</v>
      </c>
      <c r="N35" s="20" t="s">
        <v>28</v>
      </c>
      <c r="O35" s="20" t="s">
        <v>90</v>
      </c>
      <c r="P35" s="20" t="s">
        <v>91</v>
      </c>
      <c r="Q35" s="20" t="s">
        <v>91</v>
      </c>
      <c r="R35" s="20" t="s">
        <v>17</v>
      </c>
      <c r="S35" s="1" t="s">
        <v>155</v>
      </c>
      <c r="T35" s="49" t="s">
        <v>156</v>
      </c>
      <c r="U35" s="1" t="s">
        <v>157</v>
      </c>
      <c r="V35" s="1" t="s">
        <v>157</v>
      </c>
      <c r="W35" s="1" t="s">
        <v>157</v>
      </c>
      <c r="X35" s="1" t="s">
        <v>37</v>
      </c>
      <c r="Y35" s="49" t="s">
        <v>183</v>
      </c>
      <c r="Z35" s="29"/>
    </row>
    <row r="36" spans="1:26" ht="14.1" customHeight="1" thickBot="1" x14ac:dyDescent="0.25">
      <c r="A36" s="26" t="s">
        <v>16</v>
      </c>
      <c r="B36" s="26" t="s">
        <v>16</v>
      </c>
      <c r="C36" s="26" t="s">
        <v>16</v>
      </c>
      <c r="D36" s="26" t="s">
        <v>16</v>
      </c>
      <c r="E36" s="26" t="s">
        <v>16</v>
      </c>
      <c r="F36" s="26" t="s">
        <v>16</v>
      </c>
      <c r="G36" s="20" t="s">
        <v>97</v>
      </c>
      <c r="H36" s="20">
        <v>15</v>
      </c>
      <c r="I36" s="20" t="s">
        <v>98</v>
      </c>
      <c r="J36" s="20" t="s">
        <v>99</v>
      </c>
      <c r="K36" s="51" t="s">
        <v>100</v>
      </c>
      <c r="L36" s="20" t="s">
        <v>89</v>
      </c>
      <c r="M36" s="20" t="s">
        <v>21</v>
      </c>
      <c r="N36" s="20" t="s">
        <v>28</v>
      </c>
      <c r="O36" s="20" t="s">
        <v>90</v>
      </c>
      <c r="P36" s="20" t="s">
        <v>101</v>
      </c>
      <c r="Q36" s="22" t="s">
        <v>102</v>
      </c>
      <c r="R36" s="40" t="s">
        <v>17</v>
      </c>
      <c r="S36" s="49" t="s">
        <v>158</v>
      </c>
      <c r="T36" s="49" t="s">
        <v>161</v>
      </c>
      <c r="U36" s="1" t="s">
        <v>157</v>
      </c>
      <c r="V36" s="1" t="s">
        <v>157</v>
      </c>
      <c r="W36" s="1" t="s">
        <v>157</v>
      </c>
      <c r="X36" s="1" t="s">
        <v>151</v>
      </c>
      <c r="Y36" s="49" t="s">
        <v>159</v>
      </c>
      <c r="Z36" s="29"/>
    </row>
    <row r="37" spans="1:26" ht="14.1" customHeight="1" thickBot="1" x14ac:dyDescent="0.25">
      <c r="A37" s="21" t="s">
        <v>38</v>
      </c>
      <c r="B37" s="21" t="s">
        <v>38</v>
      </c>
      <c r="C37" s="21" t="s">
        <v>38</v>
      </c>
      <c r="D37" s="21" t="s">
        <v>38</v>
      </c>
      <c r="E37" s="21" t="s">
        <v>38</v>
      </c>
      <c r="F37" s="21" t="s">
        <v>38</v>
      </c>
      <c r="G37" s="20" t="s">
        <v>97</v>
      </c>
      <c r="H37" s="20">
        <v>15</v>
      </c>
      <c r="I37" s="20" t="s">
        <v>98</v>
      </c>
      <c r="J37" s="20" t="s">
        <v>99</v>
      </c>
      <c r="K37" s="51">
        <v>55</v>
      </c>
      <c r="L37" s="20" t="s">
        <v>89</v>
      </c>
      <c r="M37" s="20" t="s">
        <v>21</v>
      </c>
      <c r="N37" s="20" t="s">
        <v>28</v>
      </c>
      <c r="O37" s="20" t="s">
        <v>90</v>
      </c>
      <c r="P37" s="20" t="s">
        <v>101</v>
      </c>
      <c r="Q37" s="22" t="s">
        <v>102</v>
      </c>
      <c r="R37" s="40" t="s">
        <v>17</v>
      </c>
      <c r="S37" s="49" t="s">
        <v>158</v>
      </c>
      <c r="T37" s="49" t="s">
        <v>161</v>
      </c>
      <c r="U37" s="1" t="s">
        <v>157</v>
      </c>
      <c r="V37" s="1" t="s">
        <v>157</v>
      </c>
      <c r="W37" s="1" t="s">
        <v>157</v>
      </c>
      <c r="X37" s="1" t="s">
        <v>151</v>
      </c>
      <c r="Y37" s="49" t="s">
        <v>159</v>
      </c>
      <c r="Z37" s="29" t="s">
        <v>160</v>
      </c>
    </row>
    <row r="38" spans="1:26" ht="14.1" customHeight="1" x14ac:dyDescent="0.2">
      <c r="A38" s="52" t="s">
        <v>38</v>
      </c>
      <c r="B38" s="52" t="s">
        <v>38</v>
      </c>
      <c r="C38" s="52" t="s">
        <v>38</v>
      </c>
      <c r="D38" s="52" t="s">
        <v>38</v>
      </c>
      <c r="E38" s="52" t="s">
        <v>38</v>
      </c>
      <c r="F38" s="52" t="s">
        <v>38</v>
      </c>
      <c r="G38" s="58" t="s">
        <v>103</v>
      </c>
      <c r="H38" s="58">
        <v>15</v>
      </c>
      <c r="I38" s="56" t="s">
        <v>104</v>
      </c>
      <c r="J38" s="56" t="s">
        <v>105</v>
      </c>
      <c r="K38" s="23" t="s">
        <v>106</v>
      </c>
      <c r="L38" s="22" t="s">
        <v>89</v>
      </c>
      <c r="M38" s="22" t="s">
        <v>27</v>
      </c>
      <c r="N38" s="37" t="s">
        <v>28</v>
      </c>
      <c r="O38" s="24" t="s">
        <v>90</v>
      </c>
      <c r="P38" s="24" t="s">
        <v>107</v>
      </c>
      <c r="Q38" s="24" t="s">
        <v>108</v>
      </c>
      <c r="R38" s="56" t="s">
        <v>17</v>
      </c>
      <c r="S38" s="69" t="s">
        <v>182</v>
      </c>
      <c r="T38" s="69" t="s">
        <v>162</v>
      </c>
      <c r="U38" s="69" t="s">
        <v>157</v>
      </c>
      <c r="V38" s="69" t="s">
        <v>157</v>
      </c>
      <c r="W38" s="69" t="s">
        <v>157</v>
      </c>
      <c r="X38" s="69" t="s">
        <v>37</v>
      </c>
      <c r="Y38" s="69" t="s">
        <v>163</v>
      </c>
      <c r="Z38" s="61" t="s">
        <v>164</v>
      </c>
    </row>
    <row r="39" spans="1:26" ht="14.1" customHeight="1" thickBot="1" x14ac:dyDescent="0.25">
      <c r="A39" s="53"/>
      <c r="B39" s="53"/>
      <c r="C39" s="53"/>
      <c r="D39" s="53"/>
      <c r="E39" s="53"/>
      <c r="F39" s="53"/>
      <c r="G39" s="59"/>
      <c r="H39" s="59"/>
      <c r="I39" s="57"/>
      <c r="J39" s="57"/>
      <c r="K39" s="42" t="s">
        <v>109</v>
      </c>
      <c r="L39" s="46" t="s">
        <v>205</v>
      </c>
      <c r="M39" s="46" t="s">
        <v>205</v>
      </c>
      <c r="N39" s="46" t="s">
        <v>205</v>
      </c>
      <c r="O39" s="48" t="s">
        <v>205</v>
      </c>
      <c r="P39" s="48" t="s">
        <v>205</v>
      </c>
      <c r="Q39" s="48" t="s">
        <v>205</v>
      </c>
      <c r="R39" s="57"/>
      <c r="S39" s="70"/>
      <c r="T39" s="70"/>
      <c r="U39" s="70"/>
      <c r="V39" s="70"/>
      <c r="W39" s="70"/>
      <c r="X39" s="70"/>
      <c r="Y39" s="70"/>
      <c r="Z39" s="62"/>
    </row>
    <row r="40" spans="1:26" ht="14.1" customHeight="1" x14ac:dyDescent="0.2">
      <c r="A40" s="52" t="s">
        <v>38</v>
      </c>
      <c r="B40" s="52" t="s">
        <v>38</v>
      </c>
      <c r="C40" s="54" t="s">
        <v>16</v>
      </c>
      <c r="D40" s="52" t="s">
        <v>38</v>
      </c>
      <c r="E40" s="52" t="s">
        <v>38</v>
      </c>
      <c r="F40" s="52" t="s">
        <v>38</v>
      </c>
      <c r="G40" s="58" t="s">
        <v>103</v>
      </c>
      <c r="H40" s="58">
        <v>15</v>
      </c>
      <c r="I40" s="56" t="s">
        <v>110</v>
      </c>
      <c r="J40" s="56" t="s">
        <v>111</v>
      </c>
      <c r="K40" s="23" t="s">
        <v>112</v>
      </c>
      <c r="L40" s="22" t="s">
        <v>89</v>
      </c>
      <c r="M40" s="22" t="s">
        <v>27</v>
      </c>
      <c r="N40" s="37" t="s">
        <v>113</v>
      </c>
      <c r="O40" s="24" t="s">
        <v>90</v>
      </c>
      <c r="P40" s="24" t="s">
        <v>107</v>
      </c>
      <c r="Q40" s="24" t="s">
        <v>114</v>
      </c>
      <c r="R40" s="56" t="s">
        <v>17</v>
      </c>
      <c r="S40" s="69" t="s">
        <v>165</v>
      </c>
      <c r="T40" s="69" t="s">
        <v>166</v>
      </c>
      <c r="U40" s="69" t="s">
        <v>157</v>
      </c>
      <c r="V40" s="69" t="s">
        <v>157</v>
      </c>
      <c r="W40" s="69" t="s">
        <v>157</v>
      </c>
      <c r="X40" s="69" t="s">
        <v>37</v>
      </c>
      <c r="Y40" s="69" t="s">
        <v>167</v>
      </c>
      <c r="Z40" s="61" t="s">
        <v>168</v>
      </c>
    </row>
    <row r="41" spans="1:26" ht="14.1" customHeight="1" thickBot="1" x14ac:dyDescent="0.25">
      <c r="A41" s="53"/>
      <c r="B41" s="53"/>
      <c r="C41" s="55"/>
      <c r="D41" s="53"/>
      <c r="E41" s="53"/>
      <c r="F41" s="53"/>
      <c r="G41" s="59"/>
      <c r="H41" s="59"/>
      <c r="I41" s="57"/>
      <c r="J41" s="57"/>
      <c r="K41" s="42" t="s">
        <v>109</v>
      </c>
      <c r="L41" s="46" t="s">
        <v>205</v>
      </c>
      <c r="M41" s="46" t="s">
        <v>205</v>
      </c>
      <c r="N41" s="46" t="s">
        <v>205</v>
      </c>
      <c r="O41" s="48" t="s">
        <v>205</v>
      </c>
      <c r="P41" s="48" t="s">
        <v>205</v>
      </c>
      <c r="Q41" s="48" t="s">
        <v>205</v>
      </c>
      <c r="R41" s="57"/>
      <c r="S41" s="70"/>
      <c r="T41" s="70"/>
      <c r="U41" s="70"/>
      <c r="V41" s="70"/>
      <c r="W41" s="70"/>
      <c r="X41" s="70"/>
      <c r="Y41" s="70"/>
      <c r="Z41" s="62"/>
    </row>
    <row r="42" spans="1:26" ht="14.1" customHeight="1" x14ac:dyDescent="0.2">
      <c r="A42" s="52" t="s">
        <v>38</v>
      </c>
      <c r="B42" s="52" t="s">
        <v>38</v>
      </c>
      <c r="C42" s="52" t="s">
        <v>38</v>
      </c>
      <c r="D42" s="52" t="s">
        <v>38</v>
      </c>
      <c r="E42" s="52" t="s">
        <v>38</v>
      </c>
      <c r="F42" s="52" t="s">
        <v>38</v>
      </c>
      <c r="G42" s="58" t="s">
        <v>103</v>
      </c>
      <c r="H42" s="58">
        <v>15</v>
      </c>
      <c r="I42" s="56" t="s">
        <v>115</v>
      </c>
      <c r="J42" s="56" t="s">
        <v>116</v>
      </c>
      <c r="K42" s="23" t="s">
        <v>117</v>
      </c>
      <c r="L42" s="22" t="s">
        <v>89</v>
      </c>
      <c r="M42" s="22" t="s">
        <v>27</v>
      </c>
      <c r="N42" s="37" t="s">
        <v>113</v>
      </c>
      <c r="O42" s="24" t="s">
        <v>90</v>
      </c>
      <c r="P42" s="24" t="s">
        <v>107</v>
      </c>
      <c r="Q42" s="24" t="s">
        <v>118</v>
      </c>
      <c r="R42" s="56" t="s">
        <v>17</v>
      </c>
      <c r="S42" s="69" t="s">
        <v>165</v>
      </c>
      <c r="T42" s="69" t="s">
        <v>169</v>
      </c>
      <c r="U42" s="69" t="s">
        <v>157</v>
      </c>
      <c r="V42" s="69" t="s">
        <v>157</v>
      </c>
      <c r="W42" s="69" t="s">
        <v>157</v>
      </c>
      <c r="X42" s="69" t="s">
        <v>37</v>
      </c>
      <c r="Y42" s="69" t="s">
        <v>167</v>
      </c>
      <c r="Z42" s="61" t="s">
        <v>170</v>
      </c>
    </row>
    <row r="43" spans="1:26" ht="14.1" customHeight="1" thickBot="1" x14ac:dyDescent="0.25">
      <c r="A43" s="53"/>
      <c r="B43" s="53"/>
      <c r="C43" s="53"/>
      <c r="D43" s="53"/>
      <c r="E43" s="53"/>
      <c r="F43" s="53"/>
      <c r="G43" s="59"/>
      <c r="H43" s="59"/>
      <c r="I43" s="57"/>
      <c r="J43" s="57"/>
      <c r="K43" s="42" t="s">
        <v>109</v>
      </c>
      <c r="L43" s="46" t="s">
        <v>205</v>
      </c>
      <c r="M43" s="46" t="s">
        <v>205</v>
      </c>
      <c r="N43" s="46" t="s">
        <v>205</v>
      </c>
      <c r="O43" s="48" t="s">
        <v>205</v>
      </c>
      <c r="P43" s="48" t="s">
        <v>205</v>
      </c>
      <c r="Q43" s="48" t="s">
        <v>205</v>
      </c>
      <c r="R43" s="57"/>
      <c r="S43" s="70"/>
      <c r="T43" s="70"/>
      <c r="U43" s="70"/>
      <c r="V43" s="70"/>
      <c r="W43" s="70"/>
      <c r="X43" s="70"/>
      <c r="Y43" s="70"/>
      <c r="Z43" s="62"/>
    </row>
    <row r="44" spans="1:26" ht="14.1" customHeight="1" thickBot="1" x14ac:dyDescent="0.25">
      <c r="A44" s="21" t="s">
        <v>38</v>
      </c>
      <c r="B44" s="21" t="s">
        <v>38</v>
      </c>
      <c r="C44" s="21" t="s">
        <v>38</v>
      </c>
      <c r="D44" s="21" t="s">
        <v>38</v>
      </c>
      <c r="E44" s="21" t="s">
        <v>38</v>
      </c>
      <c r="F44" s="21" t="s">
        <v>38</v>
      </c>
      <c r="G44" s="20" t="s">
        <v>119</v>
      </c>
      <c r="H44" s="20">
        <v>15</v>
      </c>
      <c r="I44" s="18" t="s">
        <v>120</v>
      </c>
      <c r="J44" s="18" t="s">
        <v>121</v>
      </c>
      <c r="K44" s="19" t="s">
        <v>122</v>
      </c>
      <c r="L44" s="20" t="s">
        <v>89</v>
      </c>
      <c r="M44" s="18" t="s">
        <v>21</v>
      </c>
      <c r="N44" s="45" t="s">
        <v>113</v>
      </c>
      <c r="O44" s="18" t="s">
        <v>90</v>
      </c>
      <c r="P44" s="18" t="s">
        <v>123</v>
      </c>
      <c r="Q44" s="18" t="s">
        <v>124</v>
      </c>
      <c r="R44" s="18" t="s">
        <v>17</v>
      </c>
      <c r="S44" s="1" t="s">
        <v>165</v>
      </c>
      <c r="T44" s="1" t="s">
        <v>166</v>
      </c>
      <c r="U44" s="1" t="s">
        <v>157</v>
      </c>
      <c r="V44" s="1" t="s">
        <v>157</v>
      </c>
      <c r="W44" s="1" t="s">
        <v>157</v>
      </c>
      <c r="X44" s="1" t="s">
        <v>37</v>
      </c>
      <c r="Y44" s="49" t="s">
        <v>167</v>
      </c>
      <c r="Z44" s="29"/>
    </row>
    <row r="45" spans="1:26" ht="14.1" customHeight="1" thickBot="1" x14ac:dyDescent="0.25">
      <c r="A45" s="21" t="s">
        <v>38</v>
      </c>
      <c r="B45" s="21" t="s">
        <v>38</v>
      </c>
      <c r="C45" s="21" t="s">
        <v>38</v>
      </c>
      <c r="D45" s="21" t="s">
        <v>38</v>
      </c>
      <c r="E45" s="21" t="s">
        <v>38</v>
      </c>
      <c r="F45" s="21" t="s">
        <v>38</v>
      </c>
      <c r="G45" s="20" t="s">
        <v>119</v>
      </c>
      <c r="H45" s="20">
        <v>15</v>
      </c>
      <c r="I45" s="18" t="s">
        <v>125</v>
      </c>
      <c r="J45" s="18" t="s">
        <v>126</v>
      </c>
      <c r="K45" s="19" t="s">
        <v>127</v>
      </c>
      <c r="L45" s="20" t="s">
        <v>89</v>
      </c>
      <c r="M45" s="18" t="s">
        <v>21</v>
      </c>
      <c r="N45" s="45" t="s">
        <v>113</v>
      </c>
      <c r="O45" s="18" t="s">
        <v>90</v>
      </c>
      <c r="P45" s="18" t="s">
        <v>128</v>
      </c>
      <c r="Q45" s="18" t="s">
        <v>108</v>
      </c>
      <c r="R45" s="18" t="s">
        <v>17</v>
      </c>
      <c r="S45" s="1" t="s">
        <v>165</v>
      </c>
      <c r="T45" s="1" t="s">
        <v>166</v>
      </c>
      <c r="U45" s="1" t="s">
        <v>157</v>
      </c>
      <c r="V45" s="1" t="s">
        <v>157</v>
      </c>
      <c r="W45" s="1" t="s">
        <v>157</v>
      </c>
      <c r="X45" s="1" t="s">
        <v>37</v>
      </c>
      <c r="Y45" s="49" t="s">
        <v>167</v>
      </c>
      <c r="Z45" s="29"/>
    </row>
    <row r="47" spans="1:26" x14ac:dyDescent="0.2">
      <c r="A47" s="17" t="s">
        <v>140</v>
      </c>
      <c r="B47" s="15"/>
      <c r="C47" s="15"/>
      <c r="D47" s="16"/>
      <c r="E47" s="16"/>
      <c r="F47" s="15"/>
      <c r="H47" s="9" t="s">
        <v>139</v>
      </c>
    </row>
    <row r="48" spans="1:26" x14ac:dyDescent="0.2">
      <c r="A48" s="14" t="s">
        <v>138</v>
      </c>
      <c r="B48" s="12"/>
      <c r="C48" s="12"/>
      <c r="D48" s="13"/>
      <c r="E48" s="13"/>
      <c r="F48" s="12"/>
      <c r="H48" s="9"/>
    </row>
    <row r="49" spans="1:10" x14ac:dyDescent="0.2">
      <c r="A49" s="11" t="s">
        <v>137</v>
      </c>
      <c r="B49" s="10"/>
      <c r="C49" s="10"/>
      <c r="D49" s="10"/>
      <c r="E49" s="10"/>
      <c r="F49" s="10"/>
      <c r="H49" s="9"/>
    </row>
    <row r="50" spans="1:10" ht="15.75" x14ac:dyDescent="0.25">
      <c r="A50" s="8" t="s">
        <v>136</v>
      </c>
    </row>
    <row r="52" spans="1:10" x14ac:dyDescent="0.2">
      <c r="A52" s="7" t="s">
        <v>135</v>
      </c>
      <c r="B52" s="6" t="s">
        <v>134</v>
      </c>
    </row>
    <row r="53" spans="1:10" x14ac:dyDescent="0.2">
      <c r="B53" s="6" t="s">
        <v>133</v>
      </c>
    </row>
    <row r="54" spans="1:10" x14ac:dyDescent="0.2">
      <c r="B54" s="6" t="s">
        <v>132</v>
      </c>
    </row>
    <row r="55" spans="1:10" x14ac:dyDescent="0.2">
      <c r="B55" s="6" t="s">
        <v>131</v>
      </c>
    </row>
    <row r="56" spans="1:10" x14ac:dyDescent="0.2">
      <c r="B56" s="6" t="s">
        <v>130</v>
      </c>
    </row>
    <row r="57" spans="1:10" x14ac:dyDescent="0.2">
      <c r="B57" s="6" t="s">
        <v>212</v>
      </c>
      <c r="H57" s="5"/>
      <c r="J57" s="4"/>
    </row>
    <row r="58" spans="1:10" x14ac:dyDescent="0.2">
      <c r="J58" s="4" t="s">
        <v>129</v>
      </c>
    </row>
    <row r="59" spans="1:10" x14ac:dyDescent="0.2">
      <c r="B59" s="6" t="s">
        <v>211</v>
      </c>
    </row>
    <row r="60" spans="1:10" x14ac:dyDescent="0.2">
      <c r="B60" s="6" t="s">
        <v>206</v>
      </c>
    </row>
    <row r="61" spans="1:10" x14ac:dyDescent="0.2">
      <c r="B61" s="6" t="s">
        <v>207</v>
      </c>
    </row>
    <row r="62" spans="1:10" x14ac:dyDescent="0.2">
      <c r="B62" s="6" t="s">
        <v>208</v>
      </c>
    </row>
    <row r="63" spans="1:10" x14ac:dyDescent="0.2">
      <c r="B63" s="6" t="s">
        <v>210</v>
      </c>
    </row>
    <row r="64" spans="1:10" x14ac:dyDescent="0.2">
      <c r="B64" s="6" t="s">
        <v>213</v>
      </c>
    </row>
    <row r="65" spans="1:10" x14ac:dyDescent="0.2">
      <c r="J65" s="6" t="s">
        <v>209</v>
      </c>
    </row>
    <row r="67" spans="1:10" x14ac:dyDescent="0.2">
      <c r="A67" s="7" t="s">
        <v>220</v>
      </c>
      <c r="B67" s="6" t="s">
        <v>227</v>
      </c>
      <c r="J67" s="6" t="s">
        <v>228</v>
      </c>
    </row>
    <row r="68" spans="1:10" x14ac:dyDescent="0.2">
      <c r="B68" s="6" t="s">
        <v>226</v>
      </c>
    </row>
    <row r="69" spans="1:10" x14ac:dyDescent="0.2">
      <c r="B69" s="6" t="s">
        <v>229</v>
      </c>
    </row>
    <row r="70" spans="1:10" x14ac:dyDescent="0.2">
      <c r="B70" s="6" t="s">
        <v>225</v>
      </c>
    </row>
  </sheetData>
  <autoFilter ref="A2:Q45"/>
  <mergeCells count="134">
    <mergeCell ref="X42:X43"/>
    <mergeCell ref="Y42:Y43"/>
    <mergeCell ref="W40:W41"/>
    <mergeCell ref="X40:X41"/>
    <mergeCell ref="Y40:Y41"/>
    <mergeCell ref="J42:J43"/>
    <mergeCell ref="R42:R43"/>
    <mergeCell ref="S42:S43"/>
    <mergeCell ref="T42:T43"/>
    <mergeCell ref="U42:U43"/>
    <mergeCell ref="V42:V43"/>
    <mergeCell ref="W42:W43"/>
    <mergeCell ref="J40:J41"/>
    <mergeCell ref="R40:R41"/>
    <mergeCell ref="S40:S41"/>
    <mergeCell ref="T40:T41"/>
    <mergeCell ref="U40:U41"/>
    <mergeCell ref="V40:V41"/>
    <mergeCell ref="T38:T39"/>
    <mergeCell ref="U38:U39"/>
    <mergeCell ref="V38:V39"/>
    <mergeCell ref="W38:W39"/>
    <mergeCell ref="X38:X39"/>
    <mergeCell ref="Y38:Y39"/>
    <mergeCell ref="Y6:Y7"/>
    <mergeCell ref="Y8:Y9"/>
    <mergeCell ref="Y10:Y11"/>
    <mergeCell ref="Y12:Y13"/>
    <mergeCell ref="T8:T9"/>
    <mergeCell ref="T10:T11"/>
    <mergeCell ref="T12:T13"/>
    <mergeCell ref="J38:J39"/>
    <mergeCell ref="R38:R39"/>
    <mergeCell ref="S38:S39"/>
    <mergeCell ref="W6:W7"/>
    <mergeCell ref="W8:W9"/>
    <mergeCell ref="W10:W11"/>
    <mergeCell ref="W12:W13"/>
    <mergeCell ref="X6:X7"/>
    <mergeCell ref="X8:X9"/>
    <mergeCell ref="X10:X11"/>
    <mergeCell ref="X12:X13"/>
    <mergeCell ref="U6:U7"/>
    <mergeCell ref="U8:U9"/>
    <mergeCell ref="U10:U11"/>
    <mergeCell ref="U12:U13"/>
    <mergeCell ref="V6:V7"/>
    <mergeCell ref="V8:V9"/>
    <mergeCell ref="V10:V11"/>
    <mergeCell ref="V12:V13"/>
    <mergeCell ref="R12:R13"/>
    <mergeCell ref="S8:S9"/>
    <mergeCell ref="S10:S11"/>
    <mergeCell ref="S12:S13"/>
    <mergeCell ref="T6:T7"/>
    <mergeCell ref="Z12:Z13"/>
    <mergeCell ref="E38:E39"/>
    <mergeCell ref="E40:E41"/>
    <mergeCell ref="E42:E43"/>
    <mergeCell ref="J6:J7"/>
    <mergeCell ref="J8:J9"/>
    <mergeCell ref="J10:J11"/>
    <mergeCell ref="J12:J13"/>
    <mergeCell ref="R8:R9"/>
    <mergeCell ref="R10:R11"/>
    <mergeCell ref="G8:G9"/>
    <mergeCell ref="H8:H9"/>
    <mergeCell ref="I8:I9"/>
    <mergeCell ref="Z38:Z39"/>
    <mergeCell ref="Z40:Z41"/>
    <mergeCell ref="Z42:Z43"/>
    <mergeCell ref="E6:E7"/>
    <mergeCell ref="Z8:Z9"/>
    <mergeCell ref="G12:G13"/>
    <mergeCell ref="H12:H13"/>
    <mergeCell ref="I12:I13"/>
    <mergeCell ref="R6:R7"/>
    <mergeCell ref="S6:S7"/>
    <mergeCell ref="Z6:Z7"/>
    <mergeCell ref="A12:A13"/>
    <mergeCell ref="B12:B13"/>
    <mergeCell ref="C12:C13"/>
    <mergeCell ref="D12:D13"/>
    <mergeCell ref="E12:E13"/>
    <mergeCell ref="F12:F13"/>
    <mergeCell ref="D8:D9"/>
    <mergeCell ref="E8:E9"/>
    <mergeCell ref="F8:F9"/>
    <mergeCell ref="E10:E11"/>
    <mergeCell ref="Z10:Z11"/>
    <mergeCell ref="G10:G11"/>
    <mergeCell ref="H10:H11"/>
    <mergeCell ref="I10:I11"/>
    <mergeCell ref="G6:G7"/>
    <mergeCell ref="H6:H7"/>
    <mergeCell ref="A1:Z1"/>
    <mergeCell ref="A8:A9"/>
    <mergeCell ref="B8:B9"/>
    <mergeCell ref="C8:C9"/>
    <mergeCell ref="I42:I43"/>
    <mergeCell ref="I40:I41"/>
    <mergeCell ref="G42:G43"/>
    <mergeCell ref="A6:A7"/>
    <mergeCell ref="B6:B7"/>
    <mergeCell ref="D6:D7"/>
    <mergeCell ref="A10:A11"/>
    <mergeCell ref="B10:B11"/>
    <mergeCell ref="D10:D11"/>
    <mergeCell ref="I6:I7"/>
    <mergeCell ref="D40:D41"/>
    <mergeCell ref="G38:G39"/>
    <mergeCell ref="H38:H39"/>
    <mergeCell ref="I38:I39"/>
    <mergeCell ref="A38:A39"/>
    <mergeCell ref="B38:B39"/>
    <mergeCell ref="D38:D39"/>
    <mergeCell ref="H42:H43"/>
    <mergeCell ref="G40:G41"/>
    <mergeCell ref="H40:H41"/>
    <mergeCell ref="A42:A43"/>
    <mergeCell ref="B42:B43"/>
    <mergeCell ref="D42:D43"/>
    <mergeCell ref="A40:A41"/>
    <mergeCell ref="B40:B41"/>
    <mergeCell ref="F6:F7"/>
    <mergeCell ref="F10:F11"/>
    <mergeCell ref="F38:F39"/>
    <mergeCell ref="F40:F41"/>
    <mergeCell ref="F42:F43"/>
    <mergeCell ref="C6:C7"/>
    <mergeCell ref="C10:C11"/>
    <mergeCell ref="C38:C39"/>
    <mergeCell ref="C40:C41"/>
    <mergeCell ref="C42:C43"/>
  </mergeCells>
  <pageMargins left="0.75" right="0.75" top="1" bottom="1" header="0.5" footer="0.5"/>
  <pageSetup scale="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>
      <selection activeCell="D39" sqref="D39:D40"/>
    </sheetView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171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Master'!A2</f>
        <v>P80A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Master'!$A3="N", "",'GaN Master'!A3)</f>
        <v>Y</v>
      </c>
      <c r="C4" s="25" t="str">
        <f>IF('GaN Master'!$A3="N", "",'GaN Master'!G3)</f>
        <v>Core</v>
      </c>
      <c r="D4" s="25">
        <f>IF('GaN Master'!$A3="N", "",'GaN Master'!H3)</f>
        <v>69</v>
      </c>
      <c r="E4" s="25" t="str">
        <f>IF('GaN Master'!$A3="N", "",'GaN Master'!I3)</f>
        <v>00N</v>
      </c>
      <c r="F4" s="25" t="str">
        <f>IF('GaN Master'!$A3="N", "",'GaN Master'!J3)</f>
        <v>ZERO</v>
      </c>
      <c r="G4" s="25">
        <f>IF('GaN Master'!$A3="N", "",'GaN Master'!K3)</f>
        <v>0</v>
      </c>
      <c r="H4" s="25" t="str">
        <f>IF('GaN Master'!$A3="N", "",'GaN Master'!L3)</f>
        <v>5X</v>
      </c>
      <c r="I4" s="25" t="str">
        <f>IF('GaN Master'!$A3="N", "",'GaN Master'!M3)</f>
        <v>DARK</v>
      </c>
      <c r="J4" s="25" t="str">
        <f>IF('GaN Master'!$A3="N", "",'GaN Master'!N3)</f>
        <v>-0.2um</v>
      </c>
      <c r="K4" s="25" t="str">
        <f>IF('GaN Master'!$A3="N", "",'GaN Master'!O3)</f>
        <v>0.025um</v>
      </c>
      <c r="L4" s="25" t="str">
        <f>IF('GaN Master'!$A3="N", "",'GaN Master'!P3)</f>
        <v>0.5um</v>
      </c>
      <c r="M4" s="25" t="str">
        <f>IF('GaN Master'!$A3="N", "",'GaN Master'!Q3)</f>
        <v xml:space="preserve"> 0.50um +0.05um</v>
      </c>
      <c r="N4" s="25" t="str">
        <f>IF('GaN Master'!$A3="N", "",'GaN Master'!R3)</f>
        <v>Core</v>
      </c>
      <c r="O4" s="25" t="str">
        <f>IF('GaN Master'!$A3="N", "",'GaN Master'!S3)</f>
        <v>TEL-3[10]+TEL[13]  LOL/1818</v>
      </c>
      <c r="P4" s="25">
        <f>IF('GaN Master'!$A3="N", "",'GaN Master'!T3)</f>
        <v>350</v>
      </c>
      <c r="Q4" s="25">
        <f>IF('GaN Master'!$A3="N", "",'GaN Master'!U3)</f>
        <v>0</v>
      </c>
      <c r="R4" s="25">
        <f>IF('GaN Master'!$A3="N", "",'GaN Master'!V3)</f>
        <v>0.48</v>
      </c>
      <c r="S4" s="25">
        <f>IF('GaN Master'!$A3="N", "",'GaN Master'!W3)</f>
        <v>0.5</v>
      </c>
      <c r="T4" s="25" t="str">
        <f>IF('GaN Master'!$A3="N", "",'GaN Master'!X3)</f>
        <v xml:space="preserve">N </v>
      </c>
      <c r="U4" s="25" t="str">
        <f>IF('GaN Master'!$A3="N", "",'GaN Master'!Y3)</f>
        <v>TEL-2[1]</v>
      </c>
    </row>
    <row r="5" spans="2:21" ht="14.1" customHeight="1" thickBot="1" x14ac:dyDescent="0.25">
      <c r="B5" s="35" t="str">
        <f>IF('GaN Master'!$A4="N", "",'GaN Master'!A4)</f>
        <v>Y</v>
      </c>
      <c r="C5" s="25" t="str">
        <f>IF('GaN Master'!$A4="N", "",'GaN Master'!G4)</f>
        <v>Core</v>
      </c>
      <c r="D5" s="25">
        <f>IF('GaN Master'!$A4="N", "",'GaN Master'!H4)</f>
        <v>64</v>
      </c>
      <c r="E5" s="25" t="str">
        <f>IF('GaN Master'!$A4="N", "",'GaN Master'!I4)</f>
        <v>10P</v>
      </c>
      <c r="F5" s="25" t="str">
        <f>IF('GaN Master'!$A4="N", "",'GaN Master'!J4)</f>
        <v>ISO</v>
      </c>
      <c r="G5" s="25">
        <f>IF('GaN Master'!$A4="N", "",'GaN Master'!K4)</f>
        <v>4</v>
      </c>
      <c r="H5" s="25" t="str">
        <f>IF('GaN Master'!$A4="N", "",'GaN Master'!L4)</f>
        <v>5X</v>
      </c>
      <c r="I5" s="25" t="str">
        <f>IF('GaN Master'!$A4="N", "",'GaN Master'!M4)</f>
        <v>CLEAR</v>
      </c>
      <c r="J5" s="25" t="str">
        <f>IF('GaN Master'!$A4="N", "",'GaN Master'!N4)</f>
        <v>NONE</v>
      </c>
      <c r="K5" s="25" t="str">
        <f>IF('GaN Master'!$A4="N", "",'GaN Master'!O4)</f>
        <v>0.2um</v>
      </c>
      <c r="L5" s="25" t="str">
        <f>IF('GaN Master'!$A4="N", "",'GaN Master'!P4)</f>
        <v>3.0um</v>
      </c>
      <c r="M5" s="25" t="str">
        <f>IF('GaN Master'!$A4="N", "",'GaN Master'!Q4)</f>
        <v>15.0um +0.20um</v>
      </c>
      <c r="N5" s="25" t="str">
        <f>IF('GaN Master'!$A4="N", "",'GaN Master'!R4)</f>
        <v>Core</v>
      </c>
      <c r="O5" s="25" t="str">
        <f>IF('GaN Master'!$A4="N", "",'GaN Master'!S4)</f>
        <v>TEL[13]/ 1818</v>
      </c>
      <c r="P5" s="25">
        <f>IF('GaN Master'!$A4="N", "",'GaN Master'!T4)</f>
        <v>265</v>
      </c>
      <c r="Q5" s="25">
        <f>IF('GaN Master'!$A4="N", "",'GaN Master'!U4)</f>
        <v>0</v>
      </c>
      <c r="R5" s="25">
        <f>IF('GaN Master'!$A4="N", "",'GaN Master'!V4)</f>
        <v>0.48</v>
      </c>
      <c r="S5" s="25">
        <f>IF('GaN Master'!$A4="N", "",'GaN Master'!W4)</f>
        <v>0.5</v>
      </c>
      <c r="T5" s="25" t="str">
        <f>IF('GaN Master'!$A4="N", "",'GaN Master'!X4)</f>
        <v>N</v>
      </c>
      <c r="U5" s="25" t="str">
        <f>IF('GaN Master'!$A4="N", "",'GaN Master'!Y4)</f>
        <v>TEL-2[21]</v>
      </c>
    </row>
    <row r="6" spans="2:21" ht="14.1" hidden="1" customHeight="1" thickBot="1" x14ac:dyDescent="0.25">
      <c r="B6" s="35" t="str">
        <f>IF('GaN Master'!$A5="N", "",'GaN Master'!A5)</f>
        <v/>
      </c>
      <c r="C6" s="25" t="str">
        <f>IF('GaN Master'!$A5="N", "",'GaN Master'!G5)</f>
        <v/>
      </c>
      <c r="D6" s="25" t="str">
        <f>IF('GaN Master'!$A5="N", "",'GaN Master'!H5)</f>
        <v/>
      </c>
      <c r="E6" s="25" t="str">
        <f>IF('GaN Master'!$A5="N", "",'GaN Master'!I5)</f>
        <v/>
      </c>
      <c r="F6" s="25" t="str">
        <f>IF('GaN Master'!$A5="N", "",'GaN Master'!J5)</f>
        <v/>
      </c>
      <c r="G6" s="25" t="str">
        <f>IF('GaN Master'!$A5="N", "",'GaN Master'!K5)</f>
        <v/>
      </c>
      <c r="H6" s="25" t="str">
        <f>IF('GaN Master'!$A5="N", "",'GaN Master'!L5)</f>
        <v/>
      </c>
      <c r="I6" s="25" t="str">
        <f>IF('GaN Master'!$A5="N", "",'GaN Master'!M5)</f>
        <v/>
      </c>
      <c r="J6" s="25" t="str">
        <f>IF('GaN Master'!$A5="N", "",'GaN Master'!N5)</f>
        <v/>
      </c>
      <c r="K6" s="25" t="str">
        <f>IF('GaN Master'!$A5="N", "",'GaN Master'!O5)</f>
        <v/>
      </c>
      <c r="L6" s="25" t="str">
        <f>IF('GaN Master'!$A5="N", "",'GaN Master'!P5)</f>
        <v/>
      </c>
      <c r="M6" s="25" t="str">
        <f>IF('GaN Master'!$A5="N", "",'GaN Master'!Q5)</f>
        <v/>
      </c>
      <c r="N6" s="25" t="str">
        <f>IF('GaN Master'!$A5="N", "",'GaN Master'!R5)</f>
        <v/>
      </c>
      <c r="O6" s="25" t="str">
        <f>IF('GaN Master'!$A5="N", "",'GaN Master'!S5)</f>
        <v/>
      </c>
      <c r="P6" s="25" t="str">
        <f>IF('GaN Master'!$A5="N", "",'GaN Master'!T5)</f>
        <v/>
      </c>
      <c r="Q6" s="25" t="str">
        <f>IF('GaN Master'!$A5="N", "",'GaN Master'!U5)</f>
        <v/>
      </c>
      <c r="R6" s="25" t="str">
        <f>IF('GaN Master'!$A5="N", "",'GaN Master'!V5)</f>
        <v/>
      </c>
      <c r="S6" s="25" t="str">
        <f>IF('GaN Master'!$A5="N", "",'GaN Master'!W5)</f>
        <v/>
      </c>
      <c r="T6" s="25" t="str">
        <f>IF('GaN Master'!$A5="N", "",'GaN Master'!X5)</f>
        <v/>
      </c>
      <c r="U6" s="25" t="str">
        <f>IF('GaN Master'!$A5="N", "",'GaN Master'!Y5)</f>
        <v/>
      </c>
    </row>
    <row r="7" spans="2:21" ht="14.1" customHeight="1" thickBot="1" x14ac:dyDescent="0.25">
      <c r="B7" s="71" t="str">
        <f>IF('GaN Master'!$A6="N", "",'GaN Master'!A6)</f>
        <v>Y</v>
      </c>
      <c r="C7" s="72" t="str">
        <f>IF('GaN Master'!$A6="N", "",'GaN Master'!G6)</f>
        <v>Core</v>
      </c>
      <c r="D7" s="74">
        <f>IF('GaN Master'!$A6="N", "",'GaN Master'!H6)</f>
        <v>69</v>
      </c>
      <c r="E7" s="56" t="str">
        <f>IF('GaN Master'!$A6="N", "",'GaN Master'!I6)</f>
        <v xml:space="preserve">40P </v>
      </c>
      <c r="F7" s="56" t="str">
        <f>IF('GaN Master'!$A6="N", "",'GaN Master'!J6)</f>
        <v>SOURCE DRAIN PRI</v>
      </c>
      <c r="G7" s="23">
        <f>IF('GaN Master'!$A6="N", "",'GaN Master'!K6)</f>
        <v>5</v>
      </c>
      <c r="H7" s="22" t="str">
        <f>IF('GaN Master'!$A6="N", "",'GaN Master'!L6)</f>
        <v>5X</v>
      </c>
      <c r="I7" s="22" t="str">
        <f>IF('GaN Master'!$A6="N", "",'GaN Master'!M6)</f>
        <v>CLEAR</v>
      </c>
      <c r="J7" s="37" t="str">
        <f>IF('GaN Master'!$A6="N", "",'GaN Master'!N6)</f>
        <v>-0.12um</v>
      </c>
      <c r="K7" s="24" t="str">
        <f>IF('GaN Master'!$A6="N", "",'GaN Master'!O6)</f>
        <v>0.025um</v>
      </c>
      <c r="L7" s="24" t="str">
        <f>IF('GaN Master'!$A6="N", "",'GaN Master'!P6)</f>
        <v>0.5um</v>
      </c>
      <c r="M7" s="24" t="str">
        <f>IF('GaN Master'!$A6="N", "",'GaN Master'!Q6)</f>
        <v xml:space="preserve"> 1.30um +0.05um</v>
      </c>
      <c r="N7" s="56" t="str">
        <f>IF('GaN Master'!$A6="N", "",'GaN Master'!R6)</f>
        <v>Core</v>
      </c>
      <c r="O7" s="69" t="str">
        <f>IF('GaN Master'!$A6="N", "",'GaN Master'!S6)</f>
        <v>TEL[26]/ 1808</v>
      </c>
      <c r="P7" s="69">
        <f>IF('GaN Master'!$A6="N", "",'GaN Master'!T6)</f>
        <v>240</v>
      </c>
      <c r="Q7" s="69">
        <f>IF('GaN Master'!$A6="N", "",'GaN Master'!U6)</f>
        <v>0</v>
      </c>
      <c r="R7" s="69">
        <f>IF('GaN Master'!$A6="N", "",'GaN Master'!V6)</f>
        <v>0.48</v>
      </c>
      <c r="S7" s="69">
        <f>IF('GaN Master'!$A6="N", "",'GaN Master'!W6)</f>
        <v>0.5</v>
      </c>
      <c r="T7" s="69" t="str">
        <f>IF('GaN Master'!$A6="N", "",'GaN Master'!X6)</f>
        <v>IR</v>
      </c>
      <c r="U7" s="69" t="str">
        <f>IF('GaN Master'!$A6="N", "",'GaN Master'!Y6)</f>
        <v>DEV TANK-2, 25S</v>
      </c>
    </row>
    <row r="8" spans="2:21" ht="14.1" customHeight="1" thickBot="1" x14ac:dyDescent="0.25">
      <c r="B8" s="71"/>
      <c r="C8" s="73"/>
      <c r="D8" s="75"/>
      <c r="E8" s="57"/>
      <c r="F8" s="57"/>
      <c r="G8" s="38">
        <f>IF('GaN Master'!$A6="N", "",'GaN Master'!K7)</f>
        <v>37</v>
      </c>
      <c r="H8" s="38" t="str">
        <f>IF('GaN Master'!$A6="N", "",'GaN Master'!L7)</f>
        <v>-</v>
      </c>
      <c r="I8" s="38" t="str">
        <f>IF('GaN Master'!$A6="N", "",'GaN Master'!M7)</f>
        <v>-</v>
      </c>
      <c r="J8" s="38" t="str">
        <f>IF('GaN Master'!$A6="N", "",'GaN Master'!N7)</f>
        <v>NONE</v>
      </c>
      <c r="K8" s="38" t="str">
        <f>IF('GaN Master'!$A6="N", "",'GaN Master'!O7)</f>
        <v>-</v>
      </c>
      <c r="L8" s="38" t="str">
        <f>IF('GaN Master'!$A6="N", "",'GaN Master'!P7)</f>
        <v>-</v>
      </c>
      <c r="M8" s="38" t="str">
        <f>IF('GaN Master'!$A6="N", "",'GaN Master'!Q7)</f>
        <v>-</v>
      </c>
      <c r="N8" s="57"/>
      <c r="O8" s="70"/>
      <c r="P8" s="70"/>
      <c r="Q8" s="70"/>
      <c r="R8" s="70"/>
      <c r="S8" s="70"/>
      <c r="T8" s="70"/>
      <c r="U8" s="70"/>
    </row>
    <row r="9" spans="2:21" ht="14.1" hidden="1" customHeight="1" thickBot="1" x14ac:dyDescent="0.25">
      <c r="B9" s="71" t="str">
        <f>IF('GaN Master'!$A8="N", "",'GaN Master'!A8)</f>
        <v/>
      </c>
      <c r="C9" s="72" t="str">
        <f>IF('GaN Master'!$A8="N", "",'GaN Master'!G8)</f>
        <v/>
      </c>
      <c r="D9" s="72" t="str">
        <f>IF('GaN Master'!$A8="N", "",'GaN Master'!H8)</f>
        <v/>
      </c>
      <c r="E9" s="72" t="str">
        <f>IF('GaN Master'!$A8="N", "",'GaN Master'!I8)</f>
        <v/>
      </c>
      <c r="F9" s="56" t="str">
        <f>IF('GaN Master'!$A8="N", "",'GaN Master'!J8)</f>
        <v/>
      </c>
      <c r="G9" s="39" t="str">
        <f>IF('GaN Master'!$A8="N", "",'GaN Master'!K8)</f>
        <v/>
      </c>
      <c r="H9" s="40" t="str">
        <f>IF('GaN Master'!$A8="N", "",'GaN Master'!L8)</f>
        <v/>
      </c>
      <c r="I9" s="40" t="str">
        <f>IF('GaN Master'!$A8="N", "",'GaN Master'!M8)</f>
        <v/>
      </c>
      <c r="J9" s="41" t="str">
        <f>IF('GaN Master'!$A8="N", "",'GaN Master'!N8)</f>
        <v/>
      </c>
      <c r="K9" s="33" t="str">
        <f>IF('GaN Master'!$A8="N", "",'GaN Master'!O8)</f>
        <v/>
      </c>
      <c r="L9" s="33" t="str">
        <f>IF('GaN Master'!$A8="N", "",'GaN Master'!P8)</f>
        <v/>
      </c>
      <c r="M9" s="33" t="str">
        <f>IF('GaN Master'!$A8="N", "",'GaN Master'!Q8)</f>
        <v/>
      </c>
      <c r="N9" s="56" t="str">
        <f>IF('GaN Master'!$A8="N", "",'GaN Master'!R8)</f>
        <v/>
      </c>
      <c r="O9" s="69" t="str">
        <f>IF('GaN Master'!$A8="N", "",'GaN Master'!S8)</f>
        <v/>
      </c>
      <c r="P9" s="69" t="str">
        <f>IF('GaN Master'!$A8="N", "",'GaN Master'!T8)</f>
        <v/>
      </c>
      <c r="Q9" s="69" t="str">
        <f>IF('GaN Master'!$A8="N", "",'GaN Master'!U8)</f>
        <v/>
      </c>
      <c r="R9" s="69" t="str">
        <f>IF('GaN Master'!$A8="N", "",'GaN Master'!V8)</f>
        <v/>
      </c>
      <c r="S9" s="69" t="str">
        <f>IF('GaN Master'!$A8="N", "",'GaN Master'!W8)</f>
        <v/>
      </c>
      <c r="T9" s="69" t="str">
        <f>IF('GaN Master'!$A8="N", "",'GaN Master'!X8)</f>
        <v/>
      </c>
      <c r="U9" s="69" t="str">
        <f>IF('GaN Master'!$A8="N", "",'GaN Master'!Y8)</f>
        <v/>
      </c>
    </row>
    <row r="10" spans="2:21" ht="14.1" hidden="1" customHeight="1" thickBot="1" x14ac:dyDescent="0.25">
      <c r="B10" s="71"/>
      <c r="C10" s="73"/>
      <c r="D10" s="73"/>
      <c r="E10" s="73"/>
      <c r="F10" s="57"/>
      <c r="G10" s="42" t="str">
        <f>IF('GaN Master'!$A8="N", "",'GaN Master'!K9)</f>
        <v/>
      </c>
      <c r="H10" s="42" t="str">
        <f>IF('GaN Master'!$A8="N", "",'GaN Master'!L9)</f>
        <v/>
      </c>
      <c r="I10" s="42" t="str">
        <f>IF('GaN Master'!$A8="N", "",'GaN Master'!M9)</f>
        <v/>
      </c>
      <c r="J10" s="42" t="str">
        <f>IF('GaN Master'!$A8="N", "",'GaN Master'!N9)</f>
        <v/>
      </c>
      <c r="K10" s="42" t="str">
        <f>IF('GaN Master'!$A8="N", "",'GaN Master'!O9)</f>
        <v/>
      </c>
      <c r="L10" s="42" t="str">
        <f>IF('GaN Master'!$A8="N", "",'GaN Master'!P9)</f>
        <v/>
      </c>
      <c r="M10" s="42" t="str">
        <f>IF('GaN Master'!$A8="N", "",'GaN Master'!Q9)</f>
        <v/>
      </c>
      <c r="N10" s="57"/>
      <c r="O10" s="70"/>
      <c r="P10" s="70"/>
      <c r="Q10" s="70"/>
      <c r="R10" s="70"/>
      <c r="S10" s="70"/>
      <c r="T10" s="70"/>
      <c r="U10" s="70"/>
    </row>
    <row r="11" spans="2:21" ht="14.1" customHeight="1" thickBot="1" x14ac:dyDescent="0.25">
      <c r="B11" s="71" t="str">
        <f>IF('GaN Master'!$A10="N", "",'GaN Master'!A10)</f>
        <v>Y</v>
      </c>
      <c r="C11" s="72" t="str">
        <f>IF('GaN Master'!$A10="N", "",'GaN Master'!G10)</f>
        <v>Core</v>
      </c>
      <c r="D11" s="72">
        <f>IF('GaN Master'!$A10="N", "",'GaN Master'!H10)</f>
        <v>69</v>
      </c>
      <c r="E11" s="72" t="str">
        <f>IF('GaN Master'!$A10="N", "",'GaN Master'!I10)</f>
        <v xml:space="preserve">40P </v>
      </c>
      <c r="F11" s="56" t="str">
        <f>IF('GaN Master'!$A10="N", "",'GaN Master'!J10)</f>
        <v>SOURCE DRAIN SEC</v>
      </c>
      <c r="G11" s="39">
        <f>IF('GaN Master'!$A10="N", "",'GaN Master'!K10)</f>
        <v>5</v>
      </c>
      <c r="H11" s="40" t="str">
        <f>IF('GaN Master'!$A10="N", "",'GaN Master'!L10)</f>
        <v>5X</v>
      </c>
      <c r="I11" s="40" t="str">
        <f>IF('GaN Master'!$A10="N", "",'GaN Master'!M10)</f>
        <v>CLEAR</v>
      </c>
      <c r="J11" s="41" t="str">
        <f>IF('GaN Master'!$A10="N", "",'GaN Master'!N10)</f>
        <v>-0.12um</v>
      </c>
      <c r="K11" s="33" t="str">
        <f>IF('GaN Master'!$A10="N", "",'GaN Master'!O10)</f>
        <v>0.025um</v>
      </c>
      <c r="L11" s="33" t="str">
        <f>IF('GaN Master'!$A10="N", "",'GaN Master'!P10)</f>
        <v>0.5um</v>
      </c>
      <c r="M11" s="33" t="str">
        <f>IF('GaN Master'!$A10="N", "",'GaN Master'!Q10)</f>
        <v xml:space="preserve"> 1.30um +0.05um</v>
      </c>
      <c r="N11" s="56" t="str">
        <f>IF('GaN Master'!$A10="N", "",'GaN Master'!R10)</f>
        <v>Core</v>
      </c>
      <c r="O11" s="69" t="str">
        <f>IF('GaN Master'!$A10="N", "",'GaN Master'!S10)</f>
        <v>TEL[26]/ 1808</v>
      </c>
      <c r="P11" s="69">
        <f>IF('GaN Master'!$A10="N", "",'GaN Master'!T10)</f>
        <v>240</v>
      </c>
      <c r="Q11" s="69">
        <f>IF('GaN Master'!$A10="N", "",'GaN Master'!U10)</f>
        <v>0</v>
      </c>
      <c r="R11" s="69">
        <f>IF('GaN Master'!$A10="N", "",'GaN Master'!V10)</f>
        <v>0.48</v>
      </c>
      <c r="S11" s="69">
        <f>IF('GaN Master'!$A10="N", "",'GaN Master'!W10)</f>
        <v>0.5</v>
      </c>
      <c r="T11" s="69" t="str">
        <f>IF('GaN Master'!$A10="N", "",'GaN Master'!X10)</f>
        <v>IR</v>
      </c>
      <c r="U11" s="69" t="str">
        <f>IF('GaN Master'!$A10="N", "",'GaN Master'!Y10)</f>
        <v>DEV TANK-2, 25S</v>
      </c>
    </row>
    <row r="12" spans="2:21" ht="14.1" customHeight="1" thickBot="1" x14ac:dyDescent="0.25">
      <c r="B12" s="71"/>
      <c r="C12" s="73"/>
      <c r="D12" s="73"/>
      <c r="E12" s="73"/>
      <c r="F12" s="57"/>
      <c r="G12" s="42">
        <f>IF('GaN Master'!$A10="N", "",'GaN Master'!K11)</f>
        <v>37</v>
      </c>
      <c r="H12" s="42" t="str">
        <f>IF('GaN Master'!$A10="N", "",'GaN Master'!L11)</f>
        <v>-</v>
      </c>
      <c r="I12" s="42" t="str">
        <f>IF('GaN Master'!$A10="N", "",'GaN Master'!M11)</f>
        <v>-</v>
      </c>
      <c r="J12" s="42" t="str">
        <f>IF('GaN Master'!$A10="N", "",'GaN Master'!N11)</f>
        <v>NONE</v>
      </c>
      <c r="K12" s="42" t="str">
        <f>IF('GaN Master'!$A10="N", "",'GaN Master'!O11)</f>
        <v>-</v>
      </c>
      <c r="L12" s="42" t="str">
        <f>IF('GaN Master'!$A10="N", "",'GaN Master'!P11)</f>
        <v>-</v>
      </c>
      <c r="M12" s="42" t="str">
        <f>IF('GaN Master'!$A10="N", "",'GaN Master'!Q11)</f>
        <v>-</v>
      </c>
      <c r="N12" s="57"/>
      <c r="O12" s="70"/>
      <c r="P12" s="70"/>
      <c r="Q12" s="70"/>
      <c r="R12" s="70"/>
      <c r="S12" s="70"/>
      <c r="T12" s="70"/>
      <c r="U12" s="70"/>
    </row>
    <row r="13" spans="2:21" ht="14.1" hidden="1" customHeight="1" thickBot="1" x14ac:dyDescent="0.25">
      <c r="B13" s="71" t="str">
        <f>IF('GaN Master'!$A12="N", "",'GaN Master'!A12)</f>
        <v/>
      </c>
      <c r="C13" s="72" t="str">
        <f>IF('GaN Master'!$A12="N", "",'GaN Master'!G12)</f>
        <v/>
      </c>
      <c r="D13" s="72" t="str">
        <f>IF('GaN Master'!$A12="N", "",'GaN Master'!H12)</f>
        <v/>
      </c>
      <c r="E13" s="72" t="str">
        <f>IF('GaN Master'!$A12="N", "",'GaN Master'!I12)</f>
        <v/>
      </c>
      <c r="F13" s="56" t="str">
        <f>IF('GaN Master'!$A12="N", "",'GaN Master'!J12)</f>
        <v/>
      </c>
      <c r="G13" s="23" t="str">
        <f>IF('GaN Master'!$A12="N", "",'GaN Master'!K12)</f>
        <v/>
      </c>
      <c r="H13" s="22" t="str">
        <f>IF('GaN Master'!$A12="N", "",'GaN Master'!L12)</f>
        <v/>
      </c>
      <c r="I13" s="22" t="str">
        <f>IF('GaN Master'!$A12="N", "",'GaN Master'!M12)</f>
        <v/>
      </c>
      <c r="J13" s="37" t="str">
        <f>IF('GaN Master'!$A12="N", "",'GaN Master'!N12)</f>
        <v/>
      </c>
      <c r="K13" s="24" t="str">
        <f>IF('GaN Master'!$A12="N", "",'GaN Master'!O12)</f>
        <v/>
      </c>
      <c r="L13" s="24" t="str">
        <f>IF('GaN Master'!$A12="N", "",'GaN Master'!P12)</f>
        <v/>
      </c>
      <c r="M13" s="24" t="str">
        <f>IF('GaN Master'!$A12="N", "",'GaN Master'!Q12)</f>
        <v/>
      </c>
      <c r="N13" s="56" t="str">
        <f>IF('GaN Master'!$A12="N", "",'GaN Master'!R12)</f>
        <v/>
      </c>
      <c r="O13" s="69" t="str">
        <f>IF('GaN Master'!$A12="N", "",'GaN Master'!S12)</f>
        <v/>
      </c>
      <c r="P13" s="69" t="str">
        <f>IF('GaN Master'!$A12="N", "",'GaN Master'!T12)</f>
        <v/>
      </c>
      <c r="Q13" s="69" t="str">
        <f>IF('GaN Master'!$A12="N", "",'GaN Master'!U12)</f>
        <v/>
      </c>
      <c r="R13" s="69" t="str">
        <f>IF('GaN Master'!$A12="N", "",'GaN Master'!V12)</f>
        <v/>
      </c>
      <c r="S13" s="69" t="str">
        <f>IF('GaN Master'!$A12="N", "",'GaN Master'!W12)</f>
        <v/>
      </c>
      <c r="T13" s="69" t="str">
        <f>IF('GaN Master'!$A12="N", "",'GaN Master'!X12)</f>
        <v/>
      </c>
      <c r="U13" s="69" t="str">
        <f>IF('GaN Master'!$A12="N", "",'GaN Master'!Y12)</f>
        <v/>
      </c>
    </row>
    <row r="14" spans="2:21" ht="14.1" hidden="1" customHeight="1" thickBot="1" x14ac:dyDescent="0.25">
      <c r="B14" s="71"/>
      <c r="C14" s="73"/>
      <c r="D14" s="73"/>
      <c r="E14" s="73"/>
      <c r="F14" s="57"/>
      <c r="G14" s="38" t="str">
        <f>IF('GaN Master'!$A12="N", "",'GaN Master'!K13)</f>
        <v/>
      </c>
      <c r="H14" s="38" t="str">
        <f>IF('GaN Master'!$A12="N", "",'GaN Master'!L13)</f>
        <v/>
      </c>
      <c r="I14" s="38" t="str">
        <f>IF('GaN Master'!$A12="N", "",'GaN Master'!M13)</f>
        <v/>
      </c>
      <c r="J14" s="38" t="str">
        <f>IF('GaN Master'!$A12="N", "",'GaN Master'!N13)</f>
        <v/>
      </c>
      <c r="K14" s="38" t="str">
        <f>IF('GaN Master'!$A12="N", "",'GaN Master'!O13)</f>
        <v/>
      </c>
      <c r="L14" s="38" t="str">
        <f>IF('GaN Master'!$A12="N", "",'GaN Master'!P13)</f>
        <v/>
      </c>
      <c r="M14" s="38" t="str">
        <f>IF('GaN Master'!$A12="N", "",'GaN Master'!Q13)</f>
        <v/>
      </c>
      <c r="N14" s="57"/>
      <c r="O14" s="70"/>
      <c r="P14" s="70"/>
      <c r="Q14" s="70"/>
      <c r="R14" s="70"/>
      <c r="S14" s="70"/>
      <c r="T14" s="70"/>
      <c r="U14" s="70"/>
    </row>
    <row r="15" spans="2:21" ht="14.1" hidden="1" customHeight="1" thickBot="1" x14ac:dyDescent="0.25">
      <c r="B15" s="35" t="str">
        <f>IF('GaN Master'!$A14="N", "",'GaN Master'!A14)</f>
        <v/>
      </c>
      <c r="C15" s="25" t="str">
        <f>IF('GaN Master'!$A14="N", "",'GaN Master'!G14)</f>
        <v/>
      </c>
      <c r="D15" s="25" t="str">
        <f>IF('GaN Master'!$A14="N", "",'GaN Master'!H14)</f>
        <v/>
      </c>
      <c r="E15" s="25" t="str">
        <f>IF('GaN Master'!$A14="N", "",'GaN Master'!I14)</f>
        <v/>
      </c>
      <c r="F15" s="25" t="str">
        <f>IF('GaN Master'!$A14="N", "",'GaN Master'!J14)</f>
        <v/>
      </c>
      <c r="G15" s="25" t="str">
        <f>IF('GaN Master'!$A14="N", "",'GaN Master'!K14)</f>
        <v/>
      </c>
      <c r="H15" s="25" t="str">
        <f>IF('GaN Master'!$A14="N", "",'GaN Master'!L14)</f>
        <v/>
      </c>
      <c r="I15" s="25" t="str">
        <f>IF('GaN Master'!$A14="N", "",'GaN Master'!M14)</f>
        <v/>
      </c>
      <c r="J15" s="25" t="str">
        <f>IF('GaN Master'!$A14="N", "",'GaN Master'!N14)</f>
        <v/>
      </c>
      <c r="K15" s="25" t="str">
        <f>IF('GaN Master'!$A14="N", "",'GaN Master'!O14)</f>
        <v/>
      </c>
      <c r="L15" s="25" t="str">
        <f>IF('GaN Master'!$A14="N", "",'GaN Master'!P14)</f>
        <v/>
      </c>
      <c r="M15" s="25" t="str">
        <f>IF('GaN Master'!$A14="N", "",'GaN Master'!Q14)</f>
        <v/>
      </c>
      <c r="N15" s="25" t="str">
        <f>IF('GaN Master'!$A14="N", "",'GaN Master'!R14)</f>
        <v/>
      </c>
      <c r="O15" s="25" t="str">
        <f>IF('GaN Master'!$A14="N", "",'GaN Master'!S14)</f>
        <v/>
      </c>
      <c r="P15" s="25" t="str">
        <f>IF('GaN Master'!$A14="N", "",'GaN Master'!T14)</f>
        <v/>
      </c>
      <c r="Q15" s="25" t="str">
        <f>IF('GaN Master'!$A14="N", "",'GaN Master'!U14)</f>
        <v/>
      </c>
      <c r="R15" s="25" t="str">
        <f>IF('GaN Master'!$A14="N", "",'GaN Master'!V14)</f>
        <v/>
      </c>
      <c r="S15" s="25" t="str">
        <f>IF('GaN Master'!$A14="N", "",'GaN Master'!W14)</f>
        <v/>
      </c>
      <c r="T15" s="25" t="str">
        <f>IF('GaN Master'!$A14="N", "",'GaN Master'!X14)</f>
        <v/>
      </c>
      <c r="U15" s="25" t="str">
        <f>IF('GaN Master'!$A14="N", "",'GaN Master'!Y14)</f>
        <v/>
      </c>
    </row>
    <row r="16" spans="2:21" ht="14.1" hidden="1" customHeight="1" thickBot="1" x14ac:dyDescent="0.25">
      <c r="B16" s="35" t="str">
        <f>IF('GaN Master'!$A15="N", "",'GaN Master'!A15)</f>
        <v/>
      </c>
      <c r="C16" s="25" t="str">
        <f>IF('GaN Master'!$A15="N", "",'GaN Master'!G15)</f>
        <v/>
      </c>
      <c r="D16" s="25" t="str">
        <f>IF('GaN Master'!$A15="N", "",'GaN Master'!H15)</f>
        <v/>
      </c>
      <c r="E16" s="25" t="str">
        <f>IF('GaN Master'!$A15="N", "",'GaN Master'!I15)</f>
        <v/>
      </c>
      <c r="F16" s="25" t="str">
        <f>IF('GaN Master'!$A15="N", "",'GaN Master'!J15)</f>
        <v/>
      </c>
      <c r="G16" s="25" t="str">
        <f>IF('GaN Master'!$A15="N", "",'GaN Master'!K15)</f>
        <v/>
      </c>
      <c r="H16" s="25" t="str">
        <f>IF('GaN Master'!$A15="N", "",'GaN Master'!L15)</f>
        <v/>
      </c>
      <c r="I16" s="25" t="str">
        <f>IF('GaN Master'!$A15="N", "",'GaN Master'!M15)</f>
        <v/>
      </c>
      <c r="J16" s="25" t="str">
        <f>IF('GaN Master'!$A15="N", "",'GaN Master'!N15)</f>
        <v/>
      </c>
      <c r="K16" s="25" t="str">
        <f>IF('GaN Master'!$A15="N", "",'GaN Master'!O15)</f>
        <v/>
      </c>
      <c r="L16" s="25" t="str">
        <f>IF('GaN Master'!$A15="N", "",'GaN Master'!P15)</f>
        <v/>
      </c>
      <c r="M16" s="25" t="str">
        <f>IF('GaN Master'!$A15="N", "",'GaN Master'!Q15)</f>
        <v/>
      </c>
      <c r="N16" s="25" t="str">
        <f>IF('GaN Master'!$A15="N", "",'GaN Master'!R15)</f>
        <v/>
      </c>
      <c r="O16" s="25" t="str">
        <f>IF('GaN Master'!$A15="N", "",'GaN Master'!S15)</f>
        <v/>
      </c>
      <c r="P16" s="25" t="str">
        <f>IF('GaN Master'!$A15="N", "",'GaN Master'!T15)</f>
        <v/>
      </c>
      <c r="Q16" s="25" t="str">
        <f>IF('GaN Master'!$A15="N", "",'GaN Master'!U15)</f>
        <v/>
      </c>
      <c r="R16" s="25" t="str">
        <f>IF('GaN Master'!$A15="N", "",'GaN Master'!V15)</f>
        <v/>
      </c>
      <c r="S16" s="25" t="str">
        <f>IF('GaN Master'!$A15="N", "",'GaN Master'!W15)</f>
        <v/>
      </c>
      <c r="T16" s="25" t="str">
        <f>IF('GaN Master'!$A15="N", "",'GaN Master'!X15)</f>
        <v/>
      </c>
      <c r="U16" s="25" t="str">
        <f>IF('GaN Master'!$A15="N", "",'GaN Master'!Y15)</f>
        <v/>
      </c>
    </row>
    <row r="17" spans="2:21" ht="14.1" customHeight="1" thickBot="1" x14ac:dyDescent="0.25">
      <c r="B17" s="35" t="str">
        <f>IF('GaN Master'!$A16="N", "",'GaN Master'!A16)</f>
        <v>Y</v>
      </c>
      <c r="C17" s="25" t="str">
        <f>IF('GaN Master'!$A16="N", "",'GaN Master'!G16)</f>
        <v>Core</v>
      </c>
      <c r="D17" s="25">
        <f>IF('GaN Master'!$A16="N", "",'GaN Master'!H16)</f>
        <v>64</v>
      </c>
      <c r="E17" s="25" t="str">
        <f>IF('GaN Master'!$A16="N", "",'GaN Master'!I16)</f>
        <v>90N</v>
      </c>
      <c r="F17" s="25" t="str">
        <f>IF('GaN Master'!$A16="N", "",'GaN Master'!J16)</f>
        <v>NITRIDE ETCH1</v>
      </c>
      <c r="G17" s="25">
        <f>IF('GaN Master'!$A16="N", "",'GaN Master'!K16)</f>
        <v>29</v>
      </c>
      <c r="H17" s="25" t="str">
        <f>IF('GaN Master'!$A16="N", "",'GaN Master'!L16)</f>
        <v>5X</v>
      </c>
      <c r="I17" s="25" t="str">
        <f>IF('GaN Master'!$A16="N", "",'GaN Master'!M16)</f>
        <v>DARK</v>
      </c>
      <c r="J17" s="25" t="str">
        <f>IF('GaN Master'!$A16="N", "",'GaN Master'!N16)</f>
        <v>-0.12um</v>
      </c>
      <c r="K17" s="25" t="str">
        <f>IF('GaN Master'!$A16="N", "",'GaN Master'!O16)</f>
        <v>0.2um</v>
      </c>
      <c r="L17" s="25" t="str">
        <f>IF('GaN Master'!$A16="N", "",'GaN Master'!P16)</f>
        <v>3.0um</v>
      </c>
      <c r="M17" s="25" t="str">
        <f>IF('GaN Master'!$A16="N", "",'GaN Master'!Q16)</f>
        <v>13.8um +0.20um</v>
      </c>
      <c r="N17" s="25" t="str">
        <f>IF('GaN Master'!$A16="N", "",'GaN Master'!R16)</f>
        <v>Core</v>
      </c>
      <c r="O17" s="25" t="str">
        <f>IF('GaN Master'!$A16="N", "",'GaN Master'!S16)</f>
        <v>TEL[13]/ 1818</v>
      </c>
      <c r="P17" s="25">
        <f>IF('GaN Master'!$A16="N", "",'GaN Master'!T16)</f>
        <v>375</v>
      </c>
      <c r="Q17" s="25">
        <f>IF('GaN Master'!$A16="N", "",'GaN Master'!U16)</f>
        <v>0</v>
      </c>
      <c r="R17" s="25">
        <f>IF('GaN Master'!$A16="N", "",'GaN Master'!V16)</f>
        <v>0.48</v>
      </c>
      <c r="S17" s="25">
        <f>IF('GaN Master'!$A16="N", "",'GaN Master'!W16)</f>
        <v>0.5</v>
      </c>
      <c r="T17" s="25" t="str">
        <f>IF('GaN Master'!$A16="N", "",'GaN Master'!X16)</f>
        <v>N</v>
      </c>
      <c r="U17" s="25" t="str">
        <f>IF('GaN Master'!$A16="N", "",'GaN Master'!Y16)</f>
        <v>TEL-2[2]</v>
      </c>
    </row>
    <row r="18" spans="2:21" ht="14.1" customHeight="1" thickBot="1" x14ac:dyDescent="0.25">
      <c r="B18" s="35" t="str">
        <f>IF('GaN Master'!$A17="N", "",'GaN Master'!A17)</f>
        <v>O</v>
      </c>
      <c r="C18" s="25" t="str">
        <f>IF('GaN Master'!$A17="N", "",'GaN Master'!G17)</f>
        <v>Core</v>
      </c>
      <c r="D18" s="25">
        <f>IF('GaN Master'!$A17="N", "",'GaN Master'!H17)</f>
        <v>64</v>
      </c>
      <c r="E18" s="25" t="str">
        <f>IF('GaN Master'!$A17="N", "",'GaN Master'!I17)</f>
        <v>90N</v>
      </c>
      <c r="F18" s="25" t="str">
        <f>IF('GaN Master'!$A17="N", "",'GaN Master'!J17)</f>
        <v>NITRIDE ETCH1</v>
      </c>
      <c r="G18" s="25" t="str">
        <f>IF('GaN Master'!$A17="N", "",'GaN Master'!K17)</f>
        <v>29,73</v>
      </c>
      <c r="H18" s="25" t="str">
        <f>IF('GaN Master'!$A17="N", "",'GaN Master'!L17)</f>
        <v>5X</v>
      </c>
      <c r="I18" s="25" t="str">
        <f>IF('GaN Master'!$A17="N", "",'GaN Master'!M17)</f>
        <v>DARK</v>
      </c>
      <c r="J18" s="25" t="str">
        <f>IF('GaN Master'!$A17="N", "",'GaN Master'!N17)</f>
        <v>-0.12um</v>
      </c>
      <c r="K18" s="25" t="str">
        <f>IF('GaN Master'!$A17="N", "",'GaN Master'!O17)</f>
        <v>0.2um</v>
      </c>
      <c r="L18" s="25" t="str">
        <f>IF('GaN Master'!$A17="N", "",'GaN Master'!P17)</f>
        <v>3.0um</v>
      </c>
      <c r="M18" s="25" t="str">
        <f>IF('GaN Master'!$A17="N", "",'GaN Master'!Q17)</f>
        <v>13.8um +0.20um</v>
      </c>
      <c r="N18" s="25" t="str">
        <f>IF('GaN Master'!$A17="N", "",'GaN Master'!R17)</f>
        <v>Core</v>
      </c>
      <c r="O18" s="25" t="str">
        <f>IF('GaN Master'!$A17="N", "",'GaN Master'!S17)</f>
        <v>TEL[13]/ 1818</v>
      </c>
      <c r="P18" s="25">
        <f>IF('GaN Master'!$A17="N", "",'GaN Master'!T17)</f>
        <v>375</v>
      </c>
      <c r="Q18" s="25">
        <f>IF('GaN Master'!$A17="N", "",'GaN Master'!U17)</f>
        <v>0</v>
      </c>
      <c r="R18" s="25">
        <f>IF('GaN Master'!$A17="N", "",'GaN Master'!V17)</f>
        <v>0.48</v>
      </c>
      <c r="S18" s="25">
        <f>IF('GaN Master'!$A17="N", "",'GaN Master'!W17)</f>
        <v>0.5</v>
      </c>
      <c r="T18" s="25" t="str">
        <f>IF('GaN Master'!$A17="N", "",'GaN Master'!X17)</f>
        <v>N</v>
      </c>
      <c r="U18" s="25" t="str">
        <f>IF('GaN Master'!$A17="N", "",'GaN Master'!Y17)</f>
        <v>TEL-2[2]</v>
      </c>
    </row>
    <row r="19" spans="2:21" ht="14.1" hidden="1" customHeight="1" thickBot="1" x14ac:dyDescent="0.25">
      <c r="B19" s="35" t="str">
        <f>IF('GaN Master'!$A18="N", "",'GaN Master'!A18)</f>
        <v/>
      </c>
      <c r="C19" s="25" t="str">
        <f>IF('GaN Master'!$A18="N", "",'GaN Master'!G18)</f>
        <v/>
      </c>
      <c r="D19" s="25" t="str">
        <f>IF('GaN Master'!$A18="N", "",'GaN Master'!H18)</f>
        <v/>
      </c>
      <c r="E19" s="25" t="str">
        <f>IF('GaN Master'!$A18="N", "",'GaN Master'!I18)</f>
        <v/>
      </c>
      <c r="F19" s="25" t="str">
        <f>IF('GaN Master'!$A18="N", "",'GaN Master'!J18)</f>
        <v/>
      </c>
      <c r="G19" s="25" t="str">
        <f>IF('GaN Master'!$A18="N", "",'GaN Master'!K18)</f>
        <v/>
      </c>
      <c r="H19" s="25" t="str">
        <f>IF('GaN Master'!$A18="N", "",'GaN Master'!L18)</f>
        <v/>
      </c>
      <c r="I19" s="25" t="str">
        <f>IF('GaN Master'!$A18="N", "",'GaN Master'!M18)</f>
        <v/>
      </c>
      <c r="J19" s="25" t="str">
        <f>IF('GaN Master'!$A18="N", "",'GaN Master'!N18)</f>
        <v/>
      </c>
      <c r="K19" s="25" t="str">
        <f>IF('GaN Master'!$A18="N", "",'GaN Master'!O18)</f>
        <v/>
      </c>
      <c r="L19" s="25" t="str">
        <f>IF('GaN Master'!$A18="N", "",'GaN Master'!P18)</f>
        <v/>
      </c>
      <c r="M19" s="25" t="str">
        <f>IF('GaN Master'!$A18="N", "",'GaN Master'!Q18)</f>
        <v/>
      </c>
      <c r="N19" s="25" t="str">
        <f>IF('GaN Master'!$A18="N", "",'GaN Master'!R18)</f>
        <v/>
      </c>
      <c r="O19" s="25" t="str">
        <f>IF('GaN Master'!$A18="N", "",'GaN Master'!S18)</f>
        <v/>
      </c>
      <c r="P19" s="25" t="str">
        <f>IF('GaN Master'!$A18="N", "",'GaN Master'!T18)</f>
        <v/>
      </c>
      <c r="Q19" s="25" t="str">
        <f>IF('GaN Master'!$A18="N", "",'GaN Master'!U18)</f>
        <v/>
      </c>
      <c r="R19" s="25" t="str">
        <f>IF('GaN Master'!$A18="N", "",'GaN Master'!V18)</f>
        <v/>
      </c>
      <c r="S19" s="25" t="str">
        <f>IF('GaN Master'!$A18="N", "",'GaN Master'!W18)</f>
        <v/>
      </c>
      <c r="T19" s="25" t="str">
        <f>IF('GaN Master'!$A18="N", "",'GaN Master'!X18)</f>
        <v/>
      </c>
      <c r="U19" s="25" t="str">
        <f>IF('GaN Master'!$A18="N", "",'GaN Master'!Y18)</f>
        <v/>
      </c>
    </row>
    <row r="20" spans="2:21" ht="14.1" customHeight="1" thickBot="1" x14ac:dyDescent="0.25">
      <c r="B20" s="35" t="str">
        <f>IF('GaN Master'!$A19="N", "",'GaN Master'!A19)</f>
        <v>Y</v>
      </c>
      <c r="C20" s="25" t="str">
        <f>IF('GaN Master'!$A19="N", "",'GaN Master'!G19)</f>
        <v>Core</v>
      </c>
      <c r="D20" s="25">
        <f>IF('GaN Master'!$A19="N", "",'GaN Master'!H19)</f>
        <v>64</v>
      </c>
      <c r="E20" s="25" t="str">
        <f>IF('GaN Master'!$A19="N", "",'GaN Master'!I19)</f>
        <v>98N</v>
      </c>
      <c r="F20" s="25" t="str">
        <f>IF('GaN Master'!$A19="N", "",'GaN Master'!J19)</f>
        <v>THIN TANTALUM</v>
      </c>
      <c r="G20" s="25">
        <f>IF('GaN Master'!$A19="N", "",'GaN Master'!K19)</f>
        <v>56</v>
      </c>
      <c r="H20" s="25" t="str">
        <f>IF('GaN Master'!$A19="N", "",'GaN Master'!L19)</f>
        <v>5X</v>
      </c>
      <c r="I20" s="25" t="str">
        <f>IF('GaN Master'!$A19="N", "",'GaN Master'!M19)</f>
        <v>DARK</v>
      </c>
      <c r="J20" s="25" t="str">
        <f>IF('GaN Master'!$A19="N", "",'GaN Master'!N19)</f>
        <v>-0.08um</v>
      </c>
      <c r="K20" s="25" t="str">
        <f>IF('GaN Master'!$A19="N", "",'GaN Master'!O19)</f>
        <v>0.2um</v>
      </c>
      <c r="L20" s="25" t="str">
        <f>IF('GaN Master'!$A19="N", "",'GaN Master'!P19)</f>
        <v>3.0um</v>
      </c>
      <c r="M20" s="25" t="str">
        <f>IF('GaN Master'!$A19="N", "",'GaN Master'!Q19)</f>
        <v>14.2um +0.20um</v>
      </c>
      <c r="N20" s="25" t="str">
        <f>IF('GaN Master'!$A19="N", "",'GaN Master'!R19)</f>
        <v>Core</v>
      </c>
      <c r="O20" s="25" t="str">
        <f>IF('GaN Master'!$A19="N", "",'GaN Master'!S19)</f>
        <v>TEL-3[10]+TEL[13]  LOL/1818</v>
      </c>
      <c r="P20" s="25">
        <f>IF('GaN Master'!$A19="N", "",'GaN Master'!T19)</f>
        <v>350</v>
      </c>
      <c r="Q20" s="25">
        <f>IF('GaN Master'!$A19="N", "",'GaN Master'!U19)</f>
        <v>0</v>
      </c>
      <c r="R20" s="25">
        <f>IF('GaN Master'!$A19="N", "",'GaN Master'!V19)</f>
        <v>0.48</v>
      </c>
      <c r="S20" s="25">
        <f>IF('GaN Master'!$A19="N", "",'GaN Master'!W19)</f>
        <v>0.5</v>
      </c>
      <c r="T20" s="25" t="str">
        <f>IF('GaN Master'!$A19="N", "",'GaN Master'!X19)</f>
        <v>N</v>
      </c>
      <c r="U20" s="25" t="str">
        <f>IF('GaN Master'!$A19="N", "",'GaN Master'!Y19)</f>
        <v>TEL-2[1]</v>
      </c>
    </row>
    <row r="21" spans="2:21" ht="14.1" customHeight="1" thickBot="1" x14ac:dyDescent="0.25">
      <c r="B21" s="35" t="str">
        <f>IF('GaN Master'!$A20="N", "",'GaN Master'!A20)</f>
        <v>Y</v>
      </c>
      <c r="C21" s="25" t="str">
        <f>IF('GaN Master'!$A20="N", "",'GaN Master'!G20)</f>
        <v>Core</v>
      </c>
      <c r="D21" s="25">
        <f>IF('GaN Master'!$A20="N", "",'GaN Master'!H20)</f>
        <v>64</v>
      </c>
      <c r="E21" s="25" t="str">
        <f>IF('GaN Master'!$A20="N", "",'GaN Master'!I20)</f>
        <v>100P</v>
      </c>
      <c r="F21" s="25" t="str">
        <f>IF('GaN Master'!$A20="N", "",'GaN Master'!J20)</f>
        <v>CAP BOTTOM</v>
      </c>
      <c r="G21" s="25">
        <f>IF('GaN Master'!$A20="N", "",'GaN Master'!K20)</f>
        <v>8</v>
      </c>
      <c r="H21" s="25" t="str">
        <f>IF('GaN Master'!$A20="N", "",'GaN Master'!L20)</f>
        <v>5X</v>
      </c>
      <c r="I21" s="25" t="str">
        <f>IF('GaN Master'!$A20="N", "",'GaN Master'!M20)</f>
        <v>CLEAR</v>
      </c>
      <c r="J21" s="25" t="str">
        <f>IF('GaN Master'!$A20="N", "",'GaN Master'!N20)</f>
        <v>NONE</v>
      </c>
      <c r="K21" s="25" t="str">
        <f>IF('GaN Master'!$A20="N", "",'GaN Master'!O20)</f>
        <v>0.2um</v>
      </c>
      <c r="L21" s="25" t="str">
        <f>IF('GaN Master'!$A20="N", "",'GaN Master'!P20)</f>
        <v>3.0um</v>
      </c>
      <c r="M21" s="25" t="str">
        <f>IF('GaN Master'!$A20="N", "",'GaN Master'!Q20)</f>
        <v>15.0um +0.20um</v>
      </c>
      <c r="N21" s="25" t="str">
        <f>IF('GaN Master'!$A20="N", "",'GaN Master'!R20)</f>
        <v>Core</v>
      </c>
      <c r="O21" s="25" t="str">
        <f>IF('GaN Master'!$A20="N", "",'GaN Master'!S20)</f>
        <v>TEL [15]/ 1827</v>
      </c>
      <c r="P21" s="25">
        <f>IF('GaN Master'!$A20="N", "",'GaN Master'!T20)</f>
        <v>1300</v>
      </c>
      <c r="Q21" s="25">
        <f>IF('GaN Master'!$A20="N", "",'GaN Master'!U20)</f>
        <v>0</v>
      </c>
      <c r="R21" s="25">
        <f>IF('GaN Master'!$A20="N", "",'GaN Master'!V20)</f>
        <v>0.48</v>
      </c>
      <c r="S21" s="25">
        <f>IF('GaN Master'!$A20="N", "",'GaN Master'!W20)</f>
        <v>0.5</v>
      </c>
      <c r="T21" s="25" t="str">
        <f>IF('GaN Master'!$A20="N", "",'GaN Master'!X20)</f>
        <v>IR</v>
      </c>
      <c r="U21" s="25" t="str">
        <f>IF('GaN Master'!$A20="N", "",'GaN Master'!Y20)</f>
        <v>DEV TANK-2, 95S</v>
      </c>
    </row>
    <row r="22" spans="2:21" ht="14.1" customHeight="1" thickBot="1" x14ac:dyDescent="0.25">
      <c r="B22" s="35" t="str">
        <f>IF('GaN Master'!$A21="N", "",'GaN Master'!A21)</f>
        <v>O</v>
      </c>
      <c r="C22" s="25" t="str">
        <f>IF('GaN Master'!$A21="N", "",'GaN Master'!G21)</f>
        <v>Core</v>
      </c>
      <c r="D22" s="25">
        <f>IF('GaN Master'!$A21="N", "",'GaN Master'!H21)</f>
        <v>64</v>
      </c>
      <c r="E22" s="25" t="str">
        <f>IF('GaN Master'!$A21="N", "",'GaN Master'!I21)</f>
        <v>115P</v>
      </c>
      <c r="F22" s="25" t="str">
        <f>IF('GaN Master'!$A21="N", "",'GaN Master'!J21)</f>
        <v xml:space="preserve">CAP DIEL 2 ETCH </v>
      </c>
      <c r="G22" s="25">
        <f>IF('GaN Master'!$A21="N", "",'GaN Master'!K21)</f>
        <v>49</v>
      </c>
      <c r="H22" s="25" t="str">
        <f>IF('GaN Master'!$A21="N", "",'GaN Master'!L21)</f>
        <v>5X</v>
      </c>
      <c r="I22" s="25" t="str">
        <f>IF('GaN Master'!$A21="N", "",'GaN Master'!M21)</f>
        <v>CLEAR</v>
      </c>
      <c r="J22" s="25" t="str">
        <f>IF('GaN Master'!$A21="N", "",'GaN Master'!N21)</f>
        <v>NONE</v>
      </c>
      <c r="K22" s="25" t="str">
        <f>IF('GaN Master'!$A21="N", "",'GaN Master'!O21)</f>
        <v>0.2um</v>
      </c>
      <c r="L22" s="25" t="str">
        <f>IF('GaN Master'!$A21="N", "",'GaN Master'!P21)</f>
        <v>3.0um</v>
      </c>
      <c r="M22" s="25" t="str">
        <f>IF('GaN Master'!$A21="N", "",'GaN Master'!Q21)</f>
        <v>15.0um +0.20um</v>
      </c>
      <c r="N22" s="25" t="str">
        <f>IF('GaN Master'!$A21="N", "",'GaN Master'!R21)</f>
        <v>Core</v>
      </c>
      <c r="O22" s="25" t="str">
        <f>IF('GaN Master'!$A21="N", "",'GaN Master'!S21)</f>
        <v>TEL[13]/ 1818</v>
      </c>
      <c r="P22" s="25">
        <f>IF('GaN Master'!$A21="N", "",'GaN Master'!T21)</f>
        <v>375</v>
      </c>
      <c r="Q22" s="25">
        <f>IF('GaN Master'!$A21="N", "",'GaN Master'!U21)</f>
        <v>0</v>
      </c>
      <c r="R22" s="25">
        <f>IF('GaN Master'!$A21="N", "",'GaN Master'!V21)</f>
        <v>0.48</v>
      </c>
      <c r="S22" s="25">
        <f>IF('GaN Master'!$A21="N", "",'GaN Master'!W21)</f>
        <v>0.5</v>
      </c>
      <c r="T22" s="25" t="str">
        <f>IF('GaN Master'!$A21="N", "",'GaN Master'!X21)</f>
        <v>N</v>
      </c>
      <c r="U22" s="25" t="str">
        <f>IF('GaN Master'!$A21="N", "",'GaN Master'!Y21)</f>
        <v>TEL-2[2]</v>
      </c>
    </row>
    <row r="23" spans="2:21" ht="14.1" customHeight="1" thickBot="1" x14ac:dyDescent="0.25">
      <c r="B23" s="35" t="str">
        <f>IF('GaN Master'!$A22="N", "",'GaN Master'!A22)</f>
        <v>O</v>
      </c>
      <c r="C23" s="25" t="str">
        <f>IF('GaN Master'!$A22="N", "",'GaN Master'!G22)</f>
        <v>Core</v>
      </c>
      <c r="D23" s="25">
        <f>IF('GaN Master'!$A22="N", "",'GaN Master'!H22)</f>
        <v>64</v>
      </c>
      <c r="E23" s="25" t="str">
        <f>IF('GaN Master'!$A22="N", "",'GaN Master'!I22)</f>
        <v>120P</v>
      </c>
      <c r="F23" s="25" t="str">
        <f>IF('GaN Master'!$A22="N", "",'GaN Master'!J22)</f>
        <v>TANTALUM PROTECT</v>
      </c>
      <c r="G23" s="25">
        <f>IF('GaN Master'!$A22="N", "",'GaN Master'!K22)</f>
        <v>28</v>
      </c>
      <c r="H23" s="25" t="str">
        <f>IF('GaN Master'!$A22="N", "",'GaN Master'!L22)</f>
        <v>5X</v>
      </c>
      <c r="I23" s="25" t="str">
        <f>IF('GaN Master'!$A22="N", "",'GaN Master'!M22)</f>
        <v>CLEAR</v>
      </c>
      <c r="J23" s="25" t="str">
        <f>IF('GaN Master'!$A22="N", "",'GaN Master'!N22)</f>
        <v>NONE</v>
      </c>
      <c r="K23" s="25" t="str">
        <f>IF('GaN Master'!$A22="N", "",'GaN Master'!O22)</f>
        <v>0.2um</v>
      </c>
      <c r="L23" s="25" t="str">
        <f>IF('GaN Master'!$A22="N", "",'GaN Master'!P22)</f>
        <v>3.0um</v>
      </c>
      <c r="M23" s="25" t="str">
        <f>IF('GaN Master'!$A22="N", "",'GaN Master'!Q22)</f>
        <v>15.0um +0.20um</v>
      </c>
      <c r="N23" s="25" t="str">
        <f>IF('GaN Master'!$A22="N", "",'GaN Master'!R22)</f>
        <v>Core</v>
      </c>
      <c r="O23" s="25" t="str">
        <f>IF('GaN Master'!$A22="N", "",'GaN Master'!S22)</f>
        <v>TEL[14]/1808</v>
      </c>
      <c r="P23" s="25">
        <f>IF('GaN Master'!$A22="N", "",'GaN Master'!T22)</f>
        <v>400</v>
      </c>
      <c r="Q23" s="25">
        <f>IF('GaN Master'!$A22="N", "",'GaN Master'!U22)</f>
        <v>0</v>
      </c>
      <c r="R23" s="25">
        <f>IF('GaN Master'!$A22="N", "",'GaN Master'!V22)</f>
        <v>0.48</v>
      </c>
      <c r="S23" s="25">
        <f>IF('GaN Master'!$A22="N", "",'GaN Master'!W22)</f>
        <v>0.5</v>
      </c>
      <c r="T23" s="25" t="str">
        <f>IF('GaN Master'!$A22="N", "",'GaN Master'!X22)</f>
        <v>N</v>
      </c>
      <c r="U23" s="25" t="str">
        <f>IF('GaN Master'!$A22="N", "",'GaN Master'!Y22)</f>
        <v>TEL-2[1]</v>
      </c>
    </row>
    <row r="24" spans="2:21" ht="14.1" customHeight="1" thickBot="1" x14ac:dyDescent="0.25">
      <c r="B24" s="35" t="str">
        <f>IF('GaN Master'!$A23="N", "",'GaN Master'!A23)</f>
        <v>O</v>
      </c>
      <c r="C24" s="25" t="str">
        <f>IF('GaN Master'!$A23="N", "",'GaN Master'!G23)</f>
        <v>Core</v>
      </c>
      <c r="D24" s="25">
        <f>IF('GaN Master'!$A23="N", "",'GaN Master'!H23)</f>
        <v>64</v>
      </c>
      <c r="E24" s="25" t="str">
        <f>IF('GaN Master'!$A23="N", "",'GaN Master'!I23)</f>
        <v>140P</v>
      </c>
      <c r="F24" s="25" t="str">
        <f>IF('GaN Master'!$A23="N", "",'GaN Master'!J23)</f>
        <v>TANTALUM</v>
      </c>
      <c r="G24" s="25">
        <f>IF('GaN Master'!$A23="N", "",'GaN Master'!K23)</f>
        <v>9</v>
      </c>
      <c r="H24" s="25" t="str">
        <f>IF('GaN Master'!$A23="N", "",'GaN Master'!L23)</f>
        <v>5X</v>
      </c>
      <c r="I24" s="25" t="str">
        <f>IF('GaN Master'!$A23="N", "",'GaN Master'!M23)</f>
        <v>CLEAR</v>
      </c>
      <c r="J24" s="25" t="str">
        <f>IF('GaN Master'!$A23="N", "",'GaN Master'!N23)</f>
        <v>+0.6um</v>
      </c>
      <c r="K24" s="25" t="str">
        <f>IF('GaN Master'!$A23="N", "",'GaN Master'!O23)</f>
        <v>0.2um</v>
      </c>
      <c r="L24" s="25" t="str">
        <f>IF('GaN Master'!$A23="N", "",'GaN Master'!P23)</f>
        <v>3.0um</v>
      </c>
      <c r="M24" s="25" t="str">
        <f>IF('GaN Master'!$A23="N", "",'GaN Master'!Q23)</f>
        <v>21.0um +0.20um</v>
      </c>
      <c r="N24" s="25" t="str">
        <f>IF('GaN Master'!$A23="N", "",'GaN Master'!R23)</f>
        <v>Core</v>
      </c>
      <c r="O24" s="25" t="str">
        <f>IF('GaN Master'!$A23="N", "",'GaN Master'!S23)</f>
        <v>TEL[13]/ 1818</v>
      </c>
      <c r="P24" s="25">
        <f>IF('GaN Master'!$A23="N", "",'GaN Master'!T23)</f>
        <v>580</v>
      </c>
      <c r="Q24" s="25">
        <f>IF('GaN Master'!$A23="N", "",'GaN Master'!U23)</f>
        <v>0</v>
      </c>
      <c r="R24" s="25">
        <f>IF('GaN Master'!$A23="N", "",'GaN Master'!V23)</f>
        <v>0.48</v>
      </c>
      <c r="S24" s="25">
        <f>IF('GaN Master'!$A23="N", "",'GaN Master'!W23)</f>
        <v>0.5</v>
      </c>
      <c r="T24" s="25" t="str">
        <f>IF('GaN Master'!$A23="N", "",'GaN Master'!X23)</f>
        <v>N</v>
      </c>
      <c r="U24" s="25" t="str">
        <f>IF('GaN Master'!$A23="N", "",'GaN Master'!Y23)</f>
        <v>TEL-2[5]</v>
      </c>
    </row>
    <row r="25" spans="2:21" ht="14.1" customHeight="1" thickBot="1" x14ac:dyDescent="0.25">
      <c r="B25" s="35" t="str">
        <f>IF('GaN Master'!$A24="N", "",'GaN Master'!A24)</f>
        <v>Y</v>
      </c>
      <c r="C25" s="25" t="str">
        <f>IF('GaN Master'!$A24="N", "",'GaN Master'!G24)</f>
        <v>Core</v>
      </c>
      <c r="D25" s="25">
        <f>IF('GaN Master'!$A24="N", "",'GaN Master'!H24)</f>
        <v>64</v>
      </c>
      <c r="E25" s="25" t="str">
        <f>IF('GaN Master'!$A24="N", "",'GaN Master'!I24)</f>
        <v>150N</v>
      </c>
      <c r="F25" s="25" t="str">
        <f>IF('GaN Master'!$A24="N", "",'GaN Master'!J24)</f>
        <v>NITRIDE ETCH</v>
      </c>
      <c r="G25" s="25">
        <f>IF('GaN Master'!$A24="N", "",'GaN Master'!K24)</f>
        <v>10</v>
      </c>
      <c r="H25" s="25" t="str">
        <f>IF('GaN Master'!$A24="N", "",'GaN Master'!L24)</f>
        <v>5X</v>
      </c>
      <c r="I25" s="25" t="str">
        <f>IF('GaN Master'!$A24="N", "",'GaN Master'!M24)</f>
        <v>DARK</v>
      </c>
      <c r="J25" s="25" t="str">
        <f>IF('GaN Master'!$A24="N", "",'GaN Master'!N24)</f>
        <v>-0.26um</v>
      </c>
      <c r="K25" s="25" t="str">
        <f>IF('GaN Master'!$A24="N", "",'GaN Master'!O24)</f>
        <v>0.2um</v>
      </c>
      <c r="L25" s="25" t="str">
        <f>IF('GaN Master'!$A24="N", "",'GaN Master'!P24)</f>
        <v>3.0um</v>
      </c>
      <c r="M25" s="25" t="str">
        <f>IF('GaN Master'!$A24="N", "",'GaN Master'!Q24)</f>
        <v>12.4um +0.20um</v>
      </c>
      <c r="N25" s="25" t="str">
        <f>IF('GaN Master'!$A24="N", "",'GaN Master'!R24)</f>
        <v>Core</v>
      </c>
      <c r="O25" s="25" t="str">
        <f>IF('GaN Master'!$A24="N", "",'GaN Master'!S24)</f>
        <v>TEL[13]/ 1818</v>
      </c>
      <c r="P25" s="25">
        <f>IF('GaN Master'!$A24="N", "",'GaN Master'!T24)</f>
        <v>375</v>
      </c>
      <c r="Q25" s="25">
        <f>IF('GaN Master'!$A24="N", "",'GaN Master'!U24)</f>
        <v>0</v>
      </c>
      <c r="R25" s="25">
        <f>IF('GaN Master'!$A24="N", "",'GaN Master'!V24)</f>
        <v>0.48</v>
      </c>
      <c r="S25" s="25">
        <f>IF('GaN Master'!$A24="N", "",'GaN Master'!W24)</f>
        <v>0.5</v>
      </c>
      <c r="T25" s="25" t="str">
        <f>IF('GaN Master'!$A24="N", "",'GaN Master'!X24)</f>
        <v>N</v>
      </c>
      <c r="U25" s="25" t="str">
        <f>IF('GaN Master'!$A24="N", "",'GaN Master'!Y24)</f>
        <v>TEL-2[2]</v>
      </c>
    </row>
    <row r="26" spans="2:21" ht="14.1" customHeight="1" thickBot="1" x14ac:dyDescent="0.25">
      <c r="B26" s="35" t="str">
        <f>IF('GaN Master'!$A25="N", "",'GaN Master'!A25)</f>
        <v>Y</v>
      </c>
      <c r="C26" s="25" t="str">
        <f>IF('GaN Master'!$A25="N", "",'GaN Master'!G25)</f>
        <v>Core</v>
      </c>
      <c r="D26" s="25">
        <f>IF('GaN Master'!$A25="N", "",'GaN Master'!H25)</f>
        <v>69</v>
      </c>
      <c r="E26" s="25" t="str">
        <f>IF('GaN Master'!$A25="N", "",'GaN Master'!I25)</f>
        <v>152P</v>
      </c>
      <c r="F26" s="25" t="str">
        <f>IF('GaN Master'!$A25="N", "",'GaN Master'!J25)</f>
        <v>SCFP</v>
      </c>
      <c r="G26" s="25">
        <f>IF('GaN Master'!$A25="N", "",'GaN Master'!K25)</f>
        <v>52</v>
      </c>
      <c r="H26" s="25" t="str">
        <f>IF('GaN Master'!$A25="N", "",'GaN Master'!L25)</f>
        <v>5X</v>
      </c>
      <c r="I26" s="25" t="str">
        <f>IF('GaN Master'!$A25="N", "",'GaN Master'!M25)</f>
        <v>CLEAR</v>
      </c>
      <c r="J26" s="25" t="str">
        <f>IF('GaN Master'!$A25="N", "",'GaN Master'!N25)</f>
        <v>+0.18um</v>
      </c>
      <c r="K26" s="25" t="str">
        <f>IF('GaN Master'!$A25="N", "",'GaN Master'!O25)</f>
        <v>0.025um</v>
      </c>
      <c r="L26" s="25" t="str">
        <f>IF('GaN Master'!$A25="N", "",'GaN Master'!P25)</f>
        <v>0.5um</v>
      </c>
      <c r="M26" s="25" t="str">
        <f>IF('GaN Master'!$A25="N", "",'GaN Master'!Q25)</f>
        <v>4.3um +0.10um</v>
      </c>
      <c r="N26" s="25" t="str">
        <f>IF('GaN Master'!$A25="N", "",'GaN Master'!R25)</f>
        <v>Core</v>
      </c>
      <c r="O26" s="25" t="str">
        <f>IF('GaN Master'!$A25="N", "",'GaN Master'!S25)</f>
        <v>TEL [26]/ 1808</v>
      </c>
      <c r="P26" s="25">
        <f>IF('GaN Master'!$A25="N", "",'GaN Master'!T25)</f>
        <v>265</v>
      </c>
      <c r="Q26" s="25">
        <f>IF('GaN Master'!$A25="N", "",'GaN Master'!U25)</f>
        <v>0</v>
      </c>
      <c r="R26" s="25">
        <f>IF('GaN Master'!$A25="N", "",'GaN Master'!V25)</f>
        <v>0.6</v>
      </c>
      <c r="S26" s="25">
        <f>IF('GaN Master'!$A25="N", "",'GaN Master'!W25)</f>
        <v>0.8</v>
      </c>
      <c r="T26" s="25" t="str">
        <f>IF('GaN Master'!$A25="N", "",'GaN Master'!X25)</f>
        <v>IR</v>
      </c>
      <c r="U26" s="25" t="str">
        <f>IF('GaN Master'!$A25="N", "",'GaN Master'!Y25)</f>
        <v>DEV TANK-2, 25S</v>
      </c>
    </row>
    <row r="27" spans="2:21" ht="14.1" hidden="1" customHeight="1" thickBot="1" x14ac:dyDescent="0.25">
      <c r="B27" s="35" t="str">
        <f>IF('GaN Master'!$A26="N", "",'GaN Master'!A26)</f>
        <v/>
      </c>
      <c r="C27" s="25" t="str">
        <f>IF('GaN Master'!$A26="N", "",'GaN Master'!G26)</f>
        <v/>
      </c>
      <c r="D27" s="25" t="str">
        <f>IF('GaN Master'!$A26="N", "",'GaN Master'!H26)</f>
        <v/>
      </c>
      <c r="E27" s="25" t="str">
        <f>IF('GaN Master'!$A26="N", "",'GaN Master'!I26)</f>
        <v/>
      </c>
      <c r="F27" s="25" t="str">
        <f>IF('GaN Master'!$A26="N", "",'GaN Master'!J26)</f>
        <v/>
      </c>
      <c r="G27" s="25" t="str">
        <f>IF('GaN Master'!$A26="N", "",'GaN Master'!K26)</f>
        <v/>
      </c>
      <c r="H27" s="25" t="str">
        <f>IF('GaN Master'!$A26="N", "",'GaN Master'!L26)</f>
        <v/>
      </c>
      <c r="I27" s="25" t="str">
        <f>IF('GaN Master'!$A26="N", "",'GaN Master'!M26)</f>
        <v/>
      </c>
      <c r="J27" s="25" t="str">
        <f>IF('GaN Master'!$A26="N", "",'GaN Master'!N26)</f>
        <v/>
      </c>
      <c r="K27" s="25" t="str">
        <f>IF('GaN Master'!$A26="N", "",'GaN Master'!O26)</f>
        <v/>
      </c>
      <c r="L27" s="25" t="str">
        <f>IF('GaN Master'!$A26="N", "",'GaN Master'!P26)</f>
        <v/>
      </c>
      <c r="M27" s="25" t="str">
        <f>IF('GaN Master'!$A26="N", "",'GaN Master'!Q26)</f>
        <v/>
      </c>
      <c r="N27" s="25" t="str">
        <f>IF('GaN Master'!$A26="N", "",'GaN Master'!R26)</f>
        <v/>
      </c>
      <c r="O27" s="25" t="str">
        <f>IF('GaN Master'!$A26="N", "",'GaN Master'!S26)</f>
        <v/>
      </c>
      <c r="P27" s="25" t="str">
        <f>IF('GaN Master'!$A26="N", "",'GaN Master'!T26)</f>
        <v/>
      </c>
      <c r="Q27" s="25" t="str">
        <f>IF('GaN Master'!$A26="N", "",'GaN Master'!U26)</f>
        <v/>
      </c>
      <c r="R27" s="25" t="str">
        <f>IF('GaN Master'!$A26="N", "",'GaN Master'!V26)</f>
        <v/>
      </c>
      <c r="S27" s="25" t="str">
        <f>IF('GaN Master'!$A26="N", "",'GaN Master'!W26)</f>
        <v/>
      </c>
      <c r="T27" s="25" t="str">
        <f>IF('GaN Master'!$A26="N", "",'GaN Master'!X26)</f>
        <v/>
      </c>
      <c r="U27" s="25" t="str">
        <f>IF('GaN Master'!$A26="N", "",'GaN Master'!Y26)</f>
        <v/>
      </c>
    </row>
    <row r="28" spans="2:21" ht="14.1" hidden="1" customHeight="1" thickBot="1" x14ac:dyDescent="0.25">
      <c r="B28" s="35" t="str">
        <f>IF('GaN Master'!$A27="N", "",'GaN Master'!A27)</f>
        <v/>
      </c>
      <c r="C28" s="25" t="str">
        <f>IF('GaN Master'!$A27="N", "",'GaN Master'!G27)</f>
        <v/>
      </c>
      <c r="D28" s="25" t="str">
        <f>IF('GaN Master'!$A27="N", "",'GaN Master'!H27)</f>
        <v/>
      </c>
      <c r="E28" s="25" t="str">
        <f>IF('GaN Master'!$A27="N", "",'GaN Master'!I27)</f>
        <v/>
      </c>
      <c r="F28" s="25" t="str">
        <f>IF('GaN Master'!$A27="N", "",'GaN Master'!J27)</f>
        <v/>
      </c>
      <c r="G28" s="25" t="str">
        <f>IF('GaN Master'!$A27="N", "",'GaN Master'!K27)</f>
        <v/>
      </c>
      <c r="H28" s="25" t="str">
        <f>IF('GaN Master'!$A27="N", "",'GaN Master'!L27)</f>
        <v/>
      </c>
      <c r="I28" s="25" t="str">
        <f>IF('GaN Master'!$A27="N", "",'GaN Master'!M27)</f>
        <v/>
      </c>
      <c r="J28" s="25" t="str">
        <f>IF('GaN Master'!$A27="N", "",'GaN Master'!N27)</f>
        <v/>
      </c>
      <c r="K28" s="25" t="str">
        <f>IF('GaN Master'!$A27="N", "",'GaN Master'!O27)</f>
        <v/>
      </c>
      <c r="L28" s="25" t="str">
        <f>IF('GaN Master'!$A27="N", "",'GaN Master'!P27)</f>
        <v/>
      </c>
      <c r="M28" s="25" t="str">
        <f>IF('GaN Master'!$A27="N", "",'GaN Master'!Q27)</f>
        <v/>
      </c>
      <c r="N28" s="25" t="str">
        <f>IF('GaN Master'!$A27="N", "",'GaN Master'!R27)</f>
        <v/>
      </c>
      <c r="O28" s="25" t="str">
        <f>IF('GaN Master'!$A27="N", "",'GaN Master'!S27)</f>
        <v/>
      </c>
      <c r="P28" s="25" t="str">
        <f>IF('GaN Master'!$A27="N", "",'GaN Master'!T27)</f>
        <v/>
      </c>
      <c r="Q28" s="25" t="str">
        <f>IF('GaN Master'!$A27="N", "",'GaN Master'!U27)</f>
        <v/>
      </c>
      <c r="R28" s="25" t="str">
        <f>IF('GaN Master'!$A27="N", "",'GaN Master'!V27)</f>
        <v/>
      </c>
      <c r="S28" s="25" t="str">
        <f>IF('GaN Master'!$A27="N", "",'GaN Master'!W27)</f>
        <v/>
      </c>
      <c r="T28" s="25" t="str">
        <f>IF('GaN Master'!$A27="N", "",'GaN Master'!X27)</f>
        <v/>
      </c>
      <c r="U28" s="25" t="str">
        <f>IF('GaN Master'!$A27="N", "",'GaN Master'!Y27)</f>
        <v/>
      </c>
    </row>
    <row r="29" spans="2:21" ht="14.1" hidden="1" customHeight="1" thickBot="1" x14ac:dyDescent="0.25">
      <c r="B29" s="35" t="str">
        <f>IF('GaN Master'!$A28="N", "",'GaN Master'!A28)</f>
        <v/>
      </c>
      <c r="C29" s="25" t="str">
        <f>IF('GaN Master'!$A28="N", "",'GaN Master'!G28)</f>
        <v/>
      </c>
      <c r="D29" s="25" t="str">
        <f>IF('GaN Master'!$A28="N", "",'GaN Master'!H28)</f>
        <v/>
      </c>
      <c r="E29" s="25" t="str">
        <f>IF('GaN Master'!$A28="N", "",'GaN Master'!I28)</f>
        <v/>
      </c>
      <c r="F29" s="25" t="str">
        <f>IF('GaN Master'!$A28="N", "",'GaN Master'!J28)</f>
        <v/>
      </c>
      <c r="G29" s="25" t="str">
        <f>IF('GaN Master'!$A28="N", "",'GaN Master'!K28)</f>
        <v/>
      </c>
      <c r="H29" s="25" t="str">
        <f>IF('GaN Master'!$A28="N", "",'GaN Master'!L28)</f>
        <v/>
      </c>
      <c r="I29" s="25" t="str">
        <f>IF('GaN Master'!$A28="N", "",'GaN Master'!M28)</f>
        <v/>
      </c>
      <c r="J29" s="25" t="str">
        <f>IF('GaN Master'!$A28="N", "",'GaN Master'!N28)</f>
        <v/>
      </c>
      <c r="K29" s="25" t="str">
        <f>IF('GaN Master'!$A28="N", "",'GaN Master'!O28)</f>
        <v/>
      </c>
      <c r="L29" s="25" t="str">
        <f>IF('GaN Master'!$A28="N", "",'GaN Master'!P28)</f>
        <v/>
      </c>
      <c r="M29" s="25" t="str">
        <f>IF('GaN Master'!$A28="N", "",'GaN Master'!Q28)</f>
        <v/>
      </c>
      <c r="N29" s="25" t="str">
        <f>IF('GaN Master'!$A28="N", "",'GaN Master'!R28)</f>
        <v/>
      </c>
      <c r="O29" s="25" t="str">
        <f>IF('GaN Master'!$A28="N", "",'GaN Master'!S28)</f>
        <v/>
      </c>
      <c r="P29" s="25" t="str">
        <f>IF('GaN Master'!$A28="N", "",'GaN Master'!T28)</f>
        <v/>
      </c>
      <c r="Q29" s="25" t="str">
        <f>IF('GaN Master'!$A28="N", "",'GaN Master'!U28)</f>
        <v/>
      </c>
      <c r="R29" s="25" t="str">
        <f>IF('GaN Master'!$A28="N", "",'GaN Master'!V28)</f>
        <v/>
      </c>
      <c r="S29" s="25" t="str">
        <f>IF('GaN Master'!$A28="N", "",'GaN Master'!W28)</f>
        <v/>
      </c>
      <c r="T29" s="25" t="str">
        <f>IF('GaN Master'!$A28="N", "",'GaN Master'!X28)</f>
        <v/>
      </c>
      <c r="U29" s="25" t="str">
        <f>IF('GaN Master'!$A28="N", "",'GaN Master'!Y28)</f>
        <v/>
      </c>
    </row>
    <row r="30" spans="2:21" ht="14.1" customHeight="1" thickBot="1" x14ac:dyDescent="0.25">
      <c r="B30" s="35" t="str">
        <f>IF('GaN Master'!$A29="N", "",'GaN Master'!A29)</f>
        <v>Y</v>
      </c>
      <c r="C30" s="25" t="str">
        <f>IF('GaN Master'!$A29="N", "",'GaN Master'!G29)</f>
        <v>Core</v>
      </c>
      <c r="D30" s="25">
        <f>IF('GaN Master'!$A29="N", "",'GaN Master'!H29)</f>
        <v>65</v>
      </c>
      <c r="E30" s="25" t="str">
        <f>IF('GaN Master'!$A29="N", "",'GaN Master'!I29)</f>
        <v>155P</v>
      </c>
      <c r="F30" s="25" t="str">
        <f>IF('GaN Master'!$A29="N", "",'GaN Master'!J29)</f>
        <v>METAL 2</v>
      </c>
      <c r="G30" s="25">
        <f>IF('GaN Master'!$A29="N", "",'GaN Master'!K29)</f>
        <v>54</v>
      </c>
      <c r="H30" s="25" t="str">
        <f>IF('GaN Master'!$A29="N", "",'GaN Master'!L29)</f>
        <v>5X</v>
      </c>
      <c r="I30" s="25" t="str">
        <f>IF('GaN Master'!$A29="N", "",'GaN Master'!M29)</f>
        <v>CLEAR</v>
      </c>
      <c r="J30" s="25" t="str">
        <f>IF('GaN Master'!$A29="N", "",'GaN Master'!N29)</f>
        <v>+0.3um</v>
      </c>
      <c r="K30" s="25" t="str">
        <f>IF('GaN Master'!$A29="N", "",'GaN Master'!O29)</f>
        <v>0.2um</v>
      </c>
      <c r="L30" s="25" t="str">
        <f>IF('GaN Master'!$A29="N", "",'GaN Master'!P29)</f>
        <v>3.0um</v>
      </c>
      <c r="M30" s="25" t="str">
        <f>IF('GaN Master'!$A29="N", "",'GaN Master'!Q29)</f>
        <v>18.0um +0.20um</v>
      </c>
      <c r="N30" s="25" t="str">
        <f>IF('GaN Master'!$A29="N", "",'GaN Master'!R29)</f>
        <v>Core</v>
      </c>
      <c r="O30" s="25" t="str">
        <f>IF('GaN Master'!$A29="N", "",'GaN Master'!S29)</f>
        <v>TEL [15]/1827</v>
      </c>
      <c r="P30" s="25">
        <f>IF('GaN Master'!$A29="N", "",'GaN Master'!T29)</f>
        <v>1550</v>
      </c>
      <c r="Q30" s="25">
        <f>IF('GaN Master'!$A29="N", "",'GaN Master'!U29)</f>
        <v>0</v>
      </c>
      <c r="R30" s="25">
        <f>IF('GaN Master'!$A29="N", "",'GaN Master'!V29)</f>
        <v>0.48</v>
      </c>
      <c r="S30" s="25">
        <f>IF('GaN Master'!$A29="N", "",'GaN Master'!W29)</f>
        <v>0.5</v>
      </c>
      <c r="T30" s="25" t="str">
        <f>IF('GaN Master'!$A29="N", "",'GaN Master'!X29)</f>
        <v>IR</v>
      </c>
      <c r="U30" s="25" t="str">
        <f>IF('GaN Master'!$A29="N", "",'GaN Master'!Y29)</f>
        <v>DEV TANK-2, 95S</v>
      </c>
    </row>
    <row r="31" spans="2:21" ht="14.1" customHeight="1" thickBot="1" x14ac:dyDescent="0.25">
      <c r="B31" s="35" t="str">
        <f>IF('GaN Master'!$A30="N", "",'GaN Master'!A30)</f>
        <v>Y</v>
      </c>
      <c r="C31" s="25" t="str">
        <f>IF('GaN Master'!$A30="N", "",'GaN Master'!G30)</f>
        <v>Core</v>
      </c>
      <c r="D31" s="25">
        <f>IF('GaN Master'!$A30="N", "",'GaN Master'!H30)</f>
        <v>64</v>
      </c>
      <c r="E31" s="25" t="str">
        <f>IF('GaN Master'!$A30="N", "",'GaN Master'!I30)</f>
        <v>160P</v>
      </c>
      <c r="F31" s="25" t="str">
        <f>IF('GaN Master'!$A30="N", "",'GaN Master'!J30)</f>
        <v>AIRBRIDGE</v>
      </c>
      <c r="G31" s="25">
        <f>IF('GaN Master'!$A30="N", "",'GaN Master'!K30)</f>
        <v>11</v>
      </c>
      <c r="H31" s="25" t="str">
        <f>IF('GaN Master'!$A30="N", "",'GaN Master'!L30)</f>
        <v>5X</v>
      </c>
      <c r="I31" s="25" t="str">
        <f>IF('GaN Master'!$A30="N", "",'GaN Master'!M30)</f>
        <v>CLEAR</v>
      </c>
      <c r="J31" s="25" t="str">
        <f>IF('GaN Master'!$A30="N", "",'GaN Master'!N30)</f>
        <v>+0.9um</v>
      </c>
      <c r="K31" s="25" t="str">
        <f>IF('GaN Master'!$A30="N", "",'GaN Master'!O30)</f>
        <v>0.2um</v>
      </c>
      <c r="L31" s="25" t="str">
        <f>IF('GaN Master'!$A30="N", "",'GaN Master'!P30)</f>
        <v>3.0um</v>
      </c>
      <c r="M31" s="25" t="str">
        <f>IF('GaN Master'!$A30="N", "",'GaN Master'!Q30)</f>
        <v>24.0um +0.20um</v>
      </c>
      <c r="N31" s="25" t="str">
        <f>IF('GaN Master'!$A30="N", "",'GaN Master'!R30)</f>
        <v>Core</v>
      </c>
      <c r="O31" s="25" t="str">
        <f>IF('GaN Master'!$A30="N", "",'GaN Master'!S30)</f>
        <v>1827 AB TEL[39]</v>
      </c>
      <c r="P31" s="25">
        <f>IF('GaN Master'!$A30="N", "",'GaN Master'!T30)</f>
        <v>1800</v>
      </c>
      <c r="Q31" s="25">
        <f>IF('GaN Master'!$A30="N", "",'GaN Master'!U30)</f>
        <v>0</v>
      </c>
      <c r="R31" s="25">
        <f>IF('GaN Master'!$A30="N", "",'GaN Master'!V30)</f>
        <v>0.48</v>
      </c>
      <c r="S31" s="25">
        <f>IF('GaN Master'!$A30="N", "",'GaN Master'!W30)</f>
        <v>0.5</v>
      </c>
      <c r="T31" s="25" t="str">
        <f>IF('GaN Master'!$A30="N", "",'GaN Master'!X30)</f>
        <v>N</v>
      </c>
      <c r="U31" s="25" t="str">
        <f>IF('GaN Master'!$A30="N", "",'GaN Master'!Y30)</f>
        <v>TEL-2 [11]</v>
      </c>
    </row>
    <row r="32" spans="2:21" ht="14.1" customHeight="1" thickBot="1" x14ac:dyDescent="0.25">
      <c r="B32" s="35" t="str">
        <f>IF('GaN Master'!$A31="N", "",'GaN Master'!A31)</f>
        <v>Y</v>
      </c>
      <c r="C32" s="25" t="str">
        <f>IF('GaN Master'!$A31="N", "",'GaN Master'!G31)</f>
        <v>Core</v>
      </c>
      <c r="D32" s="25">
        <f>IF('GaN Master'!$A31="N", "",'GaN Master'!H31)</f>
        <v>64</v>
      </c>
      <c r="E32" s="25" t="str">
        <f>IF('GaN Master'!$A31="N", "",'GaN Master'!I31)</f>
        <v>170P</v>
      </c>
      <c r="F32" s="25" t="str">
        <f>IF('GaN Master'!$A31="N", "",'GaN Master'!J31)</f>
        <v>THICK METAL</v>
      </c>
      <c r="G32" s="25">
        <f>IF('GaN Master'!$A31="N", "",'GaN Master'!K31)</f>
        <v>12</v>
      </c>
      <c r="H32" s="25" t="str">
        <f>IF('GaN Master'!$A31="N", "",'GaN Master'!L31)</f>
        <v>5X</v>
      </c>
      <c r="I32" s="25" t="str">
        <f>IF('GaN Master'!$A31="N", "",'GaN Master'!M31)</f>
        <v>CLEAR</v>
      </c>
      <c r="J32" s="25" t="str">
        <f>IF('GaN Master'!$A31="N", "",'GaN Master'!N31)</f>
        <v>-0.14um</v>
      </c>
      <c r="K32" s="25" t="str">
        <f>IF('GaN Master'!$A31="N", "",'GaN Master'!O31)</f>
        <v>0.2um</v>
      </c>
      <c r="L32" s="25" t="str">
        <f>IF('GaN Master'!$A31="N", "",'GaN Master'!P31)</f>
        <v>3.0um</v>
      </c>
      <c r="M32" s="25" t="str">
        <f>IF('GaN Master'!$A31="N", "",'GaN Master'!Q31)</f>
        <v>13.6um +0.20um</v>
      </c>
      <c r="N32" s="25" t="str">
        <f>IF('GaN Master'!$A31="N", "",'GaN Master'!R31)</f>
        <v>Core</v>
      </c>
      <c r="O32" s="25" t="str">
        <f>IF('GaN Master'!$A31="N", "",'GaN Master'!S31)</f>
        <v>TEL-3 [29] SPR220-7.0</v>
      </c>
      <c r="P32" s="25">
        <f>IF('GaN Master'!$A31="N", "",'GaN Master'!T31)</f>
        <v>1175</v>
      </c>
      <c r="Q32" s="25">
        <f>IF('GaN Master'!$A31="N", "",'GaN Master'!U31)</f>
        <v>0</v>
      </c>
      <c r="R32" s="25">
        <f>IF('GaN Master'!$A31="N", "",'GaN Master'!V31)</f>
        <v>0.48</v>
      </c>
      <c r="S32" s="25">
        <f>IF('GaN Master'!$A31="N", "",'GaN Master'!W31)</f>
        <v>0.5</v>
      </c>
      <c r="T32" s="25" t="str">
        <f>IF('GaN Master'!$A31="N", "",'GaN Master'!X31)</f>
        <v>IR</v>
      </c>
      <c r="U32" s="25" t="str">
        <f>IF('GaN Master'!$A31="N", "",'GaN Master'!Y31)</f>
        <v xml:space="preserve">DEV TANK-2, 95 sec </v>
      </c>
    </row>
    <row r="33" spans="2:21" ht="14.1" customHeight="1" thickBot="1" x14ac:dyDescent="0.25">
      <c r="B33" s="35" t="str">
        <f>IF('GaN Master'!$A32="N", "",'GaN Master'!A32)</f>
        <v>Y</v>
      </c>
      <c r="C33" s="25" t="str">
        <f>IF('GaN Master'!$A32="N", "",'GaN Master'!G32)</f>
        <v>Core</v>
      </c>
      <c r="D33" s="25">
        <f>IF('GaN Master'!$A32="N", "",'GaN Master'!H32)</f>
        <v>64</v>
      </c>
      <c r="E33" s="25" t="str">
        <f>IF('GaN Master'!$A32="N", "",'GaN Master'!I32)</f>
        <v>175N</v>
      </c>
      <c r="F33" s="25" t="str">
        <f>IF('GaN Master'!$A32="N", "",'GaN Master'!J32)</f>
        <v>GLASS</v>
      </c>
      <c r="G33" s="25">
        <f>IF('GaN Master'!$A32="N", "",'GaN Master'!K32)</f>
        <v>15</v>
      </c>
      <c r="H33" s="25" t="str">
        <f>IF('GaN Master'!$A32="N", "",'GaN Master'!L32)</f>
        <v>5X</v>
      </c>
      <c r="I33" s="25" t="str">
        <f>IF('GaN Master'!$A32="N", "",'GaN Master'!M32)</f>
        <v>CLEAR</v>
      </c>
      <c r="J33" s="25" t="str">
        <f>IF('GaN Master'!$A32="N", "",'GaN Master'!N32)</f>
        <v>NONE</v>
      </c>
      <c r="K33" s="25" t="str">
        <f>IF('GaN Master'!$A32="N", "",'GaN Master'!O32)</f>
        <v>0.2um</v>
      </c>
      <c r="L33" s="25" t="str">
        <f>IF('GaN Master'!$A32="N", "",'GaN Master'!P32)</f>
        <v>3.0um</v>
      </c>
      <c r="M33" s="25" t="str">
        <f>IF('GaN Master'!$A32="N", "",'GaN Master'!Q32)</f>
        <v>15.0um +0.20um</v>
      </c>
      <c r="N33" s="25" t="str">
        <f>IF('GaN Master'!$A32="N", "",'GaN Master'!R32)</f>
        <v>Core</v>
      </c>
      <c r="O33" s="25" t="str">
        <f>IF('GaN Master'!$A32="N", "",'GaN Master'!S32)</f>
        <v>TEL-3 [53] SPR220-7.0</v>
      </c>
      <c r="P33" s="25">
        <f>IF('GaN Master'!$A32="N", "",'GaN Master'!T32)</f>
        <v>1100</v>
      </c>
      <c r="Q33" s="25">
        <f>IF('GaN Master'!$A32="N", "",'GaN Master'!U32)</f>
        <v>1</v>
      </c>
      <c r="R33" s="25">
        <f>IF('GaN Master'!$A32="N", "",'GaN Master'!V32)</f>
        <v>0.48</v>
      </c>
      <c r="S33" s="25">
        <f>IF('GaN Master'!$A32="N", "",'GaN Master'!W32)</f>
        <v>0.5</v>
      </c>
      <c r="T33" s="25" t="str">
        <f>IF('GaN Master'!$A32="N", "",'GaN Master'!X32)</f>
        <v>N</v>
      </c>
      <c r="U33" s="25" t="str">
        <f>IF('GaN Master'!$A32="N", "",'GaN Master'!Y32)</f>
        <v>DEV TANK-2, 200S</v>
      </c>
    </row>
    <row r="34" spans="2:21" ht="14.1" hidden="1" customHeight="1" thickBot="1" x14ac:dyDescent="0.25">
      <c r="B34" s="35" t="str">
        <f>IF('GaN Master'!$A33="N", "",'GaN Master'!A33)</f>
        <v/>
      </c>
      <c r="C34" s="25" t="str">
        <f>IF('GaN Master'!$A33="N", "",'GaN Master'!G33)</f>
        <v/>
      </c>
      <c r="D34" s="25" t="str">
        <f>IF('GaN Master'!$A33="N", "",'GaN Master'!H33)</f>
        <v/>
      </c>
      <c r="E34" s="25" t="str">
        <f>IF('GaN Master'!$A33="N", "",'GaN Master'!I33)</f>
        <v/>
      </c>
      <c r="F34" s="25" t="str">
        <f>IF('GaN Master'!$A33="N", "",'GaN Master'!J33)</f>
        <v/>
      </c>
      <c r="G34" s="25" t="str">
        <f>IF('GaN Master'!$A33="N", "",'GaN Master'!K33)</f>
        <v/>
      </c>
      <c r="H34" s="25" t="str">
        <f>IF('GaN Master'!$A33="N", "",'GaN Master'!L33)</f>
        <v/>
      </c>
      <c r="I34" s="25" t="str">
        <f>IF('GaN Master'!$A33="N", "",'GaN Master'!M33)</f>
        <v/>
      </c>
      <c r="J34" s="25" t="str">
        <f>IF('GaN Master'!$A33="N", "",'GaN Master'!N33)</f>
        <v/>
      </c>
      <c r="K34" s="25" t="str">
        <f>IF('GaN Master'!$A33="N", "",'GaN Master'!O33)</f>
        <v/>
      </c>
      <c r="L34" s="25" t="str">
        <f>IF('GaN Master'!$A33="N", "",'GaN Master'!P33)</f>
        <v/>
      </c>
      <c r="M34" s="25" t="str">
        <f>IF('GaN Master'!$A33="N", "",'GaN Master'!Q33)</f>
        <v/>
      </c>
      <c r="N34" s="25" t="str">
        <f>IF('GaN Master'!$A33="N", "",'GaN Master'!R33)</f>
        <v/>
      </c>
      <c r="O34" s="25" t="str">
        <f>IF('GaN Master'!$A33="N", "",'GaN Master'!S33)</f>
        <v/>
      </c>
      <c r="P34" s="25" t="str">
        <f>IF('GaN Master'!$A33="N", "",'GaN Master'!T33)</f>
        <v/>
      </c>
      <c r="Q34" s="25" t="str">
        <f>IF('GaN Master'!$A33="N", "",'GaN Master'!U33)</f>
        <v/>
      </c>
      <c r="R34" s="25" t="str">
        <f>IF('GaN Master'!$A33="N", "",'GaN Master'!V33)</f>
        <v/>
      </c>
      <c r="S34" s="25" t="str">
        <f>IF('GaN Master'!$A33="N", "",'GaN Master'!W33)</f>
        <v/>
      </c>
      <c r="T34" s="25" t="str">
        <f>IF('GaN Master'!$A33="N", "",'GaN Master'!X33)</f>
        <v/>
      </c>
      <c r="U34" s="25" t="str">
        <f>IF('GaN Master'!$A33="N", "",'GaN Master'!Y33)</f>
        <v/>
      </c>
    </row>
    <row r="35" spans="2:21" ht="14.1" customHeight="1" thickBot="1" x14ac:dyDescent="0.25">
      <c r="B35" s="35" t="str">
        <f>IF('GaN Master'!$A34="N", "",'GaN Master'!A34)</f>
        <v>Y</v>
      </c>
      <c r="C35" s="25" t="str">
        <f>IF('GaN Master'!$A34="N", "",'GaN Master'!G34)</f>
        <v>Backside</v>
      </c>
      <c r="D35" s="25" t="str">
        <f>IF('GaN Master'!$A34="N", "",'GaN Master'!H34)</f>
        <v>14C</v>
      </c>
      <c r="E35" s="25" t="str">
        <f>IF('GaN Master'!$A34="N", "",'GaN Master'!I34)</f>
        <v>200N</v>
      </c>
      <c r="F35" s="25" t="str">
        <f>IF('GaN Master'!$A34="N", "",'GaN Master'!J34)</f>
        <v>GRID</v>
      </c>
      <c r="G35" s="25">
        <f>IF('GaN Master'!$A34="N", "",'GaN Master'!K34)</f>
        <v>14</v>
      </c>
      <c r="H35" s="25" t="str">
        <f>IF('GaN Master'!$A34="N", "",'GaN Master'!L34)</f>
        <v>1X</v>
      </c>
      <c r="I35" s="25" t="str">
        <f>IF('GaN Master'!$A34="N", "",'GaN Master'!M34)</f>
        <v>DARK</v>
      </c>
      <c r="J35" s="25" t="str">
        <f>IF('GaN Master'!$A34="N", "",'GaN Master'!N34)</f>
        <v>NONE</v>
      </c>
      <c r="K35" s="25" t="str">
        <f>IF('GaN Master'!$A34="N", "",'GaN Master'!O34)</f>
        <v>0.25um</v>
      </c>
      <c r="L35" s="25" t="str">
        <f>IF('GaN Master'!$A34="N", "",'GaN Master'!P34)</f>
        <v>NA</v>
      </c>
      <c r="M35" s="25" t="str">
        <f>IF('GaN Master'!$A34="N", "",'GaN Master'!Q34)</f>
        <v>NA</v>
      </c>
      <c r="N35" s="25" t="str">
        <f>IF('GaN Master'!$A34="N", "",'GaN Master'!R34)</f>
        <v>Core</v>
      </c>
      <c r="O35" s="25" t="str">
        <f>IF('GaN Master'!$A34="N", "",'GaN Master'!S34)</f>
        <v>TEL [9/15] / 4620</v>
      </c>
      <c r="P35" s="25" t="str">
        <f>IF('GaN Master'!$A34="N", "",'GaN Master'!T34)</f>
        <v>530mJ, soft contact</v>
      </c>
      <c r="Q35" s="25" t="str">
        <f>IF('GaN Master'!$A34="N", "",'GaN Master'!U34)</f>
        <v>X</v>
      </c>
      <c r="R35" s="25" t="str">
        <f>IF('GaN Master'!$A34="N", "",'GaN Master'!V34)</f>
        <v>X</v>
      </c>
      <c r="S35" s="25" t="str">
        <f>IF('GaN Master'!$A34="N", "",'GaN Master'!W34)</f>
        <v>X</v>
      </c>
      <c r="T35" s="25" t="str">
        <f>IF('GaN Master'!$A34="N", "",'GaN Master'!X34)</f>
        <v>N</v>
      </c>
      <c r="U35" s="25" t="str">
        <f>IF('GaN Master'!$A34="N", "",'GaN Master'!Y34)</f>
        <v>TEL-BS [69]</v>
      </c>
    </row>
    <row r="36" spans="2:21" ht="14.1" hidden="1" customHeight="1" thickBot="1" x14ac:dyDescent="0.25">
      <c r="B36" s="35" t="str">
        <f>IF('GaN Master'!$A35="N", "",'GaN Master'!A35)</f>
        <v/>
      </c>
      <c r="C36" s="25" t="str">
        <f>IF('GaN Master'!$A35="N", "",'GaN Master'!G35)</f>
        <v/>
      </c>
      <c r="D36" s="25" t="str">
        <f>IF('GaN Master'!$A35="N", "",'GaN Master'!H35)</f>
        <v/>
      </c>
      <c r="E36" s="25" t="str">
        <f>IF('GaN Master'!$A35="N", "",'GaN Master'!I35)</f>
        <v/>
      </c>
      <c r="F36" s="25" t="str">
        <f>IF('GaN Master'!$A35="N", "",'GaN Master'!J35)</f>
        <v/>
      </c>
      <c r="G36" s="25" t="str">
        <f>IF('GaN Master'!$A35="N", "",'GaN Master'!K35)</f>
        <v/>
      </c>
      <c r="H36" s="25" t="str">
        <f>IF('GaN Master'!$A35="N", "",'GaN Master'!L35)</f>
        <v/>
      </c>
      <c r="I36" s="25" t="str">
        <f>IF('GaN Master'!$A35="N", "",'GaN Master'!M35)</f>
        <v/>
      </c>
      <c r="J36" s="25" t="str">
        <f>IF('GaN Master'!$A35="N", "",'GaN Master'!N35)</f>
        <v/>
      </c>
      <c r="K36" s="25" t="str">
        <f>IF('GaN Master'!$A35="N", "",'GaN Master'!O35)</f>
        <v/>
      </c>
      <c r="L36" s="25" t="str">
        <f>IF('GaN Master'!$A35="N", "",'GaN Master'!P35)</f>
        <v/>
      </c>
      <c r="M36" s="25" t="str">
        <f>IF('GaN Master'!$A35="N", "",'GaN Master'!Q35)</f>
        <v/>
      </c>
      <c r="N36" s="25" t="str">
        <f>IF('GaN Master'!$A35="N", "",'GaN Master'!R35)</f>
        <v/>
      </c>
      <c r="O36" s="25" t="str">
        <f>IF('GaN Master'!$A35="N", "",'GaN Master'!S35)</f>
        <v/>
      </c>
      <c r="P36" s="25" t="str">
        <f>IF('GaN Master'!$A35="N", "",'GaN Master'!T35)</f>
        <v/>
      </c>
      <c r="Q36" s="25" t="str">
        <f>IF('GaN Master'!$A35="N", "",'GaN Master'!U35)</f>
        <v/>
      </c>
      <c r="R36" s="25" t="str">
        <f>IF('GaN Master'!$A35="N", "",'GaN Master'!V35)</f>
        <v/>
      </c>
      <c r="S36" s="25" t="str">
        <f>IF('GaN Master'!$A35="N", "",'GaN Master'!W35)</f>
        <v/>
      </c>
      <c r="T36" s="25" t="str">
        <f>IF('GaN Master'!$A35="N", "",'GaN Master'!X35)</f>
        <v/>
      </c>
      <c r="U36" s="25" t="str">
        <f>IF('GaN Master'!$A35="N", "",'GaN Master'!Y35)</f>
        <v/>
      </c>
    </row>
    <row r="37" spans="2:21" ht="14.1" customHeight="1" thickBot="1" x14ac:dyDescent="0.25">
      <c r="B37" s="35" t="str">
        <f>IF('GaN Master'!$A36="N", "",'GaN Master'!A36)</f>
        <v>Y</v>
      </c>
      <c r="C37" s="25" t="str">
        <f>IF('GaN Master'!$A36="N", "",'GaN Master'!G36)</f>
        <v>Numbers</v>
      </c>
      <c r="D37" s="25">
        <f>IF('GaN Master'!$A36="N", "",'GaN Master'!H36)</f>
        <v>15</v>
      </c>
      <c r="E37" s="25" t="str">
        <f>IF('GaN Master'!$A36="N", "",'GaN Master'!I36)</f>
        <v>NUM-N</v>
      </c>
      <c r="F37" s="25" t="str">
        <f>IF('GaN Master'!$A36="N", "",'GaN Master'!J36)</f>
        <v>SD  NUMBERS</v>
      </c>
      <c r="G37" s="25" t="str">
        <f>IF('GaN Master'!$A36="N", "",'GaN Master'!K36)</f>
        <v>37</v>
      </c>
      <c r="H37" s="25" t="str">
        <f>IF('GaN Master'!$A36="N", "",'GaN Master'!L36)</f>
        <v>1X</v>
      </c>
      <c r="I37" s="25" t="str">
        <f>IF('GaN Master'!$A36="N", "",'GaN Master'!M36)</f>
        <v>DARK</v>
      </c>
      <c r="J37" s="25" t="str">
        <f>IF('GaN Master'!$A36="N", "",'GaN Master'!N36)</f>
        <v>NONE</v>
      </c>
      <c r="K37" s="25" t="str">
        <f>IF('GaN Master'!$A36="N", "",'GaN Master'!O36)</f>
        <v>0.25um</v>
      </c>
      <c r="L37" s="25" t="str">
        <f>IF('GaN Master'!$A36="N", "",'GaN Master'!P36)</f>
        <v>7.0um</v>
      </c>
      <c r="M37" s="25" t="str">
        <f>IF('GaN Master'!$A36="N", "",'GaN Master'!Q36)</f>
        <v>7.0um +0.50um</v>
      </c>
      <c r="N37" s="25" t="str">
        <f>IF('GaN Master'!$A36="N", "",'GaN Master'!R36)</f>
        <v>Core</v>
      </c>
      <c r="O37" s="25" t="str">
        <f>IF('GaN Master'!$A36="N", "",'GaN Master'!S36)</f>
        <v>coated at SD photo</v>
      </c>
      <c r="P37" s="25" t="str">
        <f>IF('GaN Master'!$A36="N", "",'GaN Master'!T36)</f>
        <v>110mJ, soft contact</v>
      </c>
      <c r="Q37" s="25" t="str">
        <f>IF('GaN Master'!$A36="N", "",'GaN Master'!U36)</f>
        <v>X</v>
      </c>
      <c r="R37" s="25" t="str">
        <f>IF('GaN Master'!$A36="N", "",'GaN Master'!V36)</f>
        <v>X</v>
      </c>
      <c r="S37" s="25" t="str">
        <f>IF('GaN Master'!$A36="N", "",'GaN Master'!W36)</f>
        <v>X</v>
      </c>
      <c r="T37" s="25" t="str">
        <f>IF('GaN Master'!$A36="N", "",'GaN Master'!X36)</f>
        <v>IR</v>
      </c>
      <c r="U37" s="25" t="str">
        <f>IF('GaN Master'!$A36="N", "",'GaN Master'!Y36)</f>
        <v>Dev with SD</v>
      </c>
    </row>
    <row r="38" spans="2:21" ht="14.1" customHeight="1" thickBot="1" x14ac:dyDescent="0.25">
      <c r="B38" s="35" t="str">
        <f>IF('GaN Master'!$A37="N", "",'GaN Master'!A37)</f>
        <v>O</v>
      </c>
      <c r="C38" s="25" t="str">
        <f>IF('GaN Master'!$A37="N", "",'GaN Master'!G37)</f>
        <v>Numbers</v>
      </c>
      <c r="D38" s="25">
        <f>IF('GaN Master'!$A37="N", "",'GaN Master'!H37)</f>
        <v>15</v>
      </c>
      <c r="E38" s="25" t="str">
        <f>IF('GaN Master'!$A37="N", "",'GaN Master'!I37)</f>
        <v>NUM-N</v>
      </c>
      <c r="F38" s="25" t="str">
        <f>IF('GaN Master'!$A37="N", "",'GaN Master'!J37)</f>
        <v>SD  NUMBERS</v>
      </c>
      <c r="G38" s="25">
        <f>IF('GaN Master'!$A37="N", "",'GaN Master'!K37)</f>
        <v>55</v>
      </c>
      <c r="H38" s="25" t="str">
        <f>IF('GaN Master'!$A37="N", "",'GaN Master'!L37)</f>
        <v>1X</v>
      </c>
      <c r="I38" s="25" t="str">
        <f>IF('GaN Master'!$A37="N", "",'GaN Master'!M37)</f>
        <v>DARK</v>
      </c>
      <c r="J38" s="25" t="str">
        <f>IF('GaN Master'!$A37="N", "",'GaN Master'!N37)</f>
        <v>NONE</v>
      </c>
      <c r="K38" s="25" t="str">
        <f>IF('GaN Master'!$A37="N", "",'GaN Master'!O37)</f>
        <v>0.25um</v>
      </c>
      <c r="L38" s="25" t="str">
        <f>IF('GaN Master'!$A37="N", "",'GaN Master'!P37)</f>
        <v>7.0um</v>
      </c>
      <c r="M38" s="25" t="str">
        <f>IF('GaN Master'!$A37="N", "",'GaN Master'!Q37)</f>
        <v>7.0um +0.50um</v>
      </c>
      <c r="N38" s="25" t="str">
        <f>IF('GaN Master'!$A37="N", "",'GaN Master'!R37)</f>
        <v>Core</v>
      </c>
      <c r="O38" s="25" t="str">
        <f>IF('GaN Master'!$A37="N", "",'GaN Master'!S37)</f>
        <v>coated at SD photo</v>
      </c>
      <c r="P38" s="25" t="str">
        <f>IF('GaN Master'!$A37="N", "",'GaN Master'!T37)</f>
        <v>110mJ, soft contact</v>
      </c>
      <c r="Q38" s="25" t="str">
        <f>IF('GaN Master'!$A37="N", "",'GaN Master'!U37)</f>
        <v>X</v>
      </c>
      <c r="R38" s="25" t="str">
        <f>IF('GaN Master'!$A37="N", "",'GaN Master'!V37)</f>
        <v>X</v>
      </c>
      <c r="S38" s="25" t="str">
        <f>IF('GaN Master'!$A37="N", "",'GaN Master'!W37)</f>
        <v>X</v>
      </c>
      <c r="T38" s="25" t="str">
        <f>IF('GaN Master'!$A37="N", "",'GaN Master'!X37)</f>
        <v>IR</v>
      </c>
      <c r="U38" s="25" t="str">
        <f>IF('GaN Master'!$A37="N", "",'GaN Master'!Y37)</f>
        <v>Dev with SD</v>
      </c>
    </row>
    <row r="39" spans="2:21" ht="15.75" customHeight="1" thickBot="1" x14ac:dyDescent="0.25">
      <c r="B39" s="71" t="str">
        <f>IF('GaN Master'!$A38="N", "",'GaN Master'!A38)</f>
        <v>O</v>
      </c>
      <c r="C39" s="72" t="str">
        <f>IF('GaN Master'!$A38="N",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IF('GaN Master'!$A38="N", "",'GaN Master'!J38)</f>
        <v>BCB PLUG</v>
      </c>
      <c r="G39" s="23" t="str">
        <f>IF('GaN Master'!$A38="N", "",'GaN Master'!K38)</f>
        <v>78</v>
      </c>
      <c r="H39" s="22" t="str">
        <f>IF('GaN Master'!$A38="N", "",'GaN Master'!L38)</f>
        <v>1X</v>
      </c>
      <c r="I39" s="22" t="str">
        <f>IF('GaN Master'!$A38="N", "",'GaN Master'!M38)</f>
        <v>CLEAR</v>
      </c>
      <c r="J39" s="37" t="str">
        <f>IF('GaN Master'!$A38="N", "",'GaN Master'!N38)</f>
        <v>NONE</v>
      </c>
      <c r="K39" s="24" t="str">
        <f>IF('GaN Master'!$A38="N", "",'GaN Master'!O38)</f>
        <v>0.25um</v>
      </c>
      <c r="L39" s="24" t="str">
        <f>IF('GaN Master'!$A38="N", "",'GaN Master'!P38)</f>
        <v>30.0um</v>
      </c>
      <c r="M39" s="24" t="str">
        <f>IF('GaN Master'!$A38="N", "",'GaN Master'!Q38)</f>
        <v>30.0um +0.50um</v>
      </c>
      <c r="N39" s="56" t="str">
        <f>IF('GaN Master'!$A38="N", "",'GaN Master'!R38)</f>
        <v>Core</v>
      </c>
      <c r="O39" s="69" t="str">
        <f>IF('GaN Master'!$A38="N", "",'GaN Master'!S38)</f>
        <v>TEL-3[74]SPR220-7.0</v>
      </c>
      <c r="P39" s="69" t="str">
        <f>IF('GaN Master'!$A38="N", "",'GaN Master'!T38)</f>
        <v>350 mJ, soft contact</v>
      </c>
      <c r="Q39" s="69" t="str">
        <f>IF('GaN Master'!$A38="N", "",'GaN Master'!U38)</f>
        <v>X</v>
      </c>
      <c r="R39" s="69" t="str">
        <f>IF('GaN Master'!$A38="N", "",'GaN Master'!V38)</f>
        <v>X</v>
      </c>
      <c r="S39" s="69" t="str">
        <f>IF('GaN Master'!$A38="N", "",'GaN Master'!W38)</f>
        <v>X</v>
      </c>
      <c r="T39" s="69" t="str">
        <f>IF('GaN Master'!$A38="N", "",'GaN Master'!X38)</f>
        <v>N</v>
      </c>
      <c r="U39" s="69" t="str">
        <f>IF('GaN Master'!$A38="N",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IF('GaN Master'!$A38="N", "",'GaN Master'!K39)</f>
        <v>72</v>
      </c>
      <c r="H40" s="38" t="str">
        <f>IF('GaN Master'!$A38="N", "",'GaN Master'!L39)</f>
        <v>-</v>
      </c>
      <c r="I40" s="38" t="str">
        <f>IF('GaN Master'!$A38="N", "",'GaN Master'!M39)</f>
        <v>-</v>
      </c>
      <c r="J40" s="38" t="str">
        <f>IF('GaN Master'!$A38="N", "",'GaN Master'!N39)</f>
        <v>-</v>
      </c>
      <c r="K40" s="38" t="str">
        <f>IF('GaN Master'!$A38="N", "",'GaN Master'!O39)</f>
        <v>-</v>
      </c>
      <c r="L40" s="38" t="str">
        <f>IF('GaN Master'!$A38="N", "",'GaN Master'!P39)</f>
        <v>-</v>
      </c>
      <c r="M40" s="38" t="str">
        <f>IF('GaN Master'!$A38="N",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Master'!$A40="N", "",'GaN Master'!A40)</f>
        <v>O</v>
      </c>
      <c r="C41" s="72" t="str">
        <f>IF('GaN Master'!$A40="N",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IF('GaN Master'!$A40="N", "",'GaN Master'!J40)</f>
        <v>BCB</v>
      </c>
      <c r="G41" s="23" t="str">
        <f>IF('GaN Master'!$A40="N", "",'GaN Master'!K40)</f>
        <v>45</v>
      </c>
      <c r="H41" s="22" t="str">
        <f>IF('GaN Master'!$A40="N", "",'GaN Master'!L40)</f>
        <v>1X</v>
      </c>
      <c r="I41" s="22" t="str">
        <f>IF('GaN Master'!$A40="N", "",'GaN Master'!M40)</f>
        <v>CLEAR</v>
      </c>
      <c r="J41" s="37" t="str">
        <f>IF('GaN Master'!$A40="N", "",'GaN Master'!N40)</f>
        <v>+5.0um</v>
      </c>
      <c r="K41" s="24" t="str">
        <f>IF('GaN Master'!$A40="N", "",'GaN Master'!O40)</f>
        <v>0.25um</v>
      </c>
      <c r="L41" s="24" t="str">
        <f>IF('GaN Master'!$A40="N", "",'GaN Master'!P40)</f>
        <v>30.0um</v>
      </c>
      <c r="M41" s="24" t="str">
        <f>IF('GaN Master'!$A40="N", "",'GaN Master'!Q40)</f>
        <v>40.0um  +0.50um</v>
      </c>
      <c r="N41" s="56" t="str">
        <f>IF('GaN Master'!$A40="N", "",'GaN Master'!R40)</f>
        <v>Core</v>
      </c>
      <c r="O41" s="69" t="str">
        <f>IF('GaN Master'!$A40="N", "",'GaN Master'!S40)</f>
        <v>EVG [BCB Protect]  Cyclotene 4026-46</v>
      </c>
      <c r="P41" s="69" t="str">
        <f>IF('GaN Master'!$A40="N", "",'GaN Master'!T40)</f>
        <v>1800 mJ, soft contact</v>
      </c>
      <c r="Q41" s="69" t="str">
        <f>IF('GaN Master'!$A40="N", "",'GaN Master'!U40)</f>
        <v>X</v>
      </c>
      <c r="R41" s="69" t="str">
        <f>IF('GaN Master'!$A40="N", "",'GaN Master'!V40)</f>
        <v>X</v>
      </c>
      <c r="S41" s="69" t="str">
        <f>IF('GaN Master'!$A40="N", "",'GaN Master'!W40)</f>
        <v>X</v>
      </c>
      <c r="T41" s="69" t="str">
        <f>IF('GaN Master'!$A40="N", "",'GaN Master'!X40)</f>
        <v>N</v>
      </c>
      <c r="U41" s="69" t="str">
        <f>IF('GaN Master'!$A40="N",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IF('GaN Master'!$A40="N", "",'GaN Master'!K41)</f>
        <v>72</v>
      </c>
      <c r="H42" s="38" t="str">
        <f>IF('GaN Master'!$A40="N", "",'GaN Master'!L41)</f>
        <v>-</v>
      </c>
      <c r="I42" s="38" t="str">
        <f>IF('GaN Master'!$A40="N", "",'GaN Master'!M41)</f>
        <v>-</v>
      </c>
      <c r="J42" s="38" t="str">
        <f>IF('GaN Master'!$A40="N", "",'GaN Master'!N41)</f>
        <v>-</v>
      </c>
      <c r="K42" s="38" t="str">
        <f>IF('GaN Master'!$A40="N", "",'GaN Master'!O41)</f>
        <v>-</v>
      </c>
      <c r="L42" s="38" t="str">
        <f>IF('GaN Master'!$A40="N", "",'GaN Master'!P41)</f>
        <v>-</v>
      </c>
      <c r="M42" s="38" t="str">
        <f>IF('GaN Master'!$A40="N",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Master'!$A42="N", "",'GaN Master'!A42)</f>
        <v>O</v>
      </c>
      <c r="C43" s="72" t="str">
        <f>IF('GaN Master'!$A42="N",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IF('GaN Master'!$A42="N", "",'GaN Master'!J42)</f>
        <v>BCB INV</v>
      </c>
      <c r="G43" s="23" t="str">
        <f>IF('GaN Master'!$A42="N", "",'GaN Master'!K42)</f>
        <v>71</v>
      </c>
      <c r="H43" s="22" t="str">
        <f>IF('GaN Master'!$A42="N", "",'GaN Master'!L42)</f>
        <v>1X</v>
      </c>
      <c r="I43" s="22" t="str">
        <f>IF('GaN Master'!$A42="N", "",'GaN Master'!M42)</f>
        <v>CLEAR</v>
      </c>
      <c r="J43" s="37" t="str">
        <f>IF('GaN Master'!$A42="N", "",'GaN Master'!N42)</f>
        <v>+5.0um</v>
      </c>
      <c r="K43" s="24" t="str">
        <f>IF('GaN Master'!$A42="N", "",'GaN Master'!O42)</f>
        <v>0.25um</v>
      </c>
      <c r="L43" s="24" t="str">
        <f>IF('GaN Master'!$A42="N", "",'GaN Master'!P42)</f>
        <v>30.0um</v>
      </c>
      <c r="M43" s="24" t="str">
        <f>IF('GaN Master'!$A42="N", "",'GaN Master'!Q42)</f>
        <v>40.0um +0.50um</v>
      </c>
      <c r="N43" s="56" t="str">
        <f>IF('GaN Master'!$A42="N", "",'GaN Master'!R42)</f>
        <v>Core</v>
      </c>
      <c r="O43" s="69" t="str">
        <f>IF('GaN Master'!$A42="N", "",'GaN Master'!S42)</f>
        <v>EVG [BCB Protect]  Cyclotene 4026-46</v>
      </c>
      <c r="P43" s="69" t="str">
        <f>IF('GaN Master'!$A42="N", "",'GaN Master'!T42)</f>
        <v>2320 mJ, soft contact</v>
      </c>
      <c r="Q43" s="69" t="str">
        <f>IF('GaN Master'!$A42="N", "",'GaN Master'!U42)</f>
        <v>X</v>
      </c>
      <c r="R43" s="69" t="str">
        <f>IF('GaN Master'!$A42="N", "",'GaN Master'!V42)</f>
        <v>X</v>
      </c>
      <c r="S43" s="69" t="str">
        <f>IF('GaN Master'!$A42="N", "",'GaN Master'!W42)</f>
        <v>X</v>
      </c>
      <c r="T43" s="69" t="str">
        <f>IF('GaN Master'!$A42="N", "",'GaN Master'!X42)</f>
        <v>N</v>
      </c>
      <c r="U43" s="69" t="str">
        <f>IF('GaN Master'!$A42="N",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IF('GaN Master'!$A42="N", "",'GaN Master'!K43)</f>
        <v>72</v>
      </c>
      <c r="H44" s="38" t="str">
        <f>IF('GaN Master'!$A42="N", "",'GaN Master'!L43)</f>
        <v>-</v>
      </c>
      <c r="I44" s="38" t="str">
        <f>IF('GaN Master'!$A42="N", "",'GaN Master'!M43)</f>
        <v>-</v>
      </c>
      <c r="J44" s="38" t="str">
        <f>IF('GaN Master'!$A42="N", "",'GaN Master'!N43)</f>
        <v>-</v>
      </c>
      <c r="K44" s="38" t="str">
        <f>IF('GaN Master'!$A42="N", "",'GaN Master'!O43)</f>
        <v>-</v>
      </c>
      <c r="L44" s="38" t="str">
        <f>IF('GaN Master'!$A42="N", "",'GaN Master'!P43)</f>
        <v>-</v>
      </c>
      <c r="M44" s="38" t="str">
        <f>IF('GaN Master'!$A42="N",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Master'!$A44="N", "",'GaN Master'!A44)</f>
        <v>O</v>
      </c>
      <c r="C45" s="25" t="str">
        <f>IF('GaN Master'!$A44="N",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Master'!$A45="N", "",'GaN Master'!A45)</f>
        <v>O</v>
      </c>
      <c r="C46" s="25" t="str">
        <f>IF('GaN Master'!$A45="N",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R43:R44"/>
    <mergeCell ref="S43:S44"/>
    <mergeCell ref="T43:T44"/>
    <mergeCell ref="U43:U44"/>
    <mergeCell ref="F43:F44"/>
    <mergeCell ref="N43:N44"/>
    <mergeCell ref="O43:O44"/>
    <mergeCell ref="P43:P44"/>
    <mergeCell ref="Q43:Q44"/>
    <mergeCell ref="R41:R42"/>
    <mergeCell ref="S41:S42"/>
    <mergeCell ref="T41:T42"/>
    <mergeCell ref="U41:U42"/>
    <mergeCell ref="F39:F40"/>
    <mergeCell ref="N39:N40"/>
    <mergeCell ref="O39:O40"/>
    <mergeCell ref="F41:F42"/>
    <mergeCell ref="N41:N42"/>
    <mergeCell ref="O41:O42"/>
    <mergeCell ref="P41:P42"/>
    <mergeCell ref="Q41:Q42"/>
    <mergeCell ref="P39:P40"/>
    <mergeCell ref="Q39:Q40"/>
    <mergeCell ref="R39:R40"/>
    <mergeCell ref="S39:S40"/>
    <mergeCell ref="S11:S12"/>
    <mergeCell ref="T11:T12"/>
    <mergeCell ref="U11:U12"/>
    <mergeCell ref="R13:R14"/>
    <mergeCell ref="S13:S14"/>
    <mergeCell ref="T13:T14"/>
    <mergeCell ref="U13:U14"/>
    <mergeCell ref="T39:T40"/>
    <mergeCell ref="U39:U40"/>
    <mergeCell ref="F13:F14"/>
    <mergeCell ref="N13:N14"/>
    <mergeCell ref="O13:O14"/>
    <mergeCell ref="P13:P14"/>
    <mergeCell ref="Q13:Q14"/>
    <mergeCell ref="N11:N12"/>
    <mergeCell ref="O11:O12"/>
    <mergeCell ref="P11:P12"/>
    <mergeCell ref="Q11:Q12"/>
    <mergeCell ref="R11:R12"/>
    <mergeCell ref="S9:S10"/>
    <mergeCell ref="T9:T10"/>
    <mergeCell ref="U9:U10"/>
    <mergeCell ref="N7:N8"/>
    <mergeCell ref="O7:O8"/>
    <mergeCell ref="P7:P8"/>
    <mergeCell ref="Q7:Q8"/>
    <mergeCell ref="R7:R8"/>
    <mergeCell ref="N9:N10"/>
    <mergeCell ref="O9:O10"/>
    <mergeCell ref="P9:P10"/>
    <mergeCell ref="Q9:Q10"/>
    <mergeCell ref="R9:R10"/>
    <mergeCell ref="F11:F12"/>
    <mergeCell ref="B9:B10"/>
    <mergeCell ref="C9:C10"/>
    <mergeCell ref="D9:D10"/>
    <mergeCell ref="E9:E10"/>
    <mergeCell ref="F9:F10"/>
    <mergeCell ref="B43:B44"/>
    <mergeCell ref="C43:C44"/>
    <mergeCell ref="D43:D44"/>
    <mergeCell ref="E43:E44"/>
    <mergeCell ref="B41:B42"/>
    <mergeCell ref="C41:C42"/>
    <mergeCell ref="D41:D42"/>
    <mergeCell ref="E41:E42"/>
    <mergeCell ref="B39:B40"/>
    <mergeCell ref="C39:C40"/>
    <mergeCell ref="D39:D40"/>
    <mergeCell ref="E39:E40"/>
    <mergeCell ref="B11:B12"/>
    <mergeCell ref="C11:C12"/>
    <mergeCell ref="D11:D12"/>
    <mergeCell ref="E11:E12"/>
    <mergeCell ref="B13:B14"/>
    <mergeCell ref="C13:C14"/>
    <mergeCell ref="D13:D14"/>
    <mergeCell ref="E13:E14"/>
    <mergeCell ref="B2:U2"/>
    <mergeCell ref="S7:S8"/>
    <mergeCell ref="B7:B8"/>
    <mergeCell ref="C7:C8"/>
    <mergeCell ref="D7:D8"/>
    <mergeCell ref="E7:E8"/>
    <mergeCell ref="F7:F8"/>
    <mergeCell ref="T7:T8"/>
    <mergeCell ref="U7:U8"/>
  </mergeCells>
  <conditionalFormatting sqref="N4:U46">
    <cfRule type="expression" dxfId="17" priority="13">
      <formula>$N4="Variant"</formula>
    </cfRule>
  </conditionalFormatting>
  <conditionalFormatting sqref="B4:B46">
    <cfRule type="cellIs" dxfId="16" priority="14" operator="equal">
      <formula>"O"</formula>
    </cfRule>
    <cfRule type="cellIs" dxfId="15" priority="15" operator="equal">
      <formula>"Y"</formula>
    </cfRule>
  </conditionalFormatting>
  <pageMargins left="0.75" right="0.75" top="1" bottom="1" header="0.5" footer="0.5"/>
  <pageSetup scale="4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/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197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Master'!B2</f>
        <v>P80B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Master'!$B3="N", "",'GaN Master'!B3)</f>
        <v>Y</v>
      </c>
      <c r="C4" s="25" t="str">
        <f>IF($B3="", "",'GaN Master'!G3)</f>
        <v>Core</v>
      </c>
      <c r="D4" s="25">
        <f>IF($B3="", "",'GaN Master'!H3)</f>
        <v>69</v>
      </c>
      <c r="E4" s="25" t="str">
        <f>IF($B3="", "",'GaN Master'!I3)</f>
        <v>00N</v>
      </c>
      <c r="F4" s="25" t="str">
        <f>IF($B3="", "",'GaN Master'!J3)</f>
        <v>ZERO</v>
      </c>
      <c r="G4" s="25">
        <f>IF($B3="", "",'GaN Master'!K3)</f>
        <v>0</v>
      </c>
      <c r="H4" s="25" t="str">
        <f>IF($B3="", "",'GaN Master'!L3)</f>
        <v>5X</v>
      </c>
      <c r="I4" s="25" t="str">
        <f>IF($B3="", "",'GaN Master'!M3)</f>
        <v>DARK</v>
      </c>
      <c r="J4" s="25" t="str">
        <f>IF($B3="", "",'GaN Master'!N3)</f>
        <v>-0.2um</v>
      </c>
      <c r="K4" s="25" t="str">
        <f>IF($B3="", "",'GaN Master'!O3)</f>
        <v>0.025um</v>
      </c>
      <c r="L4" s="25" t="str">
        <f>IF($B3="", "",'GaN Master'!P3)</f>
        <v>0.5um</v>
      </c>
      <c r="M4" s="25" t="str">
        <f>IF($B3="", "",'GaN Master'!Q3)</f>
        <v xml:space="preserve"> 0.50um +0.05um</v>
      </c>
      <c r="N4" s="25" t="str">
        <f>IF($B3="", "",'GaN Master'!R3)</f>
        <v>Core</v>
      </c>
      <c r="O4" s="25" t="str">
        <f>IF($B3="", "",'GaN Master'!S3)</f>
        <v>TEL-3[10]+TEL[13]  LOL/1818</v>
      </c>
      <c r="P4" s="25">
        <f>IF($B3="", "",'GaN Master'!T3)</f>
        <v>350</v>
      </c>
      <c r="Q4" s="25">
        <f>IF($B3="", "",'GaN Master'!U3)</f>
        <v>0</v>
      </c>
      <c r="R4" s="25">
        <f>IF($B3="", "",'GaN Master'!V3)</f>
        <v>0.48</v>
      </c>
      <c r="S4" s="25">
        <f>IF($B3="", "",'GaN Master'!W3)</f>
        <v>0.5</v>
      </c>
      <c r="T4" s="25" t="str">
        <f>IF($B3="", "",'GaN Master'!X3)</f>
        <v xml:space="preserve">N </v>
      </c>
      <c r="U4" s="25" t="str">
        <f>IF($B3="", "",'GaN Master'!Y3)</f>
        <v>TEL-2[1]</v>
      </c>
    </row>
    <row r="5" spans="2:21" ht="14.1" customHeight="1" thickBot="1" x14ac:dyDescent="0.25">
      <c r="B5" s="35" t="str">
        <f>IF('GaN Master'!$B4="N", "",'GaN Master'!B4)</f>
        <v>Y</v>
      </c>
      <c r="C5" s="25" t="str">
        <f>IF($B4="", "",'GaN Master'!G4)</f>
        <v>Core</v>
      </c>
      <c r="D5" s="25">
        <f>IF($B4="", "",'GaN Master'!H4)</f>
        <v>64</v>
      </c>
      <c r="E5" s="25" t="str">
        <f>IF($B4="", "",'GaN Master'!I4)</f>
        <v>10P</v>
      </c>
      <c r="F5" s="25" t="str">
        <f>IF($B4="", "",'GaN Master'!J4)</f>
        <v>ISO</v>
      </c>
      <c r="G5" s="25">
        <f>IF($B4="", "",'GaN Master'!K4)</f>
        <v>4</v>
      </c>
      <c r="H5" s="25" t="str">
        <f>IF($B4="", "",'GaN Master'!L4)</f>
        <v>5X</v>
      </c>
      <c r="I5" s="25" t="str">
        <f>IF($B4="", "",'GaN Master'!M4)</f>
        <v>CLEAR</v>
      </c>
      <c r="J5" s="25" t="str">
        <f>IF($B4="", "",'GaN Master'!N4)</f>
        <v>NONE</v>
      </c>
      <c r="K5" s="25" t="str">
        <f>IF($B4="", "",'GaN Master'!O4)</f>
        <v>0.2um</v>
      </c>
      <c r="L5" s="25" t="str">
        <f>IF($B4="", "",'GaN Master'!P4)</f>
        <v>3.0um</v>
      </c>
      <c r="M5" s="25" t="str">
        <f>IF($B4="", "",'GaN Master'!Q4)</f>
        <v>15.0um +0.20um</v>
      </c>
      <c r="N5" s="25" t="str">
        <f>IF($B4="", "",'GaN Master'!R4)</f>
        <v>Core</v>
      </c>
      <c r="O5" s="25" t="str">
        <f>IF($B4="", "",'GaN Master'!S4)</f>
        <v>TEL[13]/ 1818</v>
      </c>
      <c r="P5" s="25">
        <f>IF($B4="", "",'GaN Master'!T4)</f>
        <v>265</v>
      </c>
      <c r="Q5" s="25">
        <f>IF($B4="", "",'GaN Master'!U4)</f>
        <v>0</v>
      </c>
      <c r="R5" s="25">
        <f>IF($B4="", "",'GaN Master'!V4)</f>
        <v>0.48</v>
      </c>
      <c r="S5" s="25">
        <f>IF($B4="", "",'GaN Master'!W4)</f>
        <v>0.5</v>
      </c>
      <c r="T5" s="25" t="str">
        <f>IF($B4="", "",'GaN Master'!X4)</f>
        <v>N</v>
      </c>
      <c r="U5" s="25" t="str">
        <f>IF($B4="", "",'GaN Master'!Y4)</f>
        <v>TEL-2[21]</v>
      </c>
    </row>
    <row r="6" spans="2:21" ht="14.1" customHeight="1" thickBot="1" x14ac:dyDescent="0.25">
      <c r="B6" s="35" t="str">
        <f>IF('GaN Master'!$B5="N", "",'GaN Master'!B5)</f>
        <v>O</v>
      </c>
      <c r="C6" s="25" t="str">
        <f>IF($B5="", "",'GaN Master'!G5)</f>
        <v>Core</v>
      </c>
      <c r="D6" s="25">
        <f>IF($B5="", "",'GaN Master'!H5)</f>
        <v>64</v>
      </c>
      <c r="E6" s="25" t="str">
        <f>IF($B5="", "",'GaN Master'!I5)</f>
        <v>10P</v>
      </c>
      <c r="F6" s="25" t="str">
        <f>IF($B5="", "",'GaN Master'!J5)</f>
        <v>ISO</v>
      </c>
      <c r="G6" s="25">
        <f>IF($B5="", "",'GaN Master'!K5)</f>
        <v>4</v>
      </c>
      <c r="H6" s="25" t="str">
        <f>IF($B5="", "",'GaN Master'!L5)</f>
        <v>5X</v>
      </c>
      <c r="I6" s="25" t="str">
        <f>IF($B5="", "",'GaN Master'!M5)</f>
        <v>CLEAR</v>
      </c>
      <c r="J6" s="25" t="str">
        <f>IF($B5="", "",'GaN Master'!N5)</f>
        <v>NONE</v>
      </c>
      <c r="K6" s="25" t="str">
        <f>IF($B5="", "",'GaN Master'!O5)</f>
        <v>0.2um</v>
      </c>
      <c r="L6" s="25" t="str">
        <f>IF($B5="", "",'GaN Master'!P5)</f>
        <v>3.0um</v>
      </c>
      <c r="M6" s="25" t="str">
        <f>IF($B5="", "",'GaN Master'!Q5)</f>
        <v>15.0um +0.20um</v>
      </c>
      <c r="N6" s="25" t="str">
        <f>IF($B5="", "",'GaN Master'!R5)</f>
        <v>Variant</v>
      </c>
      <c r="O6" s="25" t="str">
        <f>IF($B5="", "",'GaN Master'!S5)</f>
        <v>TEL[15]/ 1827</v>
      </c>
      <c r="P6" s="25">
        <f>IF($B5="", "",'GaN Master'!T5)</f>
        <v>425</v>
      </c>
      <c r="Q6" s="25">
        <f>IF($B5="", "",'GaN Master'!U5)</f>
        <v>0</v>
      </c>
      <c r="R6" s="25">
        <f>IF($B5="", "",'GaN Master'!V5)</f>
        <v>0.48</v>
      </c>
      <c r="S6" s="25">
        <f>IF($B5="", "",'GaN Master'!W5)</f>
        <v>0.5</v>
      </c>
      <c r="T6" s="25" t="str">
        <f>IF($B5="", "",'GaN Master'!X5)</f>
        <v>N</v>
      </c>
      <c r="U6" s="25" t="str">
        <f>IF($B5="", "",'GaN Master'!Y5)</f>
        <v>TEL-2[21]</v>
      </c>
    </row>
    <row r="7" spans="2:21" ht="14.1" customHeight="1" thickBot="1" x14ac:dyDescent="0.25">
      <c r="B7" s="71" t="str">
        <f>IF('GaN Master'!$B6="N", "",'GaN Master'!B6)</f>
        <v>Y</v>
      </c>
      <c r="C7" s="72" t="str">
        <f>IF($B7="", "",'GaN Master'!G6)</f>
        <v>Core</v>
      </c>
      <c r="D7" s="72">
        <f>IF($B7="", "",'GaN Master'!H6)</f>
        <v>69</v>
      </c>
      <c r="E7" s="72" t="str">
        <f>IF($B7="", "",'GaN Master'!I6)</f>
        <v xml:space="preserve">40P </v>
      </c>
      <c r="F7" s="56" t="str">
        <f>IF($B7="", "",'GaN Master'!J6)</f>
        <v>SOURCE DRAIN PRI</v>
      </c>
      <c r="G7" s="23">
        <f>IF($B7="", "",'GaN Master'!K6)</f>
        <v>5</v>
      </c>
      <c r="H7" s="22" t="str">
        <f>IF($B7="", "",'GaN Master'!L6)</f>
        <v>5X</v>
      </c>
      <c r="I7" s="22" t="str">
        <f>IF($B7="", "",'GaN Master'!M6)</f>
        <v>CLEAR</v>
      </c>
      <c r="J7" s="37" t="str">
        <f>IF($B7="", "",'GaN Master'!N6)</f>
        <v>-0.12um</v>
      </c>
      <c r="K7" s="24" t="str">
        <f>IF($B7="", "",'GaN Master'!O6)</f>
        <v>0.025um</v>
      </c>
      <c r="L7" s="24" t="str">
        <f>IF($B7="", "",'GaN Master'!P6)</f>
        <v>0.5um</v>
      </c>
      <c r="M7" s="24" t="str">
        <f>IF($B7="", "",'GaN Master'!Q6)</f>
        <v xml:space="preserve"> 1.30um +0.05um</v>
      </c>
      <c r="N7" s="56" t="str">
        <f>IF($B7="", "",'GaN Master'!R6)</f>
        <v>Core</v>
      </c>
      <c r="O7" s="69" t="str">
        <f>IF($B7="", "",'GaN Master'!S6)</f>
        <v>TEL[26]/ 1808</v>
      </c>
      <c r="P7" s="69">
        <f>IF($B7="", "",'GaN Master'!T6)</f>
        <v>240</v>
      </c>
      <c r="Q7" s="69">
        <f>IF($B7="", "",'GaN Master'!U6)</f>
        <v>0</v>
      </c>
      <c r="R7" s="69">
        <f>IF($B7="", "",'GaN Master'!V6)</f>
        <v>0.48</v>
      </c>
      <c r="S7" s="69">
        <f>IF($B7="", "",'GaN Master'!W6)</f>
        <v>0.5</v>
      </c>
      <c r="T7" s="69" t="str">
        <f>IF($B7="", "",'GaN Master'!X6)</f>
        <v>IR</v>
      </c>
      <c r="U7" s="69" t="str">
        <f>IF($B7="", "",'GaN Master'!Y6)</f>
        <v>DEV TANK-2, 25S</v>
      </c>
    </row>
    <row r="8" spans="2:21" ht="14.1" customHeight="1" thickBot="1" x14ac:dyDescent="0.25">
      <c r="B8" s="71"/>
      <c r="C8" s="73"/>
      <c r="D8" s="73"/>
      <c r="E8" s="73"/>
      <c r="F8" s="57"/>
      <c r="G8" s="38">
        <f>IF($B7="", "",'GaN Master'!K7)</f>
        <v>37</v>
      </c>
      <c r="H8" s="38" t="str">
        <f>IF($B7="", "",'GaN Master'!L7)</f>
        <v>-</v>
      </c>
      <c r="I8" s="38" t="str">
        <f>IF($B7="", "",'GaN Master'!M7)</f>
        <v>-</v>
      </c>
      <c r="J8" s="38" t="str">
        <f>IF($B7="", "",'GaN Master'!N7)</f>
        <v>NONE</v>
      </c>
      <c r="K8" s="38" t="str">
        <f>IF($B7="", "",'GaN Master'!O7)</f>
        <v>-</v>
      </c>
      <c r="L8" s="38" t="str">
        <f>IF($B7="", "",'GaN Master'!P7)</f>
        <v>-</v>
      </c>
      <c r="M8" s="38" t="str">
        <f>IF($B7="", "",'GaN Master'!Q7)</f>
        <v>-</v>
      </c>
      <c r="N8" s="57"/>
      <c r="O8" s="70"/>
      <c r="P8" s="70"/>
      <c r="Q8" s="70"/>
      <c r="R8" s="70"/>
      <c r="S8" s="70"/>
      <c r="T8" s="70"/>
      <c r="U8" s="70"/>
    </row>
    <row r="9" spans="2:21" ht="14.1" hidden="1" customHeight="1" thickBot="1" x14ac:dyDescent="0.25">
      <c r="B9" s="71" t="str">
        <f>IF('GaN Master'!$B8="N", "",'GaN Master'!B8)</f>
        <v/>
      </c>
      <c r="C9" s="72" t="str">
        <f>IF($B9="", "",'GaN Master'!G8)</f>
        <v/>
      </c>
      <c r="D9" s="72" t="str">
        <f>IF($B9="", "",'GaN Master'!H8)</f>
        <v/>
      </c>
      <c r="E9" s="72" t="str">
        <f>IF($B9="", "",'GaN Master'!I8)</f>
        <v/>
      </c>
      <c r="F9" s="56" t="str">
        <f>IF($B9="", "",'GaN Master'!J8)</f>
        <v/>
      </c>
      <c r="G9" s="23" t="str">
        <f>IF($B9="", "",'GaN Master'!K8)</f>
        <v/>
      </c>
      <c r="H9" s="22" t="str">
        <f>IF($B9="", "",'GaN Master'!L8)</f>
        <v/>
      </c>
      <c r="I9" s="22" t="str">
        <f>IF($B9="", "",'GaN Master'!M8)</f>
        <v/>
      </c>
      <c r="J9" s="37" t="str">
        <f>IF($B9="", "",'GaN Master'!N8)</f>
        <v/>
      </c>
      <c r="K9" s="24" t="str">
        <f>IF($B9="", "",'GaN Master'!O8)</f>
        <v/>
      </c>
      <c r="L9" s="24" t="str">
        <f>IF($B9="", "",'GaN Master'!P8)</f>
        <v/>
      </c>
      <c r="M9" s="24" t="str">
        <f>IF($B9="", "",'GaN Master'!Q8)</f>
        <v/>
      </c>
      <c r="N9" s="56" t="str">
        <f>IF($B9="", "",'GaN Master'!R8)</f>
        <v/>
      </c>
      <c r="O9" s="69" t="str">
        <f>IF($B9="", "",'GaN Master'!S8)</f>
        <v/>
      </c>
      <c r="P9" s="69" t="str">
        <f>IF($B9="", "",'GaN Master'!T8)</f>
        <v/>
      </c>
      <c r="Q9" s="69" t="str">
        <f>IF($B9="", "",'GaN Master'!U8)</f>
        <v/>
      </c>
      <c r="R9" s="69" t="str">
        <f>IF($B9="", "",'GaN Master'!V8)</f>
        <v/>
      </c>
      <c r="S9" s="69" t="str">
        <f>IF($B9="", "",'GaN Master'!W8)</f>
        <v/>
      </c>
      <c r="T9" s="69" t="str">
        <f>IF($B9="", "",'GaN Master'!X8)</f>
        <v/>
      </c>
      <c r="U9" s="69" t="str">
        <f>IF($B9="", "",'GaN Master'!Y8)</f>
        <v/>
      </c>
    </row>
    <row r="10" spans="2:21" ht="14.1" hidden="1" customHeight="1" thickBot="1" x14ac:dyDescent="0.25">
      <c r="B10" s="71"/>
      <c r="C10" s="73"/>
      <c r="D10" s="73"/>
      <c r="E10" s="73"/>
      <c r="F10" s="57"/>
      <c r="G10" s="38" t="str">
        <f>IF($B9="", "",'GaN Master'!K9)</f>
        <v/>
      </c>
      <c r="H10" s="38" t="str">
        <f>IF($B9="", "",'GaN Master'!L9)</f>
        <v/>
      </c>
      <c r="I10" s="38" t="str">
        <f>IF($B9="", "",'GaN Master'!M9)</f>
        <v/>
      </c>
      <c r="J10" s="38" t="str">
        <f>IF($B9="", "",'GaN Master'!N9)</f>
        <v/>
      </c>
      <c r="K10" s="38" t="str">
        <f>IF($B9="", "",'GaN Master'!O9)</f>
        <v/>
      </c>
      <c r="L10" s="38" t="str">
        <f>IF($B9="", "",'GaN Master'!P9)</f>
        <v/>
      </c>
      <c r="M10" s="38" t="str">
        <f>IF($B9="", "",'GaN Master'!Q9)</f>
        <v/>
      </c>
      <c r="N10" s="57"/>
      <c r="O10" s="70"/>
      <c r="P10" s="70"/>
      <c r="Q10" s="70"/>
      <c r="R10" s="70"/>
      <c r="S10" s="70"/>
      <c r="T10" s="70"/>
      <c r="U10" s="70"/>
    </row>
    <row r="11" spans="2:21" ht="14.1" customHeight="1" thickBot="1" x14ac:dyDescent="0.25">
      <c r="B11" s="71" t="str">
        <f>IF('GaN Master'!$B10="N", "",'GaN Master'!B10)</f>
        <v>Y</v>
      </c>
      <c r="C11" s="72" t="str">
        <f>IF($B11="", "",'GaN Master'!G10)</f>
        <v>Core</v>
      </c>
      <c r="D11" s="72">
        <f>IF($B11="", "",'GaN Master'!H10)</f>
        <v>69</v>
      </c>
      <c r="E11" s="72" t="str">
        <f>IF($B11="", "",'GaN Master'!I10)</f>
        <v xml:space="preserve">40P </v>
      </c>
      <c r="F11" s="56" t="str">
        <f>IF($B11="", "",'GaN Master'!J10)</f>
        <v>SOURCE DRAIN SEC</v>
      </c>
      <c r="G11" s="23">
        <f>IF($B11="", "",'GaN Master'!K10)</f>
        <v>5</v>
      </c>
      <c r="H11" s="22" t="str">
        <f>IF($B11="", "",'GaN Master'!L10)</f>
        <v>5X</v>
      </c>
      <c r="I11" s="22" t="str">
        <f>IF($B11="", "",'GaN Master'!M10)</f>
        <v>CLEAR</v>
      </c>
      <c r="J11" s="37" t="str">
        <f>IF($B11="", "",'GaN Master'!N10)</f>
        <v>-0.12um</v>
      </c>
      <c r="K11" s="24" t="str">
        <f>IF($B11="", "",'GaN Master'!O10)</f>
        <v>0.025um</v>
      </c>
      <c r="L11" s="24" t="str">
        <f>IF($B11="", "",'GaN Master'!P10)</f>
        <v>0.5um</v>
      </c>
      <c r="M11" s="24" t="str">
        <f>IF($B11="", "",'GaN Master'!Q10)</f>
        <v xml:space="preserve"> 1.30um +0.05um</v>
      </c>
      <c r="N11" s="56" t="str">
        <f>IF($B11="", "",'GaN Master'!R10)</f>
        <v>Core</v>
      </c>
      <c r="O11" s="69" t="str">
        <f>IF($B11="", "",'GaN Master'!S10)</f>
        <v>TEL[26]/ 1808</v>
      </c>
      <c r="P11" s="69">
        <f>IF($B11="", "",'GaN Master'!T10)</f>
        <v>240</v>
      </c>
      <c r="Q11" s="69">
        <f>IF($B11="", "",'GaN Master'!U10)</f>
        <v>0</v>
      </c>
      <c r="R11" s="69">
        <f>IF($B11="", "",'GaN Master'!V10)</f>
        <v>0.48</v>
      </c>
      <c r="S11" s="69">
        <f>IF($B11="", "",'GaN Master'!W10)</f>
        <v>0.5</v>
      </c>
      <c r="T11" s="69" t="str">
        <f>IF($B11="", "",'GaN Master'!X10)</f>
        <v>IR</v>
      </c>
      <c r="U11" s="69" t="str">
        <f>IF($B11="", "",'GaN Master'!Y10)</f>
        <v>DEV TANK-2, 25S</v>
      </c>
    </row>
    <row r="12" spans="2:21" ht="14.1" customHeight="1" thickBot="1" x14ac:dyDescent="0.25">
      <c r="B12" s="71"/>
      <c r="C12" s="73"/>
      <c r="D12" s="73"/>
      <c r="E12" s="73"/>
      <c r="F12" s="57"/>
      <c r="G12" s="38">
        <f>IF($B11="", "",'GaN Master'!K9)</f>
        <v>37</v>
      </c>
      <c r="H12" s="38" t="str">
        <f>IF($B11="", "",'GaN Master'!L9)</f>
        <v>-</v>
      </c>
      <c r="I12" s="38" t="str">
        <f>IF($B11="", "",'GaN Master'!M9)</f>
        <v>-</v>
      </c>
      <c r="J12" s="38" t="str">
        <f>IF($B11="", "",'GaN Master'!N9)</f>
        <v>NONE</v>
      </c>
      <c r="K12" s="38" t="str">
        <f>IF($B11="", "",'GaN Master'!O9)</f>
        <v>-</v>
      </c>
      <c r="L12" s="38" t="str">
        <f>IF($B11="", "",'GaN Master'!P9)</f>
        <v>-</v>
      </c>
      <c r="M12" s="38" t="str">
        <f>IF($B11="", "",'GaN Master'!Q9)</f>
        <v>-</v>
      </c>
      <c r="N12" s="57"/>
      <c r="O12" s="70"/>
      <c r="P12" s="70"/>
      <c r="Q12" s="70"/>
      <c r="R12" s="70"/>
      <c r="S12" s="70"/>
      <c r="T12" s="70"/>
      <c r="U12" s="70"/>
    </row>
    <row r="13" spans="2:21" ht="14.1" hidden="1" customHeight="1" thickBot="1" x14ac:dyDescent="0.25">
      <c r="B13" s="71" t="str">
        <f>IF('GaN Master'!$B12="N", "",'GaN Master'!B12)</f>
        <v/>
      </c>
      <c r="C13" s="72" t="str">
        <f>IF($B13="", "",'GaN Master'!G12)</f>
        <v/>
      </c>
      <c r="D13" s="72" t="str">
        <f>IF($B13="", "",'GaN Master'!H12)</f>
        <v/>
      </c>
      <c r="E13" s="72" t="str">
        <f>IF($B13="", "",'GaN Master'!I12)</f>
        <v/>
      </c>
      <c r="F13" s="56" t="str">
        <f>IF($B13="", "",'GaN Master'!J12)</f>
        <v/>
      </c>
      <c r="G13" s="23" t="str">
        <f>IF($B13="", "",'GaN Master'!K12)</f>
        <v/>
      </c>
      <c r="H13" s="22" t="str">
        <f>IF($B13="", "",'GaN Master'!L12)</f>
        <v/>
      </c>
      <c r="I13" s="22" t="str">
        <f>IF($B13="", "",'GaN Master'!M12)</f>
        <v/>
      </c>
      <c r="J13" s="37" t="str">
        <f>IF($B13="", "",'GaN Master'!N12)</f>
        <v/>
      </c>
      <c r="K13" s="24" t="str">
        <f>IF($B13="", "",'GaN Master'!O12)</f>
        <v/>
      </c>
      <c r="L13" s="24" t="str">
        <f>IF($B13="", "",'GaN Master'!P12)</f>
        <v/>
      </c>
      <c r="M13" s="24" t="str">
        <f>IF($B13="", "",'GaN Master'!Q12)</f>
        <v/>
      </c>
      <c r="N13" s="56" t="str">
        <f>IF($B13="", "",'GaN Master'!R12)</f>
        <v/>
      </c>
      <c r="O13" s="69" t="str">
        <f>IF($B13="", "",'GaN Master'!S12)</f>
        <v/>
      </c>
      <c r="P13" s="69" t="str">
        <f>IF($B13="", "",'GaN Master'!T12)</f>
        <v/>
      </c>
      <c r="Q13" s="69" t="str">
        <f>IF($B13="", "",'GaN Master'!U12)</f>
        <v/>
      </c>
      <c r="R13" s="69" t="str">
        <f>IF($B13="", "",'GaN Master'!V12)</f>
        <v/>
      </c>
      <c r="S13" s="69" t="str">
        <f>IF($B13="", "",'GaN Master'!W12)</f>
        <v/>
      </c>
      <c r="T13" s="69" t="str">
        <f>IF($B13="", "",'GaN Master'!X12)</f>
        <v/>
      </c>
      <c r="U13" s="69" t="str">
        <f>IF($B13="", "",'GaN Master'!Y12)</f>
        <v/>
      </c>
    </row>
    <row r="14" spans="2:21" ht="14.1" hidden="1" customHeight="1" thickBot="1" x14ac:dyDescent="0.25">
      <c r="B14" s="71"/>
      <c r="C14" s="73"/>
      <c r="D14" s="73"/>
      <c r="E14" s="73"/>
      <c r="F14" s="57"/>
      <c r="G14" s="38" t="str">
        <f>IF($B13="", "",'GaN Master'!K13)</f>
        <v/>
      </c>
      <c r="H14" s="38" t="str">
        <f>IF($B13="", "",'GaN Master'!L13)</f>
        <v/>
      </c>
      <c r="I14" s="38" t="str">
        <f>IF($B13="", "",'GaN Master'!M13)</f>
        <v/>
      </c>
      <c r="J14" s="38" t="str">
        <f>IF($B13="", "",'GaN Master'!N13)</f>
        <v/>
      </c>
      <c r="K14" s="38" t="str">
        <f>IF($B13="", "",'GaN Master'!O13)</f>
        <v/>
      </c>
      <c r="L14" s="38" t="str">
        <f>IF($B13="", "",'GaN Master'!P13)</f>
        <v/>
      </c>
      <c r="M14" s="38" t="str">
        <f>IF($B13="", "",'GaN Master'!Q13)</f>
        <v/>
      </c>
      <c r="N14" s="57"/>
      <c r="O14" s="70"/>
      <c r="P14" s="70"/>
      <c r="Q14" s="70"/>
      <c r="R14" s="70"/>
      <c r="S14" s="70"/>
      <c r="T14" s="70"/>
      <c r="U14" s="70"/>
    </row>
    <row r="15" spans="2:21" ht="14.1" customHeight="1" thickBot="1" x14ac:dyDescent="0.25">
      <c r="B15" s="35" t="str">
        <f>IF('GaN Master'!$B14="N", "",'GaN Master'!B14)</f>
        <v>O</v>
      </c>
      <c r="C15" s="25" t="str">
        <f>IF($B15="", "",'GaN Master'!G14)</f>
        <v>Core</v>
      </c>
      <c r="D15" s="25">
        <f>IF($B15="", "",'GaN Master'!H14)</f>
        <v>69</v>
      </c>
      <c r="E15" s="25" t="str">
        <f>IF($B15="", "",'GaN Master'!I14)</f>
        <v>80P</v>
      </c>
      <c r="F15" s="25" t="str">
        <f>IF($B15="", "",'GaN Master'!J14)</f>
        <v>GGTOP</v>
      </c>
      <c r="G15" s="25">
        <f>IF($B15="", "",'GaN Master'!K14)</f>
        <v>18</v>
      </c>
      <c r="H15" s="25" t="str">
        <f>IF($B15="", "",'GaN Master'!L14)</f>
        <v>5X</v>
      </c>
      <c r="I15" s="25" t="str">
        <f>IF($B15="", "",'GaN Master'!M14)</f>
        <v>CLEAR</v>
      </c>
      <c r="J15" s="25" t="str">
        <f>IF($B15="", "",'GaN Master'!N14)</f>
        <v>-0.06um</v>
      </c>
      <c r="K15" s="25" t="str">
        <f>IF($B15="", "",'GaN Master'!O14)</f>
        <v>0.025um</v>
      </c>
      <c r="L15" s="25" t="str">
        <f>IF($B15="", "",'GaN Master'!P14)</f>
        <v>0.5um</v>
      </c>
      <c r="M15" s="25" t="str">
        <f>IF($B15="", "",'GaN Master'!Q14)</f>
        <v>1.9um +0.10um</v>
      </c>
      <c r="N15" s="25" t="str">
        <f>IF($B15="", "",'GaN Master'!R14)</f>
        <v>Core</v>
      </c>
      <c r="O15" s="25" t="str">
        <f>IF($B15="", "",'GaN Master'!S14)</f>
        <v>TEL-1[62] + TEL-3[63] TSMR/TARC</v>
      </c>
      <c r="P15" s="25">
        <f>IF($B15="", "",'GaN Master'!T14)</f>
        <v>127</v>
      </c>
      <c r="Q15" s="25">
        <f>IF($B15="", "",'GaN Master'!U14)</f>
        <v>0</v>
      </c>
      <c r="R15" s="25">
        <f>IF($B15="", "",'GaN Master'!V14)</f>
        <v>0.6</v>
      </c>
      <c r="S15" s="25">
        <f>IF($B15="", "",'GaN Master'!W14)</f>
        <v>0.8</v>
      </c>
      <c r="T15" s="25" t="str">
        <f>IF($B15="", "",'GaN Master'!X14)</f>
        <v>NEG-CA</v>
      </c>
      <c r="U15" s="25" t="str">
        <f>IF($B15="", "",'GaN Master'!Y14)</f>
        <v>PEB TEL-2[10], TEL-2[34]</v>
      </c>
    </row>
    <row r="16" spans="2:21" ht="14.1" hidden="1" customHeight="1" thickBot="1" x14ac:dyDescent="0.25">
      <c r="B16" s="35" t="str">
        <f>IF('GaN Master'!$B15="N", "",'GaN Master'!B15)</f>
        <v/>
      </c>
      <c r="C16" s="25" t="str">
        <f>IF($B16="", "",'GaN Master'!G15)</f>
        <v/>
      </c>
      <c r="D16" s="25" t="str">
        <f>IF($B16="", "",'GaN Master'!H15)</f>
        <v/>
      </c>
      <c r="E16" s="25" t="str">
        <f>IF($B16="", "",'GaN Master'!I15)</f>
        <v/>
      </c>
      <c r="F16" s="25" t="str">
        <f>IF($B16="", "",'GaN Master'!J15)</f>
        <v/>
      </c>
      <c r="G16" s="25" t="str">
        <f>IF($B16="", "",'GaN Master'!K15)</f>
        <v/>
      </c>
      <c r="H16" s="25" t="str">
        <f>IF($B16="", "",'GaN Master'!L15)</f>
        <v/>
      </c>
      <c r="I16" s="25" t="str">
        <f>IF($B16="", "",'GaN Master'!M15)</f>
        <v/>
      </c>
      <c r="J16" s="25" t="str">
        <f>IF($B16="", "",'GaN Master'!N15)</f>
        <v/>
      </c>
      <c r="K16" s="25" t="str">
        <f>IF($B16="", "",'GaN Master'!O15)</f>
        <v/>
      </c>
      <c r="L16" s="25" t="str">
        <f>IF($B16="", "",'GaN Master'!P15)</f>
        <v/>
      </c>
      <c r="M16" s="25" t="str">
        <f>IF($B16="", "",'GaN Master'!Q15)</f>
        <v/>
      </c>
      <c r="N16" s="25" t="str">
        <f>IF($B16="", "",'GaN Master'!R15)</f>
        <v/>
      </c>
      <c r="O16" s="25" t="str">
        <f>IF($B16="", "",'GaN Master'!S15)</f>
        <v/>
      </c>
      <c r="P16" s="25" t="str">
        <f>IF($B16="", "",'GaN Master'!T15)</f>
        <v/>
      </c>
      <c r="Q16" s="25" t="str">
        <f>IF($B16="", "",'GaN Master'!U15)</f>
        <v/>
      </c>
      <c r="R16" s="25" t="str">
        <f>IF($B16="", "",'GaN Master'!V15)</f>
        <v/>
      </c>
      <c r="S16" s="25" t="str">
        <f>IF($B16="", "",'GaN Master'!W15)</f>
        <v/>
      </c>
      <c r="T16" s="25" t="str">
        <f>IF($B16="", "",'GaN Master'!X15)</f>
        <v/>
      </c>
      <c r="U16" s="25" t="str">
        <f>IF($B16="", "",'GaN Master'!Y15)</f>
        <v/>
      </c>
    </row>
    <row r="17" spans="2:21" ht="14.1" customHeight="1" thickBot="1" x14ac:dyDescent="0.25">
      <c r="B17" s="35" t="str">
        <f>IF('GaN Master'!$B16="N", "",'GaN Master'!B16)</f>
        <v>Y</v>
      </c>
      <c r="C17" s="25" t="str">
        <f>IF($B17="", "",'GaN Master'!G16)</f>
        <v>Core</v>
      </c>
      <c r="D17" s="25">
        <f>IF($B17="", "",'GaN Master'!H16)</f>
        <v>64</v>
      </c>
      <c r="E17" s="25" t="str">
        <f>IF($B17="", "",'GaN Master'!I16)</f>
        <v>90N</v>
      </c>
      <c r="F17" s="25" t="str">
        <f>IF($B17="", "",'GaN Master'!J16)</f>
        <v>NITRIDE ETCH1</v>
      </c>
      <c r="G17" s="25">
        <f>IF($B17="", "",'GaN Master'!K16)</f>
        <v>29</v>
      </c>
      <c r="H17" s="25" t="str">
        <f>IF($B17="", "",'GaN Master'!L16)</f>
        <v>5X</v>
      </c>
      <c r="I17" s="25" t="str">
        <f>IF($B17="", "",'GaN Master'!M16)</f>
        <v>DARK</v>
      </c>
      <c r="J17" s="25" t="str">
        <f>IF($B17="", "",'GaN Master'!N16)</f>
        <v>-0.12um</v>
      </c>
      <c r="K17" s="25" t="str">
        <f>IF($B17="", "",'GaN Master'!O16)</f>
        <v>0.2um</v>
      </c>
      <c r="L17" s="25" t="str">
        <f>IF($B17="", "",'GaN Master'!P16)</f>
        <v>3.0um</v>
      </c>
      <c r="M17" s="25" t="str">
        <f>IF($B17="", "",'GaN Master'!Q16)</f>
        <v>13.8um +0.20um</v>
      </c>
      <c r="N17" s="25" t="str">
        <f>IF($B17="", "",'GaN Master'!R16)</f>
        <v>Core</v>
      </c>
      <c r="O17" s="25" t="str">
        <f>IF($B17="", "",'GaN Master'!S16)</f>
        <v>TEL[13]/ 1818</v>
      </c>
      <c r="P17" s="25">
        <f>IF($B17="", "",'GaN Master'!T16)</f>
        <v>375</v>
      </c>
      <c r="Q17" s="25">
        <f>IF($B17="", "",'GaN Master'!U16)</f>
        <v>0</v>
      </c>
      <c r="R17" s="25">
        <f>IF($B17="", "",'GaN Master'!V16)</f>
        <v>0.48</v>
      </c>
      <c r="S17" s="25">
        <f>IF($B17="", "",'GaN Master'!W16)</f>
        <v>0.5</v>
      </c>
      <c r="T17" s="25" t="str">
        <f>IF($B17="", "",'GaN Master'!X16)</f>
        <v>N</v>
      </c>
      <c r="U17" s="25" t="str">
        <f>IF($B17="", "",'GaN Master'!Y16)</f>
        <v>TEL-2[2]</v>
      </c>
    </row>
    <row r="18" spans="2:21" ht="14.1" customHeight="1" thickBot="1" x14ac:dyDescent="0.25">
      <c r="B18" s="35" t="str">
        <f>IF('GaN Master'!$B17="N", "",'GaN Master'!B17)</f>
        <v>O</v>
      </c>
      <c r="C18" s="25" t="str">
        <f>IF($B18="", "",'GaN Master'!G17)</f>
        <v>Core</v>
      </c>
      <c r="D18" s="25">
        <f>IF($B18="", "",'GaN Master'!H17)</f>
        <v>64</v>
      </c>
      <c r="E18" s="25" t="str">
        <f>IF($B18="", "",'GaN Master'!I17)</f>
        <v>90N</v>
      </c>
      <c r="F18" s="25" t="str">
        <f>IF($B18="", "",'GaN Master'!J17)</f>
        <v>NITRIDE ETCH1</v>
      </c>
      <c r="G18" s="25" t="str">
        <f>IF($B18="", "",'GaN Master'!K17)</f>
        <v>29,73</v>
      </c>
      <c r="H18" s="25" t="str">
        <f>IF($B18="", "",'GaN Master'!L17)</f>
        <v>5X</v>
      </c>
      <c r="I18" s="25" t="str">
        <f>IF($B18="", "",'GaN Master'!M17)</f>
        <v>DARK</v>
      </c>
      <c r="J18" s="25" t="str">
        <f>IF($B18="", "",'GaN Master'!N17)</f>
        <v>-0.12um</v>
      </c>
      <c r="K18" s="25" t="str">
        <f>IF($B18="", "",'GaN Master'!O17)</f>
        <v>0.2um</v>
      </c>
      <c r="L18" s="25" t="str">
        <f>IF($B18="", "",'GaN Master'!P17)</f>
        <v>3.0um</v>
      </c>
      <c r="M18" s="25" t="str">
        <f>IF($B18="", "",'GaN Master'!Q17)</f>
        <v>13.8um +0.20um</v>
      </c>
      <c r="N18" s="25" t="str">
        <f>IF($B18="", "",'GaN Master'!R17)</f>
        <v>Core</v>
      </c>
      <c r="O18" s="25" t="str">
        <f>IF($B18="", "",'GaN Master'!S17)</f>
        <v>TEL[13]/ 1818</v>
      </c>
      <c r="P18" s="25">
        <f>IF($B18="", "",'GaN Master'!T17)</f>
        <v>375</v>
      </c>
      <c r="Q18" s="25">
        <f>IF($B18="", "",'GaN Master'!U17)</f>
        <v>0</v>
      </c>
      <c r="R18" s="25">
        <f>IF($B18="", "",'GaN Master'!V17)</f>
        <v>0.48</v>
      </c>
      <c r="S18" s="25">
        <f>IF($B18="", "",'GaN Master'!W17)</f>
        <v>0.5</v>
      </c>
      <c r="T18" s="25" t="str">
        <f>IF($B18="", "",'GaN Master'!X17)</f>
        <v>N</v>
      </c>
      <c r="U18" s="25" t="str">
        <f>IF($B18="", "",'GaN Master'!Y17)</f>
        <v>TEL-2[2]</v>
      </c>
    </row>
    <row r="19" spans="2:21" ht="14.1" customHeight="1" thickBot="1" x14ac:dyDescent="0.25">
      <c r="B19" s="35" t="str">
        <f>IF('GaN Master'!$B18="N", "",'GaN Master'!B18)</f>
        <v>O</v>
      </c>
      <c r="C19" s="25" t="str">
        <f>IF($B19="", "",'GaN Master'!G18)</f>
        <v>Core</v>
      </c>
      <c r="D19" s="25">
        <f>IF($B19="", "",'GaN Master'!H18)</f>
        <v>64</v>
      </c>
      <c r="E19" s="25" t="str">
        <f>IF($B19="", "",'GaN Master'!I18)</f>
        <v>91N</v>
      </c>
      <c r="F19" s="25" t="str">
        <f>IF($B19="", "",'GaN Master'!J18)</f>
        <v>NITRIDE ETCH1 ALT</v>
      </c>
      <c r="G19" s="25" t="str">
        <f>IF($B19="", "",'GaN Master'!K18)</f>
        <v>73,29</v>
      </c>
      <c r="H19" s="25" t="str">
        <f>IF($B19="", "",'GaN Master'!L18)</f>
        <v>5X</v>
      </c>
      <c r="I19" s="25" t="str">
        <f>IF($B19="", "",'GaN Master'!M18)</f>
        <v>DARK</v>
      </c>
      <c r="J19" s="25" t="str">
        <f>IF($B19="", "",'GaN Master'!N18)</f>
        <v>-0.12um</v>
      </c>
      <c r="K19" s="25" t="str">
        <f>IF($B19="", "",'GaN Master'!O18)</f>
        <v>0.2um</v>
      </c>
      <c r="L19" s="25" t="str">
        <f>IF($B19="", "",'GaN Master'!P18)</f>
        <v>3.0um</v>
      </c>
      <c r="M19" s="25" t="str">
        <f>IF($B19="", "",'GaN Master'!Q18)</f>
        <v>13.8um +0.20um</v>
      </c>
      <c r="N19" s="25" t="str">
        <f>IF($B19="", "",'GaN Master'!R18)</f>
        <v>Core</v>
      </c>
      <c r="O19" s="25" t="str">
        <f>IF($B19="", "",'GaN Master'!S18)</f>
        <v>TEL[13]/ 1818</v>
      </c>
      <c r="P19" s="25">
        <f>IF($B19="", "",'GaN Master'!T18)</f>
        <v>375</v>
      </c>
      <c r="Q19" s="25">
        <f>IF($B19="", "",'GaN Master'!U18)</f>
        <v>0</v>
      </c>
      <c r="R19" s="25">
        <f>IF($B19="", "",'GaN Master'!V18)</f>
        <v>0.48</v>
      </c>
      <c r="S19" s="25">
        <f>IF($B19="", "",'GaN Master'!W18)</f>
        <v>0.5</v>
      </c>
      <c r="T19" s="25" t="str">
        <f>IF($B19="", "",'GaN Master'!X18)</f>
        <v>N</v>
      </c>
      <c r="U19" s="25" t="str">
        <f>IF($B19="", "",'GaN Master'!Y18)</f>
        <v>TEL-2[2]</v>
      </c>
    </row>
    <row r="20" spans="2:21" ht="14.1" customHeight="1" thickBot="1" x14ac:dyDescent="0.25">
      <c r="B20" s="35" t="str">
        <f>IF('GaN Master'!$B19="N", "",'GaN Master'!B19)</f>
        <v>O</v>
      </c>
      <c r="C20" s="25" t="str">
        <f>IF($B20="", "",'GaN Master'!G19)</f>
        <v>Core</v>
      </c>
      <c r="D20" s="25">
        <f>IF($B20="", "",'GaN Master'!H19)</f>
        <v>64</v>
      </c>
      <c r="E20" s="25" t="str">
        <f>IF($B20="", "",'GaN Master'!I19)</f>
        <v>98N</v>
      </c>
      <c r="F20" s="25" t="str">
        <f>IF($B20="", "",'GaN Master'!J19)</f>
        <v>THIN TANTALUM</v>
      </c>
      <c r="G20" s="25">
        <f>IF($B20="", "",'GaN Master'!K19)</f>
        <v>56</v>
      </c>
      <c r="H20" s="25" t="str">
        <f>IF($B20="", "",'GaN Master'!L19)</f>
        <v>5X</v>
      </c>
      <c r="I20" s="25" t="str">
        <f>IF($B20="", "",'GaN Master'!M19)</f>
        <v>DARK</v>
      </c>
      <c r="J20" s="25" t="str">
        <f>IF($B20="", "",'GaN Master'!N19)</f>
        <v>-0.08um</v>
      </c>
      <c r="K20" s="25" t="str">
        <f>IF($B20="", "",'GaN Master'!O19)</f>
        <v>0.2um</v>
      </c>
      <c r="L20" s="25" t="str">
        <f>IF($B20="", "",'GaN Master'!P19)</f>
        <v>3.0um</v>
      </c>
      <c r="M20" s="25" t="str">
        <f>IF($B20="", "",'GaN Master'!Q19)</f>
        <v>14.2um +0.20um</v>
      </c>
      <c r="N20" s="25" t="str">
        <f>IF($B20="", "",'GaN Master'!R19)</f>
        <v>Core</v>
      </c>
      <c r="O20" s="25" t="str">
        <f>IF($B20="", "",'GaN Master'!S19)</f>
        <v>TEL-3[10]+TEL[13]  LOL/1818</v>
      </c>
      <c r="P20" s="25">
        <f>IF($B20="", "",'GaN Master'!T19)</f>
        <v>350</v>
      </c>
      <c r="Q20" s="25">
        <f>IF($B20="", "",'GaN Master'!U19)</f>
        <v>0</v>
      </c>
      <c r="R20" s="25">
        <f>IF($B20="", "",'GaN Master'!V19)</f>
        <v>0.48</v>
      </c>
      <c r="S20" s="25">
        <f>IF($B20="", "",'GaN Master'!W19)</f>
        <v>0.5</v>
      </c>
      <c r="T20" s="25" t="str">
        <f>IF($B20="", "",'GaN Master'!X19)</f>
        <v>N</v>
      </c>
      <c r="U20" s="25" t="str">
        <f>IF($B20="", "",'GaN Master'!Y19)</f>
        <v>TEL-2[1]</v>
      </c>
    </row>
    <row r="21" spans="2:21" ht="14.1" customHeight="1" thickBot="1" x14ac:dyDescent="0.25">
      <c r="B21" s="35" t="str">
        <f>IF('GaN Master'!$B20="N", "",'GaN Master'!B20)</f>
        <v>Y</v>
      </c>
      <c r="C21" s="25" t="str">
        <f>IF($B21="", "",'GaN Master'!G20)</f>
        <v>Core</v>
      </c>
      <c r="D21" s="25">
        <f>IF($B21="", "",'GaN Master'!H20)</f>
        <v>64</v>
      </c>
      <c r="E21" s="25" t="str">
        <f>IF($B21="", "",'GaN Master'!I20)</f>
        <v>100P</v>
      </c>
      <c r="F21" s="25" t="str">
        <f>IF($B21="", "",'GaN Master'!J20)</f>
        <v>CAP BOTTOM</v>
      </c>
      <c r="G21" s="25">
        <f>IF($B21="", "",'GaN Master'!K20)</f>
        <v>8</v>
      </c>
      <c r="H21" s="25" t="str">
        <f>IF($B21="", "",'GaN Master'!L20)</f>
        <v>5X</v>
      </c>
      <c r="I21" s="25" t="str">
        <f>IF($B21="", "",'GaN Master'!M20)</f>
        <v>CLEAR</v>
      </c>
      <c r="J21" s="25" t="str">
        <f>IF($B21="", "",'GaN Master'!N20)</f>
        <v>NONE</v>
      </c>
      <c r="K21" s="25" t="str">
        <f>IF($B21="", "",'GaN Master'!O20)</f>
        <v>0.2um</v>
      </c>
      <c r="L21" s="25" t="str">
        <f>IF($B21="", "",'GaN Master'!P20)</f>
        <v>3.0um</v>
      </c>
      <c r="M21" s="25" t="str">
        <f>IF($B21="", "",'GaN Master'!Q20)</f>
        <v>15.0um +0.20um</v>
      </c>
      <c r="N21" s="25" t="str">
        <f>IF($B21="", "",'GaN Master'!R20)</f>
        <v>Core</v>
      </c>
      <c r="O21" s="25" t="str">
        <f>IF($B21="", "",'GaN Master'!S20)</f>
        <v>TEL [15]/ 1827</v>
      </c>
      <c r="P21" s="25">
        <f>IF($B21="", "",'GaN Master'!T20)</f>
        <v>1300</v>
      </c>
      <c r="Q21" s="25">
        <f>IF($B21="", "",'GaN Master'!U20)</f>
        <v>0</v>
      </c>
      <c r="R21" s="25">
        <f>IF($B21="", "",'GaN Master'!V20)</f>
        <v>0.48</v>
      </c>
      <c r="S21" s="25">
        <f>IF($B21="", "",'GaN Master'!W20)</f>
        <v>0.5</v>
      </c>
      <c r="T21" s="25" t="str">
        <f>IF($B21="", "",'GaN Master'!X20)</f>
        <v>IR</v>
      </c>
      <c r="U21" s="25" t="str">
        <f>IF($B21="", "",'GaN Master'!Y20)</f>
        <v>DEV TANK-2, 95S</v>
      </c>
    </row>
    <row r="22" spans="2:21" ht="14.1" customHeight="1" thickBot="1" x14ac:dyDescent="0.25">
      <c r="B22" s="35" t="str">
        <f>IF('GaN Master'!$B21="N", "",'GaN Master'!B21)</f>
        <v>O</v>
      </c>
      <c r="C22" s="25" t="str">
        <f>IF($B22="", "",'GaN Master'!G21)</f>
        <v>Core</v>
      </c>
      <c r="D22" s="25">
        <f>IF($B22="", "",'GaN Master'!H21)</f>
        <v>64</v>
      </c>
      <c r="E22" s="25" t="str">
        <f>IF($B22="", "",'GaN Master'!I21)</f>
        <v>115P</v>
      </c>
      <c r="F22" s="25" t="str">
        <f>IF($B22="", "",'GaN Master'!J21)</f>
        <v xml:space="preserve">CAP DIEL 2 ETCH </v>
      </c>
      <c r="G22" s="25">
        <f>IF($B22="", "",'GaN Master'!K21)</f>
        <v>49</v>
      </c>
      <c r="H22" s="25" t="str">
        <f>IF($B22="", "",'GaN Master'!L21)</f>
        <v>5X</v>
      </c>
      <c r="I22" s="25" t="str">
        <f>IF($B22="", "",'GaN Master'!M21)</f>
        <v>CLEAR</v>
      </c>
      <c r="J22" s="25" t="str">
        <f>IF($B22="", "",'GaN Master'!N21)</f>
        <v>NONE</v>
      </c>
      <c r="K22" s="25" t="str">
        <f>IF($B22="", "",'GaN Master'!O21)</f>
        <v>0.2um</v>
      </c>
      <c r="L22" s="25" t="str">
        <f>IF($B22="", "",'GaN Master'!P21)</f>
        <v>3.0um</v>
      </c>
      <c r="M22" s="25" t="str">
        <f>IF($B22="", "",'GaN Master'!Q21)</f>
        <v>15.0um +0.20um</v>
      </c>
      <c r="N22" s="25" t="str">
        <f>IF($B22="", "",'GaN Master'!R21)</f>
        <v>Core</v>
      </c>
      <c r="O22" s="25" t="str">
        <f>IF($B22="", "",'GaN Master'!S21)</f>
        <v>TEL[13]/ 1818</v>
      </c>
      <c r="P22" s="25">
        <f>IF($B22="", "",'GaN Master'!T21)</f>
        <v>375</v>
      </c>
      <c r="Q22" s="25">
        <f>IF($B22="", "",'GaN Master'!U21)</f>
        <v>0</v>
      </c>
      <c r="R22" s="25">
        <f>IF($B22="", "",'GaN Master'!V21)</f>
        <v>0.48</v>
      </c>
      <c r="S22" s="25">
        <f>IF($B22="", "",'GaN Master'!W21)</f>
        <v>0.5</v>
      </c>
      <c r="T22" s="25" t="str">
        <f>IF($B22="", "",'GaN Master'!X21)</f>
        <v>N</v>
      </c>
      <c r="U22" s="25" t="str">
        <f>IF($B22="", "",'GaN Master'!Y21)</f>
        <v>TEL-2[2]</v>
      </c>
    </row>
    <row r="23" spans="2:21" ht="14.1" customHeight="1" thickBot="1" x14ac:dyDescent="0.25">
      <c r="B23" s="35" t="str">
        <f>IF('GaN Master'!$B22="N", "",'GaN Master'!B22)</f>
        <v>Y</v>
      </c>
      <c r="C23" s="25" t="str">
        <f>IF($B23="", "",'GaN Master'!G22)</f>
        <v>Core</v>
      </c>
      <c r="D23" s="25">
        <f>IF($B23="", "",'GaN Master'!H22)</f>
        <v>64</v>
      </c>
      <c r="E23" s="25" t="str">
        <f>IF($B23="", "",'GaN Master'!I22)</f>
        <v>120P</v>
      </c>
      <c r="F23" s="25" t="str">
        <f>IF($B23="", "",'GaN Master'!J22)</f>
        <v>TANTALUM PROTECT</v>
      </c>
      <c r="G23" s="25">
        <f>IF($B23="", "",'GaN Master'!K22)</f>
        <v>28</v>
      </c>
      <c r="H23" s="25" t="str">
        <f>IF($B23="", "",'GaN Master'!L22)</f>
        <v>5X</v>
      </c>
      <c r="I23" s="25" t="str">
        <f>IF($B23="", "",'GaN Master'!M22)</f>
        <v>CLEAR</v>
      </c>
      <c r="J23" s="25" t="str">
        <f>IF($B23="", "",'GaN Master'!N22)</f>
        <v>NONE</v>
      </c>
      <c r="K23" s="25" t="str">
        <f>IF($B23="", "",'GaN Master'!O22)</f>
        <v>0.2um</v>
      </c>
      <c r="L23" s="25" t="str">
        <f>IF($B23="", "",'GaN Master'!P22)</f>
        <v>3.0um</v>
      </c>
      <c r="M23" s="25" t="str">
        <f>IF($B23="", "",'GaN Master'!Q22)</f>
        <v>15.0um +0.20um</v>
      </c>
      <c r="N23" s="25" t="str">
        <f>IF($B23="", "",'GaN Master'!R22)</f>
        <v>Core</v>
      </c>
      <c r="O23" s="25" t="str">
        <f>IF($B23="", "",'GaN Master'!S22)</f>
        <v>TEL[14]/1808</v>
      </c>
      <c r="P23" s="25">
        <f>IF($B23="", "",'GaN Master'!T22)</f>
        <v>400</v>
      </c>
      <c r="Q23" s="25">
        <f>IF($B23="", "",'GaN Master'!U22)</f>
        <v>0</v>
      </c>
      <c r="R23" s="25">
        <f>IF($B23="", "",'GaN Master'!V22)</f>
        <v>0.48</v>
      </c>
      <c r="S23" s="25">
        <f>IF($B23="", "",'GaN Master'!W22)</f>
        <v>0.5</v>
      </c>
      <c r="T23" s="25" t="str">
        <f>IF($B23="", "",'GaN Master'!X22)</f>
        <v>N</v>
      </c>
      <c r="U23" s="25" t="str">
        <f>IF($B23="", "",'GaN Master'!Y22)</f>
        <v>TEL-2[1]</v>
      </c>
    </row>
    <row r="24" spans="2:21" ht="14.1" customHeight="1" thickBot="1" x14ac:dyDescent="0.25">
      <c r="B24" s="35" t="str">
        <f>IF('GaN Master'!$B23="N", "",'GaN Master'!B23)</f>
        <v>Y</v>
      </c>
      <c r="C24" s="25" t="str">
        <f>IF($B24="", "",'GaN Master'!G23)</f>
        <v>Core</v>
      </c>
      <c r="D24" s="25">
        <f>IF($B24="", "",'GaN Master'!H23)</f>
        <v>64</v>
      </c>
      <c r="E24" s="25" t="str">
        <f>IF($B24="", "",'GaN Master'!I23)</f>
        <v>140P</v>
      </c>
      <c r="F24" s="25" t="str">
        <f>IF($B24="", "",'GaN Master'!J23)</f>
        <v>TANTALUM</v>
      </c>
      <c r="G24" s="25">
        <f>IF($B24="", "",'GaN Master'!K23)</f>
        <v>9</v>
      </c>
      <c r="H24" s="25" t="str">
        <f>IF($B24="", "",'GaN Master'!L23)</f>
        <v>5X</v>
      </c>
      <c r="I24" s="25" t="str">
        <f>IF($B24="", "",'GaN Master'!M23)</f>
        <v>CLEAR</v>
      </c>
      <c r="J24" s="25" t="str">
        <f>IF($B24="", "",'GaN Master'!N23)</f>
        <v>+0.6um</v>
      </c>
      <c r="K24" s="25" t="str">
        <f>IF($B24="", "",'GaN Master'!O23)</f>
        <v>0.2um</v>
      </c>
      <c r="L24" s="25" t="str">
        <f>IF($B24="", "",'GaN Master'!P23)</f>
        <v>3.0um</v>
      </c>
      <c r="M24" s="25" t="str">
        <f>IF($B24="", "",'GaN Master'!Q23)</f>
        <v>21.0um +0.20um</v>
      </c>
      <c r="N24" s="25" t="str">
        <f>IF($B24="", "",'GaN Master'!R23)</f>
        <v>Core</v>
      </c>
      <c r="O24" s="25" t="str">
        <f>IF($B24="", "",'GaN Master'!S23)</f>
        <v>TEL[13]/ 1818</v>
      </c>
      <c r="P24" s="25">
        <f>IF($B24="", "",'GaN Master'!T23)</f>
        <v>580</v>
      </c>
      <c r="Q24" s="25">
        <f>IF($B24="", "",'GaN Master'!U23)</f>
        <v>0</v>
      </c>
      <c r="R24" s="25">
        <f>IF($B24="", "",'GaN Master'!V23)</f>
        <v>0.48</v>
      </c>
      <c r="S24" s="25">
        <f>IF($B24="", "",'GaN Master'!W23)</f>
        <v>0.5</v>
      </c>
      <c r="T24" s="25" t="str">
        <f>IF($B24="", "",'GaN Master'!X23)</f>
        <v>N</v>
      </c>
      <c r="U24" s="25" t="str">
        <f>IF($B24="", "",'GaN Master'!Y23)</f>
        <v>TEL-2[5]</v>
      </c>
    </row>
    <row r="25" spans="2:21" ht="14.1" customHeight="1" thickBot="1" x14ac:dyDescent="0.25">
      <c r="B25" s="35" t="str">
        <f>IF('GaN Master'!$B24="N", "",'GaN Master'!B24)</f>
        <v>Y</v>
      </c>
      <c r="C25" s="25" t="str">
        <f>IF($B25="", "",'GaN Master'!G24)</f>
        <v>Core</v>
      </c>
      <c r="D25" s="25">
        <f>IF($B25="", "",'GaN Master'!H24)</f>
        <v>64</v>
      </c>
      <c r="E25" s="25" t="str">
        <f>IF($B25="", "",'GaN Master'!I24)</f>
        <v>150N</v>
      </c>
      <c r="F25" s="25" t="str">
        <f>IF($B25="", "",'GaN Master'!J24)</f>
        <v>NITRIDE ETCH</v>
      </c>
      <c r="G25" s="25">
        <f>IF($B25="", "",'GaN Master'!K24)</f>
        <v>10</v>
      </c>
      <c r="H25" s="25" t="str">
        <f>IF($B25="", "",'GaN Master'!L24)</f>
        <v>5X</v>
      </c>
      <c r="I25" s="25" t="str">
        <f>IF($B25="", "",'GaN Master'!M24)</f>
        <v>DARK</v>
      </c>
      <c r="J25" s="25" t="str">
        <f>IF($B25="", "",'GaN Master'!N24)</f>
        <v>-0.26um</v>
      </c>
      <c r="K25" s="25" t="str">
        <f>IF($B25="", "",'GaN Master'!O24)</f>
        <v>0.2um</v>
      </c>
      <c r="L25" s="25" t="str">
        <f>IF($B25="", "",'GaN Master'!P24)</f>
        <v>3.0um</v>
      </c>
      <c r="M25" s="25" t="str">
        <f>IF($B25="", "",'GaN Master'!Q24)</f>
        <v>12.4um +0.20um</v>
      </c>
      <c r="N25" s="25" t="str">
        <f>IF($B25="", "",'GaN Master'!R24)</f>
        <v>Core</v>
      </c>
      <c r="O25" s="25" t="str">
        <f>IF($B25="", "",'GaN Master'!S24)</f>
        <v>TEL[13]/ 1818</v>
      </c>
      <c r="P25" s="25">
        <f>IF($B25="", "",'GaN Master'!T24)</f>
        <v>375</v>
      </c>
      <c r="Q25" s="25">
        <f>IF($B25="", "",'GaN Master'!U24)</f>
        <v>0</v>
      </c>
      <c r="R25" s="25">
        <f>IF($B25="", "",'GaN Master'!V24)</f>
        <v>0.48</v>
      </c>
      <c r="S25" s="25">
        <f>IF($B25="", "",'GaN Master'!W24)</f>
        <v>0.5</v>
      </c>
      <c r="T25" s="25" t="str">
        <f>IF($B25="", "",'GaN Master'!X24)</f>
        <v>N</v>
      </c>
      <c r="U25" s="25" t="str">
        <f>IF($B25="", "",'GaN Master'!Y24)</f>
        <v>TEL-2[2]</v>
      </c>
    </row>
    <row r="26" spans="2:21" ht="14.1" customHeight="1" thickBot="1" x14ac:dyDescent="0.25">
      <c r="B26" s="35" t="str">
        <f>IF('GaN Master'!$B25="N", "",'GaN Master'!B25)</f>
        <v>Y</v>
      </c>
      <c r="C26" s="25" t="str">
        <f>IF($B26="", "",'GaN Master'!G25)</f>
        <v>Core</v>
      </c>
      <c r="D26" s="25">
        <f>IF($B26="", "",'GaN Master'!H25)</f>
        <v>69</v>
      </c>
      <c r="E26" s="25" t="str">
        <f>IF($B26="", "",'GaN Master'!I25)</f>
        <v>152P</v>
      </c>
      <c r="F26" s="25" t="str">
        <f>IF($B26="", "",'GaN Master'!J25)</f>
        <v>SCFP</v>
      </c>
      <c r="G26" s="25">
        <f>IF($B26="", "",'GaN Master'!K25)</f>
        <v>52</v>
      </c>
      <c r="H26" s="25" t="str">
        <f>IF($B26="", "",'GaN Master'!L25)</f>
        <v>5X</v>
      </c>
      <c r="I26" s="25" t="str">
        <f>IF($B26="", "",'GaN Master'!M25)</f>
        <v>CLEAR</v>
      </c>
      <c r="J26" s="25" t="str">
        <f>IF($B26="", "",'GaN Master'!N25)</f>
        <v>+0.18um</v>
      </c>
      <c r="K26" s="25" t="str">
        <f>IF($B26="", "",'GaN Master'!O25)</f>
        <v>0.025um</v>
      </c>
      <c r="L26" s="25" t="str">
        <f>IF($B26="", "",'GaN Master'!P25)</f>
        <v>0.5um</v>
      </c>
      <c r="M26" s="25" t="str">
        <f>IF($B26="", "",'GaN Master'!Q25)</f>
        <v>4.3um +0.10um</v>
      </c>
      <c r="N26" s="25" t="str">
        <f>IF($B26="", "",'GaN Master'!R25)</f>
        <v>Core</v>
      </c>
      <c r="O26" s="25" t="str">
        <f>IF($B26="", "",'GaN Master'!S25)</f>
        <v>TEL [26]/ 1808</v>
      </c>
      <c r="P26" s="25">
        <f>IF($B26="", "",'GaN Master'!T25)</f>
        <v>265</v>
      </c>
      <c r="Q26" s="25">
        <f>IF($B26="", "",'GaN Master'!U25)</f>
        <v>0</v>
      </c>
      <c r="R26" s="25">
        <f>IF($B26="", "",'GaN Master'!V25)</f>
        <v>0.6</v>
      </c>
      <c r="S26" s="25">
        <f>IF($B26="", "",'GaN Master'!W25)</f>
        <v>0.8</v>
      </c>
      <c r="T26" s="25" t="str">
        <f>IF($B26="", "",'GaN Master'!X25)</f>
        <v>IR</v>
      </c>
      <c r="U26" s="25" t="str">
        <f>IF($B26="", "",'GaN Master'!Y25)</f>
        <v>DEV TANK-2, 25S</v>
      </c>
    </row>
    <row r="27" spans="2:21" ht="14.1" customHeight="1" thickBot="1" x14ac:dyDescent="0.25">
      <c r="B27" s="35" t="str">
        <f>IF('GaN Master'!$B26="N", "",'GaN Master'!B26)</f>
        <v>O</v>
      </c>
      <c r="C27" s="25" t="str">
        <f>IF($B27="", "",'GaN Master'!G26)</f>
        <v>Core</v>
      </c>
      <c r="D27" s="25">
        <f>IF($B27="", "",'GaN Master'!H26)</f>
        <v>64</v>
      </c>
      <c r="E27" s="25" t="str">
        <f>IF($B27="", "",'GaN Master'!I26)</f>
        <v>153N</v>
      </c>
      <c r="F27" s="25" t="str">
        <f>IF($B27="", "",'GaN Master'!J26)</f>
        <v>SEL DIEL ETCH</v>
      </c>
      <c r="G27" s="25">
        <f>IF($B27="", "",'GaN Master'!K26)</f>
        <v>58</v>
      </c>
      <c r="H27" s="25" t="str">
        <f>IF($B27="", "",'GaN Master'!L26)</f>
        <v>5X</v>
      </c>
      <c r="I27" s="25" t="str">
        <f>IF($B27="", "",'GaN Master'!M26)</f>
        <v>DARK</v>
      </c>
      <c r="J27" s="25" t="str">
        <f>IF($B27="", "",'GaN Master'!N26)</f>
        <v>-0.26um</v>
      </c>
      <c r="K27" s="25" t="str">
        <f>IF($B27="", "",'GaN Master'!O26)</f>
        <v>0.2um</v>
      </c>
      <c r="L27" s="25" t="str">
        <f>IF($B27="", "",'GaN Master'!P26)</f>
        <v>3.0um</v>
      </c>
      <c r="M27" s="25" t="str">
        <f>IF($B27="", "",'GaN Master'!Q26)</f>
        <v>12.4um +0.20um</v>
      </c>
      <c r="N27" s="25" t="str">
        <f>IF($B27="", "",'GaN Master'!R26)</f>
        <v>Core</v>
      </c>
      <c r="O27" s="25" t="str">
        <f>IF($B27="", "",'GaN Master'!S26)</f>
        <v>TEL[13]/ 1818</v>
      </c>
      <c r="P27" s="25">
        <f>IF($B27="", "",'GaN Master'!T26)</f>
        <v>750</v>
      </c>
      <c r="Q27" s="25">
        <f>IF($B27="", "",'GaN Master'!U26)</f>
        <v>0</v>
      </c>
      <c r="R27" s="25">
        <f>IF($B27="", "",'GaN Master'!V26)</f>
        <v>0.48</v>
      </c>
      <c r="S27" s="25">
        <f>IF($B27="", "",'GaN Master'!W26)</f>
        <v>0.5</v>
      </c>
      <c r="T27" s="25" t="str">
        <f>IF($B27="", "",'GaN Master'!X26)</f>
        <v>N</v>
      </c>
      <c r="U27" s="25" t="str">
        <f>IF($B27="", "",'GaN Master'!Y26)</f>
        <v>TEL-2[1]</v>
      </c>
    </row>
    <row r="28" spans="2:21" ht="14.1" hidden="1" customHeight="1" thickBot="1" x14ac:dyDescent="0.25">
      <c r="B28" s="35" t="str">
        <f>IF('GaN Master'!$B27="N", "",'GaN Master'!B27)</f>
        <v/>
      </c>
      <c r="C28" s="25" t="str">
        <f>IF($B28="", "",'GaN Master'!G27)</f>
        <v/>
      </c>
      <c r="D28" s="25" t="str">
        <f>IF($B28="", "",'GaN Master'!H27)</f>
        <v/>
      </c>
      <c r="E28" s="25" t="str">
        <f>IF($B28="", "",'GaN Master'!I27)</f>
        <v/>
      </c>
      <c r="F28" s="25" t="str">
        <f>IF($B28="", "",'GaN Master'!J27)</f>
        <v/>
      </c>
      <c r="G28" s="25" t="str">
        <f>IF($B28="", "",'GaN Master'!K27)</f>
        <v/>
      </c>
      <c r="H28" s="25" t="str">
        <f>IF($B28="", "",'GaN Master'!L27)</f>
        <v/>
      </c>
      <c r="I28" s="25" t="str">
        <f>IF($B28="", "",'GaN Master'!M27)</f>
        <v/>
      </c>
      <c r="J28" s="25" t="str">
        <f>IF($B28="", "",'GaN Master'!N27)</f>
        <v/>
      </c>
      <c r="K28" s="25" t="str">
        <f>IF($B28="", "",'GaN Master'!O27)</f>
        <v/>
      </c>
      <c r="L28" s="25" t="str">
        <f>IF($B28="", "",'GaN Master'!P27)</f>
        <v/>
      </c>
      <c r="M28" s="25" t="str">
        <f>IF($B28="", "",'GaN Master'!Q27)</f>
        <v/>
      </c>
      <c r="N28" s="25" t="str">
        <f>IF($B28="", "",'GaN Master'!R27)</f>
        <v/>
      </c>
      <c r="O28" s="25" t="str">
        <f>IF($B28="", "",'GaN Master'!S27)</f>
        <v/>
      </c>
      <c r="P28" s="25" t="str">
        <f>IF($B28="", "",'GaN Master'!T27)</f>
        <v/>
      </c>
      <c r="Q28" s="25" t="str">
        <f>IF($B28="", "",'GaN Master'!U27)</f>
        <v/>
      </c>
      <c r="R28" s="25" t="str">
        <f>IF($B28="", "",'GaN Master'!V27)</f>
        <v/>
      </c>
      <c r="S28" s="25" t="str">
        <f>IF($B28="", "",'GaN Master'!W27)</f>
        <v/>
      </c>
      <c r="T28" s="25" t="str">
        <f>IF($B28="", "",'GaN Master'!X27)</f>
        <v/>
      </c>
      <c r="U28" s="25" t="str">
        <f>IF($B28="", "",'GaN Master'!Y27)</f>
        <v/>
      </c>
    </row>
    <row r="29" spans="2:21" ht="14.1" hidden="1" customHeight="1" thickBot="1" x14ac:dyDescent="0.25">
      <c r="B29" s="35" t="str">
        <f>IF('GaN Master'!$B28="N", "",'GaN Master'!B28)</f>
        <v/>
      </c>
      <c r="C29" s="25" t="str">
        <f>IF($B29="", "",'GaN Master'!G28)</f>
        <v/>
      </c>
      <c r="D29" s="25" t="str">
        <f>IF($B29="", "",'GaN Master'!H28)</f>
        <v/>
      </c>
      <c r="E29" s="25" t="str">
        <f>IF($B29="", "",'GaN Master'!I28)</f>
        <v/>
      </c>
      <c r="F29" s="25" t="str">
        <f>IF($B29="", "",'GaN Master'!J28)</f>
        <v/>
      </c>
      <c r="G29" s="25" t="str">
        <f>IF($B29="", "",'GaN Master'!K28)</f>
        <v/>
      </c>
      <c r="H29" s="25" t="str">
        <f>IF($B29="", "",'GaN Master'!L28)</f>
        <v/>
      </c>
      <c r="I29" s="25" t="str">
        <f>IF($B29="", "",'GaN Master'!M28)</f>
        <v/>
      </c>
      <c r="J29" s="25" t="str">
        <f>IF($B29="", "",'GaN Master'!N28)</f>
        <v/>
      </c>
      <c r="K29" s="25" t="str">
        <f>IF($B29="", "",'GaN Master'!O28)</f>
        <v/>
      </c>
      <c r="L29" s="25" t="str">
        <f>IF($B29="", "",'GaN Master'!P28)</f>
        <v/>
      </c>
      <c r="M29" s="25" t="str">
        <f>IF($B29="", "",'GaN Master'!Q28)</f>
        <v/>
      </c>
      <c r="N29" s="25" t="str">
        <f>IF($B29="", "",'GaN Master'!R28)</f>
        <v/>
      </c>
      <c r="O29" s="25" t="str">
        <f>IF($B29="", "",'GaN Master'!S28)</f>
        <v/>
      </c>
      <c r="P29" s="25" t="str">
        <f>IF($B29="", "",'GaN Master'!T28)</f>
        <v/>
      </c>
      <c r="Q29" s="25" t="str">
        <f>IF($B29="", "",'GaN Master'!U28)</f>
        <v/>
      </c>
      <c r="R29" s="25" t="str">
        <f>IF($B29="", "",'GaN Master'!V28)</f>
        <v/>
      </c>
      <c r="S29" s="25" t="str">
        <f>IF($B29="", "",'GaN Master'!W28)</f>
        <v/>
      </c>
      <c r="T29" s="25" t="str">
        <f>IF($B29="", "",'GaN Master'!X28)</f>
        <v/>
      </c>
      <c r="U29" s="25" t="str">
        <f>IF($B29="", "",'GaN Master'!Y28)</f>
        <v/>
      </c>
    </row>
    <row r="30" spans="2:21" ht="14.1" customHeight="1" thickBot="1" x14ac:dyDescent="0.25">
      <c r="B30" s="35" t="str">
        <f>IF('GaN Master'!$B29="N", "",'GaN Master'!B29)</f>
        <v>Y</v>
      </c>
      <c r="C30" s="25" t="str">
        <f>IF($B30="", "",'GaN Master'!G29)</f>
        <v>Core</v>
      </c>
      <c r="D30" s="25">
        <f>IF($B30="", "",'GaN Master'!H29)</f>
        <v>65</v>
      </c>
      <c r="E30" s="25" t="str">
        <f>IF($B30="", "",'GaN Master'!I29)</f>
        <v>155P</v>
      </c>
      <c r="F30" s="25" t="str">
        <f>IF($B30="", "",'GaN Master'!J29)</f>
        <v>METAL 2</v>
      </c>
      <c r="G30" s="25">
        <f>IF($B30="", "",'GaN Master'!K29)</f>
        <v>54</v>
      </c>
      <c r="H30" s="25" t="str">
        <f>IF($B30="", "",'GaN Master'!L29)</f>
        <v>5X</v>
      </c>
      <c r="I30" s="25" t="str">
        <f>IF($B30="", "",'GaN Master'!M29)</f>
        <v>CLEAR</v>
      </c>
      <c r="J30" s="25" t="str">
        <f>IF($B30="", "",'GaN Master'!N29)</f>
        <v>+0.3um</v>
      </c>
      <c r="K30" s="25" t="str">
        <f>IF($B30="", "",'GaN Master'!O29)</f>
        <v>0.2um</v>
      </c>
      <c r="L30" s="25" t="str">
        <f>IF($B30="", "",'GaN Master'!P29)</f>
        <v>3.0um</v>
      </c>
      <c r="M30" s="25" t="str">
        <f>IF($B30="", "",'GaN Master'!Q29)</f>
        <v>18.0um +0.20um</v>
      </c>
      <c r="N30" s="25" t="str">
        <f>IF($B30="", "",'GaN Master'!R29)</f>
        <v>Core</v>
      </c>
      <c r="O30" s="25" t="str">
        <f>IF($B30="", "",'GaN Master'!S29)</f>
        <v>TEL [15]/1827</v>
      </c>
      <c r="P30" s="25">
        <f>IF($B30="", "",'GaN Master'!T29)</f>
        <v>1550</v>
      </c>
      <c r="Q30" s="25">
        <f>IF($B30="", "",'GaN Master'!U29)</f>
        <v>0</v>
      </c>
      <c r="R30" s="25">
        <f>IF($B30="", "",'GaN Master'!V29)</f>
        <v>0.48</v>
      </c>
      <c r="S30" s="25">
        <f>IF($B30="", "",'GaN Master'!W29)</f>
        <v>0.5</v>
      </c>
      <c r="T30" s="25" t="str">
        <f>IF($B30="", "",'GaN Master'!X29)</f>
        <v>IR</v>
      </c>
      <c r="U30" s="25" t="str">
        <f>IF($B30="", "",'GaN Master'!Y29)</f>
        <v>DEV TANK-2, 95S</v>
      </c>
    </row>
    <row r="31" spans="2:21" ht="14.1" customHeight="1" thickBot="1" x14ac:dyDescent="0.25">
      <c r="B31" s="35" t="str">
        <f>IF('GaN Master'!$B30="N", "",'GaN Master'!B30)</f>
        <v>Y</v>
      </c>
      <c r="C31" s="25" t="str">
        <f>IF($B31="", "",'GaN Master'!G30)</f>
        <v>Core</v>
      </c>
      <c r="D31" s="25">
        <f>IF($B31="", "",'GaN Master'!H30)</f>
        <v>64</v>
      </c>
      <c r="E31" s="25" t="str">
        <f>IF($B31="", "",'GaN Master'!I30)</f>
        <v>160P</v>
      </c>
      <c r="F31" s="25" t="str">
        <f>IF($B31="", "",'GaN Master'!J30)</f>
        <v>AIRBRIDGE</v>
      </c>
      <c r="G31" s="25">
        <f>IF($B31="", "",'GaN Master'!K30)</f>
        <v>11</v>
      </c>
      <c r="H31" s="25" t="str">
        <f>IF($B31="", "",'GaN Master'!L30)</f>
        <v>5X</v>
      </c>
      <c r="I31" s="25" t="str">
        <f>IF($B31="", "",'GaN Master'!M30)</f>
        <v>CLEAR</v>
      </c>
      <c r="J31" s="25" t="str">
        <f>IF($B31="", "",'GaN Master'!N30)</f>
        <v>+0.9um</v>
      </c>
      <c r="K31" s="25" t="str">
        <f>IF($B31="", "",'GaN Master'!O30)</f>
        <v>0.2um</v>
      </c>
      <c r="L31" s="25" t="str">
        <f>IF($B31="", "",'GaN Master'!P30)</f>
        <v>3.0um</v>
      </c>
      <c r="M31" s="25" t="str">
        <f>IF($B31="", "",'GaN Master'!Q30)</f>
        <v>24.0um +0.20um</v>
      </c>
      <c r="N31" s="25" t="str">
        <f>IF($B31="", "",'GaN Master'!R30)</f>
        <v>Core</v>
      </c>
      <c r="O31" s="25" t="str">
        <f>IF($B31="", "",'GaN Master'!S30)</f>
        <v>1827 AB TEL[39]</v>
      </c>
      <c r="P31" s="25">
        <f>IF($B31="", "",'GaN Master'!T30)</f>
        <v>1800</v>
      </c>
      <c r="Q31" s="25">
        <f>IF($B31="", "",'GaN Master'!U30)</f>
        <v>0</v>
      </c>
      <c r="R31" s="25">
        <f>IF($B31="", "",'GaN Master'!V30)</f>
        <v>0.48</v>
      </c>
      <c r="S31" s="25">
        <f>IF($B31="", "",'GaN Master'!W30)</f>
        <v>0.5</v>
      </c>
      <c r="T31" s="25" t="str">
        <f>IF($B31="", "",'GaN Master'!X30)</f>
        <v>N</v>
      </c>
      <c r="U31" s="25" t="str">
        <f>IF($B31="", "",'GaN Master'!Y30)</f>
        <v>TEL-2 [11]</v>
      </c>
    </row>
    <row r="32" spans="2:21" ht="14.1" customHeight="1" thickBot="1" x14ac:dyDescent="0.25">
      <c r="B32" s="35" t="str">
        <f>IF('GaN Master'!$B31="N", "",'GaN Master'!B31)</f>
        <v>Y</v>
      </c>
      <c r="C32" s="25" t="str">
        <f>IF($B32="", "",'GaN Master'!G31)</f>
        <v>Core</v>
      </c>
      <c r="D32" s="25">
        <f>IF($B32="", "",'GaN Master'!H31)</f>
        <v>64</v>
      </c>
      <c r="E32" s="25" t="str">
        <f>IF($B32="", "",'GaN Master'!I31)</f>
        <v>170P</v>
      </c>
      <c r="F32" s="25" t="str">
        <f>IF($B32="", "",'GaN Master'!J31)</f>
        <v>THICK METAL</v>
      </c>
      <c r="G32" s="25">
        <f>IF($B32="", "",'GaN Master'!K31)</f>
        <v>12</v>
      </c>
      <c r="H32" s="25" t="str">
        <f>IF($B32="", "",'GaN Master'!L31)</f>
        <v>5X</v>
      </c>
      <c r="I32" s="25" t="str">
        <f>IF($B32="", "",'GaN Master'!M31)</f>
        <v>CLEAR</v>
      </c>
      <c r="J32" s="25" t="str">
        <f>IF($B32="", "",'GaN Master'!N31)</f>
        <v>-0.14um</v>
      </c>
      <c r="K32" s="25" t="str">
        <f>IF($B32="", "",'GaN Master'!O31)</f>
        <v>0.2um</v>
      </c>
      <c r="L32" s="25" t="str">
        <f>IF($B32="", "",'GaN Master'!P31)</f>
        <v>3.0um</v>
      </c>
      <c r="M32" s="25" t="str">
        <f>IF($B32="", "",'GaN Master'!Q31)</f>
        <v>13.6um +0.20um</v>
      </c>
      <c r="N32" s="25" t="str">
        <f>IF($B32="", "",'GaN Master'!R31)</f>
        <v>Core</v>
      </c>
      <c r="O32" s="25" t="str">
        <f>IF($B32="", "",'GaN Master'!S31)</f>
        <v>TEL-3 [29] SPR220-7.0</v>
      </c>
      <c r="P32" s="25">
        <f>IF($B32="", "",'GaN Master'!T31)</f>
        <v>1175</v>
      </c>
      <c r="Q32" s="25">
        <f>IF($B32="", "",'GaN Master'!U31)</f>
        <v>0</v>
      </c>
      <c r="R32" s="25">
        <f>IF($B32="", "",'GaN Master'!V31)</f>
        <v>0.48</v>
      </c>
      <c r="S32" s="25">
        <f>IF($B32="", "",'GaN Master'!W31)</f>
        <v>0.5</v>
      </c>
      <c r="T32" s="25" t="str">
        <f>IF($B32="", "",'GaN Master'!X31)</f>
        <v>IR</v>
      </c>
      <c r="U32" s="25" t="str">
        <f>IF($B32="", "",'GaN Master'!Y31)</f>
        <v xml:space="preserve">DEV TANK-2, 95 sec </v>
      </c>
    </row>
    <row r="33" spans="2:21" ht="14.1" customHeight="1" thickBot="1" x14ac:dyDescent="0.25">
      <c r="B33" s="35" t="str">
        <f>IF('GaN Master'!$B32="N", "",'GaN Master'!B32)</f>
        <v>Y</v>
      </c>
      <c r="C33" s="25" t="str">
        <f>IF($B33="", "",'GaN Master'!G32)</f>
        <v>Core</v>
      </c>
      <c r="D33" s="25">
        <f>IF($B33="", "",'GaN Master'!H32)</f>
        <v>64</v>
      </c>
      <c r="E33" s="25" t="str">
        <f>IF($B33="", "",'GaN Master'!I32)</f>
        <v>175N</v>
      </c>
      <c r="F33" s="25" t="str">
        <f>IF($B33="", "",'GaN Master'!J32)</f>
        <v>GLASS</v>
      </c>
      <c r="G33" s="25">
        <f>IF($B33="", "",'GaN Master'!K32)</f>
        <v>15</v>
      </c>
      <c r="H33" s="25" t="str">
        <f>IF($B33="", "",'GaN Master'!L32)</f>
        <v>5X</v>
      </c>
      <c r="I33" s="25" t="str">
        <f>IF($B33="", "",'GaN Master'!M32)</f>
        <v>CLEAR</v>
      </c>
      <c r="J33" s="25" t="str">
        <f>IF($B33="", "",'GaN Master'!N32)</f>
        <v>NONE</v>
      </c>
      <c r="K33" s="25" t="str">
        <f>IF($B33="", "",'GaN Master'!O32)</f>
        <v>0.2um</v>
      </c>
      <c r="L33" s="25" t="str">
        <f>IF($B33="", "",'GaN Master'!P32)</f>
        <v>3.0um</v>
      </c>
      <c r="M33" s="25" t="str">
        <f>IF($B33="", "",'GaN Master'!Q32)</f>
        <v>15.0um +0.20um</v>
      </c>
      <c r="N33" s="25" t="str">
        <f>IF($B33="", "",'GaN Master'!R32)</f>
        <v>Core</v>
      </c>
      <c r="O33" s="25" t="str">
        <f>IF($B33="", "",'GaN Master'!S32)</f>
        <v>TEL-3 [53] SPR220-7.0</v>
      </c>
      <c r="P33" s="25">
        <f>IF($B33="", "",'GaN Master'!T32)</f>
        <v>1100</v>
      </c>
      <c r="Q33" s="25">
        <f>IF($B33="", "",'GaN Master'!U32)</f>
        <v>1</v>
      </c>
      <c r="R33" s="25">
        <f>IF($B33="", "",'GaN Master'!V32)</f>
        <v>0.48</v>
      </c>
      <c r="S33" s="25">
        <f>IF($B33="", "",'GaN Master'!W32)</f>
        <v>0.5</v>
      </c>
      <c r="T33" s="25" t="str">
        <f>IF($B33="", "",'GaN Master'!X32)</f>
        <v>N</v>
      </c>
      <c r="U33" s="25" t="str">
        <f>IF($B33="", "",'GaN Master'!Y32)</f>
        <v>DEV TANK-2, 200S</v>
      </c>
    </row>
    <row r="34" spans="2:21" ht="14.1" customHeight="1" thickBot="1" x14ac:dyDescent="0.25">
      <c r="B34" s="35" t="str">
        <f>IF('GaN Master'!$B33="N", "",'GaN Master'!B33)</f>
        <v>Y</v>
      </c>
      <c r="C34" s="25" t="str">
        <f>IF($B34="", "",'GaN Master'!G33)</f>
        <v>Backside</v>
      </c>
      <c r="D34" s="25" t="str">
        <f>IF($B34="", "",'GaN Master'!H33)</f>
        <v>14A</v>
      </c>
      <c r="E34" s="25" t="str">
        <f>IF($B34="", "",'GaN Master'!I33)</f>
        <v>180N</v>
      </c>
      <c r="F34" s="25" t="str">
        <f>IF($B34="", "",'GaN Master'!J33)</f>
        <v>VIA</v>
      </c>
      <c r="G34" s="25">
        <f>IF($B34="", "",'GaN Master'!K33)</f>
        <v>13</v>
      </c>
      <c r="H34" s="25" t="str">
        <f>IF($B34="", "",'GaN Master'!L33)</f>
        <v>1X</v>
      </c>
      <c r="I34" s="25" t="str">
        <f>IF($B34="", "",'GaN Master'!M33)</f>
        <v>CLEAR</v>
      </c>
      <c r="J34" s="25" t="str">
        <f>IF($B34="", "",'GaN Master'!N33)</f>
        <v>NONE</v>
      </c>
      <c r="K34" s="25" t="str">
        <f>IF($B34="", "",'GaN Master'!O33)</f>
        <v>0.25um</v>
      </c>
      <c r="L34" s="25" t="str">
        <f>IF($B34="", "",'GaN Master'!P33)</f>
        <v>NA</v>
      </c>
      <c r="M34" s="25" t="str">
        <f>IF($B34="", "",'GaN Master'!Q33)</f>
        <v>NA</v>
      </c>
      <c r="N34" s="25" t="str">
        <f>IF($B34="", "",'GaN Master'!R33)</f>
        <v>Core</v>
      </c>
      <c r="O34" s="25" t="str">
        <f>IF($B34="", "",'GaN Master'!S33)</f>
        <v>TEL [18] / 15nXT</v>
      </c>
      <c r="P34" s="25" t="str">
        <f>IF($B34="", "",'GaN Master'!T33)</f>
        <v>300mJ, soft contact</v>
      </c>
      <c r="Q34" s="25" t="str">
        <f>IF($B34="", "",'GaN Master'!U33)</f>
        <v>X</v>
      </c>
      <c r="R34" s="25" t="str">
        <f>IF($B34="", "",'GaN Master'!V33)</f>
        <v>X</v>
      </c>
      <c r="S34" s="25" t="str">
        <f>IF($B34="", "",'GaN Master'!W33)</f>
        <v>X</v>
      </c>
      <c r="T34" s="25" t="str">
        <f>IF($B34="", "",'GaN Master'!X33)</f>
        <v>NEG-CA</v>
      </c>
      <c r="U34" s="25" t="str">
        <f>IF($B34="", "",'GaN Master'!Y33)</f>
        <v>TEL-BS[49] + TEL-BS[76]</v>
      </c>
    </row>
    <row r="35" spans="2:21" ht="14.1" customHeight="1" thickBot="1" x14ac:dyDescent="0.25">
      <c r="B35" s="35" t="str">
        <f>IF('GaN Master'!$B34="N", "",'GaN Master'!B34)</f>
        <v>Y</v>
      </c>
      <c r="C35" s="25" t="str">
        <f>IF($B35="", "",'GaN Master'!G34)</f>
        <v>Backside</v>
      </c>
      <c r="D35" s="25" t="str">
        <f>IF($B35="", "",'GaN Master'!H34)</f>
        <v>14C</v>
      </c>
      <c r="E35" s="25" t="str">
        <f>IF($B35="", "",'GaN Master'!I34)</f>
        <v>200N</v>
      </c>
      <c r="F35" s="25" t="str">
        <f>IF($B35="", "",'GaN Master'!J34)</f>
        <v>GRID</v>
      </c>
      <c r="G35" s="25">
        <f>IF($B35="", "",'GaN Master'!K34)</f>
        <v>14</v>
      </c>
      <c r="H35" s="25" t="str">
        <f>IF($B35="", "",'GaN Master'!L34)</f>
        <v>1X</v>
      </c>
      <c r="I35" s="25" t="str">
        <f>IF($B35="", "",'GaN Master'!M34)</f>
        <v>DARK</v>
      </c>
      <c r="J35" s="25" t="str">
        <f>IF($B35="", "",'GaN Master'!N34)</f>
        <v>NONE</v>
      </c>
      <c r="K35" s="25" t="str">
        <f>IF($B35="", "",'GaN Master'!O34)</f>
        <v>0.25um</v>
      </c>
      <c r="L35" s="25" t="str">
        <f>IF($B35="", "",'GaN Master'!P34)</f>
        <v>NA</v>
      </c>
      <c r="M35" s="25" t="str">
        <f>IF($B35="", "",'GaN Master'!Q34)</f>
        <v>NA</v>
      </c>
      <c r="N35" s="25" t="str">
        <f>IF($B35="", "",'GaN Master'!R34)</f>
        <v>Core</v>
      </c>
      <c r="O35" s="25" t="str">
        <f>IF($B35="", "",'GaN Master'!S34)</f>
        <v>TEL [9/15] / 4620</v>
      </c>
      <c r="P35" s="25" t="str">
        <f>IF($B35="", "",'GaN Master'!T34)</f>
        <v>530mJ, soft contact</v>
      </c>
      <c r="Q35" s="25" t="str">
        <f>IF($B35="", "",'GaN Master'!U34)</f>
        <v>X</v>
      </c>
      <c r="R35" s="25" t="str">
        <f>IF($B35="", "",'GaN Master'!V34)</f>
        <v>X</v>
      </c>
      <c r="S35" s="25" t="str">
        <f>IF($B35="", "",'GaN Master'!W34)</f>
        <v>X</v>
      </c>
      <c r="T35" s="25" t="str">
        <f>IF($B35="", "",'GaN Master'!X34)</f>
        <v>N</v>
      </c>
      <c r="U35" s="25" t="str">
        <f>IF($B35="", "",'GaN Master'!Y34)</f>
        <v>TEL-BS [69]</v>
      </c>
    </row>
    <row r="36" spans="2:21" ht="14.1" customHeight="1" thickBot="1" x14ac:dyDescent="0.25">
      <c r="B36" s="35" t="str">
        <f>IF('GaN Master'!$B35="N", "",'GaN Master'!B35)</f>
        <v>Y</v>
      </c>
      <c r="C36" s="25" t="str">
        <f>IF($B36="", "",'GaN Master'!G35)</f>
        <v>Backside</v>
      </c>
      <c r="D36" s="25" t="str">
        <f>IF($B36="", "",'GaN Master'!H35)</f>
        <v>14C</v>
      </c>
      <c r="E36" s="25" t="str">
        <f>IF($B36="", "",'GaN Master'!I35)</f>
        <v>190P</v>
      </c>
      <c r="F36" s="25" t="str">
        <f>IF($B36="", "",'GaN Master'!J35)</f>
        <v>SOLDERSTOP</v>
      </c>
      <c r="G36" s="25" t="str">
        <f>IF($B36="", "",'GaN Master'!K35)</f>
        <v>63</v>
      </c>
      <c r="H36" s="25" t="str">
        <f>IF($B36="", "",'GaN Master'!L35)</f>
        <v>1X</v>
      </c>
      <c r="I36" s="25" t="str">
        <f>IF($B36="", "",'GaN Master'!M35)</f>
        <v>CLEAR</v>
      </c>
      <c r="J36" s="25" t="str">
        <f>IF($B36="", "",'GaN Master'!N35)</f>
        <v>NONE</v>
      </c>
      <c r="K36" s="25" t="str">
        <f>IF($B36="", "",'GaN Master'!O35)</f>
        <v>0.25um</v>
      </c>
      <c r="L36" s="25" t="str">
        <f>IF($B36="", "",'GaN Master'!P35)</f>
        <v>NA</v>
      </c>
      <c r="M36" s="25" t="str">
        <f>IF($B36="", "",'GaN Master'!Q35)</f>
        <v>NA</v>
      </c>
      <c r="N36" s="25" t="str">
        <f>IF($B36="", "",'GaN Master'!R35)</f>
        <v>Core</v>
      </c>
      <c r="O36" s="25" t="str">
        <f>IF($B36="", "",'GaN Master'!S35)</f>
        <v>TEL [9/15] / 4620</v>
      </c>
      <c r="P36" s="25" t="str">
        <f>IF($B36="", "",'GaN Master'!T35)</f>
        <v>530mJ, soft contact</v>
      </c>
      <c r="Q36" s="25" t="str">
        <f>IF($B36="", "",'GaN Master'!U35)</f>
        <v>X</v>
      </c>
      <c r="R36" s="25" t="str">
        <f>IF($B36="", "",'GaN Master'!V35)</f>
        <v>X</v>
      </c>
      <c r="S36" s="25" t="str">
        <f>IF($B36="", "",'GaN Master'!W35)</f>
        <v>X</v>
      </c>
      <c r="T36" s="25" t="str">
        <f>IF($B36="", "",'GaN Master'!X35)</f>
        <v>N</v>
      </c>
      <c r="U36" s="25" t="str">
        <f>IF($B36="", "",'GaN Master'!Y35)</f>
        <v>TEL-BS [69]</v>
      </c>
    </row>
    <row r="37" spans="2:21" ht="14.1" customHeight="1" thickBot="1" x14ac:dyDescent="0.25">
      <c r="B37" s="35" t="str">
        <f>IF('GaN Master'!$B36="N", "",'GaN Master'!B36)</f>
        <v>Y</v>
      </c>
      <c r="C37" s="25" t="str">
        <f>IF($B37="", "",'GaN Master'!G36)</f>
        <v>Numbers</v>
      </c>
      <c r="D37" s="25">
        <f>IF($B37="", "",'GaN Master'!H36)</f>
        <v>15</v>
      </c>
      <c r="E37" s="25" t="str">
        <f>IF($B37="", "",'GaN Master'!I36)</f>
        <v>NUM-N</v>
      </c>
      <c r="F37" s="25" t="str">
        <f>IF($B37="", "",'GaN Master'!J36)</f>
        <v>SD  NUMBERS</v>
      </c>
      <c r="G37" s="25" t="str">
        <f>IF($B37="", "",'GaN Master'!K36)</f>
        <v>37</v>
      </c>
      <c r="H37" s="25" t="str">
        <f>IF($B37="", "",'GaN Master'!L36)</f>
        <v>1X</v>
      </c>
      <c r="I37" s="25" t="str">
        <f>IF($B37="", "",'GaN Master'!M36)</f>
        <v>DARK</v>
      </c>
      <c r="J37" s="25" t="str">
        <f>IF($B37="", "",'GaN Master'!N36)</f>
        <v>NONE</v>
      </c>
      <c r="K37" s="25" t="str">
        <f>IF($B37="", "",'GaN Master'!O36)</f>
        <v>0.25um</v>
      </c>
      <c r="L37" s="25" t="str">
        <f>IF($B37="", "",'GaN Master'!P36)</f>
        <v>7.0um</v>
      </c>
      <c r="M37" s="25" t="str">
        <f>IF($B37="", "",'GaN Master'!Q36)</f>
        <v>7.0um +0.50um</v>
      </c>
      <c r="N37" s="25" t="str">
        <f>IF($B37="", "",'GaN Master'!R36)</f>
        <v>Core</v>
      </c>
      <c r="O37" s="25" t="str">
        <f>IF($B37="", "",'GaN Master'!S36)</f>
        <v>coated at SD photo</v>
      </c>
      <c r="P37" s="25" t="str">
        <f>IF($B37="", "",'GaN Master'!T36)</f>
        <v>110mJ, soft contact</v>
      </c>
      <c r="Q37" s="25" t="str">
        <f>IF($B37="", "",'GaN Master'!U36)</f>
        <v>X</v>
      </c>
      <c r="R37" s="25" t="str">
        <f>IF($B37="", "",'GaN Master'!V36)</f>
        <v>X</v>
      </c>
      <c r="S37" s="25" t="str">
        <f>IF($B37="", "",'GaN Master'!W36)</f>
        <v>X</v>
      </c>
      <c r="T37" s="25" t="str">
        <f>IF($B37="", "",'GaN Master'!X36)</f>
        <v>IR</v>
      </c>
      <c r="U37" s="25" t="str">
        <f>IF($B37="", "",'GaN Master'!Y36)</f>
        <v>Dev with SD</v>
      </c>
    </row>
    <row r="38" spans="2:21" ht="14.1" customHeight="1" thickBot="1" x14ac:dyDescent="0.25">
      <c r="B38" s="35" t="str">
        <f>IF('GaN Master'!$B37="N", "",'GaN Master'!B37)</f>
        <v>O</v>
      </c>
      <c r="C38" s="25" t="str">
        <f>IF($B38="", "",'GaN Master'!G37)</f>
        <v>Numbers</v>
      </c>
      <c r="D38" s="25">
        <f>IF($B38="", "",'GaN Master'!H37)</f>
        <v>15</v>
      </c>
      <c r="E38" s="25" t="str">
        <f>IF($B38="", "",'GaN Master'!I37)</f>
        <v>NUM-N</v>
      </c>
      <c r="F38" s="25" t="str">
        <f>IF($B38="", "",'GaN Master'!J37)</f>
        <v>SD  NUMBERS</v>
      </c>
      <c r="G38" s="25">
        <f>IF($B38="", "",'GaN Master'!K37)</f>
        <v>55</v>
      </c>
      <c r="H38" s="25" t="str">
        <f>IF($B38="", "",'GaN Master'!L37)</f>
        <v>1X</v>
      </c>
      <c r="I38" s="25" t="str">
        <f>IF($B38="", "",'GaN Master'!M37)</f>
        <v>DARK</v>
      </c>
      <c r="J38" s="25" t="str">
        <f>IF($B38="", "",'GaN Master'!N37)</f>
        <v>NONE</v>
      </c>
      <c r="K38" s="25" t="str">
        <f>IF($B38="", "",'GaN Master'!O37)</f>
        <v>0.25um</v>
      </c>
      <c r="L38" s="25" t="str">
        <f>IF($B38="", "",'GaN Master'!P37)</f>
        <v>7.0um</v>
      </c>
      <c r="M38" s="25" t="str">
        <f>IF($B38="", "",'GaN Master'!Q37)</f>
        <v>7.0um +0.50um</v>
      </c>
      <c r="N38" s="25" t="str">
        <f>IF($B38="", "",'GaN Master'!R37)</f>
        <v>Core</v>
      </c>
      <c r="O38" s="25" t="str">
        <f>IF($B38="", "",'GaN Master'!S37)</f>
        <v>coated at SD photo</v>
      </c>
      <c r="P38" s="25" t="str">
        <f>IF($B38="", "",'GaN Master'!T37)</f>
        <v>110mJ, soft contact</v>
      </c>
      <c r="Q38" s="25" t="str">
        <f>IF($B38="", "",'GaN Master'!U37)</f>
        <v>X</v>
      </c>
      <c r="R38" s="25" t="str">
        <f>IF($B38="", "",'GaN Master'!V37)</f>
        <v>X</v>
      </c>
      <c r="S38" s="25" t="str">
        <f>IF($B38="", "",'GaN Master'!W37)</f>
        <v>X</v>
      </c>
      <c r="T38" s="25" t="str">
        <f>IF($B38="", "",'GaN Master'!X37)</f>
        <v>IR</v>
      </c>
      <c r="U38" s="25" t="str">
        <f>IF($B38="", "",'GaN Master'!Y37)</f>
        <v>Dev with SD</v>
      </c>
    </row>
    <row r="39" spans="2:21" ht="15.75" customHeight="1" thickBot="1" x14ac:dyDescent="0.25">
      <c r="B39" s="71" t="str">
        <f>IF('GaN Master'!$B38="N", "",'GaN Master'!B38)</f>
        <v>O</v>
      </c>
      <c r="C39" s="72" t="str">
        <f>IF($B39="",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IF($B39="", "",'GaN Master'!J38)</f>
        <v>BCB PLUG</v>
      </c>
      <c r="G39" s="23" t="str">
        <f>IF($B39="", "",'GaN Master'!K38)</f>
        <v>78</v>
      </c>
      <c r="H39" s="22" t="str">
        <f>IF($B39="", "",'GaN Master'!L38)</f>
        <v>1X</v>
      </c>
      <c r="I39" s="22" t="str">
        <f>IF($B39="", "",'GaN Master'!M38)</f>
        <v>CLEAR</v>
      </c>
      <c r="J39" s="37" t="str">
        <f>IF($B39="", "",'GaN Master'!N38)</f>
        <v>NONE</v>
      </c>
      <c r="K39" s="24" t="str">
        <f>IF($B39="", "",'GaN Master'!O38)</f>
        <v>0.25um</v>
      </c>
      <c r="L39" s="24" t="str">
        <f>IF($B39="", "",'GaN Master'!P38)</f>
        <v>30.0um</v>
      </c>
      <c r="M39" s="24" t="str">
        <f>IF($B39="", "",'GaN Master'!Q38)</f>
        <v>30.0um +0.50um</v>
      </c>
      <c r="N39" s="56" t="str">
        <f>IF($B39="", "",'GaN Master'!R38)</f>
        <v>Core</v>
      </c>
      <c r="O39" s="69" t="str">
        <f>IF($B39="", "",'GaN Master'!S38)</f>
        <v>TEL-3[74]SPR220-7.0</v>
      </c>
      <c r="P39" s="69" t="str">
        <f>IF($B39="", "",'GaN Master'!T38)</f>
        <v>350 mJ, soft contact</v>
      </c>
      <c r="Q39" s="69" t="str">
        <f>IF($B39="", "",'GaN Master'!U38)</f>
        <v>X</v>
      </c>
      <c r="R39" s="69" t="str">
        <f>IF($B39="", "",'GaN Master'!V38)</f>
        <v>X</v>
      </c>
      <c r="S39" s="69" t="str">
        <f>IF($B39="", "",'GaN Master'!W38)</f>
        <v>X</v>
      </c>
      <c r="T39" s="69" t="str">
        <f>IF($B39="", "",'GaN Master'!X38)</f>
        <v>N</v>
      </c>
      <c r="U39" s="69" t="str">
        <f>IF($B39="",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IF($B39="", "",'GaN Master'!K39)</f>
        <v>72</v>
      </c>
      <c r="H40" s="38" t="str">
        <f>IF($B39="", "",'GaN Master'!L39)</f>
        <v>-</v>
      </c>
      <c r="I40" s="38" t="str">
        <f>IF($B39="", "",'GaN Master'!M39)</f>
        <v>-</v>
      </c>
      <c r="J40" s="38" t="str">
        <f>IF($B39="", "",'GaN Master'!N39)</f>
        <v>-</v>
      </c>
      <c r="K40" s="38" t="str">
        <f>IF($B39="", "",'GaN Master'!O39)</f>
        <v>-</v>
      </c>
      <c r="L40" s="38" t="str">
        <f>IF($B39="", "",'GaN Master'!P39)</f>
        <v>-</v>
      </c>
      <c r="M40" s="38" t="str">
        <f>IF($B39="",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Master'!$B40="N", "",'GaN Master'!B40)</f>
        <v>O</v>
      </c>
      <c r="C41" s="72" t="str">
        <f>IF($B41="",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IF($B41="", "",'GaN Master'!J40)</f>
        <v>BCB</v>
      </c>
      <c r="G41" s="23" t="str">
        <f>IF($B41="", "",'GaN Master'!K40)</f>
        <v>45</v>
      </c>
      <c r="H41" s="22" t="str">
        <f>IF($B41="", "",'GaN Master'!L40)</f>
        <v>1X</v>
      </c>
      <c r="I41" s="22" t="str">
        <f>IF($B41="", "",'GaN Master'!M40)</f>
        <v>CLEAR</v>
      </c>
      <c r="J41" s="37" t="str">
        <f>IF($B41="", "",'GaN Master'!N40)</f>
        <v>+5.0um</v>
      </c>
      <c r="K41" s="24" t="str">
        <f>IF($B41="", "",'GaN Master'!O40)</f>
        <v>0.25um</v>
      </c>
      <c r="L41" s="24" t="str">
        <f>IF($B41="", "",'GaN Master'!P40)</f>
        <v>30.0um</v>
      </c>
      <c r="M41" s="24" t="str">
        <f>IF($B41="", "",'GaN Master'!Q40)</f>
        <v>40.0um  +0.50um</v>
      </c>
      <c r="N41" s="56" t="str">
        <f>IF($B41="", "",'GaN Master'!R40)</f>
        <v>Core</v>
      </c>
      <c r="O41" s="69" t="str">
        <f>IF($B41="", "",'GaN Master'!S40)</f>
        <v>EVG [BCB Protect]  Cyclotene 4026-46</v>
      </c>
      <c r="P41" s="69" t="str">
        <f>IF($B41="", "",'GaN Master'!T40)</f>
        <v>1800 mJ, soft contact</v>
      </c>
      <c r="Q41" s="69" t="str">
        <f>IF($B41="", "",'GaN Master'!U40)</f>
        <v>X</v>
      </c>
      <c r="R41" s="69" t="str">
        <f>IF($B41="", "",'GaN Master'!V40)</f>
        <v>X</v>
      </c>
      <c r="S41" s="69" t="str">
        <f>IF($B41="", "",'GaN Master'!W40)</f>
        <v>X</v>
      </c>
      <c r="T41" s="69" t="str">
        <f>IF($B41="", "",'GaN Master'!X40)</f>
        <v>N</v>
      </c>
      <c r="U41" s="69" t="str">
        <f>IF($B41="",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IF($B41="", "",'GaN Master'!K41)</f>
        <v>72</v>
      </c>
      <c r="H42" s="38" t="str">
        <f>IF($B41="", "",'GaN Master'!L41)</f>
        <v>-</v>
      </c>
      <c r="I42" s="38" t="str">
        <f>IF($B41="", "",'GaN Master'!M41)</f>
        <v>-</v>
      </c>
      <c r="J42" s="38" t="str">
        <f>IF($B41="", "",'GaN Master'!N41)</f>
        <v>-</v>
      </c>
      <c r="K42" s="38" t="str">
        <f>IF($B41="", "",'GaN Master'!O41)</f>
        <v>-</v>
      </c>
      <c r="L42" s="38" t="str">
        <f>IF($B41="", "",'GaN Master'!P41)</f>
        <v>-</v>
      </c>
      <c r="M42" s="38" t="str">
        <f>IF($B41="",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Master'!$B42="N", "",'GaN Master'!B42)</f>
        <v>O</v>
      </c>
      <c r="C43" s="72" t="str">
        <f>IF($B43="",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IF($B43="", "",'GaN Master'!J42)</f>
        <v>BCB INV</v>
      </c>
      <c r="G43" s="23" t="str">
        <f>IF($B43="", "",'GaN Master'!K42)</f>
        <v>71</v>
      </c>
      <c r="H43" s="22" t="str">
        <f>IF($B43="", "",'GaN Master'!L42)</f>
        <v>1X</v>
      </c>
      <c r="I43" s="22" t="str">
        <f>IF($B43="", "",'GaN Master'!M42)</f>
        <v>CLEAR</v>
      </c>
      <c r="J43" s="37" t="str">
        <f>IF($B43="", "",'GaN Master'!N42)</f>
        <v>+5.0um</v>
      </c>
      <c r="K43" s="24" t="str">
        <f>IF($B43="", "",'GaN Master'!O42)</f>
        <v>0.25um</v>
      </c>
      <c r="L43" s="24" t="str">
        <f>IF($B43="", "",'GaN Master'!P42)</f>
        <v>30.0um</v>
      </c>
      <c r="M43" s="24" t="str">
        <f>IF($B43="", "",'GaN Master'!Q42)</f>
        <v>40.0um +0.50um</v>
      </c>
      <c r="N43" s="56" t="str">
        <f>IF($B43="", "",'GaN Master'!R42)</f>
        <v>Core</v>
      </c>
      <c r="O43" s="69" t="str">
        <f>IF($B43="", "",'GaN Master'!S42)</f>
        <v>EVG [BCB Protect]  Cyclotene 4026-46</v>
      </c>
      <c r="P43" s="69" t="str">
        <f>IF($B43="", "",'GaN Master'!T42)</f>
        <v>2320 mJ, soft contact</v>
      </c>
      <c r="Q43" s="69" t="str">
        <f>IF($B43="", "",'GaN Master'!U42)</f>
        <v>X</v>
      </c>
      <c r="R43" s="69" t="str">
        <f>IF($B43="", "",'GaN Master'!V42)</f>
        <v>X</v>
      </c>
      <c r="S43" s="69" t="str">
        <f>IF($B43="", "",'GaN Master'!W42)</f>
        <v>X</v>
      </c>
      <c r="T43" s="69" t="str">
        <f>IF($B43="", "",'GaN Master'!X42)</f>
        <v>N</v>
      </c>
      <c r="U43" s="69" t="str">
        <f>IF($B43="",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IF($B43="", "",'GaN Master'!K43)</f>
        <v>72</v>
      </c>
      <c r="H44" s="38" t="str">
        <f>IF($B43="", "",'GaN Master'!L43)</f>
        <v>-</v>
      </c>
      <c r="I44" s="38" t="str">
        <f>IF($B43="", "",'GaN Master'!M43)</f>
        <v>-</v>
      </c>
      <c r="J44" s="38" t="str">
        <f>IF($B43="", "",'GaN Master'!N43)</f>
        <v>-</v>
      </c>
      <c r="K44" s="38" t="str">
        <f>IF($B43="", "",'GaN Master'!O43)</f>
        <v>-</v>
      </c>
      <c r="L44" s="38" t="str">
        <f>IF($B43="", "",'GaN Master'!P43)</f>
        <v>-</v>
      </c>
      <c r="M44" s="38" t="str">
        <f>IF($B43="",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Master'!$B44="N", "",'GaN Master'!B44)</f>
        <v>O</v>
      </c>
      <c r="C45" s="25" t="str">
        <f>IF($B45="",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Master'!$B45="N", "",'GaN Master'!B45)</f>
        <v>O</v>
      </c>
      <c r="C46" s="25" t="str">
        <f>IF($B46="",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F43:F44"/>
    <mergeCell ref="N43:N44"/>
    <mergeCell ref="O43:O44"/>
    <mergeCell ref="P43:P44"/>
    <mergeCell ref="Q43:Q44"/>
    <mergeCell ref="R41:R42"/>
    <mergeCell ref="S41:S42"/>
    <mergeCell ref="T41:T42"/>
    <mergeCell ref="U41:U42"/>
    <mergeCell ref="S43:S44"/>
    <mergeCell ref="T43:T44"/>
    <mergeCell ref="U43:U44"/>
    <mergeCell ref="R43:R44"/>
    <mergeCell ref="F41:F42"/>
    <mergeCell ref="N41:N42"/>
    <mergeCell ref="O41:O42"/>
    <mergeCell ref="P41:P42"/>
    <mergeCell ref="Q41:Q42"/>
    <mergeCell ref="T11:T12"/>
    <mergeCell ref="U11:U12"/>
    <mergeCell ref="F39:F40"/>
    <mergeCell ref="N39:N40"/>
    <mergeCell ref="O39:O40"/>
    <mergeCell ref="P39:P40"/>
    <mergeCell ref="Q39:Q40"/>
    <mergeCell ref="R39:R40"/>
    <mergeCell ref="S39:S40"/>
    <mergeCell ref="T39:T40"/>
    <mergeCell ref="U13:U14"/>
    <mergeCell ref="U39:U40"/>
    <mergeCell ref="R11:R12"/>
    <mergeCell ref="S11:S12"/>
    <mergeCell ref="F11:F12"/>
    <mergeCell ref="N11:N12"/>
    <mergeCell ref="R9:R10"/>
    <mergeCell ref="N7:N8"/>
    <mergeCell ref="O7:O8"/>
    <mergeCell ref="F7:F8"/>
    <mergeCell ref="P7:P8"/>
    <mergeCell ref="Q7:Q8"/>
    <mergeCell ref="F9:F10"/>
    <mergeCell ref="N9:N10"/>
    <mergeCell ref="O9:O10"/>
    <mergeCell ref="P9:P10"/>
    <mergeCell ref="Q9:Q10"/>
    <mergeCell ref="O11:O12"/>
    <mergeCell ref="P11:P12"/>
    <mergeCell ref="Q11:Q12"/>
    <mergeCell ref="B43:B44"/>
    <mergeCell ref="C43:C44"/>
    <mergeCell ref="D43:D44"/>
    <mergeCell ref="E43:E44"/>
    <mergeCell ref="B39:B40"/>
    <mergeCell ref="C39:C40"/>
    <mergeCell ref="D39:D40"/>
    <mergeCell ref="E39:E40"/>
    <mergeCell ref="B41:B42"/>
    <mergeCell ref="C41:C42"/>
    <mergeCell ref="D41:D42"/>
    <mergeCell ref="E41:E42"/>
    <mergeCell ref="C11:C12"/>
    <mergeCell ref="B2:U2"/>
    <mergeCell ref="B7:B8"/>
    <mergeCell ref="C7:C8"/>
    <mergeCell ref="D7:D8"/>
    <mergeCell ref="E7:E8"/>
    <mergeCell ref="S7:S8"/>
    <mergeCell ref="T7:T8"/>
    <mergeCell ref="U7:U8"/>
    <mergeCell ref="R7:R8"/>
    <mergeCell ref="D11:D12"/>
    <mergeCell ref="E11:E12"/>
    <mergeCell ref="B9:B10"/>
    <mergeCell ref="C9:C10"/>
    <mergeCell ref="D9:D10"/>
    <mergeCell ref="E9:E10"/>
    <mergeCell ref="S9:S10"/>
    <mergeCell ref="T9:T10"/>
    <mergeCell ref="U9:U10"/>
    <mergeCell ref="B13:B14"/>
    <mergeCell ref="C13:C14"/>
    <mergeCell ref="D13:D14"/>
    <mergeCell ref="E13:E14"/>
    <mergeCell ref="F13:F14"/>
    <mergeCell ref="N13:N14"/>
    <mergeCell ref="O13:O14"/>
    <mergeCell ref="P13:P14"/>
    <mergeCell ref="Q13:Q14"/>
    <mergeCell ref="R13:R14"/>
    <mergeCell ref="S13:S14"/>
    <mergeCell ref="T13:T14"/>
    <mergeCell ref="B11:B12"/>
  </mergeCells>
  <conditionalFormatting sqref="N4:U46">
    <cfRule type="expression" dxfId="14" priority="12">
      <formula>$N4="Variant"</formula>
    </cfRule>
  </conditionalFormatting>
  <conditionalFormatting sqref="B4:B46">
    <cfRule type="cellIs" dxfId="13" priority="13" operator="equal">
      <formula>"O"</formula>
    </cfRule>
    <cfRule type="cellIs" dxfId="12" priority="14" operator="equal">
      <formula>"Y"</formula>
    </cfRule>
  </conditionalFormatting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/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198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Master'!C2</f>
        <v>P80C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Master'!$C3="N", "",'GaN Master'!C3)</f>
        <v>Y</v>
      </c>
      <c r="C4" s="25" t="str">
        <f>IF($B4="", "",'GaN Master'!G3)</f>
        <v>Core</v>
      </c>
      <c r="D4" s="25">
        <f>IF($B4="", "",'GaN Master'!H3)</f>
        <v>69</v>
      </c>
      <c r="E4" s="25" t="str">
        <f>IF($B4="", "",'GaN Master'!I3)</f>
        <v>00N</v>
      </c>
      <c r="F4" s="25" t="str">
        <f>IF($B4="", "",'GaN Master'!J3)</f>
        <v>ZERO</v>
      </c>
      <c r="G4" s="25">
        <f>IF($B4="", "",'GaN Master'!K3)</f>
        <v>0</v>
      </c>
      <c r="H4" s="25" t="str">
        <f>IF($B4="", "",'GaN Master'!L3)</f>
        <v>5X</v>
      </c>
      <c r="I4" s="25" t="str">
        <f>IF($B4="", "",'GaN Master'!M3)</f>
        <v>DARK</v>
      </c>
      <c r="J4" s="25" t="str">
        <f>IF($B4="", "",'GaN Master'!N3)</f>
        <v>-0.2um</v>
      </c>
      <c r="K4" s="25" t="str">
        <f>IF($B4="", "",'GaN Master'!O3)</f>
        <v>0.025um</v>
      </c>
      <c r="L4" s="25" t="str">
        <f>IF($B4="", "",'GaN Master'!P3)</f>
        <v>0.5um</v>
      </c>
      <c r="M4" s="25" t="str">
        <f>IF($B4="", "",'GaN Master'!Q3)</f>
        <v xml:space="preserve"> 0.50um +0.05um</v>
      </c>
      <c r="N4" s="25" t="str">
        <f>IF($B4="", "",'GaN Master'!R3)</f>
        <v>Core</v>
      </c>
      <c r="O4" s="25" t="str">
        <f>IF($B4="", "",'GaN Master'!S3)</f>
        <v>TEL-3[10]+TEL[13]  LOL/1818</v>
      </c>
      <c r="P4" s="25">
        <f>IF($B4="", "",'GaN Master'!T3)</f>
        <v>350</v>
      </c>
      <c r="Q4" s="25">
        <f>IF($B4="", "",'GaN Master'!U3)</f>
        <v>0</v>
      </c>
      <c r="R4" s="25">
        <f>IF($B4="", "",'GaN Master'!V3)</f>
        <v>0.48</v>
      </c>
      <c r="S4" s="25">
        <f>IF($B4="", "",'GaN Master'!W3)</f>
        <v>0.5</v>
      </c>
      <c r="T4" s="25" t="str">
        <f>IF($B4="", "",'GaN Master'!X3)</f>
        <v xml:space="preserve">N </v>
      </c>
      <c r="U4" s="25" t="str">
        <f>IF($B4="", "",'GaN Master'!Y3)</f>
        <v>TEL-2[1]</v>
      </c>
    </row>
    <row r="5" spans="2:21" ht="14.1" customHeight="1" thickBot="1" x14ac:dyDescent="0.25">
      <c r="B5" s="35" t="str">
        <f>IF('GaN Master'!$C4="N", "",'GaN Master'!C4)</f>
        <v>Y</v>
      </c>
      <c r="C5" s="25" t="str">
        <f>IF($B5="", "",'GaN Master'!G4)</f>
        <v>Core</v>
      </c>
      <c r="D5" s="25">
        <f>IF($B5="", "",'GaN Master'!H4)</f>
        <v>64</v>
      </c>
      <c r="E5" s="25" t="str">
        <f>IF($B5="", "",'GaN Master'!I4)</f>
        <v>10P</v>
      </c>
      <c r="F5" s="25" t="str">
        <f>IF($B5="", "",'GaN Master'!J4)</f>
        <v>ISO</v>
      </c>
      <c r="G5" s="25">
        <f>IF($B5="", "",'GaN Master'!K4)</f>
        <v>4</v>
      </c>
      <c r="H5" s="25" t="str">
        <f>IF($B5="", "",'GaN Master'!L4)</f>
        <v>5X</v>
      </c>
      <c r="I5" s="25" t="str">
        <f>IF($B5="", "",'GaN Master'!M4)</f>
        <v>CLEAR</v>
      </c>
      <c r="J5" s="25" t="str">
        <f>IF($B5="", "",'GaN Master'!N4)</f>
        <v>NONE</v>
      </c>
      <c r="K5" s="25" t="str">
        <f>IF($B5="", "",'GaN Master'!O4)</f>
        <v>0.2um</v>
      </c>
      <c r="L5" s="25" t="str">
        <f>IF($B5="", "",'GaN Master'!P4)</f>
        <v>3.0um</v>
      </c>
      <c r="M5" s="25" t="str">
        <f>IF($B5="", "",'GaN Master'!Q4)</f>
        <v>15.0um +0.20um</v>
      </c>
      <c r="N5" s="25" t="str">
        <f>IF($B5="", "",'GaN Master'!R4)</f>
        <v>Core</v>
      </c>
      <c r="O5" s="25" t="str">
        <f>IF($B5="", "",'GaN Master'!S4)</f>
        <v>TEL[13]/ 1818</v>
      </c>
      <c r="P5" s="25">
        <f>IF($B5="", "",'GaN Master'!T4)</f>
        <v>265</v>
      </c>
      <c r="Q5" s="25">
        <f>IF($B5="", "",'GaN Master'!U4)</f>
        <v>0</v>
      </c>
      <c r="R5" s="25">
        <f>IF($B5="", "",'GaN Master'!V4)</f>
        <v>0.48</v>
      </c>
      <c r="S5" s="25">
        <f>IF($B5="", "",'GaN Master'!W4)</f>
        <v>0.5</v>
      </c>
      <c r="T5" s="25" t="str">
        <f>IF($B5="", "",'GaN Master'!X4)</f>
        <v>N</v>
      </c>
      <c r="U5" s="25" t="str">
        <f>IF($B5="", "",'GaN Master'!Y4)</f>
        <v>TEL-2[21]</v>
      </c>
    </row>
    <row r="6" spans="2:21" ht="14.1" hidden="1" customHeight="1" thickBot="1" x14ac:dyDescent="0.25">
      <c r="B6" s="35" t="str">
        <f>IF('GaN Master'!$C5="N", "",'GaN Master'!C5)</f>
        <v/>
      </c>
      <c r="C6" s="25" t="str">
        <f>IF($B6="", "",'GaN Master'!G5)</f>
        <v/>
      </c>
      <c r="D6" s="25" t="str">
        <f>IF($B6="", "",'GaN Master'!H5)</f>
        <v/>
      </c>
      <c r="E6" s="25" t="str">
        <f>IF($B6="", "",'GaN Master'!I5)</f>
        <v/>
      </c>
      <c r="F6" s="25" t="str">
        <f>IF($B6="", "",'GaN Master'!J5)</f>
        <v/>
      </c>
      <c r="G6" s="25" t="str">
        <f>IF($B6="", "",'GaN Master'!K5)</f>
        <v/>
      </c>
      <c r="H6" s="25" t="str">
        <f>IF($B6="", "",'GaN Master'!L5)</f>
        <v/>
      </c>
      <c r="I6" s="25" t="str">
        <f>IF($B6="", "",'GaN Master'!M5)</f>
        <v/>
      </c>
      <c r="J6" s="25" t="str">
        <f>IF($B6="", "",'GaN Master'!N5)</f>
        <v/>
      </c>
      <c r="K6" s="25" t="str">
        <f>IF($B6="", "",'GaN Master'!O5)</f>
        <v/>
      </c>
      <c r="L6" s="25" t="str">
        <f>IF($B6="", "",'GaN Master'!P5)</f>
        <v/>
      </c>
      <c r="M6" s="25" t="str">
        <f>IF($B6="", "",'GaN Master'!Q5)</f>
        <v/>
      </c>
      <c r="N6" s="25" t="str">
        <f>IF($B6="", "",'GaN Master'!R5)</f>
        <v/>
      </c>
      <c r="O6" s="25" t="str">
        <f>IF($B6="", "",'GaN Master'!S5)</f>
        <v/>
      </c>
      <c r="P6" s="25" t="str">
        <f>IF($B6="", "",'GaN Master'!T5)</f>
        <v/>
      </c>
      <c r="Q6" s="25" t="str">
        <f>IF($B6="", "",'GaN Master'!U5)</f>
        <v/>
      </c>
      <c r="R6" s="25" t="str">
        <f>IF($B6="", "",'GaN Master'!V5)</f>
        <v/>
      </c>
      <c r="S6" s="25" t="str">
        <f>IF($B6="", "",'GaN Master'!W5)</f>
        <v/>
      </c>
      <c r="T6" s="25" t="str">
        <f>IF($B6="", "",'GaN Master'!X5)</f>
        <v/>
      </c>
      <c r="U6" s="25" t="str">
        <f>IF($B6="", "",'GaN Master'!Y5)</f>
        <v/>
      </c>
    </row>
    <row r="7" spans="2:21" ht="14.1" customHeight="1" thickBot="1" x14ac:dyDescent="0.25">
      <c r="B7" s="71" t="str">
        <f>IF('GaN Master'!$C6="N", "",'GaN Master'!C6)</f>
        <v>Y</v>
      </c>
      <c r="C7" s="72" t="str">
        <f>IF($B7="", "",'GaN Master'!G6)</f>
        <v>Core</v>
      </c>
      <c r="D7" s="72">
        <f>IF($B7="", "",'GaN Master'!H6)</f>
        <v>69</v>
      </c>
      <c r="E7" s="72" t="str">
        <f>IF($B7="", "",'GaN Master'!I6)</f>
        <v xml:space="preserve">40P </v>
      </c>
      <c r="F7" s="56" t="str">
        <f>IF($B7="", "",'GaN Master'!J6)</f>
        <v>SOURCE DRAIN PRI</v>
      </c>
      <c r="G7" s="23">
        <f>IF($B7="", "",'GaN Master'!K6)</f>
        <v>5</v>
      </c>
      <c r="H7" s="22" t="str">
        <f>IF($B7="", "",'GaN Master'!L6)</f>
        <v>5X</v>
      </c>
      <c r="I7" s="22" t="str">
        <f>IF($B7="", "",'GaN Master'!M6)</f>
        <v>CLEAR</v>
      </c>
      <c r="J7" s="37" t="str">
        <f>IF($B7="", "",'GaN Master'!N6)</f>
        <v>-0.12um</v>
      </c>
      <c r="K7" s="24" t="str">
        <f>IF($B7="", "",'GaN Master'!O6)</f>
        <v>0.025um</v>
      </c>
      <c r="L7" s="24" t="str">
        <f>IF($B7="", "",'GaN Master'!P6)</f>
        <v>0.5um</v>
      </c>
      <c r="M7" s="24" t="str">
        <f>IF($B7="", "",'GaN Master'!Q6)</f>
        <v xml:space="preserve"> 1.30um +0.05um</v>
      </c>
      <c r="N7" s="56" t="str">
        <f>IF($B7="", "",'GaN Master'!R6)</f>
        <v>Core</v>
      </c>
      <c r="O7" s="69" t="str">
        <f>IF($B7="", "",'GaN Master'!S6)</f>
        <v>TEL[26]/ 1808</v>
      </c>
      <c r="P7" s="69">
        <f>IF($B7="", "",'GaN Master'!T6)</f>
        <v>240</v>
      </c>
      <c r="Q7" s="69">
        <f>IF($B7="", "",'GaN Master'!U6)</f>
        <v>0</v>
      </c>
      <c r="R7" s="69">
        <f>IF($B7="", "",'GaN Master'!V6)</f>
        <v>0.48</v>
      </c>
      <c r="S7" s="69">
        <f>IF($B7="", "",'GaN Master'!W6)</f>
        <v>0.5</v>
      </c>
      <c r="T7" s="69" t="str">
        <f>IF($B7="", "",'GaN Master'!X6)</f>
        <v>IR</v>
      </c>
      <c r="U7" s="69" t="str">
        <f>IF($B7="", "",'GaN Master'!Y6)</f>
        <v>DEV TANK-2, 25S</v>
      </c>
    </row>
    <row r="8" spans="2:21" ht="14.1" customHeight="1" thickBot="1" x14ac:dyDescent="0.25">
      <c r="B8" s="71"/>
      <c r="C8" s="73"/>
      <c r="D8" s="73"/>
      <c r="E8" s="73"/>
      <c r="F8" s="57"/>
      <c r="G8" s="38">
        <f>IF($B7="", "",'GaN Master'!K7)</f>
        <v>37</v>
      </c>
      <c r="H8" s="38" t="str">
        <f>IF($B7="", "",'GaN Master'!L7)</f>
        <v>-</v>
      </c>
      <c r="I8" s="38" t="str">
        <f>IF($B7="", "",'GaN Master'!M7)</f>
        <v>-</v>
      </c>
      <c r="J8" s="38" t="str">
        <f>IF($B7="", "",'GaN Master'!N7)</f>
        <v>NONE</v>
      </c>
      <c r="K8" s="38" t="str">
        <f>IF($B7="", "",'GaN Master'!O7)</f>
        <v>-</v>
      </c>
      <c r="L8" s="38" t="str">
        <f>IF($B7="", "",'GaN Master'!P7)</f>
        <v>-</v>
      </c>
      <c r="M8" s="38" t="str">
        <f>IF($B7="", "",'GaN Master'!Q7)</f>
        <v>-</v>
      </c>
      <c r="N8" s="57"/>
      <c r="O8" s="70"/>
      <c r="P8" s="70"/>
      <c r="Q8" s="70"/>
      <c r="R8" s="70"/>
      <c r="S8" s="70"/>
      <c r="T8" s="70"/>
      <c r="U8" s="70"/>
    </row>
    <row r="9" spans="2:21" ht="14.1" hidden="1" customHeight="1" thickBot="1" x14ac:dyDescent="0.25">
      <c r="B9" s="71" t="str">
        <f>IF('GaN Master'!$C8="N", "",'GaN Master'!C8)</f>
        <v/>
      </c>
      <c r="C9" s="72" t="str">
        <f>IF($B9="", "",'GaN Master'!G8)</f>
        <v/>
      </c>
      <c r="D9" s="72" t="str">
        <f>IF($B9="", "",'GaN Master'!H8)</f>
        <v/>
      </c>
      <c r="E9" s="72" t="str">
        <f>IF($B9="", "",'GaN Master'!I8)</f>
        <v/>
      </c>
      <c r="F9" s="56" t="str">
        <f>IF($B9="", "",'GaN Master'!J8)</f>
        <v/>
      </c>
      <c r="G9" s="23" t="str">
        <f>IF($B9="", "",'GaN Master'!K8)</f>
        <v/>
      </c>
      <c r="H9" s="22" t="str">
        <f>IF($B9="", "",'GaN Master'!L8)</f>
        <v/>
      </c>
      <c r="I9" s="22" t="str">
        <f>IF($B9="", "",'GaN Master'!M8)</f>
        <v/>
      </c>
      <c r="J9" s="37" t="str">
        <f>IF($B9="", "",'GaN Master'!N8)</f>
        <v/>
      </c>
      <c r="K9" s="24" t="str">
        <f>IF($B9="", "",'GaN Master'!O8)</f>
        <v/>
      </c>
      <c r="L9" s="24" t="str">
        <f>IF($B9="", "",'GaN Master'!P8)</f>
        <v/>
      </c>
      <c r="M9" s="24" t="str">
        <f>IF($B9="", "",'GaN Master'!Q8)</f>
        <v/>
      </c>
      <c r="N9" s="56" t="str">
        <f>IF($B9="", "",'GaN Master'!R8)</f>
        <v/>
      </c>
      <c r="O9" s="69" t="str">
        <f>IF($B9="", "",'GaN Master'!S8)</f>
        <v/>
      </c>
      <c r="P9" s="69" t="str">
        <f>IF($B9="", "",'GaN Master'!T8)</f>
        <v/>
      </c>
      <c r="Q9" s="69" t="str">
        <f>IF($B9="", "",'GaN Master'!U8)</f>
        <v/>
      </c>
      <c r="R9" s="69" t="str">
        <f>IF($B9="", "",'GaN Master'!V8)</f>
        <v/>
      </c>
      <c r="S9" s="69" t="str">
        <f>IF($B9="", "",'GaN Master'!W8)</f>
        <v/>
      </c>
      <c r="T9" s="69" t="str">
        <f>IF($B9="", "",'GaN Master'!X8)</f>
        <v/>
      </c>
      <c r="U9" s="69" t="str">
        <f>IF($B9="", "",'GaN Master'!Y8)</f>
        <v/>
      </c>
    </row>
    <row r="10" spans="2:21" ht="14.1" hidden="1" customHeight="1" thickBot="1" x14ac:dyDescent="0.25">
      <c r="B10" s="71"/>
      <c r="C10" s="73"/>
      <c r="D10" s="73"/>
      <c r="E10" s="73"/>
      <c r="F10" s="57"/>
      <c r="G10" s="38" t="str">
        <f>IF($B9="", "",'GaN Master'!K9)</f>
        <v/>
      </c>
      <c r="H10" s="38" t="str">
        <f>IF($B9="", "",'GaN Master'!L9)</f>
        <v/>
      </c>
      <c r="I10" s="38" t="str">
        <f>IF($B9="", "",'GaN Master'!M9)</f>
        <v/>
      </c>
      <c r="J10" s="38" t="str">
        <f>IF($B9="", "",'GaN Master'!N9)</f>
        <v/>
      </c>
      <c r="K10" s="38" t="str">
        <f>IF($B9="", "",'GaN Master'!O9)</f>
        <v/>
      </c>
      <c r="L10" s="38" t="str">
        <f>IF($B9="", "",'GaN Master'!P9)</f>
        <v/>
      </c>
      <c r="M10" s="38" t="str">
        <f>IF($B9="", "",'GaN Master'!Q9)</f>
        <v/>
      </c>
      <c r="N10" s="57"/>
      <c r="O10" s="70"/>
      <c r="P10" s="70"/>
      <c r="Q10" s="70"/>
      <c r="R10" s="70"/>
      <c r="S10" s="70"/>
      <c r="T10" s="70"/>
      <c r="U10" s="70"/>
    </row>
    <row r="11" spans="2:21" ht="14.1" customHeight="1" thickBot="1" x14ac:dyDescent="0.25">
      <c r="B11" s="71" t="str">
        <f>IF('GaN Master'!$C10="N", "",'GaN Master'!C10)</f>
        <v>Y</v>
      </c>
      <c r="C11" s="72" t="str">
        <f>IF($B11="", "",'GaN Master'!G10)</f>
        <v>Core</v>
      </c>
      <c r="D11" s="72">
        <f>IF($B11="", "",'GaN Master'!H10)</f>
        <v>69</v>
      </c>
      <c r="E11" s="72" t="str">
        <f>IF($B11="", "",'GaN Master'!I10)</f>
        <v xml:space="preserve">40P </v>
      </c>
      <c r="F11" s="56" t="str">
        <f>IF($B11="", "",'GaN Master'!J10)</f>
        <v>SOURCE DRAIN SEC</v>
      </c>
      <c r="G11" s="23">
        <f>IF($B11="", "",'GaN Master'!K10)</f>
        <v>5</v>
      </c>
      <c r="H11" s="22" t="str">
        <f>IF($B11="", "",'GaN Master'!L10)</f>
        <v>5X</v>
      </c>
      <c r="I11" s="22" t="str">
        <f>IF($B11="", "",'GaN Master'!M10)</f>
        <v>CLEAR</v>
      </c>
      <c r="J11" s="37" t="str">
        <f>IF($B11="", "",'GaN Master'!N10)</f>
        <v>-0.12um</v>
      </c>
      <c r="K11" s="24" t="str">
        <f>IF($B11="", "",'GaN Master'!O10)</f>
        <v>0.025um</v>
      </c>
      <c r="L11" s="24" t="str">
        <f>IF($B11="", "",'GaN Master'!P10)</f>
        <v>0.5um</v>
      </c>
      <c r="M11" s="24" t="str">
        <f>IF($B11="", "",'GaN Master'!Q10)</f>
        <v xml:space="preserve"> 1.30um +0.05um</v>
      </c>
      <c r="N11" s="56" t="str">
        <f>IF($B11="", "",'GaN Master'!R10)</f>
        <v>Core</v>
      </c>
      <c r="O11" s="69" t="str">
        <f>IF($B11="", "",'GaN Master'!S10)</f>
        <v>TEL[26]/ 1808</v>
      </c>
      <c r="P11" s="69">
        <f>IF($B11="", "",'GaN Master'!T10)</f>
        <v>240</v>
      </c>
      <c r="Q11" s="69">
        <f>IF($B11="", "",'GaN Master'!U10)</f>
        <v>0</v>
      </c>
      <c r="R11" s="69">
        <f>IF($B11="", "",'GaN Master'!V10)</f>
        <v>0.48</v>
      </c>
      <c r="S11" s="69">
        <f>IF($B11="", "",'GaN Master'!W10)</f>
        <v>0.5</v>
      </c>
      <c r="T11" s="69" t="str">
        <f>IF($B11="", "",'GaN Master'!X10)</f>
        <v>IR</v>
      </c>
      <c r="U11" s="69" t="str">
        <f>IF($B11="", "",'GaN Master'!Y10)</f>
        <v>DEV TANK-2, 25S</v>
      </c>
    </row>
    <row r="12" spans="2:21" ht="14.1" customHeight="1" thickBot="1" x14ac:dyDescent="0.25">
      <c r="B12" s="71"/>
      <c r="C12" s="73"/>
      <c r="D12" s="73"/>
      <c r="E12" s="73"/>
      <c r="F12" s="57"/>
      <c r="G12" s="38">
        <f>IF($B11="", "",'GaN Master'!K11)</f>
        <v>37</v>
      </c>
      <c r="H12" s="38" t="str">
        <f>IF($B11="", "",'GaN Master'!L11)</f>
        <v>-</v>
      </c>
      <c r="I12" s="38" t="str">
        <f>IF($B11="", "",'GaN Master'!M11)</f>
        <v>-</v>
      </c>
      <c r="J12" s="38" t="str">
        <f>IF($B11="", "",'GaN Master'!N11)</f>
        <v>NONE</v>
      </c>
      <c r="K12" s="38" t="str">
        <f>IF($B11="", "",'GaN Master'!O11)</f>
        <v>-</v>
      </c>
      <c r="L12" s="38" t="str">
        <f>IF($B11="", "",'GaN Master'!P11)</f>
        <v>-</v>
      </c>
      <c r="M12" s="38" t="str">
        <f>IF($B11="", "",'GaN Master'!Q11)</f>
        <v>-</v>
      </c>
      <c r="N12" s="57"/>
      <c r="O12" s="70"/>
      <c r="P12" s="70"/>
      <c r="Q12" s="70"/>
      <c r="R12" s="70"/>
      <c r="S12" s="70"/>
      <c r="T12" s="70"/>
      <c r="U12" s="70"/>
    </row>
    <row r="13" spans="2:21" ht="14.1" hidden="1" customHeight="1" thickBot="1" x14ac:dyDescent="0.25">
      <c r="B13" s="71" t="str">
        <f>IF('GaN Master'!$C12="N", "",'GaN Master'!C12)</f>
        <v/>
      </c>
      <c r="C13" s="72" t="str">
        <f>IF($B13="", "",'GaN Master'!G12)</f>
        <v/>
      </c>
      <c r="D13" s="72" t="str">
        <f>IF($B13="", "",'GaN Master'!H12)</f>
        <v/>
      </c>
      <c r="E13" s="72" t="str">
        <f>IF($B13="", "",'GaN Master'!I12)</f>
        <v/>
      </c>
      <c r="F13" s="56" t="str">
        <f>IF($B13="", "",'GaN Master'!J12)</f>
        <v/>
      </c>
      <c r="G13" s="23" t="str">
        <f>IF($B13="", "",'GaN Master'!K12)</f>
        <v/>
      </c>
      <c r="H13" s="22" t="str">
        <f>IF($B13="", "",'GaN Master'!L12)</f>
        <v/>
      </c>
      <c r="I13" s="22" t="str">
        <f>IF($B13="", "",'GaN Master'!M12)</f>
        <v/>
      </c>
      <c r="J13" s="37" t="str">
        <f>IF($B13="", "",'GaN Master'!N12)</f>
        <v/>
      </c>
      <c r="K13" s="24" t="str">
        <f>IF($B13="", "",'GaN Master'!O12)</f>
        <v/>
      </c>
      <c r="L13" s="24" t="str">
        <f>IF($B13="", "",'GaN Master'!P12)</f>
        <v/>
      </c>
      <c r="M13" s="24" t="str">
        <f>IF($B13="", "",'GaN Master'!Q12)</f>
        <v/>
      </c>
      <c r="N13" s="56" t="str">
        <f>IF($B13="", "",'GaN Master'!R12)</f>
        <v/>
      </c>
      <c r="O13" s="69" t="str">
        <f>IF($B13="", "",'GaN Master'!S12)</f>
        <v/>
      </c>
      <c r="P13" s="69" t="str">
        <f>IF($B13="", "",'GaN Master'!T12)</f>
        <v/>
      </c>
      <c r="Q13" s="69" t="str">
        <f>IF($B13="", "",'GaN Master'!U12)</f>
        <v/>
      </c>
      <c r="R13" s="69" t="str">
        <f>IF($B13="", "",'GaN Master'!V12)</f>
        <v/>
      </c>
      <c r="S13" s="69" t="str">
        <f>IF($B13="", "",'GaN Master'!W12)</f>
        <v/>
      </c>
      <c r="T13" s="69" t="str">
        <f>IF($B13="", "",'GaN Master'!X12)</f>
        <v/>
      </c>
      <c r="U13" s="69" t="str">
        <f>IF($B13="", "",'GaN Master'!Y12)</f>
        <v/>
      </c>
    </row>
    <row r="14" spans="2:21" ht="14.1" hidden="1" customHeight="1" thickBot="1" x14ac:dyDescent="0.25">
      <c r="B14" s="71"/>
      <c r="C14" s="73"/>
      <c r="D14" s="73"/>
      <c r="E14" s="73"/>
      <c r="F14" s="57"/>
      <c r="G14" s="38" t="str">
        <f>IF($B13="", "",'GaN Master'!K13)</f>
        <v/>
      </c>
      <c r="H14" s="38" t="str">
        <f>IF($B13="", "",'GaN Master'!L13)</f>
        <v/>
      </c>
      <c r="I14" s="38" t="str">
        <f>IF($B13="", "",'GaN Master'!M13)</f>
        <v/>
      </c>
      <c r="J14" s="38" t="str">
        <f>IF($B13="", "",'GaN Master'!N13)</f>
        <v/>
      </c>
      <c r="K14" s="38" t="str">
        <f>IF($B13="", "",'GaN Master'!O13)</f>
        <v/>
      </c>
      <c r="L14" s="38" t="str">
        <f>IF($B13="", "",'GaN Master'!P13)</f>
        <v/>
      </c>
      <c r="M14" s="38" t="str">
        <f>IF($B13="", "",'GaN Master'!Q13)</f>
        <v/>
      </c>
      <c r="N14" s="57"/>
      <c r="O14" s="70"/>
      <c r="P14" s="70"/>
      <c r="Q14" s="70"/>
      <c r="R14" s="70"/>
      <c r="S14" s="70"/>
      <c r="T14" s="70"/>
      <c r="U14" s="70"/>
    </row>
    <row r="15" spans="2:21" ht="14.1" hidden="1" customHeight="1" thickBot="1" x14ac:dyDescent="0.25">
      <c r="B15" s="35" t="str">
        <f>IF('GaN Master'!$C14="N", "",'GaN Master'!C14)</f>
        <v/>
      </c>
      <c r="C15" s="25" t="str">
        <f>IF($B15="", "",'GaN Master'!G14)</f>
        <v/>
      </c>
      <c r="D15" s="25" t="str">
        <f>IF($B15="", "",'GaN Master'!H14)</f>
        <v/>
      </c>
      <c r="E15" s="25" t="str">
        <f>IF($B15="", "",'GaN Master'!I14)</f>
        <v/>
      </c>
      <c r="F15" s="25" t="str">
        <f>IF($B15="", "",'GaN Master'!J14)</f>
        <v/>
      </c>
      <c r="G15" s="25" t="str">
        <f>IF($B15="", "",'GaN Master'!K14)</f>
        <v/>
      </c>
      <c r="H15" s="25" t="str">
        <f>IF($B15="", "",'GaN Master'!L14)</f>
        <v/>
      </c>
      <c r="I15" s="25" t="str">
        <f>IF($B15="", "",'GaN Master'!M14)</f>
        <v/>
      </c>
      <c r="J15" s="25" t="str">
        <f>IF($B15="", "",'GaN Master'!N14)</f>
        <v/>
      </c>
      <c r="K15" s="25" t="str">
        <f>IF($B15="", "",'GaN Master'!O14)</f>
        <v/>
      </c>
      <c r="L15" s="25" t="str">
        <f>IF($B15="", "",'GaN Master'!P14)</f>
        <v/>
      </c>
      <c r="M15" s="25" t="str">
        <f>IF($B15="", "",'GaN Master'!Q14)</f>
        <v/>
      </c>
      <c r="N15" s="25" t="str">
        <f>IF($B15="", "",'GaN Master'!R14)</f>
        <v/>
      </c>
      <c r="O15" s="25" t="str">
        <f>IF($B15="", "",'GaN Master'!S14)</f>
        <v/>
      </c>
      <c r="P15" s="25" t="str">
        <f>IF($B15="", "",'GaN Master'!T14)</f>
        <v/>
      </c>
      <c r="Q15" s="25" t="str">
        <f>IF($B15="", "",'GaN Master'!U14)</f>
        <v/>
      </c>
      <c r="R15" s="25" t="str">
        <f>IF($B15="", "",'GaN Master'!V14)</f>
        <v/>
      </c>
      <c r="S15" s="25" t="str">
        <f>IF($B15="", "",'GaN Master'!W14)</f>
        <v/>
      </c>
      <c r="T15" s="25" t="str">
        <f>IF($B15="", "",'GaN Master'!X14)</f>
        <v/>
      </c>
      <c r="U15" s="25" t="str">
        <f>IF($B15="", "",'GaN Master'!Y14)</f>
        <v/>
      </c>
    </row>
    <row r="16" spans="2:21" ht="14.1" hidden="1" customHeight="1" thickBot="1" x14ac:dyDescent="0.25">
      <c r="B16" s="35" t="str">
        <f>IF('GaN Master'!$C15="N", "",'GaN Master'!C15)</f>
        <v/>
      </c>
      <c r="C16" s="25" t="str">
        <f>IF($B16="", "",'GaN Master'!G15)</f>
        <v/>
      </c>
      <c r="D16" s="25" t="str">
        <f>IF($B16="", "",'GaN Master'!H15)</f>
        <v/>
      </c>
      <c r="E16" s="25" t="str">
        <f>IF($B16="", "",'GaN Master'!I15)</f>
        <v/>
      </c>
      <c r="F16" s="25" t="str">
        <f>IF($B16="", "",'GaN Master'!J15)</f>
        <v/>
      </c>
      <c r="G16" s="25" t="str">
        <f>IF($B16="", "",'GaN Master'!K15)</f>
        <v/>
      </c>
      <c r="H16" s="25" t="str">
        <f>IF($B16="", "",'GaN Master'!L15)</f>
        <v/>
      </c>
      <c r="I16" s="25" t="str">
        <f>IF($B16="", "",'GaN Master'!M15)</f>
        <v/>
      </c>
      <c r="J16" s="25" t="str">
        <f>IF($B16="", "",'GaN Master'!N15)</f>
        <v/>
      </c>
      <c r="K16" s="25" t="str">
        <f>IF($B16="", "",'GaN Master'!O15)</f>
        <v/>
      </c>
      <c r="L16" s="25" t="str">
        <f>IF($B16="", "",'GaN Master'!P15)</f>
        <v/>
      </c>
      <c r="M16" s="25" t="str">
        <f>IF($B16="", "",'GaN Master'!Q15)</f>
        <v/>
      </c>
      <c r="N16" s="25" t="str">
        <f>IF($B16="", "",'GaN Master'!R15)</f>
        <v/>
      </c>
      <c r="O16" s="25" t="str">
        <f>IF($B16="", "",'GaN Master'!S15)</f>
        <v/>
      </c>
      <c r="P16" s="25" t="str">
        <f>IF($B16="", "",'GaN Master'!T15)</f>
        <v/>
      </c>
      <c r="Q16" s="25" t="str">
        <f>IF($B16="", "",'GaN Master'!U15)</f>
        <v/>
      </c>
      <c r="R16" s="25" t="str">
        <f>IF($B16="", "",'GaN Master'!V15)</f>
        <v/>
      </c>
      <c r="S16" s="25" t="str">
        <f>IF($B16="", "",'GaN Master'!W15)</f>
        <v/>
      </c>
      <c r="T16" s="25" t="str">
        <f>IF($B16="", "",'GaN Master'!X15)</f>
        <v/>
      </c>
      <c r="U16" s="25" t="str">
        <f>IF($B16="", "",'GaN Master'!Y15)</f>
        <v/>
      </c>
    </row>
    <row r="17" spans="2:21" ht="14.1" customHeight="1" thickBot="1" x14ac:dyDescent="0.25">
      <c r="B17" s="35" t="str">
        <f>IF('GaN Master'!$C16="N", "",'GaN Master'!C16)</f>
        <v>Y</v>
      </c>
      <c r="C17" s="25" t="str">
        <f>IF($B17="", "",'GaN Master'!G16)</f>
        <v>Core</v>
      </c>
      <c r="D17" s="25">
        <f>IF($B17="", "",'GaN Master'!H16)</f>
        <v>64</v>
      </c>
      <c r="E17" s="25" t="str">
        <f>IF($B17="", "",'GaN Master'!I16)</f>
        <v>90N</v>
      </c>
      <c r="F17" s="25" t="str">
        <f>IF($B17="", "",'GaN Master'!J16)</f>
        <v>NITRIDE ETCH1</v>
      </c>
      <c r="G17" s="25">
        <f>IF($B17="", "",'GaN Master'!K16)</f>
        <v>29</v>
      </c>
      <c r="H17" s="25" t="str">
        <f>IF($B17="", "",'GaN Master'!L16)</f>
        <v>5X</v>
      </c>
      <c r="I17" s="25" t="str">
        <f>IF($B17="", "",'GaN Master'!M16)</f>
        <v>DARK</v>
      </c>
      <c r="J17" s="25" t="str">
        <f>IF($B17="", "",'GaN Master'!N16)</f>
        <v>-0.12um</v>
      </c>
      <c r="K17" s="25" t="str">
        <f>IF($B17="", "",'GaN Master'!O16)</f>
        <v>0.2um</v>
      </c>
      <c r="L17" s="25" t="str">
        <f>IF($B17="", "",'GaN Master'!P16)</f>
        <v>3.0um</v>
      </c>
      <c r="M17" s="25" t="str">
        <f>IF($B17="", "",'GaN Master'!Q16)</f>
        <v>13.8um +0.20um</v>
      </c>
      <c r="N17" s="25" t="str">
        <f>IF($B17="", "",'GaN Master'!R16)</f>
        <v>Core</v>
      </c>
      <c r="O17" s="25" t="str">
        <f>IF($B17="", "",'GaN Master'!S16)</f>
        <v>TEL[13]/ 1818</v>
      </c>
      <c r="P17" s="25">
        <f>IF($B17="", "",'GaN Master'!T16)</f>
        <v>375</v>
      </c>
      <c r="Q17" s="25">
        <f>IF($B17="", "",'GaN Master'!U16)</f>
        <v>0</v>
      </c>
      <c r="R17" s="25">
        <f>IF($B17="", "",'GaN Master'!V16)</f>
        <v>0.48</v>
      </c>
      <c r="S17" s="25">
        <f>IF($B17="", "",'GaN Master'!W16)</f>
        <v>0.5</v>
      </c>
      <c r="T17" s="25" t="str">
        <f>IF($B17="", "",'GaN Master'!X16)</f>
        <v>N</v>
      </c>
      <c r="U17" s="25" t="str">
        <f>IF($B17="", "",'GaN Master'!Y16)</f>
        <v>TEL-2[2]</v>
      </c>
    </row>
    <row r="18" spans="2:21" ht="14.1" customHeight="1" thickBot="1" x14ac:dyDescent="0.25">
      <c r="B18" s="35" t="str">
        <f>IF('GaN Master'!$C17="N", "",'GaN Master'!C17)</f>
        <v>O</v>
      </c>
      <c r="C18" s="25" t="str">
        <f>IF($B18="", "",'GaN Master'!G17)</f>
        <v>Core</v>
      </c>
      <c r="D18" s="25">
        <f>IF($B18="", "",'GaN Master'!H17)</f>
        <v>64</v>
      </c>
      <c r="E18" s="25" t="str">
        <f>IF($B18="", "",'GaN Master'!I17)</f>
        <v>90N</v>
      </c>
      <c r="F18" s="25" t="str">
        <f>IF($B18="", "",'GaN Master'!J17)</f>
        <v>NITRIDE ETCH1</v>
      </c>
      <c r="G18" s="25" t="str">
        <f>IF($B18="", "",'GaN Master'!K17)</f>
        <v>29,73</v>
      </c>
      <c r="H18" s="25" t="str">
        <f>IF($B18="", "",'GaN Master'!L17)</f>
        <v>5X</v>
      </c>
      <c r="I18" s="25" t="str">
        <f>IF($B18="", "",'GaN Master'!M17)</f>
        <v>DARK</v>
      </c>
      <c r="J18" s="25" t="str">
        <f>IF($B18="", "",'GaN Master'!N17)</f>
        <v>-0.12um</v>
      </c>
      <c r="K18" s="25" t="str">
        <f>IF($B18="", "",'GaN Master'!O17)</f>
        <v>0.2um</v>
      </c>
      <c r="L18" s="25" t="str">
        <f>IF($B18="", "",'GaN Master'!P17)</f>
        <v>3.0um</v>
      </c>
      <c r="M18" s="25" t="str">
        <f>IF($B18="", "",'GaN Master'!Q17)</f>
        <v>13.8um +0.20um</v>
      </c>
      <c r="N18" s="25" t="str">
        <f>IF($B18="", "",'GaN Master'!R17)</f>
        <v>Core</v>
      </c>
      <c r="O18" s="25" t="str">
        <f>IF($B18="", "",'GaN Master'!S17)</f>
        <v>TEL[13]/ 1818</v>
      </c>
      <c r="P18" s="25">
        <f>IF($B18="", "",'GaN Master'!T17)</f>
        <v>375</v>
      </c>
      <c r="Q18" s="25">
        <f>IF($B18="", "",'GaN Master'!U17)</f>
        <v>0</v>
      </c>
      <c r="R18" s="25">
        <f>IF($B18="", "",'GaN Master'!V17)</f>
        <v>0.48</v>
      </c>
      <c r="S18" s="25">
        <f>IF($B18="", "",'GaN Master'!W17)</f>
        <v>0.5</v>
      </c>
      <c r="T18" s="25" t="str">
        <f>IF($B18="", "",'GaN Master'!X17)</f>
        <v>N</v>
      </c>
      <c r="U18" s="25" t="str">
        <f>IF($B18="", "",'GaN Master'!Y17)</f>
        <v>TEL-2[2]</v>
      </c>
    </row>
    <row r="19" spans="2:21" ht="14.1" customHeight="1" thickBot="1" x14ac:dyDescent="0.25">
      <c r="B19" s="35" t="str">
        <f>IF('GaN Master'!$C18="N", "",'GaN Master'!C18)</f>
        <v>O</v>
      </c>
      <c r="C19" s="25" t="str">
        <f>IF($B19="", "",'GaN Master'!G18)</f>
        <v>Core</v>
      </c>
      <c r="D19" s="25">
        <f>IF($B19="", "",'GaN Master'!H18)</f>
        <v>64</v>
      </c>
      <c r="E19" s="25" t="str">
        <f>IF($B19="", "",'GaN Master'!I18)</f>
        <v>91N</v>
      </c>
      <c r="F19" s="25" t="str">
        <f>IF($B19="", "",'GaN Master'!J18)</f>
        <v>NITRIDE ETCH1 ALT</v>
      </c>
      <c r="G19" s="25" t="str">
        <f>IF($B19="", "",'GaN Master'!K18)</f>
        <v>73,29</v>
      </c>
      <c r="H19" s="25" t="str">
        <f>IF($B19="", "",'GaN Master'!L18)</f>
        <v>5X</v>
      </c>
      <c r="I19" s="25" t="str">
        <f>IF($B19="", "",'GaN Master'!M18)</f>
        <v>DARK</v>
      </c>
      <c r="J19" s="25" t="str">
        <f>IF($B19="", "",'GaN Master'!N18)</f>
        <v>-0.12um</v>
      </c>
      <c r="K19" s="25" t="str">
        <f>IF($B19="", "",'GaN Master'!O18)</f>
        <v>0.2um</v>
      </c>
      <c r="L19" s="25" t="str">
        <f>IF($B19="", "",'GaN Master'!P18)</f>
        <v>3.0um</v>
      </c>
      <c r="M19" s="25" t="str">
        <f>IF($B19="", "",'GaN Master'!Q18)</f>
        <v>13.8um +0.20um</v>
      </c>
      <c r="N19" s="25" t="str">
        <f>IF($B19="", "",'GaN Master'!R18)</f>
        <v>Core</v>
      </c>
      <c r="O19" s="25" t="str">
        <f>IF($B19="", "",'GaN Master'!S18)</f>
        <v>TEL[13]/ 1818</v>
      </c>
      <c r="P19" s="25">
        <f>IF($B19="", "",'GaN Master'!T18)</f>
        <v>375</v>
      </c>
      <c r="Q19" s="25">
        <f>IF($B19="", "",'GaN Master'!U18)</f>
        <v>0</v>
      </c>
      <c r="R19" s="25">
        <f>IF($B19="", "",'GaN Master'!V18)</f>
        <v>0.48</v>
      </c>
      <c r="S19" s="25">
        <f>IF($B19="", "",'GaN Master'!W18)</f>
        <v>0.5</v>
      </c>
      <c r="T19" s="25" t="str">
        <f>IF($B19="", "",'GaN Master'!X18)</f>
        <v>N</v>
      </c>
      <c r="U19" s="25" t="str">
        <f>IF($B19="", "",'GaN Master'!Y18)</f>
        <v>TEL-2[2]</v>
      </c>
    </row>
    <row r="20" spans="2:21" ht="14.1" customHeight="1" thickBot="1" x14ac:dyDescent="0.25">
      <c r="B20" s="35" t="str">
        <f>IF('GaN Master'!$C19="N", "",'GaN Master'!C19)</f>
        <v>O</v>
      </c>
      <c r="C20" s="25" t="str">
        <f>IF($B20="", "",'GaN Master'!G19)</f>
        <v>Core</v>
      </c>
      <c r="D20" s="25">
        <f>IF($B20="", "",'GaN Master'!H19)</f>
        <v>64</v>
      </c>
      <c r="E20" s="25" t="str">
        <f>IF($B20="", "",'GaN Master'!I19)</f>
        <v>98N</v>
      </c>
      <c r="F20" s="25" t="str">
        <f>IF($B20="", "",'GaN Master'!J19)</f>
        <v>THIN TANTALUM</v>
      </c>
      <c r="G20" s="25">
        <f>IF($B20="", "",'GaN Master'!K19)</f>
        <v>56</v>
      </c>
      <c r="H20" s="25" t="str">
        <f>IF($B20="", "",'GaN Master'!L19)</f>
        <v>5X</v>
      </c>
      <c r="I20" s="25" t="str">
        <f>IF($B20="", "",'GaN Master'!M19)</f>
        <v>DARK</v>
      </c>
      <c r="J20" s="25" t="str">
        <f>IF($B20="", "",'GaN Master'!N19)</f>
        <v>-0.08um</v>
      </c>
      <c r="K20" s="25" t="str">
        <f>IF($B20="", "",'GaN Master'!O19)</f>
        <v>0.2um</v>
      </c>
      <c r="L20" s="25" t="str">
        <f>IF($B20="", "",'GaN Master'!P19)</f>
        <v>3.0um</v>
      </c>
      <c r="M20" s="25" t="str">
        <f>IF($B20="", "",'GaN Master'!Q19)</f>
        <v>14.2um +0.20um</v>
      </c>
      <c r="N20" s="25" t="str">
        <f>IF($B20="", "",'GaN Master'!R19)</f>
        <v>Core</v>
      </c>
      <c r="O20" s="25" t="str">
        <f>IF($B20="", "",'GaN Master'!S19)</f>
        <v>TEL-3[10]+TEL[13]  LOL/1818</v>
      </c>
      <c r="P20" s="25">
        <f>IF($B20="", "",'GaN Master'!T19)</f>
        <v>350</v>
      </c>
      <c r="Q20" s="25">
        <f>IF($B20="", "",'GaN Master'!U19)</f>
        <v>0</v>
      </c>
      <c r="R20" s="25">
        <f>IF($B20="", "",'GaN Master'!V19)</f>
        <v>0.48</v>
      </c>
      <c r="S20" s="25">
        <f>IF($B20="", "",'GaN Master'!W19)</f>
        <v>0.5</v>
      </c>
      <c r="T20" s="25" t="str">
        <f>IF($B20="", "",'GaN Master'!X19)</f>
        <v>N</v>
      </c>
      <c r="U20" s="25" t="str">
        <f>IF($B20="", "",'GaN Master'!Y19)</f>
        <v>TEL-2[1]</v>
      </c>
    </row>
    <row r="21" spans="2:21" ht="14.1" customHeight="1" thickBot="1" x14ac:dyDescent="0.25">
      <c r="B21" s="35" t="str">
        <f>IF('GaN Master'!$C20="N", "",'GaN Master'!C20)</f>
        <v>Y</v>
      </c>
      <c r="C21" s="25" t="str">
        <f>IF($B21="", "",'GaN Master'!G20)</f>
        <v>Core</v>
      </c>
      <c r="D21" s="25">
        <f>IF($B21="", "",'GaN Master'!H20)</f>
        <v>64</v>
      </c>
      <c r="E21" s="25" t="str">
        <f>IF($B21="", "",'GaN Master'!I20)</f>
        <v>100P</v>
      </c>
      <c r="F21" s="25" t="str">
        <f>IF($B21="", "",'GaN Master'!J20)</f>
        <v>CAP BOTTOM</v>
      </c>
      <c r="G21" s="25">
        <f>IF($B21="", "",'GaN Master'!K20)</f>
        <v>8</v>
      </c>
      <c r="H21" s="25" t="str">
        <f>IF($B21="", "",'GaN Master'!L20)</f>
        <v>5X</v>
      </c>
      <c r="I21" s="25" t="str">
        <f>IF($B21="", "",'GaN Master'!M20)</f>
        <v>CLEAR</v>
      </c>
      <c r="J21" s="25" t="str">
        <f>IF($B21="", "",'GaN Master'!N20)</f>
        <v>NONE</v>
      </c>
      <c r="K21" s="25" t="str">
        <f>IF($B21="", "",'GaN Master'!O20)</f>
        <v>0.2um</v>
      </c>
      <c r="L21" s="25" t="str">
        <f>IF($B21="", "",'GaN Master'!P20)</f>
        <v>3.0um</v>
      </c>
      <c r="M21" s="25" t="str">
        <f>IF($B21="", "",'GaN Master'!Q20)</f>
        <v>15.0um +0.20um</v>
      </c>
      <c r="N21" s="25" t="str">
        <f>IF($B21="", "",'GaN Master'!R20)</f>
        <v>Core</v>
      </c>
      <c r="O21" s="25" t="str">
        <f>IF($B21="", "",'GaN Master'!S20)</f>
        <v>TEL [15]/ 1827</v>
      </c>
      <c r="P21" s="25">
        <f>IF($B21="", "",'GaN Master'!T20)</f>
        <v>1300</v>
      </c>
      <c r="Q21" s="25">
        <f>IF($B21="", "",'GaN Master'!U20)</f>
        <v>0</v>
      </c>
      <c r="R21" s="25">
        <f>IF($B21="", "",'GaN Master'!V20)</f>
        <v>0.48</v>
      </c>
      <c r="S21" s="25">
        <f>IF($B21="", "",'GaN Master'!W20)</f>
        <v>0.5</v>
      </c>
      <c r="T21" s="25" t="str">
        <f>IF($B21="", "",'GaN Master'!X20)</f>
        <v>IR</v>
      </c>
      <c r="U21" s="25" t="str">
        <f>IF($B21="", "",'GaN Master'!Y20)</f>
        <v>DEV TANK-2, 95S</v>
      </c>
    </row>
    <row r="22" spans="2:21" ht="14.1" customHeight="1" thickBot="1" x14ac:dyDescent="0.25">
      <c r="B22" s="35" t="str">
        <f>IF('GaN Master'!$C21="N", "",'GaN Master'!C21)</f>
        <v>O</v>
      </c>
      <c r="C22" s="25" t="str">
        <f>IF($B22="", "",'GaN Master'!G21)</f>
        <v>Core</v>
      </c>
      <c r="D22" s="25">
        <f>IF($B22="", "",'GaN Master'!H21)</f>
        <v>64</v>
      </c>
      <c r="E22" s="25" t="str">
        <f>IF($B22="", "",'GaN Master'!I21)</f>
        <v>115P</v>
      </c>
      <c r="F22" s="25" t="str">
        <f>IF($B22="", "",'GaN Master'!J21)</f>
        <v xml:space="preserve">CAP DIEL 2 ETCH </v>
      </c>
      <c r="G22" s="25">
        <f>IF($B22="", "",'GaN Master'!K21)</f>
        <v>49</v>
      </c>
      <c r="H22" s="25" t="str">
        <f>IF($B22="", "",'GaN Master'!L21)</f>
        <v>5X</v>
      </c>
      <c r="I22" s="25" t="str">
        <f>IF($B22="", "",'GaN Master'!M21)</f>
        <v>CLEAR</v>
      </c>
      <c r="J22" s="25" t="str">
        <f>IF($B22="", "",'GaN Master'!N21)</f>
        <v>NONE</v>
      </c>
      <c r="K22" s="25" t="str">
        <f>IF($B22="", "",'GaN Master'!O21)</f>
        <v>0.2um</v>
      </c>
      <c r="L22" s="25" t="str">
        <f>IF($B22="", "",'GaN Master'!P21)</f>
        <v>3.0um</v>
      </c>
      <c r="M22" s="25" t="str">
        <f>IF($B22="", "",'GaN Master'!Q21)</f>
        <v>15.0um +0.20um</v>
      </c>
      <c r="N22" s="25" t="str">
        <f>IF($B22="", "",'GaN Master'!R21)</f>
        <v>Core</v>
      </c>
      <c r="O22" s="25" t="str">
        <f>IF($B22="", "",'GaN Master'!S21)</f>
        <v>TEL[13]/ 1818</v>
      </c>
      <c r="P22" s="25">
        <f>IF($B22="", "",'GaN Master'!T21)</f>
        <v>375</v>
      </c>
      <c r="Q22" s="25">
        <f>IF($B22="", "",'GaN Master'!U21)</f>
        <v>0</v>
      </c>
      <c r="R22" s="25">
        <f>IF($B22="", "",'GaN Master'!V21)</f>
        <v>0.48</v>
      </c>
      <c r="S22" s="25">
        <f>IF($B22="", "",'GaN Master'!W21)</f>
        <v>0.5</v>
      </c>
      <c r="T22" s="25" t="str">
        <f>IF($B22="", "",'GaN Master'!X21)</f>
        <v>N</v>
      </c>
      <c r="U22" s="25" t="str">
        <f>IF($B22="", "",'GaN Master'!Y21)</f>
        <v>TEL-2[2]</v>
      </c>
    </row>
    <row r="23" spans="2:21" ht="14.1" customHeight="1" thickBot="1" x14ac:dyDescent="0.25">
      <c r="B23" s="35" t="str">
        <f>IF('GaN Master'!$C22="N", "",'GaN Master'!C22)</f>
        <v>Y</v>
      </c>
      <c r="C23" s="25" t="str">
        <f>IF($B23="", "",'GaN Master'!G22)</f>
        <v>Core</v>
      </c>
      <c r="D23" s="25">
        <f>IF($B23="", "",'GaN Master'!H22)</f>
        <v>64</v>
      </c>
      <c r="E23" s="25" t="str">
        <f>IF($B23="", "",'GaN Master'!I22)</f>
        <v>120P</v>
      </c>
      <c r="F23" s="25" t="str">
        <f>IF($B23="", "",'GaN Master'!J22)</f>
        <v>TANTALUM PROTECT</v>
      </c>
      <c r="G23" s="25">
        <f>IF($B23="", "",'GaN Master'!K22)</f>
        <v>28</v>
      </c>
      <c r="H23" s="25" t="str">
        <f>IF($B23="", "",'GaN Master'!L22)</f>
        <v>5X</v>
      </c>
      <c r="I23" s="25" t="str">
        <f>IF($B23="", "",'GaN Master'!M22)</f>
        <v>CLEAR</v>
      </c>
      <c r="J23" s="25" t="str">
        <f>IF($B23="", "",'GaN Master'!N22)</f>
        <v>NONE</v>
      </c>
      <c r="K23" s="25" t="str">
        <f>IF($B23="", "",'GaN Master'!O22)</f>
        <v>0.2um</v>
      </c>
      <c r="L23" s="25" t="str">
        <f>IF($B23="", "",'GaN Master'!P22)</f>
        <v>3.0um</v>
      </c>
      <c r="M23" s="25" t="str">
        <f>IF($B23="", "",'GaN Master'!Q22)</f>
        <v>15.0um +0.20um</v>
      </c>
      <c r="N23" s="25" t="str">
        <f>IF($B23="", "",'GaN Master'!R22)</f>
        <v>Core</v>
      </c>
      <c r="O23" s="25" t="str">
        <f>IF($B23="", "",'GaN Master'!S22)</f>
        <v>TEL[14]/1808</v>
      </c>
      <c r="P23" s="25">
        <f>IF($B23="", "",'GaN Master'!T22)</f>
        <v>400</v>
      </c>
      <c r="Q23" s="25">
        <f>IF($B23="", "",'GaN Master'!U22)</f>
        <v>0</v>
      </c>
      <c r="R23" s="25">
        <f>IF($B23="", "",'GaN Master'!V22)</f>
        <v>0.48</v>
      </c>
      <c r="S23" s="25">
        <f>IF($B23="", "",'GaN Master'!W22)</f>
        <v>0.5</v>
      </c>
      <c r="T23" s="25" t="str">
        <f>IF($B23="", "",'GaN Master'!X22)</f>
        <v>N</v>
      </c>
      <c r="U23" s="25" t="str">
        <f>IF($B23="", "",'GaN Master'!Y22)</f>
        <v>TEL-2[1]</v>
      </c>
    </row>
    <row r="24" spans="2:21" ht="14.1" customHeight="1" thickBot="1" x14ac:dyDescent="0.25">
      <c r="B24" s="35" t="str">
        <f>IF('GaN Master'!$C23="N", "",'GaN Master'!C23)</f>
        <v>Y</v>
      </c>
      <c r="C24" s="25" t="str">
        <f>IF($B24="", "",'GaN Master'!G23)</f>
        <v>Core</v>
      </c>
      <c r="D24" s="25">
        <f>IF($B24="", "",'GaN Master'!H23)</f>
        <v>64</v>
      </c>
      <c r="E24" s="25" t="str">
        <f>IF($B24="", "",'GaN Master'!I23)</f>
        <v>140P</v>
      </c>
      <c r="F24" s="25" t="str">
        <f>IF($B24="", "",'GaN Master'!J23)</f>
        <v>TANTALUM</v>
      </c>
      <c r="G24" s="25">
        <f>IF($B24="", "",'GaN Master'!K23)</f>
        <v>9</v>
      </c>
      <c r="H24" s="25" t="str">
        <f>IF($B24="", "",'GaN Master'!L23)</f>
        <v>5X</v>
      </c>
      <c r="I24" s="25" t="str">
        <f>IF($B24="", "",'GaN Master'!M23)</f>
        <v>CLEAR</v>
      </c>
      <c r="J24" s="25" t="str">
        <f>IF($B24="", "",'GaN Master'!N23)</f>
        <v>+0.6um</v>
      </c>
      <c r="K24" s="25" t="str">
        <f>IF($B24="", "",'GaN Master'!O23)</f>
        <v>0.2um</v>
      </c>
      <c r="L24" s="25" t="str">
        <f>IF($B24="", "",'GaN Master'!P23)</f>
        <v>3.0um</v>
      </c>
      <c r="M24" s="25" t="str">
        <f>IF($B24="", "",'GaN Master'!Q23)</f>
        <v>21.0um +0.20um</v>
      </c>
      <c r="N24" s="25" t="str">
        <f>IF($B24="", "",'GaN Master'!R23)</f>
        <v>Core</v>
      </c>
      <c r="O24" s="25" t="str">
        <f>IF($B24="", "",'GaN Master'!S23)</f>
        <v>TEL[13]/ 1818</v>
      </c>
      <c r="P24" s="25">
        <f>IF($B24="", "",'GaN Master'!T23)</f>
        <v>580</v>
      </c>
      <c r="Q24" s="25">
        <f>IF($B24="", "",'GaN Master'!U23)</f>
        <v>0</v>
      </c>
      <c r="R24" s="25">
        <f>IF($B24="", "",'GaN Master'!V23)</f>
        <v>0.48</v>
      </c>
      <c r="S24" s="25">
        <f>IF($B24="", "",'GaN Master'!W23)</f>
        <v>0.5</v>
      </c>
      <c r="T24" s="25" t="str">
        <f>IF($B24="", "",'GaN Master'!X23)</f>
        <v>N</v>
      </c>
      <c r="U24" s="25" t="str">
        <f>IF($B24="", "",'GaN Master'!Y23)</f>
        <v>TEL-2[5]</v>
      </c>
    </row>
    <row r="25" spans="2:21" ht="14.1" customHeight="1" thickBot="1" x14ac:dyDescent="0.25">
      <c r="B25" s="35" t="str">
        <f>IF('GaN Master'!$C24="N", "",'GaN Master'!C24)</f>
        <v>Y</v>
      </c>
      <c r="C25" s="25" t="str">
        <f>IF($B25="", "",'GaN Master'!G24)</f>
        <v>Core</v>
      </c>
      <c r="D25" s="25">
        <f>IF($B25="", "",'GaN Master'!H24)</f>
        <v>64</v>
      </c>
      <c r="E25" s="25" t="str">
        <f>IF($B25="", "",'GaN Master'!I24)</f>
        <v>150N</v>
      </c>
      <c r="F25" s="25" t="str">
        <f>IF($B25="", "",'GaN Master'!J24)</f>
        <v>NITRIDE ETCH</v>
      </c>
      <c r="G25" s="25">
        <f>IF($B25="", "",'GaN Master'!K24)</f>
        <v>10</v>
      </c>
      <c r="H25" s="25" t="str">
        <f>IF($B25="", "",'GaN Master'!L24)</f>
        <v>5X</v>
      </c>
      <c r="I25" s="25" t="str">
        <f>IF($B25="", "",'GaN Master'!M24)</f>
        <v>DARK</v>
      </c>
      <c r="J25" s="25" t="str">
        <f>IF($B25="", "",'GaN Master'!N24)</f>
        <v>-0.26um</v>
      </c>
      <c r="K25" s="25" t="str">
        <f>IF($B25="", "",'GaN Master'!O24)</f>
        <v>0.2um</v>
      </c>
      <c r="L25" s="25" t="str">
        <f>IF($B25="", "",'GaN Master'!P24)</f>
        <v>3.0um</v>
      </c>
      <c r="M25" s="25" t="str">
        <f>IF($B25="", "",'GaN Master'!Q24)</f>
        <v>12.4um +0.20um</v>
      </c>
      <c r="N25" s="25" t="str">
        <f>IF($B25="", "",'GaN Master'!R24)</f>
        <v>Core</v>
      </c>
      <c r="O25" s="25" t="str">
        <f>IF($B25="", "",'GaN Master'!S24)</f>
        <v>TEL[13]/ 1818</v>
      </c>
      <c r="P25" s="25">
        <f>IF($B25="", "",'GaN Master'!T24)</f>
        <v>375</v>
      </c>
      <c r="Q25" s="25">
        <f>IF($B25="", "",'GaN Master'!U24)</f>
        <v>0</v>
      </c>
      <c r="R25" s="25">
        <f>IF($B25="", "",'GaN Master'!V24)</f>
        <v>0.48</v>
      </c>
      <c r="S25" s="25">
        <f>IF($B25="", "",'GaN Master'!W24)</f>
        <v>0.5</v>
      </c>
      <c r="T25" s="25" t="str">
        <f>IF($B25="", "",'GaN Master'!X24)</f>
        <v>N</v>
      </c>
      <c r="U25" s="25" t="str">
        <f>IF($B25="", "",'GaN Master'!Y24)</f>
        <v>TEL-2[2]</v>
      </c>
    </row>
    <row r="26" spans="2:21" ht="14.1" customHeight="1" thickBot="1" x14ac:dyDescent="0.25">
      <c r="B26" s="35" t="str">
        <f>IF('GaN Master'!$C25="N", "",'GaN Master'!C25)</f>
        <v>Y</v>
      </c>
      <c r="C26" s="25" t="str">
        <f>IF($B26="", "",'GaN Master'!G25)</f>
        <v>Core</v>
      </c>
      <c r="D26" s="25">
        <f>IF($B26="", "",'GaN Master'!H25)</f>
        <v>69</v>
      </c>
      <c r="E26" s="25" t="str">
        <f>IF($B26="", "",'GaN Master'!I25)</f>
        <v>152P</v>
      </c>
      <c r="F26" s="25" t="str">
        <f>IF($B26="", "",'GaN Master'!J25)</f>
        <v>SCFP</v>
      </c>
      <c r="G26" s="25">
        <f>IF($B26="", "",'GaN Master'!K25)</f>
        <v>52</v>
      </c>
      <c r="H26" s="25" t="str">
        <f>IF($B26="", "",'GaN Master'!L25)</f>
        <v>5X</v>
      </c>
      <c r="I26" s="25" t="str">
        <f>IF($B26="", "",'GaN Master'!M25)</f>
        <v>CLEAR</v>
      </c>
      <c r="J26" s="25" t="str">
        <f>IF($B26="", "",'GaN Master'!N25)</f>
        <v>+0.18um</v>
      </c>
      <c r="K26" s="25" t="str">
        <f>IF($B26="", "",'GaN Master'!O25)</f>
        <v>0.025um</v>
      </c>
      <c r="L26" s="25" t="str">
        <f>IF($B26="", "",'GaN Master'!P25)</f>
        <v>0.5um</v>
      </c>
      <c r="M26" s="25" t="str">
        <f>IF($B26="", "",'GaN Master'!Q25)</f>
        <v>4.3um +0.10um</v>
      </c>
      <c r="N26" s="25" t="str">
        <f>IF($B26="", "",'GaN Master'!R25)</f>
        <v>Core</v>
      </c>
      <c r="O26" s="25" t="str">
        <f>IF($B26="", "",'GaN Master'!S25)</f>
        <v>TEL [26]/ 1808</v>
      </c>
      <c r="P26" s="25">
        <f>IF($B26="", "",'GaN Master'!T25)</f>
        <v>265</v>
      </c>
      <c r="Q26" s="25">
        <f>IF($B26="", "",'GaN Master'!U25)</f>
        <v>0</v>
      </c>
      <c r="R26" s="25">
        <f>IF($B26="", "",'GaN Master'!V25)</f>
        <v>0.6</v>
      </c>
      <c r="S26" s="25">
        <f>IF($B26="", "",'GaN Master'!W25)</f>
        <v>0.8</v>
      </c>
      <c r="T26" s="25" t="str">
        <f>IF($B26="", "",'GaN Master'!X25)</f>
        <v>IR</v>
      </c>
      <c r="U26" s="25" t="str">
        <f>IF($B26="", "",'GaN Master'!Y25)</f>
        <v>DEV TANK-2, 25S</v>
      </c>
    </row>
    <row r="27" spans="2:21" ht="14.1" customHeight="1" thickBot="1" x14ac:dyDescent="0.25">
      <c r="B27" s="35" t="str">
        <f>IF('GaN Master'!$C26="N", "",'GaN Master'!C26)</f>
        <v>O</v>
      </c>
      <c r="C27" s="25" t="str">
        <f>IF($B27="", "",'GaN Master'!G26)</f>
        <v>Core</v>
      </c>
      <c r="D27" s="25">
        <f>IF($B27="", "",'GaN Master'!H26)</f>
        <v>64</v>
      </c>
      <c r="E27" s="25" t="str">
        <f>IF($B27="", "",'GaN Master'!I26)</f>
        <v>153N</v>
      </c>
      <c r="F27" s="25" t="str">
        <f>IF($B27="", "",'GaN Master'!J26)</f>
        <v>SEL DIEL ETCH</v>
      </c>
      <c r="G27" s="25">
        <f>IF($B27="", "",'GaN Master'!K26)</f>
        <v>58</v>
      </c>
      <c r="H27" s="25" t="str">
        <f>IF($B27="", "",'GaN Master'!L26)</f>
        <v>5X</v>
      </c>
      <c r="I27" s="25" t="str">
        <f>IF($B27="", "",'GaN Master'!M26)</f>
        <v>DARK</v>
      </c>
      <c r="J27" s="25" t="str">
        <f>IF($B27="", "",'GaN Master'!N26)</f>
        <v>-0.26um</v>
      </c>
      <c r="K27" s="25" t="str">
        <f>IF($B27="", "",'GaN Master'!O26)</f>
        <v>0.2um</v>
      </c>
      <c r="L27" s="25" t="str">
        <f>IF($B27="", "",'GaN Master'!P26)</f>
        <v>3.0um</v>
      </c>
      <c r="M27" s="25" t="str">
        <f>IF($B27="", "",'GaN Master'!Q26)</f>
        <v>12.4um +0.20um</v>
      </c>
      <c r="N27" s="25" t="str">
        <f>IF($B27="", "",'GaN Master'!R26)</f>
        <v>Core</v>
      </c>
      <c r="O27" s="25" t="str">
        <f>IF($B27="", "",'GaN Master'!S26)</f>
        <v>TEL[13]/ 1818</v>
      </c>
      <c r="P27" s="25">
        <f>IF($B27="", "",'GaN Master'!T26)</f>
        <v>750</v>
      </c>
      <c r="Q27" s="25">
        <f>IF($B27="", "",'GaN Master'!U26)</f>
        <v>0</v>
      </c>
      <c r="R27" s="25">
        <f>IF($B27="", "",'GaN Master'!V26)</f>
        <v>0.48</v>
      </c>
      <c r="S27" s="25">
        <f>IF($B27="", "",'GaN Master'!W26)</f>
        <v>0.5</v>
      </c>
      <c r="T27" s="25" t="str">
        <f>IF($B27="", "",'GaN Master'!X26)</f>
        <v>N</v>
      </c>
      <c r="U27" s="25" t="str">
        <f>IF($B27="", "",'GaN Master'!Y26)</f>
        <v>TEL-2[1]</v>
      </c>
    </row>
    <row r="28" spans="2:21" ht="14.1" hidden="1" customHeight="1" thickBot="1" x14ac:dyDescent="0.25">
      <c r="B28" s="35" t="str">
        <f>IF('GaN Master'!$C27="N", "",'GaN Master'!C27)</f>
        <v/>
      </c>
      <c r="C28" s="25" t="str">
        <f>IF($B28="", "",'GaN Master'!G27)</f>
        <v/>
      </c>
      <c r="D28" s="25" t="str">
        <f>IF($B28="", "",'GaN Master'!H27)</f>
        <v/>
      </c>
      <c r="E28" s="25" t="str">
        <f>IF($B28="", "",'GaN Master'!I27)</f>
        <v/>
      </c>
      <c r="F28" s="25" t="str">
        <f>IF($B28="", "",'GaN Master'!J27)</f>
        <v/>
      </c>
      <c r="G28" s="25" t="str">
        <f>IF($B28="", "",'GaN Master'!K27)</f>
        <v/>
      </c>
      <c r="H28" s="25" t="str">
        <f>IF($B28="", "",'GaN Master'!L27)</f>
        <v/>
      </c>
      <c r="I28" s="25" t="str">
        <f>IF($B28="", "",'GaN Master'!M27)</f>
        <v/>
      </c>
      <c r="J28" s="25" t="str">
        <f>IF($B28="", "",'GaN Master'!N27)</f>
        <v/>
      </c>
      <c r="K28" s="25" t="str">
        <f>IF($B28="", "",'GaN Master'!O27)</f>
        <v/>
      </c>
      <c r="L28" s="25" t="str">
        <f>IF($B28="", "",'GaN Master'!P27)</f>
        <v/>
      </c>
      <c r="M28" s="25" t="str">
        <f>IF($B28="", "",'GaN Master'!Q27)</f>
        <v/>
      </c>
      <c r="N28" s="25" t="str">
        <f>IF($B28="", "",'GaN Master'!R27)</f>
        <v/>
      </c>
      <c r="O28" s="25" t="str">
        <f>IF($B28="", "",'GaN Master'!S27)</f>
        <v/>
      </c>
      <c r="P28" s="25" t="str">
        <f>IF($B28="", "",'GaN Master'!T27)</f>
        <v/>
      </c>
      <c r="Q28" s="25" t="str">
        <f>IF($B28="", "",'GaN Master'!U27)</f>
        <v/>
      </c>
      <c r="R28" s="25" t="str">
        <f>IF($B28="", "",'GaN Master'!V27)</f>
        <v/>
      </c>
      <c r="S28" s="25" t="str">
        <f>IF($B28="", "",'GaN Master'!W27)</f>
        <v/>
      </c>
      <c r="T28" s="25" t="str">
        <f>IF($B28="", "",'GaN Master'!X27)</f>
        <v/>
      </c>
      <c r="U28" s="25" t="str">
        <f>IF($B28="", "",'GaN Master'!Y27)</f>
        <v/>
      </c>
    </row>
    <row r="29" spans="2:21" ht="14.1" hidden="1" customHeight="1" thickBot="1" x14ac:dyDescent="0.25">
      <c r="B29" s="35" t="str">
        <f>IF('GaN Master'!$C28="N", "",'GaN Master'!C28)</f>
        <v/>
      </c>
      <c r="C29" s="25" t="str">
        <f>IF($B29="", "",'GaN Master'!G28)</f>
        <v/>
      </c>
      <c r="D29" s="25" t="str">
        <f>IF($B29="", "",'GaN Master'!H28)</f>
        <v/>
      </c>
      <c r="E29" s="25" t="str">
        <f>IF($B29="", "",'GaN Master'!I28)</f>
        <v/>
      </c>
      <c r="F29" s="25" t="str">
        <f>IF($B29="", "",'GaN Master'!J28)</f>
        <v/>
      </c>
      <c r="G29" s="25" t="str">
        <f>IF($B29="", "",'GaN Master'!K28)</f>
        <v/>
      </c>
      <c r="H29" s="25" t="str">
        <f>IF($B29="", "",'GaN Master'!L28)</f>
        <v/>
      </c>
      <c r="I29" s="25" t="str">
        <f>IF($B29="", "",'GaN Master'!M28)</f>
        <v/>
      </c>
      <c r="J29" s="25" t="str">
        <f>IF($B29="", "",'GaN Master'!N28)</f>
        <v/>
      </c>
      <c r="K29" s="25" t="str">
        <f>IF($B29="", "",'GaN Master'!O28)</f>
        <v/>
      </c>
      <c r="L29" s="25" t="str">
        <f>IF($B29="", "",'GaN Master'!P28)</f>
        <v/>
      </c>
      <c r="M29" s="25" t="str">
        <f>IF($B29="", "",'GaN Master'!Q28)</f>
        <v/>
      </c>
      <c r="N29" s="25" t="str">
        <f>IF($B29="", "",'GaN Master'!R28)</f>
        <v/>
      </c>
      <c r="O29" s="25" t="str">
        <f>IF($B29="", "",'GaN Master'!S28)</f>
        <v/>
      </c>
      <c r="P29" s="25" t="str">
        <f>IF($B29="", "",'GaN Master'!T28)</f>
        <v/>
      </c>
      <c r="Q29" s="25" t="str">
        <f>IF($B29="", "",'GaN Master'!U28)</f>
        <v/>
      </c>
      <c r="R29" s="25" t="str">
        <f>IF($B29="", "",'GaN Master'!V28)</f>
        <v/>
      </c>
      <c r="S29" s="25" t="str">
        <f>IF($B29="", "",'GaN Master'!W28)</f>
        <v/>
      </c>
      <c r="T29" s="25" t="str">
        <f>IF($B29="", "",'GaN Master'!X28)</f>
        <v/>
      </c>
      <c r="U29" s="25" t="str">
        <f>IF($B29="", "",'GaN Master'!Y28)</f>
        <v/>
      </c>
    </row>
    <row r="30" spans="2:21" ht="14.1" customHeight="1" thickBot="1" x14ac:dyDescent="0.25">
      <c r="B30" s="35" t="str">
        <f>IF('GaN Master'!$C29="N", "",'GaN Master'!C29)</f>
        <v>Y</v>
      </c>
      <c r="C30" s="25" t="str">
        <f>IF($B30="", "",'GaN Master'!G29)</f>
        <v>Core</v>
      </c>
      <c r="D30" s="25">
        <f>IF($B30="", "",'GaN Master'!H29)</f>
        <v>65</v>
      </c>
      <c r="E30" s="25" t="str">
        <f>IF($B30="", "",'GaN Master'!I29)</f>
        <v>155P</v>
      </c>
      <c r="F30" s="25" t="str">
        <f>IF($B30="", "",'GaN Master'!J29)</f>
        <v>METAL 2</v>
      </c>
      <c r="G30" s="25">
        <f>IF($B30="", "",'GaN Master'!K29)</f>
        <v>54</v>
      </c>
      <c r="H30" s="25" t="str">
        <f>IF($B30="", "",'GaN Master'!L29)</f>
        <v>5X</v>
      </c>
      <c r="I30" s="25" t="str">
        <f>IF($B30="", "",'GaN Master'!M29)</f>
        <v>CLEAR</v>
      </c>
      <c r="J30" s="25" t="str">
        <f>IF($B30="", "",'GaN Master'!N29)</f>
        <v>+0.3um</v>
      </c>
      <c r="K30" s="25" t="str">
        <f>IF($B30="", "",'GaN Master'!O29)</f>
        <v>0.2um</v>
      </c>
      <c r="L30" s="25" t="str">
        <f>IF($B30="", "",'GaN Master'!P29)</f>
        <v>3.0um</v>
      </c>
      <c r="M30" s="25" t="str">
        <f>IF($B30="", "",'GaN Master'!Q29)</f>
        <v>18.0um +0.20um</v>
      </c>
      <c r="N30" s="25" t="str">
        <f>IF($B30="", "",'GaN Master'!R29)</f>
        <v>Core</v>
      </c>
      <c r="O30" s="25" t="str">
        <f>IF($B30="", "",'GaN Master'!S29)</f>
        <v>TEL [15]/1827</v>
      </c>
      <c r="P30" s="25">
        <f>IF($B30="", "",'GaN Master'!T29)</f>
        <v>1550</v>
      </c>
      <c r="Q30" s="25">
        <f>IF($B30="", "",'GaN Master'!U29)</f>
        <v>0</v>
      </c>
      <c r="R30" s="25">
        <f>IF($B30="", "",'GaN Master'!V29)</f>
        <v>0.48</v>
      </c>
      <c r="S30" s="25">
        <f>IF($B30="", "",'GaN Master'!W29)</f>
        <v>0.5</v>
      </c>
      <c r="T30" s="25" t="str">
        <f>IF($B30="", "",'GaN Master'!X29)</f>
        <v>IR</v>
      </c>
      <c r="U30" s="25" t="str">
        <f>IF($B30="", "",'GaN Master'!Y29)</f>
        <v>DEV TANK-2, 95S</v>
      </c>
    </row>
    <row r="31" spans="2:21" ht="14.1" customHeight="1" thickBot="1" x14ac:dyDescent="0.25">
      <c r="B31" s="35" t="str">
        <f>IF('GaN Master'!$C30="N", "",'GaN Master'!C30)</f>
        <v>Y</v>
      </c>
      <c r="C31" s="25" t="str">
        <f>IF($B31="", "",'GaN Master'!G30)</f>
        <v>Core</v>
      </c>
      <c r="D31" s="25">
        <f>IF($B31="", "",'GaN Master'!H30)</f>
        <v>64</v>
      </c>
      <c r="E31" s="25" t="str">
        <f>IF($B31="", "",'GaN Master'!I30)</f>
        <v>160P</v>
      </c>
      <c r="F31" s="25" t="str">
        <f>IF($B31="", "",'GaN Master'!J30)</f>
        <v>AIRBRIDGE</v>
      </c>
      <c r="G31" s="25">
        <f>IF($B31="", "",'GaN Master'!K30)</f>
        <v>11</v>
      </c>
      <c r="H31" s="25" t="str">
        <f>IF($B31="", "",'GaN Master'!L30)</f>
        <v>5X</v>
      </c>
      <c r="I31" s="25" t="str">
        <f>IF($B31="", "",'GaN Master'!M30)</f>
        <v>CLEAR</v>
      </c>
      <c r="J31" s="25" t="str">
        <f>IF($B31="", "",'GaN Master'!N30)</f>
        <v>+0.9um</v>
      </c>
      <c r="K31" s="25" t="str">
        <f>IF($B31="", "",'GaN Master'!O30)</f>
        <v>0.2um</v>
      </c>
      <c r="L31" s="25" t="str">
        <f>IF($B31="", "",'GaN Master'!P30)</f>
        <v>3.0um</v>
      </c>
      <c r="M31" s="25" t="str">
        <f>IF($B31="", "",'GaN Master'!Q30)</f>
        <v>24.0um +0.20um</v>
      </c>
      <c r="N31" s="25" t="str">
        <f>IF($B31="", "",'GaN Master'!R30)</f>
        <v>Core</v>
      </c>
      <c r="O31" s="25" t="str">
        <f>IF($B31="", "",'GaN Master'!S30)</f>
        <v>1827 AB TEL[39]</v>
      </c>
      <c r="P31" s="25">
        <f>IF($B31="", "",'GaN Master'!T30)</f>
        <v>1800</v>
      </c>
      <c r="Q31" s="25">
        <f>IF($B31="", "",'GaN Master'!U30)</f>
        <v>0</v>
      </c>
      <c r="R31" s="25">
        <f>IF($B31="", "",'GaN Master'!V30)</f>
        <v>0.48</v>
      </c>
      <c r="S31" s="25">
        <f>IF($B31="", "",'GaN Master'!W30)</f>
        <v>0.5</v>
      </c>
      <c r="T31" s="25" t="str">
        <f>IF($B31="", "",'GaN Master'!X30)</f>
        <v>N</v>
      </c>
      <c r="U31" s="25" t="str">
        <f>IF($B31="", "",'GaN Master'!Y30)</f>
        <v>TEL-2 [11]</v>
      </c>
    </row>
    <row r="32" spans="2:21" ht="14.1" customHeight="1" thickBot="1" x14ac:dyDescent="0.25">
      <c r="B32" s="35" t="str">
        <f>IF('GaN Master'!$C31="N", "",'GaN Master'!C31)</f>
        <v>Y</v>
      </c>
      <c r="C32" s="25" t="str">
        <f>IF($B32="", "",'GaN Master'!G31)</f>
        <v>Core</v>
      </c>
      <c r="D32" s="25">
        <f>IF($B32="", "",'GaN Master'!H31)</f>
        <v>64</v>
      </c>
      <c r="E32" s="25" t="str">
        <f>IF($B32="", "",'GaN Master'!I31)</f>
        <v>170P</v>
      </c>
      <c r="F32" s="25" t="str">
        <f>IF($B32="", "",'GaN Master'!J31)</f>
        <v>THICK METAL</v>
      </c>
      <c r="G32" s="25">
        <f>IF($B32="", "",'GaN Master'!K31)</f>
        <v>12</v>
      </c>
      <c r="H32" s="25" t="str">
        <f>IF($B32="", "",'GaN Master'!L31)</f>
        <v>5X</v>
      </c>
      <c r="I32" s="25" t="str">
        <f>IF($B32="", "",'GaN Master'!M31)</f>
        <v>CLEAR</v>
      </c>
      <c r="J32" s="25" t="str">
        <f>IF($B32="", "",'GaN Master'!N31)</f>
        <v>-0.14um</v>
      </c>
      <c r="K32" s="25" t="str">
        <f>IF($B32="", "",'GaN Master'!O31)</f>
        <v>0.2um</v>
      </c>
      <c r="L32" s="25" t="str">
        <f>IF($B32="", "",'GaN Master'!P31)</f>
        <v>3.0um</v>
      </c>
      <c r="M32" s="25" t="str">
        <f>IF($B32="", "",'GaN Master'!Q31)</f>
        <v>13.6um +0.20um</v>
      </c>
      <c r="N32" s="25" t="str">
        <f>IF($B32="", "",'GaN Master'!R31)</f>
        <v>Core</v>
      </c>
      <c r="O32" s="25" t="str">
        <f>IF($B32="", "",'GaN Master'!S31)</f>
        <v>TEL-3 [29] SPR220-7.0</v>
      </c>
      <c r="P32" s="25">
        <f>IF($B32="", "",'GaN Master'!T31)</f>
        <v>1175</v>
      </c>
      <c r="Q32" s="25">
        <f>IF($B32="", "",'GaN Master'!U31)</f>
        <v>0</v>
      </c>
      <c r="R32" s="25">
        <f>IF($B32="", "",'GaN Master'!V31)</f>
        <v>0.48</v>
      </c>
      <c r="S32" s="25">
        <f>IF($B32="", "",'GaN Master'!W31)</f>
        <v>0.5</v>
      </c>
      <c r="T32" s="25" t="str">
        <f>IF($B32="", "",'GaN Master'!X31)</f>
        <v>IR</v>
      </c>
      <c r="U32" s="25" t="str">
        <f>IF($B32="", "",'GaN Master'!Y31)</f>
        <v xml:space="preserve">DEV TANK-2, 95 sec </v>
      </c>
    </row>
    <row r="33" spans="2:21" ht="14.1" customHeight="1" thickBot="1" x14ac:dyDescent="0.25">
      <c r="B33" s="35" t="str">
        <f>IF('GaN Master'!$C32="N", "",'GaN Master'!C32)</f>
        <v>Y</v>
      </c>
      <c r="C33" s="25" t="str">
        <f>IF($B33="", "",'GaN Master'!G32)</f>
        <v>Core</v>
      </c>
      <c r="D33" s="25">
        <f>IF($B33="", "",'GaN Master'!H32)</f>
        <v>64</v>
      </c>
      <c r="E33" s="25" t="str">
        <f>IF($B33="", "",'GaN Master'!I32)</f>
        <v>175N</v>
      </c>
      <c r="F33" s="25" t="str">
        <f>IF($B33="", "",'GaN Master'!J32)</f>
        <v>GLASS</v>
      </c>
      <c r="G33" s="25">
        <f>IF($B33="", "",'GaN Master'!K32)</f>
        <v>15</v>
      </c>
      <c r="H33" s="25" t="str">
        <f>IF($B33="", "",'GaN Master'!L32)</f>
        <v>5X</v>
      </c>
      <c r="I33" s="25" t="str">
        <f>IF($B33="", "",'GaN Master'!M32)</f>
        <v>CLEAR</v>
      </c>
      <c r="J33" s="25" t="str">
        <f>IF($B33="", "",'GaN Master'!N32)</f>
        <v>NONE</v>
      </c>
      <c r="K33" s="25" t="str">
        <f>IF($B33="", "",'GaN Master'!O32)</f>
        <v>0.2um</v>
      </c>
      <c r="L33" s="25" t="str">
        <f>IF($B33="", "",'GaN Master'!P32)</f>
        <v>3.0um</v>
      </c>
      <c r="M33" s="25" t="str">
        <f>IF($B33="", "",'GaN Master'!Q32)</f>
        <v>15.0um +0.20um</v>
      </c>
      <c r="N33" s="25" t="str">
        <f>IF($B33="", "",'GaN Master'!R32)</f>
        <v>Core</v>
      </c>
      <c r="O33" s="25" t="str">
        <f>IF($B33="", "",'GaN Master'!S32)</f>
        <v>TEL-3 [53] SPR220-7.0</v>
      </c>
      <c r="P33" s="25">
        <f>IF($B33="", "",'GaN Master'!T32)</f>
        <v>1100</v>
      </c>
      <c r="Q33" s="25">
        <f>IF($B33="", "",'GaN Master'!U32)</f>
        <v>1</v>
      </c>
      <c r="R33" s="25">
        <f>IF($B33="", "",'GaN Master'!V32)</f>
        <v>0.48</v>
      </c>
      <c r="S33" s="25">
        <f>IF($B33="", "",'GaN Master'!W32)</f>
        <v>0.5</v>
      </c>
      <c r="T33" s="25" t="str">
        <f>IF($B33="", "",'GaN Master'!X32)</f>
        <v>N</v>
      </c>
      <c r="U33" s="25" t="str">
        <f>IF($B33="", "",'GaN Master'!Y32)</f>
        <v>DEV TANK-2, 200S</v>
      </c>
    </row>
    <row r="34" spans="2:21" ht="14.1" customHeight="1" thickBot="1" x14ac:dyDescent="0.25">
      <c r="B34" s="35" t="str">
        <f>IF('GaN Master'!$C33="N", "",'GaN Master'!C33)</f>
        <v>Y</v>
      </c>
      <c r="C34" s="25" t="str">
        <f>IF($B34="", "",'GaN Master'!G33)</f>
        <v>Backside</v>
      </c>
      <c r="D34" s="25" t="str">
        <f>IF($B34="", "",'GaN Master'!H33)</f>
        <v>14A</v>
      </c>
      <c r="E34" s="25" t="str">
        <f>IF($B34="", "",'GaN Master'!I33)</f>
        <v>180N</v>
      </c>
      <c r="F34" s="25" t="str">
        <f>IF($B34="", "",'GaN Master'!J33)</f>
        <v>VIA</v>
      </c>
      <c r="G34" s="25">
        <f>IF($B34="", "",'GaN Master'!K33)</f>
        <v>13</v>
      </c>
      <c r="H34" s="25" t="str">
        <f>IF($B34="", "",'GaN Master'!L33)</f>
        <v>1X</v>
      </c>
      <c r="I34" s="25" t="str">
        <f>IF($B34="", "",'GaN Master'!M33)</f>
        <v>CLEAR</v>
      </c>
      <c r="J34" s="25" t="str">
        <f>IF($B34="", "",'GaN Master'!N33)</f>
        <v>NONE</v>
      </c>
      <c r="K34" s="25" t="str">
        <f>IF($B34="", "",'GaN Master'!O33)</f>
        <v>0.25um</v>
      </c>
      <c r="L34" s="25" t="str">
        <f>IF($B34="", "",'GaN Master'!P33)</f>
        <v>NA</v>
      </c>
      <c r="M34" s="25" t="str">
        <f>IF($B34="", "",'GaN Master'!Q33)</f>
        <v>NA</v>
      </c>
      <c r="N34" s="25" t="str">
        <f>IF($B34="", "",'GaN Master'!R33)</f>
        <v>Core</v>
      </c>
      <c r="O34" s="25" t="str">
        <f>IF($B34="", "",'GaN Master'!S33)</f>
        <v>TEL [18] / 15nXT</v>
      </c>
      <c r="P34" s="25" t="str">
        <f>IF($B34="", "",'GaN Master'!T33)</f>
        <v>300mJ, soft contact</v>
      </c>
      <c r="Q34" s="25" t="str">
        <f>IF($B34="", "",'GaN Master'!U33)</f>
        <v>X</v>
      </c>
      <c r="R34" s="25" t="str">
        <f>IF($B34="", "",'GaN Master'!V33)</f>
        <v>X</v>
      </c>
      <c r="S34" s="25" t="str">
        <f>IF($B34="", "",'GaN Master'!W33)</f>
        <v>X</v>
      </c>
      <c r="T34" s="25" t="str">
        <f>IF($B34="", "",'GaN Master'!X33)</f>
        <v>NEG-CA</v>
      </c>
      <c r="U34" s="25" t="str">
        <f>IF($B34="", "",'GaN Master'!Y33)</f>
        <v>TEL-BS[49] + TEL-BS[76]</v>
      </c>
    </row>
    <row r="35" spans="2:21" ht="14.1" customHeight="1" thickBot="1" x14ac:dyDescent="0.25">
      <c r="B35" s="35" t="str">
        <f>IF('GaN Master'!$C34="N", "",'GaN Master'!C34)</f>
        <v>Y</v>
      </c>
      <c r="C35" s="25" t="str">
        <f>IF($B35="", "",'GaN Master'!G34)</f>
        <v>Backside</v>
      </c>
      <c r="D35" s="25" t="str">
        <f>IF($B35="", "",'GaN Master'!H34)</f>
        <v>14C</v>
      </c>
      <c r="E35" s="25" t="str">
        <f>IF($B35="", "",'GaN Master'!I34)</f>
        <v>200N</v>
      </c>
      <c r="F35" s="25" t="str">
        <f>IF($B35="", "",'GaN Master'!J34)</f>
        <v>GRID</v>
      </c>
      <c r="G35" s="25">
        <f>IF($B35="", "",'GaN Master'!K34)</f>
        <v>14</v>
      </c>
      <c r="H35" s="25" t="str">
        <f>IF($B35="", "",'GaN Master'!L34)</f>
        <v>1X</v>
      </c>
      <c r="I35" s="25" t="str">
        <f>IF($B35="", "",'GaN Master'!M34)</f>
        <v>DARK</v>
      </c>
      <c r="J35" s="25" t="str">
        <f>IF($B35="", "",'GaN Master'!N34)</f>
        <v>NONE</v>
      </c>
      <c r="K35" s="25" t="str">
        <f>IF($B35="", "",'GaN Master'!O34)</f>
        <v>0.25um</v>
      </c>
      <c r="L35" s="25" t="str">
        <f>IF($B35="", "",'GaN Master'!P34)</f>
        <v>NA</v>
      </c>
      <c r="M35" s="25" t="str">
        <f>IF($B35="", "",'GaN Master'!Q34)</f>
        <v>NA</v>
      </c>
      <c r="N35" s="25" t="str">
        <f>IF($B35="", "",'GaN Master'!R34)</f>
        <v>Core</v>
      </c>
      <c r="O35" s="25" t="str">
        <f>IF($B35="", "",'GaN Master'!S34)</f>
        <v>TEL [9/15] / 4620</v>
      </c>
      <c r="P35" s="25" t="str">
        <f>IF($B35="", "",'GaN Master'!T34)</f>
        <v>530mJ, soft contact</v>
      </c>
      <c r="Q35" s="25" t="str">
        <f>IF($B35="", "",'GaN Master'!U34)</f>
        <v>X</v>
      </c>
      <c r="R35" s="25" t="str">
        <f>IF($B35="", "",'GaN Master'!V34)</f>
        <v>X</v>
      </c>
      <c r="S35" s="25" t="str">
        <f>IF($B35="", "",'GaN Master'!W34)</f>
        <v>X</v>
      </c>
      <c r="T35" s="25" t="str">
        <f>IF($B35="", "",'GaN Master'!X34)</f>
        <v>N</v>
      </c>
      <c r="U35" s="25" t="str">
        <f>IF($B35="", "",'GaN Master'!Y34)</f>
        <v>TEL-BS [69]</v>
      </c>
    </row>
    <row r="36" spans="2:21" ht="14.1" customHeight="1" thickBot="1" x14ac:dyDescent="0.25">
      <c r="B36" s="35" t="str">
        <f>IF('GaN Master'!$C35="N", "",'GaN Master'!C35)</f>
        <v>Y</v>
      </c>
      <c r="C36" s="25" t="str">
        <f>IF($B36="", "",'GaN Master'!G35)</f>
        <v>Backside</v>
      </c>
      <c r="D36" s="25" t="str">
        <f>IF($B36="", "",'GaN Master'!H35)</f>
        <v>14C</v>
      </c>
      <c r="E36" s="25" t="str">
        <f>IF($B36="", "",'GaN Master'!I35)</f>
        <v>190P</v>
      </c>
      <c r="F36" s="25" t="str">
        <f>IF($B36="", "",'GaN Master'!J35)</f>
        <v>SOLDERSTOP</v>
      </c>
      <c r="G36" s="25" t="str">
        <f>IF($B36="", "",'GaN Master'!K35)</f>
        <v>63</v>
      </c>
      <c r="H36" s="25" t="str">
        <f>IF($B36="", "",'GaN Master'!L35)</f>
        <v>1X</v>
      </c>
      <c r="I36" s="25" t="str">
        <f>IF($B36="", "",'GaN Master'!M35)</f>
        <v>CLEAR</v>
      </c>
      <c r="J36" s="25" t="str">
        <f>IF($B36="", "",'GaN Master'!N35)</f>
        <v>NONE</v>
      </c>
      <c r="K36" s="25" t="str">
        <f>IF($B36="", "",'GaN Master'!O35)</f>
        <v>0.25um</v>
      </c>
      <c r="L36" s="25" t="str">
        <f>IF($B36="", "",'GaN Master'!P35)</f>
        <v>NA</v>
      </c>
      <c r="M36" s="25" t="str">
        <f>IF($B36="", "",'GaN Master'!Q35)</f>
        <v>NA</v>
      </c>
      <c r="N36" s="25" t="str">
        <f>IF($B36="", "",'GaN Master'!R35)</f>
        <v>Core</v>
      </c>
      <c r="O36" s="25" t="str">
        <f>IF($B36="", "",'GaN Master'!S35)</f>
        <v>TEL [9/15] / 4620</v>
      </c>
      <c r="P36" s="25" t="str">
        <f>IF($B36="", "",'GaN Master'!T35)</f>
        <v>530mJ, soft contact</v>
      </c>
      <c r="Q36" s="25" t="str">
        <f>IF($B36="", "",'GaN Master'!U35)</f>
        <v>X</v>
      </c>
      <c r="R36" s="25" t="str">
        <f>IF($B36="", "",'GaN Master'!V35)</f>
        <v>X</v>
      </c>
      <c r="S36" s="25" t="str">
        <f>IF($B36="", "",'GaN Master'!W35)</f>
        <v>X</v>
      </c>
      <c r="T36" s="25" t="str">
        <f>IF($B36="", "",'GaN Master'!X35)</f>
        <v>N</v>
      </c>
      <c r="U36" s="25" t="str">
        <f>IF($B36="", "",'GaN Master'!Y35)</f>
        <v>TEL-BS [69]</v>
      </c>
    </row>
    <row r="37" spans="2:21" ht="14.1" customHeight="1" thickBot="1" x14ac:dyDescent="0.25">
      <c r="B37" s="35" t="str">
        <f>IF('GaN Master'!$C36="N", "",'GaN Master'!C36)</f>
        <v>Y</v>
      </c>
      <c r="C37" s="25" t="str">
        <f>IF($B37="", "",'GaN Master'!G36)</f>
        <v>Numbers</v>
      </c>
      <c r="D37" s="25">
        <f>IF($B37="", "",'GaN Master'!H36)</f>
        <v>15</v>
      </c>
      <c r="E37" s="25" t="str">
        <f>IF($B37="", "",'GaN Master'!I36)</f>
        <v>NUM-N</v>
      </c>
      <c r="F37" s="25" t="str">
        <f>IF($B37="", "",'GaN Master'!J36)</f>
        <v>SD  NUMBERS</v>
      </c>
      <c r="G37" s="25" t="str">
        <f>IF($B37="", "",'GaN Master'!K36)</f>
        <v>37</v>
      </c>
      <c r="H37" s="25" t="str">
        <f>IF($B37="", "",'GaN Master'!L36)</f>
        <v>1X</v>
      </c>
      <c r="I37" s="25" t="str">
        <f>IF($B37="", "",'GaN Master'!M36)</f>
        <v>DARK</v>
      </c>
      <c r="J37" s="25" t="str">
        <f>IF($B37="", "",'GaN Master'!N36)</f>
        <v>NONE</v>
      </c>
      <c r="K37" s="25" t="str">
        <f>IF($B37="", "",'GaN Master'!O36)</f>
        <v>0.25um</v>
      </c>
      <c r="L37" s="25" t="str">
        <f>IF($B37="", "",'GaN Master'!P36)</f>
        <v>7.0um</v>
      </c>
      <c r="M37" s="25" t="str">
        <f>IF($B37="", "",'GaN Master'!Q36)</f>
        <v>7.0um +0.50um</v>
      </c>
      <c r="N37" s="25" t="str">
        <f>IF($B37="", "",'GaN Master'!R36)</f>
        <v>Core</v>
      </c>
      <c r="O37" s="25" t="str">
        <f>IF($B37="", "",'GaN Master'!S36)</f>
        <v>coated at SD photo</v>
      </c>
      <c r="P37" s="25" t="str">
        <f>IF($B37="", "",'GaN Master'!T36)</f>
        <v>110mJ, soft contact</v>
      </c>
      <c r="Q37" s="25" t="str">
        <f>IF($B37="", "",'GaN Master'!U36)</f>
        <v>X</v>
      </c>
      <c r="R37" s="25" t="str">
        <f>IF($B37="", "",'GaN Master'!V36)</f>
        <v>X</v>
      </c>
      <c r="S37" s="25" t="str">
        <f>IF($B37="", "",'GaN Master'!W36)</f>
        <v>X</v>
      </c>
      <c r="T37" s="25" t="str">
        <f>IF($B37="", "",'GaN Master'!X36)</f>
        <v>IR</v>
      </c>
      <c r="U37" s="25" t="str">
        <f>IF($B37="", "",'GaN Master'!Y36)</f>
        <v>Dev with SD</v>
      </c>
    </row>
    <row r="38" spans="2:21" ht="14.1" customHeight="1" thickBot="1" x14ac:dyDescent="0.25">
      <c r="B38" s="35" t="str">
        <f>IF('GaN Master'!$C37="N", "",'GaN Master'!C37)</f>
        <v>O</v>
      </c>
      <c r="C38" s="25" t="str">
        <f>IF($B38="", "",'GaN Master'!G37)</f>
        <v>Numbers</v>
      </c>
      <c r="D38" s="25">
        <f>IF($B38="", "",'GaN Master'!H37)</f>
        <v>15</v>
      </c>
      <c r="E38" s="25" t="str">
        <f>IF($B38="", "",'GaN Master'!I37)</f>
        <v>NUM-N</v>
      </c>
      <c r="F38" s="25" t="str">
        <f>IF($B38="", "",'GaN Master'!J37)</f>
        <v>SD  NUMBERS</v>
      </c>
      <c r="G38" s="25">
        <f>IF($B38="", "",'GaN Master'!K37)</f>
        <v>55</v>
      </c>
      <c r="H38" s="25" t="str">
        <f>IF($B38="", "",'GaN Master'!L37)</f>
        <v>1X</v>
      </c>
      <c r="I38" s="25" t="str">
        <f>IF($B38="", "",'GaN Master'!M37)</f>
        <v>DARK</v>
      </c>
      <c r="J38" s="25" t="str">
        <f>IF($B38="", "",'GaN Master'!N37)</f>
        <v>NONE</v>
      </c>
      <c r="K38" s="25" t="str">
        <f>IF($B38="", "",'GaN Master'!O37)</f>
        <v>0.25um</v>
      </c>
      <c r="L38" s="25" t="str">
        <f>IF($B38="", "",'GaN Master'!P37)</f>
        <v>7.0um</v>
      </c>
      <c r="M38" s="25" t="str">
        <f>IF($B38="", "",'GaN Master'!Q37)</f>
        <v>7.0um +0.50um</v>
      </c>
      <c r="N38" s="25" t="str">
        <f>IF($B38="", "",'GaN Master'!R37)</f>
        <v>Core</v>
      </c>
      <c r="O38" s="25" t="str">
        <f>IF($B38="", "",'GaN Master'!S37)</f>
        <v>coated at SD photo</v>
      </c>
      <c r="P38" s="25" t="str">
        <f>IF($B38="", "",'GaN Master'!T37)</f>
        <v>110mJ, soft contact</v>
      </c>
      <c r="Q38" s="25" t="str">
        <f>IF($B38="", "",'GaN Master'!U37)</f>
        <v>X</v>
      </c>
      <c r="R38" s="25" t="str">
        <f>IF($B38="", "",'GaN Master'!V37)</f>
        <v>X</v>
      </c>
      <c r="S38" s="25" t="str">
        <f>IF($B38="", "",'GaN Master'!W37)</f>
        <v>X</v>
      </c>
      <c r="T38" s="25" t="str">
        <f>IF($B38="", "",'GaN Master'!X37)</f>
        <v>IR</v>
      </c>
      <c r="U38" s="25" t="str">
        <f>IF($B38="", "",'GaN Master'!Y37)</f>
        <v>Dev with SD</v>
      </c>
    </row>
    <row r="39" spans="2:21" ht="15.75" customHeight="1" thickBot="1" x14ac:dyDescent="0.25">
      <c r="B39" s="71" t="str">
        <f>IF('GaN Master'!$C38="N", "",'GaN Master'!C38)</f>
        <v>O</v>
      </c>
      <c r="C39" s="72" t="str">
        <f>IF($B39="",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IF($B39="", "",'GaN Master'!J38)</f>
        <v>BCB PLUG</v>
      </c>
      <c r="G39" s="23" t="str">
        <f>IF($B39="", "",'GaN Master'!K38)</f>
        <v>78</v>
      </c>
      <c r="H39" s="22" t="str">
        <f>IF($B39="", "",'GaN Master'!L38)</f>
        <v>1X</v>
      </c>
      <c r="I39" s="22" t="str">
        <f>IF($B39="", "",'GaN Master'!M38)</f>
        <v>CLEAR</v>
      </c>
      <c r="J39" s="37" t="str">
        <f>IF($B39="", "",'GaN Master'!N38)</f>
        <v>NONE</v>
      </c>
      <c r="K39" s="24" t="str">
        <f>IF($B39="", "",'GaN Master'!O38)</f>
        <v>0.25um</v>
      </c>
      <c r="L39" s="24" t="str">
        <f>IF($B39="", "",'GaN Master'!P38)</f>
        <v>30.0um</v>
      </c>
      <c r="M39" s="24" t="str">
        <f>IF($B39="", "",'GaN Master'!Q38)</f>
        <v>30.0um +0.50um</v>
      </c>
      <c r="N39" s="56" t="str">
        <f>IF($B39="", "",'GaN Master'!R38)</f>
        <v>Core</v>
      </c>
      <c r="O39" s="69" t="str">
        <f>IF($B39="", "",'GaN Master'!S38)</f>
        <v>TEL-3[74]SPR220-7.0</v>
      </c>
      <c r="P39" s="69" t="str">
        <f>IF($B39="", "",'GaN Master'!T38)</f>
        <v>350 mJ, soft contact</v>
      </c>
      <c r="Q39" s="69" t="str">
        <f>IF($B39="", "",'GaN Master'!U38)</f>
        <v>X</v>
      </c>
      <c r="R39" s="69" t="str">
        <f>IF($B39="", "",'GaN Master'!V38)</f>
        <v>X</v>
      </c>
      <c r="S39" s="69" t="str">
        <f>IF($B39="", "",'GaN Master'!W38)</f>
        <v>X</v>
      </c>
      <c r="T39" s="69" t="str">
        <f>IF($B39="", "",'GaN Master'!X38)</f>
        <v>N</v>
      </c>
      <c r="U39" s="69" t="str">
        <f>IF($B39="",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IF($B39="", "",'GaN Master'!K39)</f>
        <v>72</v>
      </c>
      <c r="H40" s="38" t="str">
        <f>IF($B39="", "",'GaN Master'!L39)</f>
        <v>-</v>
      </c>
      <c r="I40" s="38" t="str">
        <f>IF($B39="", "",'GaN Master'!M39)</f>
        <v>-</v>
      </c>
      <c r="J40" s="38" t="str">
        <f>IF($B39="", "",'GaN Master'!N39)</f>
        <v>-</v>
      </c>
      <c r="K40" s="38" t="str">
        <f>IF($B39="", "",'GaN Master'!O39)</f>
        <v>-</v>
      </c>
      <c r="L40" s="38" t="str">
        <f>IF($B39="", "",'GaN Master'!P39)</f>
        <v>-</v>
      </c>
      <c r="M40" s="38" t="str">
        <f>IF($B39="",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Master'!$C40="N", "",'GaN Master'!C40)</f>
        <v>Y</v>
      </c>
      <c r="C41" s="72" t="str">
        <f>IF($B41="",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IF($B41="", "",'GaN Master'!J40)</f>
        <v>BCB</v>
      </c>
      <c r="G41" s="23" t="str">
        <f>IF($B41="", "",'GaN Master'!K40)</f>
        <v>45</v>
      </c>
      <c r="H41" s="22" t="str">
        <f>IF($B41="", "",'GaN Master'!L40)</f>
        <v>1X</v>
      </c>
      <c r="I41" s="22" t="str">
        <f>IF($B41="", "",'GaN Master'!M40)</f>
        <v>CLEAR</v>
      </c>
      <c r="J41" s="37" t="str">
        <f>IF($B41="", "",'GaN Master'!N40)</f>
        <v>+5.0um</v>
      </c>
      <c r="K41" s="24" t="str">
        <f>IF($B41="", "",'GaN Master'!O40)</f>
        <v>0.25um</v>
      </c>
      <c r="L41" s="24" t="str">
        <f>IF($B41="", "",'GaN Master'!P40)</f>
        <v>30.0um</v>
      </c>
      <c r="M41" s="24" t="str">
        <f>IF($B41="", "",'GaN Master'!Q40)</f>
        <v>40.0um  +0.50um</v>
      </c>
      <c r="N41" s="56" t="str">
        <f>IF($B41="", "",'GaN Master'!R40)</f>
        <v>Core</v>
      </c>
      <c r="O41" s="69" t="str">
        <f>IF($B41="", "",'GaN Master'!S40)</f>
        <v>EVG [BCB Protect]  Cyclotene 4026-46</v>
      </c>
      <c r="P41" s="69" t="str">
        <f>IF($B41="", "",'GaN Master'!T40)</f>
        <v>1800 mJ, soft contact</v>
      </c>
      <c r="Q41" s="69" t="str">
        <f>IF($B41="", "",'GaN Master'!U40)</f>
        <v>X</v>
      </c>
      <c r="R41" s="69" t="str">
        <f>IF($B41="", "",'GaN Master'!V40)</f>
        <v>X</v>
      </c>
      <c r="S41" s="69" t="str">
        <f>IF($B41="", "",'GaN Master'!W40)</f>
        <v>X</v>
      </c>
      <c r="T41" s="69" t="str">
        <f>IF($B41="", "",'GaN Master'!X40)</f>
        <v>N</v>
      </c>
      <c r="U41" s="69" t="str">
        <f>IF($B41="",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IF($B41="", "",'GaN Master'!K41)</f>
        <v>72</v>
      </c>
      <c r="H42" s="38" t="str">
        <f>IF($B41="", "",'GaN Master'!L41)</f>
        <v>-</v>
      </c>
      <c r="I42" s="38" t="str">
        <f>IF($B41="", "",'GaN Master'!M41)</f>
        <v>-</v>
      </c>
      <c r="J42" s="38" t="str">
        <f>IF($B41="", "",'GaN Master'!N41)</f>
        <v>-</v>
      </c>
      <c r="K42" s="38" t="str">
        <f>IF($B41="", "",'GaN Master'!O41)</f>
        <v>-</v>
      </c>
      <c r="L42" s="38" t="str">
        <f>IF($B41="", "",'GaN Master'!P41)</f>
        <v>-</v>
      </c>
      <c r="M42" s="38" t="str">
        <f>IF($B41="",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Master'!$C42="N", "",'GaN Master'!C42)</f>
        <v>O</v>
      </c>
      <c r="C43" s="72" t="str">
        <f>IF($B43="",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IF($B43="", "",'GaN Master'!J42)</f>
        <v>BCB INV</v>
      </c>
      <c r="G43" s="23" t="str">
        <f>IF($B43="", "",'GaN Master'!K42)</f>
        <v>71</v>
      </c>
      <c r="H43" s="22" t="str">
        <f>IF($B43="", "",'GaN Master'!L42)</f>
        <v>1X</v>
      </c>
      <c r="I43" s="22" t="str">
        <f>IF($B43="", "",'GaN Master'!M42)</f>
        <v>CLEAR</v>
      </c>
      <c r="J43" s="37" t="str">
        <f>IF($B43="", "",'GaN Master'!N42)</f>
        <v>+5.0um</v>
      </c>
      <c r="K43" s="24" t="str">
        <f>IF($B43="", "",'GaN Master'!O42)</f>
        <v>0.25um</v>
      </c>
      <c r="L43" s="24" t="str">
        <f>IF($B43="", "",'GaN Master'!P42)</f>
        <v>30.0um</v>
      </c>
      <c r="M43" s="24" t="str">
        <f>IF($B43="", "",'GaN Master'!Q42)</f>
        <v>40.0um +0.50um</v>
      </c>
      <c r="N43" s="56" t="str">
        <f>IF($B43="", "",'GaN Master'!R42)</f>
        <v>Core</v>
      </c>
      <c r="O43" s="69" t="str">
        <f>IF($B43="", "",'GaN Master'!S42)</f>
        <v>EVG [BCB Protect]  Cyclotene 4026-46</v>
      </c>
      <c r="P43" s="69" t="str">
        <f>IF($B43="", "",'GaN Master'!T42)</f>
        <v>2320 mJ, soft contact</v>
      </c>
      <c r="Q43" s="69" t="str">
        <f>IF($B43="", "",'GaN Master'!U42)</f>
        <v>X</v>
      </c>
      <c r="R43" s="69" t="str">
        <f>IF($B43="", "",'GaN Master'!V42)</f>
        <v>X</v>
      </c>
      <c r="S43" s="69" t="str">
        <f>IF($B43="", "",'GaN Master'!W42)</f>
        <v>X</v>
      </c>
      <c r="T43" s="69" t="str">
        <f>IF($B43="", "",'GaN Master'!X42)</f>
        <v>N</v>
      </c>
      <c r="U43" s="69" t="str">
        <f>IF($B43="",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IF($B43="", "",'GaN Master'!K43)</f>
        <v>72</v>
      </c>
      <c r="H44" s="38" t="str">
        <f>IF($B43="", "",'GaN Master'!L43)</f>
        <v>-</v>
      </c>
      <c r="I44" s="38" t="str">
        <f>IF($B43="", "",'GaN Master'!M43)</f>
        <v>-</v>
      </c>
      <c r="J44" s="38" t="str">
        <f>IF($B43="", "",'GaN Master'!N43)</f>
        <v>-</v>
      </c>
      <c r="K44" s="38" t="str">
        <f>IF($B43="", "",'GaN Master'!O43)</f>
        <v>-</v>
      </c>
      <c r="L44" s="38" t="str">
        <f>IF($B43="", "",'GaN Master'!P43)</f>
        <v>-</v>
      </c>
      <c r="M44" s="38" t="str">
        <f>IF($B43="",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Master'!$C44="N", "",'GaN Master'!C44)</f>
        <v>O</v>
      </c>
      <c r="C45" s="25" t="str">
        <f>IF($B45="",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Master'!$C45="N", "",'GaN Master'!C45)</f>
        <v>O</v>
      </c>
      <c r="C46" s="25" t="str">
        <f>IF($B46="",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U41:U42"/>
    <mergeCell ref="F43:F44"/>
    <mergeCell ref="N43:N44"/>
    <mergeCell ref="O43:O44"/>
    <mergeCell ref="P43:P44"/>
    <mergeCell ref="Q43:Q44"/>
    <mergeCell ref="R43:R44"/>
    <mergeCell ref="S43:S44"/>
    <mergeCell ref="T43:T44"/>
    <mergeCell ref="U43:U44"/>
    <mergeCell ref="O41:O42"/>
    <mergeCell ref="P41:P42"/>
    <mergeCell ref="Q41:Q42"/>
    <mergeCell ref="R41:R42"/>
    <mergeCell ref="S41:S42"/>
    <mergeCell ref="T41:T42"/>
    <mergeCell ref="U11:U12"/>
    <mergeCell ref="F39:F40"/>
    <mergeCell ref="N39:N40"/>
    <mergeCell ref="O39:O40"/>
    <mergeCell ref="P39:P40"/>
    <mergeCell ref="Q39:Q40"/>
    <mergeCell ref="R39:R40"/>
    <mergeCell ref="S39:S40"/>
    <mergeCell ref="T39:T40"/>
    <mergeCell ref="U39:U40"/>
    <mergeCell ref="O11:O12"/>
    <mergeCell ref="P11:P12"/>
    <mergeCell ref="Q11:Q12"/>
    <mergeCell ref="R11:R12"/>
    <mergeCell ref="S11:S12"/>
    <mergeCell ref="T11:T12"/>
    <mergeCell ref="P7:P8"/>
    <mergeCell ref="Q7:Q8"/>
    <mergeCell ref="R7:R8"/>
    <mergeCell ref="S7:S8"/>
    <mergeCell ref="T7:T8"/>
    <mergeCell ref="U7:U8"/>
    <mergeCell ref="B43:B44"/>
    <mergeCell ref="C43:C44"/>
    <mergeCell ref="D43:D44"/>
    <mergeCell ref="E43:E44"/>
    <mergeCell ref="F7:F8"/>
    <mergeCell ref="N7:N8"/>
    <mergeCell ref="F11:F12"/>
    <mergeCell ref="N11:N12"/>
    <mergeCell ref="F41:F42"/>
    <mergeCell ref="N41:N42"/>
    <mergeCell ref="B39:B40"/>
    <mergeCell ref="C39:C40"/>
    <mergeCell ref="D39:D40"/>
    <mergeCell ref="E39:E40"/>
    <mergeCell ref="B41:B42"/>
    <mergeCell ref="C41:C42"/>
    <mergeCell ref="D41:D42"/>
    <mergeCell ref="E41:E42"/>
    <mergeCell ref="B2:U2"/>
    <mergeCell ref="B7:B8"/>
    <mergeCell ref="C7:C8"/>
    <mergeCell ref="D7:D8"/>
    <mergeCell ref="E7:E8"/>
    <mergeCell ref="B11:B12"/>
    <mergeCell ref="C11:C12"/>
    <mergeCell ref="D11:D12"/>
    <mergeCell ref="E11:E12"/>
    <mergeCell ref="O7:O8"/>
    <mergeCell ref="B9:B10"/>
    <mergeCell ref="C9:C10"/>
    <mergeCell ref="D9:D10"/>
    <mergeCell ref="E9:E10"/>
    <mergeCell ref="F9:F10"/>
    <mergeCell ref="N9:N10"/>
    <mergeCell ref="O9:O10"/>
    <mergeCell ref="P9:P10"/>
    <mergeCell ref="Q9:Q10"/>
    <mergeCell ref="R9:R10"/>
    <mergeCell ref="S9:S10"/>
    <mergeCell ref="T9:T10"/>
    <mergeCell ref="U9:U10"/>
    <mergeCell ref="B13:B14"/>
    <mergeCell ref="C13:C14"/>
    <mergeCell ref="D13:D14"/>
    <mergeCell ref="E13:E14"/>
    <mergeCell ref="F13:F14"/>
    <mergeCell ref="S13:S14"/>
    <mergeCell ref="T13:T14"/>
    <mergeCell ref="U13:U14"/>
    <mergeCell ref="N13:N14"/>
    <mergeCell ref="O13:O14"/>
    <mergeCell ref="P13:P14"/>
    <mergeCell ref="Q13:Q14"/>
    <mergeCell ref="R13:R14"/>
  </mergeCells>
  <conditionalFormatting sqref="N4:U46">
    <cfRule type="expression" dxfId="11" priority="12">
      <formula>$N4="Variant"</formula>
    </cfRule>
  </conditionalFormatting>
  <conditionalFormatting sqref="B4:B46">
    <cfRule type="cellIs" dxfId="10" priority="13" operator="equal">
      <formula>"O"</formula>
    </cfRule>
    <cfRule type="cellIs" dxfId="9" priority="14" operator="equal">
      <formula>"Y"</formula>
    </cfRule>
  </conditionalFormatting>
  <pageMargins left="0.75" right="0.75" top="1" bottom="1" header="0.5" footer="0.5"/>
  <pageSetup scale="4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>
      <selection activeCell="O7" sqref="O7:O8"/>
    </sheetView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199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Master'!D2</f>
        <v>P81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Master'!$D3="N", "",'GaN Master'!D3)</f>
        <v>Y</v>
      </c>
      <c r="C4" s="25" t="str">
        <f>IF($B4="", "",'GaN Master'!G3)</f>
        <v>Core</v>
      </c>
      <c r="D4" s="25">
        <f>IF($B4="", "",'GaN Master'!H3)</f>
        <v>69</v>
      </c>
      <c r="E4" s="25" t="str">
        <f>IF($B4="", "",'GaN Master'!I3)</f>
        <v>00N</v>
      </c>
      <c r="F4" s="25" t="str">
        <f>IF($B4="", "",'GaN Master'!J3)</f>
        <v>ZERO</v>
      </c>
      <c r="G4" s="25">
        <f>IF($B4="", "",'GaN Master'!K3)</f>
        <v>0</v>
      </c>
      <c r="H4" s="25" t="str">
        <f>IF($B4="", "",'GaN Master'!L3)</f>
        <v>5X</v>
      </c>
      <c r="I4" s="25" t="str">
        <f>IF($B4="", "",'GaN Master'!M3)</f>
        <v>DARK</v>
      </c>
      <c r="J4" s="25" t="str">
        <f>IF($B4="", "",'GaN Master'!N3)</f>
        <v>-0.2um</v>
      </c>
      <c r="K4" s="25" t="str">
        <f>IF($B4="", "",'GaN Master'!O3)</f>
        <v>0.025um</v>
      </c>
      <c r="L4" s="25" t="str">
        <f>IF($B4="", "",'GaN Master'!P3)</f>
        <v>0.5um</v>
      </c>
      <c r="M4" s="25" t="str">
        <f>IF($B4="", "",'GaN Master'!Q3)</f>
        <v xml:space="preserve"> 0.50um +0.05um</v>
      </c>
      <c r="N4" s="25" t="str">
        <f>IF($B4="", "",'GaN Master'!R3)</f>
        <v>Core</v>
      </c>
      <c r="O4" s="25" t="str">
        <f>IF($B4="", "",'GaN Master'!S3)</f>
        <v>TEL-3[10]+TEL[13]  LOL/1818</v>
      </c>
      <c r="P4" s="25">
        <f>IF($B4="", "",'GaN Master'!T3)</f>
        <v>350</v>
      </c>
      <c r="Q4" s="25">
        <f>IF($B4="", "",'GaN Master'!U3)</f>
        <v>0</v>
      </c>
      <c r="R4" s="25">
        <f>IF($B4="", "",'GaN Master'!V3)</f>
        <v>0.48</v>
      </c>
      <c r="S4" s="25">
        <f>IF($B4="", "",'GaN Master'!W3)</f>
        <v>0.5</v>
      </c>
      <c r="T4" s="25" t="str">
        <f>IF($B4="", "",'GaN Master'!X3)</f>
        <v xml:space="preserve">N </v>
      </c>
      <c r="U4" s="25" t="str">
        <f>IF($B4="", "",'GaN Master'!Y3)</f>
        <v>TEL-2[1]</v>
      </c>
    </row>
    <row r="5" spans="2:21" ht="14.1" customHeight="1" thickBot="1" x14ac:dyDescent="0.25">
      <c r="B5" s="35" t="str">
        <f>IF('GaN Master'!$D4="N", "",'GaN Master'!D4)</f>
        <v>Y</v>
      </c>
      <c r="C5" s="25" t="str">
        <f>IF($B5="", "",'GaN Master'!G4)</f>
        <v>Core</v>
      </c>
      <c r="D5" s="25">
        <f>IF($B5="", "",'GaN Master'!H4)</f>
        <v>64</v>
      </c>
      <c r="E5" s="25" t="str">
        <f>IF($B5="", "",'GaN Master'!I4)</f>
        <v>10P</v>
      </c>
      <c r="F5" s="25" t="str">
        <f>IF($B5="", "",'GaN Master'!J4)</f>
        <v>ISO</v>
      </c>
      <c r="G5" s="25">
        <f>IF($B5="", "",'GaN Master'!K4)</f>
        <v>4</v>
      </c>
      <c r="H5" s="25" t="str">
        <f>IF($B5="", "",'GaN Master'!L4)</f>
        <v>5X</v>
      </c>
      <c r="I5" s="25" t="str">
        <f>IF($B5="", "",'GaN Master'!M4)</f>
        <v>CLEAR</v>
      </c>
      <c r="J5" s="25" t="str">
        <f>IF($B5="", "",'GaN Master'!N4)</f>
        <v>NONE</v>
      </c>
      <c r="K5" s="25" t="str">
        <f>IF($B5="", "",'GaN Master'!O4)</f>
        <v>0.2um</v>
      </c>
      <c r="L5" s="25" t="str">
        <f>IF($B5="", "",'GaN Master'!P4)</f>
        <v>3.0um</v>
      </c>
      <c r="M5" s="25" t="str">
        <f>IF($B5="", "",'GaN Master'!Q4)</f>
        <v>15.0um +0.20um</v>
      </c>
      <c r="N5" s="25" t="str">
        <f>IF($B5="", "",'GaN Master'!R4)</f>
        <v>Core</v>
      </c>
      <c r="O5" s="25" t="str">
        <f>IF($B5="", "",'GaN Master'!S4)</f>
        <v>TEL[13]/ 1818</v>
      </c>
      <c r="P5" s="25">
        <f>IF($B5="", "",'GaN Master'!T4)</f>
        <v>265</v>
      </c>
      <c r="Q5" s="25">
        <f>IF($B5="", "",'GaN Master'!U4)</f>
        <v>0</v>
      </c>
      <c r="R5" s="25">
        <f>IF($B5="", "",'GaN Master'!V4)</f>
        <v>0.48</v>
      </c>
      <c r="S5" s="25">
        <f>IF($B5="", "",'GaN Master'!W4)</f>
        <v>0.5</v>
      </c>
      <c r="T5" s="25" t="str">
        <f>IF($B5="", "",'GaN Master'!X4)</f>
        <v>N</v>
      </c>
      <c r="U5" s="25" t="str">
        <f>IF($B5="", "",'GaN Master'!Y4)</f>
        <v>TEL-2[21]</v>
      </c>
    </row>
    <row r="6" spans="2:21" ht="14.1" hidden="1" customHeight="1" thickBot="1" x14ac:dyDescent="0.25">
      <c r="B6" s="35" t="str">
        <f>IF('GaN Master'!$D5="N", "",'GaN Master'!D5)</f>
        <v/>
      </c>
      <c r="C6" s="25" t="str">
        <f>IF($B6="", "",'GaN Master'!G5)</f>
        <v/>
      </c>
      <c r="D6" s="25" t="str">
        <f>IF($B6="", "",'GaN Master'!H5)</f>
        <v/>
      </c>
      <c r="E6" s="25" t="str">
        <f>IF($B6="", "",'GaN Master'!I5)</f>
        <v/>
      </c>
      <c r="F6" s="25" t="str">
        <f>IF($B6="", "",'GaN Master'!J5)</f>
        <v/>
      </c>
      <c r="G6" s="25" t="str">
        <f>IF($B6="", "",'GaN Master'!K5)</f>
        <v/>
      </c>
      <c r="H6" s="25" t="str">
        <f>IF($B6="", "",'GaN Master'!L5)</f>
        <v/>
      </c>
      <c r="I6" s="25" t="str">
        <f>IF($B6="", "",'GaN Master'!M5)</f>
        <v/>
      </c>
      <c r="J6" s="25" t="str">
        <f>IF($B6="", "",'GaN Master'!N5)</f>
        <v/>
      </c>
      <c r="K6" s="25" t="str">
        <f>IF($B6="", "",'GaN Master'!O5)</f>
        <v/>
      </c>
      <c r="L6" s="25" t="str">
        <f>IF($B6="", "",'GaN Master'!P5)</f>
        <v/>
      </c>
      <c r="M6" s="25" t="str">
        <f>IF($B6="", "",'GaN Master'!Q5)</f>
        <v/>
      </c>
      <c r="N6" s="25" t="str">
        <f>IF($B6="", "",'GaN Master'!R5)</f>
        <v/>
      </c>
      <c r="O6" s="25" t="str">
        <f>IF($B6="", "",'GaN Master'!S5)</f>
        <v/>
      </c>
      <c r="P6" s="25" t="str">
        <f>IF($B6="", "",'GaN Master'!T5)</f>
        <v/>
      </c>
      <c r="Q6" s="25" t="str">
        <f>IF($B6="", "",'GaN Master'!U5)</f>
        <v/>
      </c>
      <c r="R6" s="25" t="str">
        <f>IF($B6="", "",'GaN Master'!V5)</f>
        <v/>
      </c>
      <c r="S6" s="25" t="str">
        <f>IF($B6="", "",'GaN Master'!W5)</f>
        <v/>
      </c>
      <c r="T6" s="25" t="str">
        <f>IF($B6="", "",'GaN Master'!X5)</f>
        <v/>
      </c>
      <c r="U6" s="25" t="str">
        <f>IF($B6="", "",'GaN Master'!Y5)</f>
        <v/>
      </c>
    </row>
    <row r="7" spans="2:21" ht="14.1" customHeight="1" thickBot="1" x14ac:dyDescent="0.25">
      <c r="B7" s="71" t="str">
        <f>IF('GaN Master'!$D6="N", "",'GaN Master'!D6)</f>
        <v>Y</v>
      </c>
      <c r="C7" s="72" t="str">
        <f>IF($B7="", "",'GaN Master'!G6)</f>
        <v>Core</v>
      </c>
      <c r="D7" s="72">
        <f>IF($B7="", "",'GaN Master'!H6)</f>
        <v>69</v>
      </c>
      <c r="E7" s="72" t="str">
        <f>IF($B7="", "",'GaN Master'!I6)</f>
        <v xml:space="preserve">40P </v>
      </c>
      <c r="F7" s="56" t="str">
        <f>IF($B7="", "",'GaN Master'!J6)</f>
        <v>SOURCE DRAIN PRI</v>
      </c>
      <c r="G7" s="23">
        <f>IF($B7="", "",'GaN Master'!K6)</f>
        <v>5</v>
      </c>
      <c r="H7" s="22" t="str">
        <f>IF($B7="", "",'GaN Master'!L6)</f>
        <v>5X</v>
      </c>
      <c r="I7" s="22" t="str">
        <f>IF($B7="", "",'GaN Master'!M6)</f>
        <v>CLEAR</v>
      </c>
      <c r="J7" s="37" t="str">
        <f>IF($B7="", "",'GaN Master'!N6)</f>
        <v>-0.12um</v>
      </c>
      <c r="K7" s="24" t="str">
        <f>IF($B7="", "",'GaN Master'!O6)</f>
        <v>0.025um</v>
      </c>
      <c r="L7" s="24" t="str">
        <f>IF($B7="", "",'GaN Master'!P6)</f>
        <v>0.5um</v>
      </c>
      <c r="M7" s="24" t="str">
        <f>IF($B7="", "",'GaN Master'!Q6)</f>
        <v xml:space="preserve"> 1.30um +0.05um</v>
      </c>
      <c r="N7" s="56" t="str">
        <f>IF($B7="", "",'GaN Master'!R6)</f>
        <v>Core</v>
      </c>
      <c r="O7" s="69" t="str">
        <f>IF($B7="", "",'GaN Master'!S6)</f>
        <v>TEL[26]/ 1808</v>
      </c>
      <c r="P7" s="69">
        <f>IF($B7="", "",'GaN Master'!T6)</f>
        <v>240</v>
      </c>
      <c r="Q7" s="69">
        <f>IF($B7="", "",'GaN Master'!U6)</f>
        <v>0</v>
      </c>
      <c r="R7" s="69">
        <f>IF($B7="", "",'GaN Master'!V6)</f>
        <v>0.48</v>
      </c>
      <c r="S7" s="69">
        <f>IF($B7="", "",'GaN Master'!W6)</f>
        <v>0.5</v>
      </c>
      <c r="T7" s="69" t="str">
        <f>IF($B7="", "",'GaN Master'!X6)</f>
        <v>IR</v>
      </c>
      <c r="U7" s="69" t="str">
        <f>IF($B7="", "",'GaN Master'!Y6)</f>
        <v>DEV TANK-2, 25S</v>
      </c>
    </row>
    <row r="8" spans="2:21" ht="14.1" customHeight="1" thickBot="1" x14ac:dyDescent="0.25">
      <c r="B8" s="71"/>
      <c r="C8" s="73"/>
      <c r="D8" s="73"/>
      <c r="E8" s="73"/>
      <c r="F8" s="57"/>
      <c r="G8" s="38">
        <f>IF($B7="", "",'GaN Master'!K7)</f>
        <v>37</v>
      </c>
      <c r="H8" s="38" t="str">
        <f>IF($B7="", "",'GaN Master'!L7)</f>
        <v>-</v>
      </c>
      <c r="I8" s="38" t="str">
        <f>IF($B7="", "",'GaN Master'!M7)</f>
        <v>-</v>
      </c>
      <c r="J8" s="38" t="str">
        <f>IF($B7="", "",'GaN Master'!N7)</f>
        <v>NONE</v>
      </c>
      <c r="K8" s="38" t="str">
        <f>IF($B7="", "",'GaN Master'!O7)</f>
        <v>-</v>
      </c>
      <c r="L8" s="38" t="str">
        <f>IF($B7="", "",'GaN Master'!P7)</f>
        <v>-</v>
      </c>
      <c r="M8" s="38" t="str">
        <f>IF($B7="", "",'GaN Master'!Q7)</f>
        <v>-</v>
      </c>
      <c r="N8" s="57"/>
      <c r="O8" s="70"/>
      <c r="P8" s="70"/>
      <c r="Q8" s="70"/>
      <c r="R8" s="70"/>
      <c r="S8" s="70"/>
      <c r="T8" s="70"/>
      <c r="U8" s="70"/>
    </row>
    <row r="9" spans="2:21" ht="14.1" hidden="1" customHeight="1" thickBot="1" x14ac:dyDescent="0.25">
      <c r="B9" s="71" t="str">
        <f>IF('GaN Master'!$D8="N", "",'GaN Master'!D8)</f>
        <v/>
      </c>
      <c r="C9" s="72" t="str">
        <f>IF($B9="", "",'GaN Master'!G8)</f>
        <v/>
      </c>
      <c r="D9" s="72" t="str">
        <f>IF($B9="", "",'GaN Master'!H8)</f>
        <v/>
      </c>
      <c r="E9" s="72" t="str">
        <f>IF($B9="", "",'GaN Master'!I8)</f>
        <v/>
      </c>
      <c r="F9" s="56" t="str">
        <f>IF($B9="", "",'GaN Master'!J8)</f>
        <v/>
      </c>
      <c r="G9" s="23" t="str">
        <f>IF($B9="", "",'GaN Master'!K8)</f>
        <v/>
      </c>
      <c r="H9" s="22" t="str">
        <f>IF($B9="", "",'GaN Master'!L8)</f>
        <v/>
      </c>
      <c r="I9" s="22" t="str">
        <f>IF($B9="", "",'GaN Master'!M8)</f>
        <v/>
      </c>
      <c r="J9" s="37" t="str">
        <f>IF($B9="", "",'GaN Master'!N8)</f>
        <v/>
      </c>
      <c r="K9" s="24" t="str">
        <f>IF($B9="", "",'GaN Master'!O8)</f>
        <v/>
      </c>
      <c r="L9" s="24" t="str">
        <f>IF($B9="", "",'GaN Master'!P8)</f>
        <v/>
      </c>
      <c r="M9" s="24" t="str">
        <f>IF($B9="", "",'GaN Master'!Q8)</f>
        <v/>
      </c>
      <c r="N9" s="56" t="str">
        <f>IF($B9="", "",'GaN Master'!R8)</f>
        <v/>
      </c>
      <c r="O9" s="69" t="str">
        <f>IF($B9="", "",'GaN Master'!S8)</f>
        <v/>
      </c>
      <c r="P9" s="69" t="str">
        <f>IF($B9="", "",'GaN Master'!T8)</f>
        <v/>
      </c>
      <c r="Q9" s="69" t="str">
        <f>IF($B9="", "",'GaN Master'!U8)</f>
        <v/>
      </c>
      <c r="R9" s="69" t="str">
        <f>IF($B9="", "",'GaN Master'!V8)</f>
        <v/>
      </c>
      <c r="S9" s="69" t="str">
        <f>IF($B9="", "",'GaN Master'!W8)</f>
        <v/>
      </c>
      <c r="T9" s="69" t="str">
        <f>IF($B9="", "",'GaN Master'!X8)</f>
        <v/>
      </c>
      <c r="U9" s="69" t="str">
        <f>IF($B9="", "",'GaN Master'!Y8)</f>
        <v/>
      </c>
    </row>
    <row r="10" spans="2:21" ht="14.1" hidden="1" customHeight="1" thickBot="1" x14ac:dyDescent="0.25">
      <c r="B10" s="71"/>
      <c r="C10" s="73"/>
      <c r="D10" s="73"/>
      <c r="E10" s="73"/>
      <c r="F10" s="57"/>
      <c r="G10" s="38" t="str">
        <f>IF($B9="", "",'GaN Master'!K9)</f>
        <v/>
      </c>
      <c r="H10" s="38" t="str">
        <f>IF($B9="", "",'GaN Master'!L9)</f>
        <v/>
      </c>
      <c r="I10" s="38" t="str">
        <f>IF($B9="", "",'GaN Master'!M9)</f>
        <v/>
      </c>
      <c r="J10" s="38" t="str">
        <f>IF($B9="", "",'GaN Master'!N9)</f>
        <v/>
      </c>
      <c r="K10" s="38" t="str">
        <f>IF($B9="", "",'GaN Master'!O9)</f>
        <v/>
      </c>
      <c r="L10" s="38" t="str">
        <f>IF($B9="", "",'GaN Master'!P9)</f>
        <v/>
      </c>
      <c r="M10" s="38" t="str">
        <f>IF($B9="", "",'GaN Master'!Q9)</f>
        <v/>
      </c>
      <c r="N10" s="57"/>
      <c r="O10" s="70"/>
      <c r="P10" s="70"/>
      <c r="Q10" s="70"/>
      <c r="R10" s="70"/>
      <c r="S10" s="70"/>
      <c r="T10" s="70"/>
      <c r="U10" s="70"/>
    </row>
    <row r="11" spans="2:21" ht="14.1" customHeight="1" thickBot="1" x14ac:dyDescent="0.25">
      <c r="B11" s="71" t="str">
        <f>IF('GaN Master'!$D10="N", "",'GaN Master'!D10)</f>
        <v>Y</v>
      </c>
      <c r="C11" s="72" t="str">
        <f>IF($B11="", "",'GaN Master'!G10)</f>
        <v>Core</v>
      </c>
      <c r="D11" s="72">
        <f>IF($B11="", "",'GaN Master'!H10)</f>
        <v>69</v>
      </c>
      <c r="E11" s="72" t="str">
        <f>IF($B11="", "",'GaN Master'!I10)</f>
        <v xml:space="preserve">40P </v>
      </c>
      <c r="F11" s="56" t="str">
        <f>IF($B11="", "",'GaN Master'!J10)</f>
        <v>SOURCE DRAIN SEC</v>
      </c>
      <c r="G11" s="23">
        <f>IF($B11="", "",'GaN Master'!K10)</f>
        <v>5</v>
      </c>
      <c r="H11" s="22" t="str">
        <f>IF($B11="", "",'GaN Master'!L10)</f>
        <v>5X</v>
      </c>
      <c r="I11" s="22" t="str">
        <f>IF($B11="", "",'GaN Master'!M10)</f>
        <v>CLEAR</v>
      </c>
      <c r="J11" s="37" t="str">
        <f>IF($B11="", "",'GaN Master'!N10)</f>
        <v>-0.12um</v>
      </c>
      <c r="K11" s="24" t="str">
        <f>IF($B11="", "",'GaN Master'!O10)</f>
        <v>0.025um</v>
      </c>
      <c r="L11" s="24" t="str">
        <f>IF($B11="", "",'GaN Master'!P10)</f>
        <v>0.5um</v>
      </c>
      <c r="M11" s="24" t="str">
        <f>IF($B11="", "",'GaN Master'!Q10)</f>
        <v xml:space="preserve"> 1.30um +0.05um</v>
      </c>
      <c r="N11" s="56" t="str">
        <f>IF($B11="", "",'GaN Master'!R10)</f>
        <v>Core</v>
      </c>
      <c r="O11" s="69" t="str">
        <f>IF($B11="", "",'GaN Master'!S10)</f>
        <v>TEL[26]/ 1808</v>
      </c>
      <c r="P11" s="69">
        <f>IF($B11="", "",'GaN Master'!T10)</f>
        <v>240</v>
      </c>
      <c r="Q11" s="69">
        <f>IF($B11="", "",'GaN Master'!U10)</f>
        <v>0</v>
      </c>
      <c r="R11" s="69">
        <f>IF($B11="", "",'GaN Master'!V10)</f>
        <v>0.48</v>
      </c>
      <c r="S11" s="69">
        <f>IF($B11="", "",'GaN Master'!W10)</f>
        <v>0.5</v>
      </c>
      <c r="T11" s="69" t="str">
        <f>IF($B11="", "",'GaN Master'!X10)</f>
        <v>IR</v>
      </c>
      <c r="U11" s="69" t="str">
        <f>IF($B11="", "",'GaN Master'!Y10)</f>
        <v>DEV TANK-2, 25S</v>
      </c>
    </row>
    <row r="12" spans="2:21" ht="14.1" customHeight="1" thickBot="1" x14ac:dyDescent="0.25">
      <c r="B12" s="71"/>
      <c r="C12" s="73"/>
      <c r="D12" s="73"/>
      <c r="E12" s="73"/>
      <c r="F12" s="57"/>
      <c r="G12" s="38">
        <f>IF($B11="", "",'GaN Master'!K9)</f>
        <v>37</v>
      </c>
      <c r="H12" s="38" t="str">
        <f>IF($B11="", "",'GaN Master'!L9)</f>
        <v>-</v>
      </c>
      <c r="I12" s="38" t="str">
        <f>IF($B11="", "",'GaN Master'!M9)</f>
        <v>-</v>
      </c>
      <c r="J12" s="38" t="str">
        <f>IF($B11="", "",'GaN Master'!N9)</f>
        <v>NONE</v>
      </c>
      <c r="K12" s="38" t="str">
        <f>IF($B11="", "",'GaN Master'!O9)</f>
        <v>-</v>
      </c>
      <c r="L12" s="38" t="str">
        <f>IF($B11="", "",'GaN Master'!P9)</f>
        <v>-</v>
      </c>
      <c r="M12" s="38" t="str">
        <f>IF($B11="", "",'GaN Master'!Q9)</f>
        <v>-</v>
      </c>
      <c r="N12" s="57"/>
      <c r="O12" s="70"/>
      <c r="P12" s="70"/>
      <c r="Q12" s="70"/>
      <c r="R12" s="70"/>
      <c r="S12" s="70"/>
      <c r="T12" s="70"/>
      <c r="U12" s="70"/>
    </row>
    <row r="13" spans="2:21" ht="14.1" hidden="1" customHeight="1" thickBot="1" x14ac:dyDescent="0.25">
      <c r="B13" s="71" t="str">
        <f>IF('GaN Master'!$D12="N", "",'GaN Master'!D12)</f>
        <v/>
      </c>
      <c r="C13" s="72" t="str">
        <f>IF($B13="", "",'GaN Master'!G12)</f>
        <v/>
      </c>
      <c r="D13" s="72" t="str">
        <f>IF($B13="", "",'GaN Master'!H12)</f>
        <v/>
      </c>
      <c r="E13" s="72" t="str">
        <f>IF($B13="", "",'GaN Master'!I12)</f>
        <v/>
      </c>
      <c r="F13" s="56" t="str">
        <f>IF($B13="", "",'GaN Master'!J12)</f>
        <v/>
      </c>
      <c r="G13" s="23" t="str">
        <f>IF($B13="", "",'GaN Master'!K12)</f>
        <v/>
      </c>
      <c r="H13" s="22" t="str">
        <f>IF($B13="", "",'GaN Master'!L12)</f>
        <v/>
      </c>
      <c r="I13" s="22" t="str">
        <f>IF($B13="", "",'GaN Master'!M12)</f>
        <v/>
      </c>
      <c r="J13" s="37" t="str">
        <f>IF($B13="", "",'GaN Master'!N12)</f>
        <v/>
      </c>
      <c r="K13" s="24" t="str">
        <f>IF($B13="", "",'GaN Master'!O12)</f>
        <v/>
      </c>
      <c r="L13" s="24" t="str">
        <f>IF($B13="", "",'GaN Master'!P12)</f>
        <v/>
      </c>
      <c r="M13" s="24" t="str">
        <f>IF($B13="", "",'GaN Master'!Q12)</f>
        <v/>
      </c>
      <c r="N13" s="56" t="str">
        <f>IF($B13="", "",'GaN Master'!R12)</f>
        <v/>
      </c>
      <c r="O13" s="69" t="str">
        <f>IF($B13="", "",'GaN Master'!S12)</f>
        <v/>
      </c>
      <c r="P13" s="69" t="str">
        <f>IF($B13="", "",'GaN Master'!T12)</f>
        <v/>
      </c>
      <c r="Q13" s="69" t="str">
        <f>IF($B13="", "",'GaN Master'!U12)</f>
        <v/>
      </c>
      <c r="R13" s="69" t="str">
        <f>IF($B13="", "",'GaN Master'!V12)</f>
        <v/>
      </c>
      <c r="S13" s="69" t="str">
        <f>IF($B13="", "",'GaN Master'!W12)</f>
        <v/>
      </c>
      <c r="T13" s="69" t="str">
        <f>IF($B13="", "",'GaN Master'!X12)</f>
        <v/>
      </c>
      <c r="U13" s="69" t="str">
        <f>IF($B13="", "",'GaN Master'!Y12)</f>
        <v/>
      </c>
    </row>
    <row r="14" spans="2:21" ht="14.1" hidden="1" customHeight="1" thickBot="1" x14ac:dyDescent="0.25">
      <c r="B14" s="71"/>
      <c r="C14" s="73"/>
      <c r="D14" s="73"/>
      <c r="E14" s="73"/>
      <c r="F14" s="57"/>
      <c r="G14" s="38" t="str">
        <f>IF($B13="", "",'GaN Master'!K13)</f>
        <v/>
      </c>
      <c r="H14" s="38" t="str">
        <f>IF($B13="", "",'GaN Master'!L13)</f>
        <v/>
      </c>
      <c r="I14" s="38" t="str">
        <f>IF($B13="", "",'GaN Master'!M13)</f>
        <v/>
      </c>
      <c r="J14" s="38" t="str">
        <f>IF($B13="", "",'GaN Master'!N13)</f>
        <v/>
      </c>
      <c r="K14" s="38" t="str">
        <f>IF($B13="", "",'GaN Master'!O13)</f>
        <v/>
      </c>
      <c r="L14" s="38" t="str">
        <f>IF($B13="", "",'GaN Master'!P13)</f>
        <v/>
      </c>
      <c r="M14" s="38" t="str">
        <f>IF($B13="", "",'GaN Master'!Q13)</f>
        <v/>
      </c>
      <c r="N14" s="57"/>
      <c r="O14" s="70"/>
      <c r="P14" s="70"/>
      <c r="Q14" s="70"/>
      <c r="R14" s="70"/>
      <c r="S14" s="70"/>
      <c r="T14" s="70"/>
      <c r="U14" s="70"/>
    </row>
    <row r="15" spans="2:21" ht="14.1" hidden="1" customHeight="1" thickBot="1" x14ac:dyDescent="0.25">
      <c r="B15" s="35" t="str">
        <f>IF('GaN Master'!$D14="N", "",'GaN Master'!D14)</f>
        <v/>
      </c>
      <c r="C15" s="25" t="str">
        <f>IF($B15="", "",'GaN Master'!G14)</f>
        <v/>
      </c>
      <c r="D15" s="25" t="str">
        <f>IF($B15="", "",'GaN Master'!H14)</f>
        <v/>
      </c>
      <c r="E15" s="25" t="str">
        <f>IF($B15="", "",'GaN Master'!I14)</f>
        <v/>
      </c>
      <c r="F15" s="25" t="str">
        <f>IF($B15="", "",'GaN Master'!J14)</f>
        <v/>
      </c>
      <c r="G15" s="25" t="str">
        <f>IF($B15="", "",'GaN Master'!K14)</f>
        <v/>
      </c>
      <c r="H15" s="25" t="str">
        <f>IF($B15="", "",'GaN Master'!L14)</f>
        <v/>
      </c>
      <c r="I15" s="25" t="str">
        <f>IF($B15="", "",'GaN Master'!M14)</f>
        <v/>
      </c>
      <c r="J15" s="25" t="str">
        <f>IF($B15="", "",'GaN Master'!N14)</f>
        <v/>
      </c>
      <c r="K15" s="25" t="str">
        <f>IF($B15="", "",'GaN Master'!O14)</f>
        <v/>
      </c>
      <c r="L15" s="25" t="str">
        <f>IF($B15="", "",'GaN Master'!P14)</f>
        <v/>
      </c>
      <c r="M15" s="25" t="str">
        <f>IF($B15="", "",'GaN Master'!Q14)</f>
        <v/>
      </c>
      <c r="N15" s="25" t="str">
        <f>IF($B15="", "",'GaN Master'!R14)</f>
        <v/>
      </c>
      <c r="O15" s="25" t="str">
        <f>IF($B15="", "",'GaN Master'!S14)</f>
        <v/>
      </c>
      <c r="P15" s="25" t="str">
        <f>IF($B15="", "",'GaN Master'!T14)</f>
        <v/>
      </c>
      <c r="Q15" s="25" t="str">
        <f>IF($B15="", "",'GaN Master'!U14)</f>
        <v/>
      </c>
      <c r="R15" s="25" t="str">
        <f>IF($B15="", "",'GaN Master'!V14)</f>
        <v/>
      </c>
      <c r="S15" s="25" t="str">
        <f>IF($B15="", "",'GaN Master'!W14)</f>
        <v/>
      </c>
      <c r="T15" s="25" t="str">
        <f>IF($B15="", "",'GaN Master'!X14)</f>
        <v/>
      </c>
      <c r="U15" s="25" t="str">
        <f>IF($B15="", "",'GaN Master'!Y14)</f>
        <v/>
      </c>
    </row>
    <row r="16" spans="2:21" ht="14.1" hidden="1" customHeight="1" thickBot="1" x14ac:dyDescent="0.25">
      <c r="B16" s="35" t="str">
        <f>IF('GaN Master'!$D15="N", "",'GaN Master'!D15)</f>
        <v/>
      </c>
      <c r="C16" s="25" t="str">
        <f>IF($B16="", "",'GaN Master'!G15)</f>
        <v/>
      </c>
      <c r="D16" s="25" t="str">
        <f>IF($B16="", "",'GaN Master'!H15)</f>
        <v/>
      </c>
      <c r="E16" s="25" t="str">
        <f>IF($B16="", "",'GaN Master'!I15)</f>
        <v/>
      </c>
      <c r="F16" s="25" t="str">
        <f>IF($B16="", "",'GaN Master'!J15)</f>
        <v/>
      </c>
      <c r="G16" s="25" t="str">
        <f>IF($B16="", "",'GaN Master'!K15)</f>
        <v/>
      </c>
      <c r="H16" s="25" t="str">
        <f>IF($B16="", "",'GaN Master'!L15)</f>
        <v/>
      </c>
      <c r="I16" s="25" t="str">
        <f>IF($B16="", "",'GaN Master'!M15)</f>
        <v/>
      </c>
      <c r="J16" s="25" t="str">
        <f>IF($B16="", "",'GaN Master'!N15)</f>
        <v/>
      </c>
      <c r="K16" s="25" t="str">
        <f>IF($B16="", "",'GaN Master'!O15)</f>
        <v/>
      </c>
      <c r="L16" s="25" t="str">
        <f>IF($B16="", "",'GaN Master'!P15)</f>
        <v/>
      </c>
      <c r="M16" s="25" t="str">
        <f>IF($B16="", "",'GaN Master'!Q15)</f>
        <v/>
      </c>
      <c r="N16" s="25" t="str">
        <f>IF($B16="", "",'GaN Master'!R15)</f>
        <v/>
      </c>
      <c r="O16" s="25" t="str">
        <f>IF($B16="", "",'GaN Master'!S15)</f>
        <v/>
      </c>
      <c r="P16" s="25" t="str">
        <f>IF($B16="", "",'GaN Master'!T15)</f>
        <v/>
      </c>
      <c r="Q16" s="25" t="str">
        <f>IF($B16="", "",'GaN Master'!U15)</f>
        <v/>
      </c>
      <c r="R16" s="25" t="str">
        <f>IF($B16="", "",'GaN Master'!V15)</f>
        <v/>
      </c>
      <c r="S16" s="25" t="str">
        <f>IF($B16="", "",'GaN Master'!W15)</f>
        <v/>
      </c>
      <c r="T16" s="25" t="str">
        <f>IF($B16="", "",'GaN Master'!X15)</f>
        <v/>
      </c>
      <c r="U16" s="25" t="str">
        <f>IF($B16="", "",'GaN Master'!Y15)</f>
        <v/>
      </c>
    </row>
    <row r="17" spans="2:21" ht="14.1" customHeight="1" thickBot="1" x14ac:dyDescent="0.25">
      <c r="B17" s="35" t="str">
        <f>IF('GaN Master'!$D16="N", "",'GaN Master'!D16)</f>
        <v>Y</v>
      </c>
      <c r="C17" s="25" t="str">
        <f>IF($B17="", "",'GaN Master'!G16)</f>
        <v>Core</v>
      </c>
      <c r="D17" s="25">
        <f>IF($B17="", "",'GaN Master'!H16)</f>
        <v>64</v>
      </c>
      <c r="E17" s="25" t="str">
        <f>IF($B17="", "",'GaN Master'!I16)</f>
        <v>90N</v>
      </c>
      <c r="F17" s="25" t="str">
        <f>IF($B17="", "",'GaN Master'!J16)</f>
        <v>NITRIDE ETCH1</v>
      </c>
      <c r="G17" s="25">
        <f>IF($B17="", "",'GaN Master'!K16)</f>
        <v>29</v>
      </c>
      <c r="H17" s="25" t="str">
        <f>IF($B17="", "",'GaN Master'!L16)</f>
        <v>5X</v>
      </c>
      <c r="I17" s="25" t="str">
        <f>IF($B17="", "",'GaN Master'!M16)</f>
        <v>DARK</v>
      </c>
      <c r="J17" s="25" t="str">
        <f>IF($B17="", "",'GaN Master'!N16)</f>
        <v>-0.12um</v>
      </c>
      <c r="K17" s="25" t="str">
        <f>IF($B17="", "",'GaN Master'!O16)</f>
        <v>0.2um</v>
      </c>
      <c r="L17" s="25" t="str">
        <f>IF($B17="", "",'GaN Master'!P16)</f>
        <v>3.0um</v>
      </c>
      <c r="M17" s="25" t="str">
        <f>IF($B17="", "",'GaN Master'!Q16)</f>
        <v>13.8um +0.20um</v>
      </c>
      <c r="N17" s="25" t="str">
        <f>IF($B17="", "",'GaN Master'!R16)</f>
        <v>Core</v>
      </c>
      <c r="O17" s="25" t="str">
        <f>IF($B17="", "",'GaN Master'!S16)</f>
        <v>TEL[13]/ 1818</v>
      </c>
      <c r="P17" s="25">
        <f>IF($B17="", "",'GaN Master'!T16)</f>
        <v>375</v>
      </c>
      <c r="Q17" s="25">
        <f>IF($B17="", "",'GaN Master'!U16)</f>
        <v>0</v>
      </c>
      <c r="R17" s="25">
        <f>IF($B17="", "",'GaN Master'!V16)</f>
        <v>0.48</v>
      </c>
      <c r="S17" s="25">
        <f>IF($B17="", "",'GaN Master'!W16)</f>
        <v>0.5</v>
      </c>
      <c r="T17" s="25" t="str">
        <f>IF($B17="", "",'GaN Master'!X16)</f>
        <v>N</v>
      </c>
      <c r="U17" s="25" t="str">
        <f>IF($B17="", "",'GaN Master'!Y16)</f>
        <v>TEL-2[2]</v>
      </c>
    </row>
    <row r="18" spans="2:21" ht="14.1" customHeight="1" thickBot="1" x14ac:dyDescent="0.25">
      <c r="B18" s="35" t="str">
        <f>IF('GaN Master'!$D17="N", "",'GaN Master'!D17)</f>
        <v>O</v>
      </c>
      <c r="C18" s="25" t="str">
        <f>IF($B18="", "",'GaN Master'!G17)</f>
        <v>Core</v>
      </c>
      <c r="D18" s="25">
        <f>IF($B18="", "",'GaN Master'!H17)</f>
        <v>64</v>
      </c>
      <c r="E18" s="25" t="str">
        <f>IF($B18="", "",'GaN Master'!I17)</f>
        <v>90N</v>
      </c>
      <c r="F18" s="25" t="str">
        <f>IF($B18="", "",'GaN Master'!J17)</f>
        <v>NITRIDE ETCH1</v>
      </c>
      <c r="G18" s="25" t="str">
        <f>IF($B18="", "",'GaN Master'!K17)</f>
        <v>29,73</v>
      </c>
      <c r="H18" s="25" t="str">
        <f>IF($B18="", "",'GaN Master'!L17)</f>
        <v>5X</v>
      </c>
      <c r="I18" s="25" t="str">
        <f>IF($B18="", "",'GaN Master'!M17)</f>
        <v>DARK</v>
      </c>
      <c r="J18" s="25" t="str">
        <f>IF($B18="", "",'GaN Master'!N17)</f>
        <v>-0.12um</v>
      </c>
      <c r="K18" s="25" t="str">
        <f>IF($B18="", "",'GaN Master'!O17)</f>
        <v>0.2um</v>
      </c>
      <c r="L18" s="25" t="str">
        <f>IF($B18="", "",'GaN Master'!P17)</f>
        <v>3.0um</v>
      </c>
      <c r="M18" s="25" t="str">
        <f>IF($B18="", "",'GaN Master'!Q17)</f>
        <v>13.8um +0.20um</v>
      </c>
      <c r="N18" s="25" t="str">
        <f>IF($B18="", "",'GaN Master'!R17)</f>
        <v>Core</v>
      </c>
      <c r="O18" s="25" t="str">
        <f>IF($B18="", "",'GaN Master'!S17)</f>
        <v>TEL[13]/ 1818</v>
      </c>
      <c r="P18" s="25">
        <f>IF($B18="", "",'GaN Master'!T17)</f>
        <v>375</v>
      </c>
      <c r="Q18" s="25">
        <f>IF($B18="", "",'GaN Master'!U17)</f>
        <v>0</v>
      </c>
      <c r="R18" s="25">
        <f>IF($B18="", "",'GaN Master'!V17)</f>
        <v>0.48</v>
      </c>
      <c r="S18" s="25">
        <f>IF($B18="", "",'GaN Master'!W17)</f>
        <v>0.5</v>
      </c>
      <c r="T18" s="25" t="str">
        <f>IF($B18="", "",'GaN Master'!X17)</f>
        <v>N</v>
      </c>
      <c r="U18" s="25" t="str">
        <f>IF($B18="", "",'GaN Master'!Y17)</f>
        <v>TEL-2[2]</v>
      </c>
    </row>
    <row r="19" spans="2:21" ht="14.1" customHeight="1" thickBot="1" x14ac:dyDescent="0.25">
      <c r="B19" s="35" t="str">
        <f>IF('GaN Master'!$D18="N", "",'GaN Master'!D18)</f>
        <v>O</v>
      </c>
      <c r="C19" s="25" t="str">
        <f>IF($B19="", "",'GaN Master'!G18)</f>
        <v>Core</v>
      </c>
      <c r="D19" s="25">
        <f>IF($B19="", "",'GaN Master'!H18)</f>
        <v>64</v>
      </c>
      <c r="E19" s="25" t="str">
        <f>IF($B19="", "",'GaN Master'!I18)</f>
        <v>91N</v>
      </c>
      <c r="F19" s="25" t="str">
        <f>IF($B19="", "",'GaN Master'!J18)</f>
        <v>NITRIDE ETCH1 ALT</v>
      </c>
      <c r="G19" s="25" t="str">
        <f>IF($B19="", "",'GaN Master'!K18)</f>
        <v>73,29</v>
      </c>
      <c r="H19" s="25" t="str">
        <f>IF($B19="", "",'GaN Master'!L18)</f>
        <v>5X</v>
      </c>
      <c r="I19" s="25" t="str">
        <f>IF($B19="", "",'GaN Master'!M18)</f>
        <v>DARK</v>
      </c>
      <c r="J19" s="25" t="str">
        <f>IF($B19="", "",'GaN Master'!N18)</f>
        <v>-0.12um</v>
      </c>
      <c r="K19" s="25" t="str">
        <f>IF($B19="", "",'GaN Master'!O18)</f>
        <v>0.2um</v>
      </c>
      <c r="L19" s="25" t="str">
        <f>IF($B19="", "",'GaN Master'!P18)</f>
        <v>3.0um</v>
      </c>
      <c r="M19" s="25" t="str">
        <f>IF($B19="", "",'GaN Master'!Q18)</f>
        <v>13.8um +0.20um</v>
      </c>
      <c r="N19" s="25" t="str">
        <f>IF($B19="", "",'GaN Master'!R18)</f>
        <v>Core</v>
      </c>
      <c r="O19" s="25" t="str">
        <f>IF($B19="", "",'GaN Master'!S18)</f>
        <v>TEL[13]/ 1818</v>
      </c>
      <c r="P19" s="25">
        <f>IF($B19="", "",'GaN Master'!T18)</f>
        <v>375</v>
      </c>
      <c r="Q19" s="25">
        <f>IF($B19="", "",'GaN Master'!U18)</f>
        <v>0</v>
      </c>
      <c r="R19" s="25">
        <f>IF($B19="", "",'GaN Master'!V18)</f>
        <v>0.48</v>
      </c>
      <c r="S19" s="25">
        <f>IF($B19="", "",'GaN Master'!W18)</f>
        <v>0.5</v>
      </c>
      <c r="T19" s="25" t="str">
        <f>IF($B19="", "",'GaN Master'!X18)</f>
        <v>N</v>
      </c>
      <c r="U19" s="25" t="str">
        <f>IF($B19="", "",'GaN Master'!Y18)</f>
        <v>TEL-2[2]</v>
      </c>
    </row>
    <row r="20" spans="2:21" ht="14.1" customHeight="1" thickBot="1" x14ac:dyDescent="0.25">
      <c r="B20" s="35" t="str">
        <f>IF('GaN Master'!$D19="N", "",'GaN Master'!D19)</f>
        <v>O</v>
      </c>
      <c r="C20" s="25" t="str">
        <f>IF($B20="", "",'GaN Master'!G19)</f>
        <v>Core</v>
      </c>
      <c r="D20" s="25">
        <f>IF($B20="", "",'GaN Master'!H19)</f>
        <v>64</v>
      </c>
      <c r="E20" s="25" t="str">
        <f>IF($B20="", "",'GaN Master'!I19)</f>
        <v>98N</v>
      </c>
      <c r="F20" s="25" t="str">
        <f>IF($B20="", "",'GaN Master'!J19)</f>
        <v>THIN TANTALUM</v>
      </c>
      <c r="G20" s="25">
        <f>IF($B20="", "",'GaN Master'!K19)</f>
        <v>56</v>
      </c>
      <c r="H20" s="25" t="str">
        <f>IF($B20="", "",'GaN Master'!L19)</f>
        <v>5X</v>
      </c>
      <c r="I20" s="25" t="str">
        <f>IF($B20="", "",'GaN Master'!M19)</f>
        <v>DARK</v>
      </c>
      <c r="J20" s="25" t="str">
        <f>IF($B20="", "",'GaN Master'!N19)</f>
        <v>-0.08um</v>
      </c>
      <c r="K20" s="25" t="str">
        <f>IF($B20="", "",'GaN Master'!O19)</f>
        <v>0.2um</v>
      </c>
      <c r="L20" s="25" t="str">
        <f>IF($B20="", "",'GaN Master'!P19)</f>
        <v>3.0um</v>
      </c>
      <c r="M20" s="25" t="str">
        <f>IF($B20="", "",'GaN Master'!Q19)</f>
        <v>14.2um +0.20um</v>
      </c>
      <c r="N20" s="25" t="str">
        <f>IF($B20="", "",'GaN Master'!R19)</f>
        <v>Core</v>
      </c>
      <c r="O20" s="25" t="str">
        <f>IF($B20="", "",'GaN Master'!S19)</f>
        <v>TEL-3[10]+TEL[13]  LOL/1818</v>
      </c>
      <c r="P20" s="25">
        <f>IF($B20="", "",'GaN Master'!T19)</f>
        <v>350</v>
      </c>
      <c r="Q20" s="25">
        <f>IF($B20="", "",'GaN Master'!U19)</f>
        <v>0</v>
      </c>
      <c r="R20" s="25">
        <f>IF($B20="", "",'GaN Master'!V19)</f>
        <v>0.48</v>
      </c>
      <c r="S20" s="25">
        <f>IF($B20="", "",'GaN Master'!W19)</f>
        <v>0.5</v>
      </c>
      <c r="T20" s="25" t="str">
        <f>IF($B20="", "",'GaN Master'!X19)</f>
        <v>N</v>
      </c>
      <c r="U20" s="25" t="str">
        <f>IF($B20="", "",'GaN Master'!Y19)</f>
        <v>TEL-2[1]</v>
      </c>
    </row>
    <row r="21" spans="2:21" ht="14.1" customHeight="1" thickBot="1" x14ac:dyDescent="0.25">
      <c r="B21" s="35" t="str">
        <f>IF('GaN Master'!$D20="N", "",'GaN Master'!D20)</f>
        <v>Y</v>
      </c>
      <c r="C21" s="25" t="str">
        <f>IF($B21="", "",'GaN Master'!G20)</f>
        <v>Core</v>
      </c>
      <c r="D21" s="25">
        <f>IF($B21="", "",'GaN Master'!H20)</f>
        <v>64</v>
      </c>
      <c r="E21" s="25" t="str">
        <f>IF($B21="", "",'GaN Master'!I20)</f>
        <v>100P</v>
      </c>
      <c r="F21" s="25" t="str">
        <f>IF($B21="", "",'GaN Master'!J20)</f>
        <v>CAP BOTTOM</v>
      </c>
      <c r="G21" s="25">
        <f>IF($B21="", "",'GaN Master'!K20)</f>
        <v>8</v>
      </c>
      <c r="H21" s="25" t="str">
        <f>IF($B21="", "",'GaN Master'!L20)</f>
        <v>5X</v>
      </c>
      <c r="I21" s="25" t="str">
        <f>IF($B21="", "",'GaN Master'!M20)</f>
        <v>CLEAR</v>
      </c>
      <c r="J21" s="25" t="str">
        <f>IF($B21="", "",'GaN Master'!N20)</f>
        <v>NONE</v>
      </c>
      <c r="K21" s="25" t="str">
        <f>IF($B21="", "",'GaN Master'!O20)</f>
        <v>0.2um</v>
      </c>
      <c r="L21" s="25" t="str">
        <f>IF($B21="", "",'GaN Master'!P20)</f>
        <v>3.0um</v>
      </c>
      <c r="M21" s="25" t="str">
        <f>IF($B21="", "",'GaN Master'!Q20)</f>
        <v>15.0um +0.20um</v>
      </c>
      <c r="N21" s="25" t="str">
        <f>IF($B21="", "",'GaN Master'!R20)</f>
        <v>Core</v>
      </c>
      <c r="O21" s="25" t="str">
        <f>IF($B21="", "",'GaN Master'!S20)</f>
        <v>TEL [15]/ 1827</v>
      </c>
      <c r="P21" s="25">
        <f>IF($B21="", "",'GaN Master'!T20)</f>
        <v>1300</v>
      </c>
      <c r="Q21" s="25">
        <f>IF($B21="", "",'GaN Master'!U20)</f>
        <v>0</v>
      </c>
      <c r="R21" s="25">
        <f>IF($B21="", "",'GaN Master'!V20)</f>
        <v>0.48</v>
      </c>
      <c r="S21" s="25">
        <f>IF($B21="", "",'GaN Master'!W20)</f>
        <v>0.5</v>
      </c>
      <c r="T21" s="25" t="str">
        <f>IF($B21="", "",'GaN Master'!X20)</f>
        <v>IR</v>
      </c>
      <c r="U21" s="25" t="str">
        <f>IF($B21="", "",'GaN Master'!Y20)</f>
        <v>DEV TANK-2, 95S</v>
      </c>
    </row>
    <row r="22" spans="2:21" ht="14.1" hidden="1" customHeight="1" thickBot="1" x14ac:dyDescent="0.25">
      <c r="B22" s="35" t="str">
        <f>IF('GaN Master'!$D21="N", "",'GaN Master'!D21)</f>
        <v/>
      </c>
      <c r="C22" s="25" t="str">
        <f>IF($B22="", "",'GaN Master'!G21)</f>
        <v/>
      </c>
      <c r="D22" s="25" t="str">
        <f>IF($B22="", "",'GaN Master'!H21)</f>
        <v/>
      </c>
      <c r="E22" s="25" t="str">
        <f>IF($B22="", "",'GaN Master'!I21)</f>
        <v/>
      </c>
      <c r="F22" s="25" t="str">
        <f>IF($B22="", "",'GaN Master'!J21)</f>
        <v/>
      </c>
      <c r="G22" s="25" t="str">
        <f>IF($B22="", "",'GaN Master'!K21)</f>
        <v/>
      </c>
      <c r="H22" s="25" t="str">
        <f>IF($B22="", "",'GaN Master'!L21)</f>
        <v/>
      </c>
      <c r="I22" s="25" t="str">
        <f>IF($B22="", "",'GaN Master'!M21)</f>
        <v/>
      </c>
      <c r="J22" s="25" t="str">
        <f>IF($B22="", "",'GaN Master'!N21)</f>
        <v/>
      </c>
      <c r="K22" s="25" t="str">
        <f>IF($B22="", "",'GaN Master'!O21)</f>
        <v/>
      </c>
      <c r="L22" s="25" t="str">
        <f>IF($B22="", "",'GaN Master'!P21)</f>
        <v/>
      </c>
      <c r="M22" s="25" t="str">
        <f>IF($B22="", "",'GaN Master'!Q21)</f>
        <v/>
      </c>
      <c r="N22" s="25" t="str">
        <f>IF($B22="", "",'GaN Master'!R21)</f>
        <v/>
      </c>
      <c r="O22" s="25" t="str">
        <f>IF($B22="", "",'GaN Master'!S21)</f>
        <v/>
      </c>
      <c r="P22" s="25" t="str">
        <f>IF($B22="", "",'GaN Master'!T21)</f>
        <v/>
      </c>
      <c r="Q22" s="25" t="str">
        <f>IF($B22="", "",'GaN Master'!U21)</f>
        <v/>
      </c>
      <c r="R22" s="25" t="str">
        <f>IF($B22="", "",'GaN Master'!V21)</f>
        <v/>
      </c>
      <c r="S22" s="25" t="str">
        <f>IF($B22="", "",'GaN Master'!W21)</f>
        <v/>
      </c>
      <c r="T22" s="25" t="str">
        <f>IF($B22="", "",'GaN Master'!X21)</f>
        <v/>
      </c>
      <c r="U22" s="25" t="str">
        <f>IF($B22="", "",'GaN Master'!Y21)</f>
        <v/>
      </c>
    </row>
    <row r="23" spans="2:21" ht="14.1" customHeight="1" thickBot="1" x14ac:dyDescent="0.25">
      <c r="B23" s="35" t="str">
        <f>IF('GaN Master'!$D22="N", "",'GaN Master'!D22)</f>
        <v>Y</v>
      </c>
      <c r="C23" s="25" t="str">
        <f>IF($B23="", "",'GaN Master'!G22)</f>
        <v>Core</v>
      </c>
      <c r="D23" s="25">
        <f>IF($B23="", "",'GaN Master'!H22)</f>
        <v>64</v>
      </c>
      <c r="E23" s="25" t="str">
        <f>IF($B23="", "",'GaN Master'!I22)</f>
        <v>120P</v>
      </c>
      <c r="F23" s="25" t="str">
        <f>IF($B23="", "",'GaN Master'!J22)</f>
        <v>TANTALUM PROTECT</v>
      </c>
      <c r="G23" s="25">
        <f>IF($B23="", "",'GaN Master'!K22)</f>
        <v>28</v>
      </c>
      <c r="H23" s="25" t="str">
        <f>IF($B23="", "",'GaN Master'!L22)</f>
        <v>5X</v>
      </c>
      <c r="I23" s="25" t="str">
        <f>IF($B23="", "",'GaN Master'!M22)</f>
        <v>CLEAR</v>
      </c>
      <c r="J23" s="25" t="str">
        <f>IF($B23="", "",'GaN Master'!N22)</f>
        <v>NONE</v>
      </c>
      <c r="K23" s="25" t="str">
        <f>IF($B23="", "",'GaN Master'!O22)</f>
        <v>0.2um</v>
      </c>
      <c r="L23" s="25" t="str">
        <f>IF($B23="", "",'GaN Master'!P22)</f>
        <v>3.0um</v>
      </c>
      <c r="M23" s="25" t="str">
        <f>IF($B23="", "",'GaN Master'!Q22)</f>
        <v>15.0um +0.20um</v>
      </c>
      <c r="N23" s="25" t="str">
        <f>IF($B23="", "",'GaN Master'!R22)</f>
        <v>Core</v>
      </c>
      <c r="O23" s="25" t="str">
        <f>IF($B23="", "",'GaN Master'!S22)</f>
        <v>TEL[14]/1808</v>
      </c>
      <c r="P23" s="25">
        <f>IF($B23="", "",'GaN Master'!T22)</f>
        <v>400</v>
      </c>
      <c r="Q23" s="25">
        <f>IF($B23="", "",'GaN Master'!U22)</f>
        <v>0</v>
      </c>
      <c r="R23" s="25">
        <f>IF($B23="", "",'GaN Master'!V22)</f>
        <v>0.48</v>
      </c>
      <c r="S23" s="25">
        <f>IF($B23="", "",'GaN Master'!W22)</f>
        <v>0.5</v>
      </c>
      <c r="T23" s="25" t="str">
        <f>IF($B23="", "",'GaN Master'!X22)</f>
        <v>N</v>
      </c>
      <c r="U23" s="25" t="str">
        <f>IF($B23="", "",'GaN Master'!Y22)</f>
        <v>TEL-2[1]</v>
      </c>
    </row>
    <row r="24" spans="2:21" ht="14.1" customHeight="1" thickBot="1" x14ac:dyDescent="0.25">
      <c r="B24" s="35" t="str">
        <f>IF('GaN Master'!$D23="N", "",'GaN Master'!D23)</f>
        <v>Y</v>
      </c>
      <c r="C24" s="25" t="str">
        <f>IF($B24="", "",'GaN Master'!G23)</f>
        <v>Core</v>
      </c>
      <c r="D24" s="25">
        <f>IF($B24="", "",'GaN Master'!H23)</f>
        <v>64</v>
      </c>
      <c r="E24" s="25" t="str">
        <f>IF($B24="", "",'GaN Master'!I23)</f>
        <v>140P</v>
      </c>
      <c r="F24" s="25" t="str">
        <f>IF($B24="", "",'GaN Master'!J23)</f>
        <v>TANTALUM</v>
      </c>
      <c r="G24" s="25">
        <f>IF($B24="", "",'GaN Master'!K23)</f>
        <v>9</v>
      </c>
      <c r="H24" s="25" t="str">
        <f>IF($B24="", "",'GaN Master'!L23)</f>
        <v>5X</v>
      </c>
      <c r="I24" s="25" t="str">
        <f>IF($B24="", "",'GaN Master'!M23)</f>
        <v>CLEAR</v>
      </c>
      <c r="J24" s="25" t="str">
        <f>IF($B24="", "",'GaN Master'!N23)</f>
        <v>+0.6um</v>
      </c>
      <c r="K24" s="25" t="str">
        <f>IF($B24="", "",'GaN Master'!O23)</f>
        <v>0.2um</v>
      </c>
      <c r="L24" s="25" t="str">
        <f>IF($B24="", "",'GaN Master'!P23)</f>
        <v>3.0um</v>
      </c>
      <c r="M24" s="25" t="str">
        <f>IF($B24="", "",'GaN Master'!Q23)</f>
        <v>21.0um +0.20um</v>
      </c>
      <c r="N24" s="25" t="str">
        <f>IF($B24="", "",'GaN Master'!R23)</f>
        <v>Core</v>
      </c>
      <c r="O24" s="25" t="str">
        <f>IF($B24="", "",'GaN Master'!S23)</f>
        <v>TEL[13]/ 1818</v>
      </c>
      <c r="P24" s="25">
        <f>IF($B24="", "",'GaN Master'!T23)</f>
        <v>580</v>
      </c>
      <c r="Q24" s="25">
        <f>IF($B24="", "",'GaN Master'!U23)</f>
        <v>0</v>
      </c>
      <c r="R24" s="25">
        <f>IF($B24="", "",'GaN Master'!V23)</f>
        <v>0.48</v>
      </c>
      <c r="S24" s="25">
        <f>IF($B24="", "",'GaN Master'!W23)</f>
        <v>0.5</v>
      </c>
      <c r="T24" s="25" t="str">
        <f>IF($B24="", "",'GaN Master'!X23)</f>
        <v>N</v>
      </c>
      <c r="U24" s="25" t="str">
        <f>IF($B24="", "",'GaN Master'!Y23)</f>
        <v>TEL-2[5]</v>
      </c>
    </row>
    <row r="25" spans="2:21" ht="14.1" customHeight="1" thickBot="1" x14ac:dyDescent="0.25">
      <c r="B25" s="35" t="str">
        <f>IF('GaN Master'!$D24="N", "",'GaN Master'!D24)</f>
        <v>Y</v>
      </c>
      <c r="C25" s="25" t="str">
        <f>IF($B25="", "",'GaN Master'!G24)</f>
        <v>Core</v>
      </c>
      <c r="D25" s="25">
        <f>IF($B25="", "",'GaN Master'!H24)</f>
        <v>64</v>
      </c>
      <c r="E25" s="25" t="str">
        <f>IF($B25="", "",'GaN Master'!I24)</f>
        <v>150N</v>
      </c>
      <c r="F25" s="25" t="str">
        <f>IF($B25="", "",'GaN Master'!J24)</f>
        <v>NITRIDE ETCH</v>
      </c>
      <c r="G25" s="25">
        <f>IF($B25="", "",'GaN Master'!K24)</f>
        <v>10</v>
      </c>
      <c r="H25" s="25" t="str">
        <f>IF($B25="", "",'GaN Master'!L24)</f>
        <v>5X</v>
      </c>
      <c r="I25" s="25" t="str">
        <f>IF($B25="", "",'GaN Master'!M24)</f>
        <v>DARK</v>
      </c>
      <c r="J25" s="25" t="str">
        <f>IF($B25="", "",'GaN Master'!N24)</f>
        <v>-0.26um</v>
      </c>
      <c r="K25" s="25" t="str">
        <f>IF($B25="", "",'GaN Master'!O24)</f>
        <v>0.2um</v>
      </c>
      <c r="L25" s="25" t="str">
        <f>IF($B25="", "",'GaN Master'!P24)</f>
        <v>3.0um</v>
      </c>
      <c r="M25" s="25" t="str">
        <f>IF($B25="", "",'GaN Master'!Q24)</f>
        <v>12.4um +0.20um</v>
      </c>
      <c r="N25" s="25" t="str">
        <f>IF($B25="", "",'GaN Master'!R24)</f>
        <v>Core</v>
      </c>
      <c r="O25" s="25" t="str">
        <f>IF($B25="", "",'GaN Master'!S24)</f>
        <v>TEL[13]/ 1818</v>
      </c>
      <c r="P25" s="25">
        <f>IF($B25="", "",'GaN Master'!T24)</f>
        <v>375</v>
      </c>
      <c r="Q25" s="25">
        <f>IF($B25="", "",'GaN Master'!U24)</f>
        <v>0</v>
      </c>
      <c r="R25" s="25">
        <f>IF($B25="", "",'GaN Master'!V24)</f>
        <v>0.48</v>
      </c>
      <c r="S25" s="25">
        <f>IF($B25="", "",'GaN Master'!W24)</f>
        <v>0.5</v>
      </c>
      <c r="T25" s="25" t="str">
        <f>IF($B25="", "",'GaN Master'!X24)</f>
        <v>N</v>
      </c>
      <c r="U25" s="25" t="str">
        <f>IF($B25="", "",'GaN Master'!Y24)</f>
        <v>TEL-2[2]</v>
      </c>
    </row>
    <row r="26" spans="2:21" ht="14.1" hidden="1" customHeight="1" thickBot="1" x14ac:dyDescent="0.25">
      <c r="B26" s="35" t="str">
        <f>IF('GaN Master'!$D25="N", "",'GaN Master'!D25)</f>
        <v/>
      </c>
      <c r="C26" s="25" t="str">
        <f>IF($B26="", "",'GaN Master'!G25)</f>
        <v/>
      </c>
      <c r="D26" s="25" t="str">
        <f>IF($B26="", "",'GaN Master'!H25)</f>
        <v/>
      </c>
      <c r="E26" s="25" t="str">
        <f>IF($B26="", "",'GaN Master'!I25)</f>
        <v/>
      </c>
      <c r="F26" s="25" t="str">
        <f>IF($B26="", "",'GaN Master'!J25)</f>
        <v/>
      </c>
      <c r="G26" s="25" t="str">
        <f>IF($B26="", "",'GaN Master'!K25)</f>
        <v/>
      </c>
      <c r="H26" s="25" t="str">
        <f>IF($B26="", "",'GaN Master'!L25)</f>
        <v/>
      </c>
      <c r="I26" s="25" t="str">
        <f>IF($B26="", "",'GaN Master'!M25)</f>
        <v/>
      </c>
      <c r="J26" s="25" t="str">
        <f>IF($B26="", "",'GaN Master'!N25)</f>
        <v/>
      </c>
      <c r="K26" s="25" t="str">
        <f>IF($B26="", "",'GaN Master'!O25)</f>
        <v/>
      </c>
      <c r="L26" s="25" t="str">
        <f>IF($B26="", "",'GaN Master'!P25)</f>
        <v/>
      </c>
      <c r="M26" s="25" t="str">
        <f>IF($B26="", "",'GaN Master'!Q25)</f>
        <v/>
      </c>
      <c r="N26" s="25" t="str">
        <f>IF($B26="", "",'GaN Master'!R25)</f>
        <v/>
      </c>
      <c r="O26" s="25" t="str">
        <f>IF($B26="", "",'GaN Master'!S25)</f>
        <v/>
      </c>
      <c r="P26" s="25" t="str">
        <f>IF($B26="", "",'GaN Master'!T25)</f>
        <v/>
      </c>
      <c r="Q26" s="25" t="str">
        <f>IF($B26="", "",'GaN Master'!U25)</f>
        <v/>
      </c>
      <c r="R26" s="25" t="str">
        <f>IF($B26="", "",'GaN Master'!V25)</f>
        <v/>
      </c>
      <c r="S26" s="25" t="str">
        <f>IF($B26="", "",'GaN Master'!W25)</f>
        <v/>
      </c>
      <c r="T26" s="25" t="str">
        <f>IF($B26="", "",'GaN Master'!X25)</f>
        <v/>
      </c>
      <c r="U26" s="25" t="str">
        <f>IF($B26="", "",'GaN Master'!Y25)</f>
        <v/>
      </c>
    </row>
    <row r="27" spans="2:21" ht="14.1" hidden="1" customHeight="1" thickBot="1" x14ac:dyDescent="0.25">
      <c r="B27" s="35" t="str">
        <f>IF('GaN Master'!$D26="N", "",'GaN Master'!D26)</f>
        <v/>
      </c>
      <c r="C27" s="25" t="str">
        <f>IF($B27="", "",'GaN Master'!G26)</f>
        <v/>
      </c>
      <c r="D27" s="25" t="str">
        <f>IF($B27="", "",'GaN Master'!H26)</f>
        <v/>
      </c>
      <c r="E27" s="25" t="str">
        <f>IF($B27="", "",'GaN Master'!I26)</f>
        <v/>
      </c>
      <c r="F27" s="25" t="str">
        <f>IF($B27="", "",'GaN Master'!J26)</f>
        <v/>
      </c>
      <c r="G27" s="25" t="str">
        <f>IF($B27="", "",'GaN Master'!K26)</f>
        <v/>
      </c>
      <c r="H27" s="25" t="str">
        <f>IF($B27="", "",'GaN Master'!L26)</f>
        <v/>
      </c>
      <c r="I27" s="25" t="str">
        <f>IF($B27="", "",'GaN Master'!M26)</f>
        <v/>
      </c>
      <c r="J27" s="25" t="str">
        <f>IF($B27="", "",'GaN Master'!N26)</f>
        <v/>
      </c>
      <c r="K27" s="25" t="str">
        <f>IF($B27="", "",'GaN Master'!O26)</f>
        <v/>
      </c>
      <c r="L27" s="25" t="str">
        <f>IF($B27="", "",'GaN Master'!P26)</f>
        <v/>
      </c>
      <c r="M27" s="25" t="str">
        <f>IF($B27="", "",'GaN Master'!Q26)</f>
        <v/>
      </c>
      <c r="N27" s="25" t="str">
        <f>IF($B27="", "",'GaN Master'!R26)</f>
        <v/>
      </c>
      <c r="O27" s="25" t="str">
        <f>IF($B27="", "",'GaN Master'!S26)</f>
        <v/>
      </c>
      <c r="P27" s="25" t="str">
        <f>IF($B27="", "",'GaN Master'!T26)</f>
        <v/>
      </c>
      <c r="Q27" s="25" t="str">
        <f>IF($B27="", "",'GaN Master'!U26)</f>
        <v/>
      </c>
      <c r="R27" s="25" t="str">
        <f>IF($B27="", "",'GaN Master'!V26)</f>
        <v/>
      </c>
      <c r="S27" s="25" t="str">
        <f>IF($B27="", "",'GaN Master'!W26)</f>
        <v/>
      </c>
      <c r="T27" s="25" t="str">
        <f>IF($B27="", "",'GaN Master'!X26)</f>
        <v/>
      </c>
      <c r="U27" s="25" t="str">
        <f>IF($B27="", "",'GaN Master'!Y26)</f>
        <v/>
      </c>
    </row>
    <row r="28" spans="2:21" ht="14.1" customHeight="1" thickBot="1" x14ac:dyDescent="0.25">
      <c r="B28" s="35" t="str">
        <f>IF('GaN Master'!$D27="N", "",'GaN Master'!D27)</f>
        <v>O</v>
      </c>
      <c r="C28" s="25" t="str">
        <f>IF($B28="", "",'GaN Master'!G27)</f>
        <v>Core</v>
      </c>
      <c r="D28" s="25">
        <f>IF($B28="", "",'GaN Master'!H27)</f>
        <v>64</v>
      </c>
      <c r="E28" s="25" t="str">
        <f>IF($B28="", "",'GaN Master'!I27)</f>
        <v>153N</v>
      </c>
      <c r="F28" s="25" t="str">
        <f>IF($B28="", "",'GaN Master'!J27)</f>
        <v>SEL DIEL ETCH</v>
      </c>
      <c r="G28" s="25" t="str">
        <f>IF($B28="", "",'GaN Master'!K27)</f>
        <v>58,10</v>
      </c>
      <c r="H28" s="25" t="str">
        <f>IF($B28="", "",'GaN Master'!L27)</f>
        <v>5X</v>
      </c>
      <c r="I28" s="25" t="str">
        <f>IF($B28="", "",'GaN Master'!M27)</f>
        <v>DARK</v>
      </c>
      <c r="J28" s="25" t="str">
        <f>IF($B28="", "",'GaN Master'!N27)</f>
        <v>-0.26um</v>
      </c>
      <c r="K28" s="25" t="str">
        <f>IF($B28="", "",'GaN Master'!O27)</f>
        <v>0.2um</v>
      </c>
      <c r="L28" s="25" t="str">
        <f>IF($B28="", "",'GaN Master'!P27)</f>
        <v>3.0um</v>
      </c>
      <c r="M28" s="25" t="str">
        <f>IF($B28="", "",'GaN Master'!Q27)</f>
        <v>12.4um +0.20um</v>
      </c>
      <c r="N28" s="25" t="str">
        <f>IF($B28="", "",'GaN Master'!R27)</f>
        <v>Core</v>
      </c>
      <c r="O28" s="25" t="str">
        <f>IF($B28="", "",'GaN Master'!S27)</f>
        <v>TEL[13]/ 1818</v>
      </c>
      <c r="P28" s="25">
        <f>IF($B28="", "",'GaN Master'!T27)</f>
        <v>750</v>
      </c>
      <c r="Q28" s="25">
        <f>IF($B28="", "",'GaN Master'!U27)</f>
        <v>0</v>
      </c>
      <c r="R28" s="25">
        <f>IF($B28="", "",'GaN Master'!V27)</f>
        <v>0.48</v>
      </c>
      <c r="S28" s="25">
        <f>IF($B28="", "",'GaN Master'!W27)</f>
        <v>0.5</v>
      </c>
      <c r="T28" s="25" t="str">
        <f>IF($B28="", "",'GaN Master'!X27)</f>
        <v>N</v>
      </c>
      <c r="U28" s="25" t="str">
        <f>IF($B28="", "",'GaN Master'!Y27)</f>
        <v>TEL-2[1]</v>
      </c>
    </row>
    <row r="29" spans="2:21" ht="14.1" hidden="1" customHeight="1" thickBot="1" x14ac:dyDescent="0.25">
      <c r="B29" s="35" t="str">
        <f>IF('GaN Master'!$D28="N", "",'GaN Master'!D28)</f>
        <v/>
      </c>
      <c r="C29" s="25" t="str">
        <f>IF($B29="", "",'GaN Master'!G28)</f>
        <v/>
      </c>
      <c r="D29" s="25" t="str">
        <f>IF($B29="", "",'GaN Master'!H28)</f>
        <v/>
      </c>
      <c r="E29" s="25" t="str">
        <f>IF($B29="", "",'GaN Master'!I28)</f>
        <v/>
      </c>
      <c r="F29" s="25" t="str">
        <f>IF($B29="", "",'GaN Master'!J28)</f>
        <v/>
      </c>
      <c r="G29" s="25" t="str">
        <f>IF($B29="", "",'GaN Master'!K28)</f>
        <v/>
      </c>
      <c r="H29" s="25" t="str">
        <f>IF($B29="", "",'GaN Master'!L28)</f>
        <v/>
      </c>
      <c r="I29" s="25" t="str">
        <f>IF($B29="", "",'GaN Master'!M28)</f>
        <v/>
      </c>
      <c r="J29" s="25" t="str">
        <f>IF($B29="", "",'GaN Master'!N28)</f>
        <v/>
      </c>
      <c r="K29" s="25" t="str">
        <f>IF($B29="", "",'GaN Master'!O28)</f>
        <v/>
      </c>
      <c r="L29" s="25" t="str">
        <f>IF($B29="", "",'GaN Master'!P28)</f>
        <v/>
      </c>
      <c r="M29" s="25" t="str">
        <f>IF($B29="", "",'GaN Master'!Q28)</f>
        <v/>
      </c>
      <c r="N29" s="25" t="str">
        <f>IF($B29="", "",'GaN Master'!R28)</f>
        <v/>
      </c>
      <c r="O29" s="25" t="str">
        <f>IF($B29="", "",'GaN Master'!S28)</f>
        <v/>
      </c>
      <c r="P29" s="25" t="str">
        <f>IF($B29="", "",'GaN Master'!T28)</f>
        <v/>
      </c>
      <c r="Q29" s="25" t="str">
        <f>IF($B29="", "",'GaN Master'!U28)</f>
        <v/>
      </c>
      <c r="R29" s="25" t="str">
        <f>IF($B29="", "",'GaN Master'!V28)</f>
        <v/>
      </c>
      <c r="S29" s="25" t="str">
        <f>IF($B29="", "",'GaN Master'!W28)</f>
        <v/>
      </c>
      <c r="T29" s="25" t="str">
        <f>IF($B29="", "",'GaN Master'!X28)</f>
        <v/>
      </c>
      <c r="U29" s="25" t="str">
        <f>IF($B29="", "",'GaN Master'!Y28)</f>
        <v/>
      </c>
    </row>
    <row r="30" spans="2:21" ht="14.1" customHeight="1" thickBot="1" x14ac:dyDescent="0.25">
      <c r="B30" s="35" t="str">
        <f>IF('GaN Master'!$D29="N", "",'GaN Master'!D29)</f>
        <v>Y</v>
      </c>
      <c r="C30" s="25" t="str">
        <f>IF($B30="", "",'GaN Master'!G29)</f>
        <v>Core</v>
      </c>
      <c r="D30" s="25">
        <f>IF($B30="", "",'GaN Master'!H29)</f>
        <v>65</v>
      </c>
      <c r="E30" s="25" t="str">
        <f>IF($B30="", "",'GaN Master'!I29)</f>
        <v>155P</v>
      </c>
      <c r="F30" s="25" t="str">
        <f>IF($B30="", "",'GaN Master'!J29)</f>
        <v>METAL 2</v>
      </c>
      <c r="G30" s="25">
        <f>IF($B30="", "",'GaN Master'!K29)</f>
        <v>54</v>
      </c>
      <c r="H30" s="25" t="str">
        <f>IF($B30="", "",'GaN Master'!L29)</f>
        <v>5X</v>
      </c>
      <c r="I30" s="25" t="str">
        <f>IF($B30="", "",'GaN Master'!M29)</f>
        <v>CLEAR</v>
      </c>
      <c r="J30" s="25" t="str">
        <f>IF($B30="", "",'GaN Master'!N29)</f>
        <v>+0.3um</v>
      </c>
      <c r="K30" s="25" t="str">
        <f>IF($B30="", "",'GaN Master'!O29)</f>
        <v>0.2um</v>
      </c>
      <c r="L30" s="25" t="str">
        <f>IF($B30="", "",'GaN Master'!P29)</f>
        <v>3.0um</v>
      </c>
      <c r="M30" s="25" t="str">
        <f>IF($B30="", "",'GaN Master'!Q29)</f>
        <v>18.0um +0.20um</v>
      </c>
      <c r="N30" s="25" t="str">
        <f>IF($B30="", "",'GaN Master'!R29)</f>
        <v>Core</v>
      </c>
      <c r="O30" s="25" t="str">
        <f>IF($B30="", "",'GaN Master'!S29)</f>
        <v>TEL [15]/1827</v>
      </c>
      <c r="P30" s="25">
        <f>IF($B30="", "",'GaN Master'!T29)</f>
        <v>1550</v>
      </c>
      <c r="Q30" s="25">
        <f>IF($B30="", "",'GaN Master'!U29)</f>
        <v>0</v>
      </c>
      <c r="R30" s="25">
        <f>IF($B30="", "",'GaN Master'!V29)</f>
        <v>0.48</v>
      </c>
      <c r="S30" s="25">
        <f>IF($B30="", "",'GaN Master'!W29)</f>
        <v>0.5</v>
      </c>
      <c r="T30" s="25" t="str">
        <f>IF($B30="", "",'GaN Master'!X29)</f>
        <v>IR</v>
      </c>
      <c r="U30" s="25" t="str">
        <f>IF($B30="", "",'GaN Master'!Y29)</f>
        <v>DEV TANK-2, 95S</v>
      </c>
    </row>
    <row r="31" spans="2:21" ht="14.1" customHeight="1" thickBot="1" x14ac:dyDescent="0.25">
      <c r="B31" s="35" t="str">
        <f>IF('GaN Master'!$D30="N", "",'GaN Master'!D30)</f>
        <v>Y</v>
      </c>
      <c r="C31" s="25" t="str">
        <f>IF($B31="", "",'GaN Master'!G30)</f>
        <v>Core</v>
      </c>
      <c r="D31" s="25">
        <f>IF($B31="", "",'GaN Master'!H30)</f>
        <v>64</v>
      </c>
      <c r="E31" s="25" t="str">
        <f>IF($B31="", "",'GaN Master'!I30)</f>
        <v>160P</v>
      </c>
      <c r="F31" s="25" t="str">
        <f>IF($B31="", "",'GaN Master'!J30)</f>
        <v>AIRBRIDGE</v>
      </c>
      <c r="G31" s="25">
        <f>IF($B31="", "",'GaN Master'!K30)</f>
        <v>11</v>
      </c>
      <c r="H31" s="25" t="str">
        <f>IF($B31="", "",'GaN Master'!L30)</f>
        <v>5X</v>
      </c>
      <c r="I31" s="25" t="str">
        <f>IF($B31="", "",'GaN Master'!M30)</f>
        <v>CLEAR</v>
      </c>
      <c r="J31" s="25" t="str">
        <f>IF($B31="", "",'GaN Master'!N30)</f>
        <v>+0.9um</v>
      </c>
      <c r="K31" s="25" t="str">
        <f>IF($B31="", "",'GaN Master'!O30)</f>
        <v>0.2um</v>
      </c>
      <c r="L31" s="25" t="str">
        <f>IF($B31="", "",'GaN Master'!P30)</f>
        <v>3.0um</v>
      </c>
      <c r="M31" s="25" t="str">
        <f>IF($B31="", "",'GaN Master'!Q30)</f>
        <v>24.0um +0.20um</v>
      </c>
      <c r="N31" s="25" t="str">
        <f>IF($B31="", "",'GaN Master'!R30)</f>
        <v>Core</v>
      </c>
      <c r="O31" s="25" t="str">
        <f>IF($B31="", "",'GaN Master'!S30)</f>
        <v>1827 AB TEL[39]</v>
      </c>
      <c r="P31" s="25">
        <f>IF($B31="", "",'GaN Master'!T30)</f>
        <v>1800</v>
      </c>
      <c r="Q31" s="25">
        <f>IF($B31="", "",'GaN Master'!U30)</f>
        <v>0</v>
      </c>
      <c r="R31" s="25">
        <f>IF($B31="", "",'GaN Master'!V30)</f>
        <v>0.48</v>
      </c>
      <c r="S31" s="25">
        <f>IF($B31="", "",'GaN Master'!W30)</f>
        <v>0.5</v>
      </c>
      <c r="T31" s="25" t="str">
        <f>IF($B31="", "",'GaN Master'!X30)</f>
        <v>N</v>
      </c>
      <c r="U31" s="25" t="str">
        <f>IF($B31="", "",'GaN Master'!Y30)</f>
        <v>TEL-2 [11]</v>
      </c>
    </row>
    <row r="32" spans="2:21" ht="14.1" customHeight="1" thickBot="1" x14ac:dyDescent="0.25">
      <c r="B32" s="35" t="str">
        <f>IF('GaN Master'!$D31="N", "",'GaN Master'!D31)</f>
        <v>Y</v>
      </c>
      <c r="C32" s="25" t="str">
        <f>IF($B32="", "",'GaN Master'!G31)</f>
        <v>Core</v>
      </c>
      <c r="D32" s="25">
        <f>IF($B32="", "",'GaN Master'!H31)</f>
        <v>64</v>
      </c>
      <c r="E32" s="25" t="str">
        <f>IF($B32="", "",'GaN Master'!I31)</f>
        <v>170P</v>
      </c>
      <c r="F32" s="25" t="str">
        <f>IF($B32="", "",'GaN Master'!J31)</f>
        <v>THICK METAL</v>
      </c>
      <c r="G32" s="25">
        <f>IF($B32="", "",'GaN Master'!K31)</f>
        <v>12</v>
      </c>
      <c r="H32" s="25" t="str">
        <f>IF($B32="", "",'GaN Master'!L31)</f>
        <v>5X</v>
      </c>
      <c r="I32" s="25" t="str">
        <f>IF($B32="", "",'GaN Master'!M31)</f>
        <v>CLEAR</v>
      </c>
      <c r="J32" s="25" t="str">
        <f>IF($B32="", "",'GaN Master'!N31)</f>
        <v>-0.14um</v>
      </c>
      <c r="K32" s="25" t="str">
        <f>IF($B32="", "",'GaN Master'!O31)</f>
        <v>0.2um</v>
      </c>
      <c r="L32" s="25" t="str">
        <f>IF($B32="", "",'GaN Master'!P31)</f>
        <v>3.0um</v>
      </c>
      <c r="M32" s="25" t="str">
        <f>IF($B32="", "",'GaN Master'!Q31)</f>
        <v>13.6um +0.20um</v>
      </c>
      <c r="N32" s="25" t="str">
        <f>IF($B32="", "",'GaN Master'!R31)</f>
        <v>Core</v>
      </c>
      <c r="O32" s="25" t="str">
        <f>IF($B32="", "",'GaN Master'!S31)</f>
        <v>TEL-3 [29] SPR220-7.0</v>
      </c>
      <c r="P32" s="25">
        <f>IF($B32="", "",'GaN Master'!T31)</f>
        <v>1175</v>
      </c>
      <c r="Q32" s="25">
        <f>IF($B32="", "",'GaN Master'!U31)</f>
        <v>0</v>
      </c>
      <c r="R32" s="25">
        <f>IF($B32="", "",'GaN Master'!V31)</f>
        <v>0.48</v>
      </c>
      <c r="S32" s="25">
        <f>IF($B32="", "",'GaN Master'!W31)</f>
        <v>0.5</v>
      </c>
      <c r="T32" s="25" t="str">
        <f>IF($B32="", "",'GaN Master'!X31)</f>
        <v>IR</v>
      </c>
      <c r="U32" s="25" t="str">
        <f>IF($B32="", "",'GaN Master'!Y31)</f>
        <v xml:space="preserve">DEV TANK-2, 95 sec </v>
      </c>
    </row>
    <row r="33" spans="2:21" ht="14.1" customHeight="1" thickBot="1" x14ac:dyDescent="0.25">
      <c r="B33" s="35" t="str">
        <f>IF('GaN Master'!$D32="N", "",'GaN Master'!D32)</f>
        <v>Y</v>
      </c>
      <c r="C33" s="25" t="str">
        <f>IF($B33="", "",'GaN Master'!G32)</f>
        <v>Core</v>
      </c>
      <c r="D33" s="25">
        <f>IF($B33="", "",'GaN Master'!H32)</f>
        <v>64</v>
      </c>
      <c r="E33" s="25" t="str">
        <f>IF($B33="", "",'GaN Master'!I32)</f>
        <v>175N</v>
      </c>
      <c r="F33" s="25" t="str">
        <f>IF($B33="", "",'GaN Master'!J32)</f>
        <v>GLASS</v>
      </c>
      <c r="G33" s="25">
        <f>IF($B33="", "",'GaN Master'!K32)</f>
        <v>15</v>
      </c>
      <c r="H33" s="25" t="str">
        <f>IF($B33="", "",'GaN Master'!L32)</f>
        <v>5X</v>
      </c>
      <c r="I33" s="25" t="str">
        <f>IF($B33="", "",'GaN Master'!M32)</f>
        <v>CLEAR</v>
      </c>
      <c r="J33" s="25" t="str">
        <f>IF($B33="", "",'GaN Master'!N32)</f>
        <v>NONE</v>
      </c>
      <c r="K33" s="25" t="str">
        <f>IF($B33="", "",'GaN Master'!O32)</f>
        <v>0.2um</v>
      </c>
      <c r="L33" s="25" t="str">
        <f>IF($B33="", "",'GaN Master'!P32)</f>
        <v>3.0um</v>
      </c>
      <c r="M33" s="25" t="str">
        <f>IF($B33="", "",'GaN Master'!Q32)</f>
        <v>15.0um +0.20um</v>
      </c>
      <c r="N33" s="25" t="str">
        <f>IF($B33="", "",'GaN Master'!R32)</f>
        <v>Core</v>
      </c>
      <c r="O33" s="25" t="str">
        <f>IF($B33="", "",'GaN Master'!S32)</f>
        <v>TEL-3 [53] SPR220-7.0</v>
      </c>
      <c r="P33" s="25">
        <f>IF($B33="", "",'GaN Master'!T32)</f>
        <v>1100</v>
      </c>
      <c r="Q33" s="25">
        <f>IF($B33="", "",'GaN Master'!U32)</f>
        <v>1</v>
      </c>
      <c r="R33" s="25">
        <f>IF($B33="", "",'GaN Master'!V32)</f>
        <v>0.48</v>
      </c>
      <c r="S33" s="25">
        <f>IF($B33="", "",'GaN Master'!W32)</f>
        <v>0.5</v>
      </c>
      <c r="T33" s="25" t="str">
        <f>IF($B33="", "",'GaN Master'!X32)</f>
        <v>N</v>
      </c>
      <c r="U33" s="25" t="str">
        <f>IF($B33="", "",'GaN Master'!Y32)</f>
        <v>DEV TANK-2, 200S</v>
      </c>
    </row>
    <row r="34" spans="2:21" ht="14.1" customHeight="1" thickBot="1" x14ac:dyDescent="0.25">
      <c r="B34" s="35" t="str">
        <f>IF('GaN Master'!$D33="N", "",'GaN Master'!D33)</f>
        <v>Y</v>
      </c>
      <c r="C34" s="25" t="str">
        <f>IF($B34="", "",'GaN Master'!G33)</f>
        <v>Backside</v>
      </c>
      <c r="D34" s="25" t="str">
        <f>IF($B34="", "",'GaN Master'!H33)</f>
        <v>14A</v>
      </c>
      <c r="E34" s="25" t="str">
        <f>IF($B34="", "",'GaN Master'!I33)</f>
        <v>180N</v>
      </c>
      <c r="F34" s="25" t="str">
        <f>IF($B34="", "",'GaN Master'!J33)</f>
        <v>VIA</v>
      </c>
      <c r="G34" s="25">
        <f>IF($B34="", "",'GaN Master'!K33)</f>
        <v>13</v>
      </c>
      <c r="H34" s="25" t="str">
        <f>IF($B34="", "",'GaN Master'!L33)</f>
        <v>1X</v>
      </c>
      <c r="I34" s="25" t="str">
        <f>IF($B34="", "",'GaN Master'!M33)</f>
        <v>CLEAR</v>
      </c>
      <c r="J34" s="25" t="str">
        <f>IF($B34="", "",'GaN Master'!N33)</f>
        <v>NONE</v>
      </c>
      <c r="K34" s="25" t="str">
        <f>IF($B34="", "",'GaN Master'!O33)</f>
        <v>0.25um</v>
      </c>
      <c r="L34" s="25" t="str">
        <f>IF($B34="", "",'GaN Master'!P33)</f>
        <v>NA</v>
      </c>
      <c r="M34" s="25" t="str">
        <f>IF($B34="", "",'GaN Master'!Q33)</f>
        <v>NA</v>
      </c>
      <c r="N34" s="25" t="str">
        <f>IF($B34="", "",'GaN Master'!R33)</f>
        <v>Core</v>
      </c>
      <c r="O34" s="25" t="str">
        <f>IF($B34="", "",'GaN Master'!S33)</f>
        <v>TEL [18] / 15nXT</v>
      </c>
      <c r="P34" s="25" t="str">
        <f>IF($B34="", "",'GaN Master'!T33)</f>
        <v>300mJ, soft contact</v>
      </c>
      <c r="Q34" s="25" t="str">
        <f>IF($B34="", "",'GaN Master'!U33)</f>
        <v>X</v>
      </c>
      <c r="R34" s="25" t="str">
        <f>IF($B34="", "",'GaN Master'!V33)</f>
        <v>X</v>
      </c>
      <c r="S34" s="25" t="str">
        <f>IF($B34="", "",'GaN Master'!W33)</f>
        <v>X</v>
      </c>
      <c r="T34" s="25" t="str">
        <f>IF($B34="", "",'GaN Master'!X33)</f>
        <v>NEG-CA</v>
      </c>
      <c r="U34" s="25" t="str">
        <f>IF($B34="", "",'GaN Master'!Y33)</f>
        <v>TEL-BS[49] + TEL-BS[76]</v>
      </c>
    </row>
    <row r="35" spans="2:21" ht="14.1" customHeight="1" thickBot="1" x14ac:dyDescent="0.25">
      <c r="B35" s="35" t="str">
        <f>IF('GaN Master'!$D34="N", "",'GaN Master'!D34)</f>
        <v>Y</v>
      </c>
      <c r="C35" s="25" t="str">
        <f>IF($B35="", "",'GaN Master'!G34)</f>
        <v>Backside</v>
      </c>
      <c r="D35" s="25" t="str">
        <f>IF($B35="", "",'GaN Master'!H34)</f>
        <v>14C</v>
      </c>
      <c r="E35" s="25" t="str">
        <f>IF($B35="", "",'GaN Master'!I34)</f>
        <v>200N</v>
      </c>
      <c r="F35" s="25" t="str">
        <f>IF($B35="", "",'GaN Master'!J34)</f>
        <v>GRID</v>
      </c>
      <c r="G35" s="25">
        <f>IF($B35="", "",'GaN Master'!K34)</f>
        <v>14</v>
      </c>
      <c r="H35" s="25" t="str">
        <f>IF($B35="", "",'GaN Master'!L34)</f>
        <v>1X</v>
      </c>
      <c r="I35" s="25" t="str">
        <f>IF($B35="", "",'GaN Master'!M34)</f>
        <v>DARK</v>
      </c>
      <c r="J35" s="25" t="str">
        <f>IF($B35="", "",'GaN Master'!N34)</f>
        <v>NONE</v>
      </c>
      <c r="K35" s="25" t="str">
        <f>IF($B35="", "",'GaN Master'!O34)</f>
        <v>0.25um</v>
      </c>
      <c r="L35" s="25" t="str">
        <f>IF($B35="", "",'GaN Master'!P34)</f>
        <v>NA</v>
      </c>
      <c r="M35" s="25" t="str">
        <f>IF($B35="", "",'GaN Master'!Q34)</f>
        <v>NA</v>
      </c>
      <c r="N35" s="25" t="str">
        <f>IF($B35="", "",'GaN Master'!R34)</f>
        <v>Core</v>
      </c>
      <c r="O35" s="25" t="str">
        <f>IF($B35="", "",'GaN Master'!S34)</f>
        <v>TEL [9/15] / 4620</v>
      </c>
      <c r="P35" s="25" t="str">
        <f>IF($B35="", "",'GaN Master'!T34)</f>
        <v>530mJ, soft contact</v>
      </c>
      <c r="Q35" s="25" t="str">
        <f>IF($B35="", "",'GaN Master'!U34)</f>
        <v>X</v>
      </c>
      <c r="R35" s="25" t="str">
        <f>IF($B35="", "",'GaN Master'!V34)</f>
        <v>X</v>
      </c>
      <c r="S35" s="25" t="str">
        <f>IF($B35="", "",'GaN Master'!W34)</f>
        <v>X</v>
      </c>
      <c r="T35" s="25" t="str">
        <f>IF($B35="", "",'GaN Master'!X34)</f>
        <v>N</v>
      </c>
      <c r="U35" s="25" t="str">
        <f>IF($B35="", "",'GaN Master'!Y34)</f>
        <v>TEL-BS [69]</v>
      </c>
    </row>
    <row r="36" spans="2:21" ht="14.1" customHeight="1" thickBot="1" x14ac:dyDescent="0.25">
      <c r="B36" s="35" t="str">
        <f>IF('GaN Master'!$D35="N", "",'GaN Master'!D35)</f>
        <v>Y</v>
      </c>
      <c r="C36" s="25" t="str">
        <f>IF($B36="", "",'GaN Master'!G35)</f>
        <v>Backside</v>
      </c>
      <c r="D36" s="25" t="str">
        <f>IF($B36="", "",'GaN Master'!H35)</f>
        <v>14C</v>
      </c>
      <c r="E36" s="25" t="str">
        <f>IF($B36="", "",'GaN Master'!I35)</f>
        <v>190P</v>
      </c>
      <c r="F36" s="25" t="str">
        <f>IF($B36="", "",'GaN Master'!J35)</f>
        <v>SOLDERSTOP</v>
      </c>
      <c r="G36" s="25" t="str">
        <f>IF($B36="", "",'GaN Master'!K35)</f>
        <v>63</v>
      </c>
      <c r="H36" s="25" t="str">
        <f>IF($B36="", "",'GaN Master'!L35)</f>
        <v>1X</v>
      </c>
      <c r="I36" s="25" t="str">
        <f>IF($B36="", "",'GaN Master'!M35)</f>
        <v>CLEAR</v>
      </c>
      <c r="J36" s="25" t="str">
        <f>IF($B36="", "",'GaN Master'!N35)</f>
        <v>NONE</v>
      </c>
      <c r="K36" s="25" t="str">
        <f>IF($B36="", "",'GaN Master'!O35)</f>
        <v>0.25um</v>
      </c>
      <c r="L36" s="25" t="str">
        <f>IF($B36="", "",'GaN Master'!P35)</f>
        <v>NA</v>
      </c>
      <c r="M36" s="25" t="str">
        <f>IF($B36="", "",'GaN Master'!Q35)</f>
        <v>NA</v>
      </c>
      <c r="N36" s="25" t="str">
        <f>IF($B36="", "",'GaN Master'!R35)</f>
        <v>Core</v>
      </c>
      <c r="O36" s="25" t="str">
        <f>IF($B36="", "",'GaN Master'!S35)</f>
        <v>TEL [9/15] / 4620</v>
      </c>
      <c r="P36" s="25" t="str">
        <f>IF($B36="", "",'GaN Master'!T35)</f>
        <v>530mJ, soft contact</v>
      </c>
      <c r="Q36" s="25" t="str">
        <f>IF($B36="", "",'GaN Master'!U35)</f>
        <v>X</v>
      </c>
      <c r="R36" s="25" t="str">
        <f>IF($B36="", "",'GaN Master'!V35)</f>
        <v>X</v>
      </c>
      <c r="S36" s="25" t="str">
        <f>IF($B36="", "",'GaN Master'!W35)</f>
        <v>X</v>
      </c>
      <c r="T36" s="25" t="str">
        <f>IF($B36="", "",'GaN Master'!X35)</f>
        <v>N</v>
      </c>
      <c r="U36" s="25" t="str">
        <f>IF($B36="", "",'GaN Master'!Y35)</f>
        <v>TEL-BS [69]</v>
      </c>
    </row>
    <row r="37" spans="2:21" ht="14.1" customHeight="1" thickBot="1" x14ac:dyDescent="0.25">
      <c r="B37" s="35" t="str">
        <f>IF('GaN Master'!$D36="N", "",'GaN Master'!D36)</f>
        <v>Y</v>
      </c>
      <c r="C37" s="25" t="str">
        <f>IF($B37="", "",'GaN Master'!G36)</f>
        <v>Numbers</v>
      </c>
      <c r="D37" s="25">
        <f>IF($B37="", "",'GaN Master'!H36)</f>
        <v>15</v>
      </c>
      <c r="E37" s="25" t="str">
        <f>IF($B37="", "",'GaN Master'!I36)</f>
        <v>NUM-N</v>
      </c>
      <c r="F37" s="25" t="str">
        <f>IF($B37="", "",'GaN Master'!J36)</f>
        <v>SD  NUMBERS</v>
      </c>
      <c r="G37" s="25" t="str">
        <f>IF($B37="", "",'GaN Master'!K36)</f>
        <v>37</v>
      </c>
      <c r="H37" s="25" t="str">
        <f>IF($B37="", "",'GaN Master'!L36)</f>
        <v>1X</v>
      </c>
      <c r="I37" s="25" t="str">
        <f>IF($B37="", "",'GaN Master'!M36)</f>
        <v>DARK</v>
      </c>
      <c r="J37" s="25" t="str">
        <f>IF($B37="", "",'GaN Master'!N36)</f>
        <v>NONE</v>
      </c>
      <c r="K37" s="25" t="str">
        <f>IF($B37="", "",'GaN Master'!O36)</f>
        <v>0.25um</v>
      </c>
      <c r="L37" s="25" t="str">
        <f>IF($B37="", "",'GaN Master'!P36)</f>
        <v>7.0um</v>
      </c>
      <c r="M37" s="25" t="str">
        <f>IF($B37="", "",'GaN Master'!Q36)</f>
        <v>7.0um +0.50um</v>
      </c>
      <c r="N37" s="25" t="str">
        <f>IF($B37="", "",'GaN Master'!R36)</f>
        <v>Core</v>
      </c>
      <c r="O37" s="25" t="str">
        <f>IF($B37="", "",'GaN Master'!S36)</f>
        <v>coated at SD photo</v>
      </c>
      <c r="P37" s="25" t="str">
        <f>IF($B37="", "",'GaN Master'!T36)</f>
        <v>110mJ, soft contact</v>
      </c>
      <c r="Q37" s="25" t="str">
        <f>IF($B37="", "",'GaN Master'!U36)</f>
        <v>X</v>
      </c>
      <c r="R37" s="25" t="str">
        <f>IF($B37="", "",'GaN Master'!V36)</f>
        <v>X</v>
      </c>
      <c r="S37" s="25" t="str">
        <f>IF($B37="", "",'GaN Master'!W36)</f>
        <v>X</v>
      </c>
      <c r="T37" s="25" t="str">
        <f>IF($B37="", "",'GaN Master'!X36)</f>
        <v>IR</v>
      </c>
      <c r="U37" s="25" t="str">
        <f>IF($B37="", "",'GaN Master'!Y36)</f>
        <v>Dev with SD</v>
      </c>
    </row>
    <row r="38" spans="2:21" ht="14.1" customHeight="1" thickBot="1" x14ac:dyDescent="0.25">
      <c r="B38" s="35" t="str">
        <f>IF('GaN Master'!$D37="N", "",'GaN Master'!D37)</f>
        <v>O</v>
      </c>
      <c r="C38" s="25" t="str">
        <f>IF($B38="", "",'GaN Master'!G37)</f>
        <v>Numbers</v>
      </c>
      <c r="D38" s="25">
        <f>IF($B38="", "",'GaN Master'!H37)</f>
        <v>15</v>
      </c>
      <c r="E38" s="25" t="str">
        <f>IF($B38="", "",'GaN Master'!I37)</f>
        <v>NUM-N</v>
      </c>
      <c r="F38" s="25" t="str">
        <f>IF($B38="", "",'GaN Master'!J37)</f>
        <v>SD  NUMBERS</v>
      </c>
      <c r="G38" s="25">
        <f>IF($B38="", "",'GaN Master'!K37)</f>
        <v>55</v>
      </c>
      <c r="H38" s="25" t="str">
        <f>IF($B38="", "",'GaN Master'!L37)</f>
        <v>1X</v>
      </c>
      <c r="I38" s="25" t="str">
        <f>IF($B38="", "",'GaN Master'!M37)</f>
        <v>DARK</v>
      </c>
      <c r="J38" s="25" t="str">
        <f>IF($B38="", "",'GaN Master'!N37)</f>
        <v>NONE</v>
      </c>
      <c r="K38" s="25" t="str">
        <f>IF($B38="", "",'GaN Master'!O37)</f>
        <v>0.25um</v>
      </c>
      <c r="L38" s="25" t="str">
        <f>IF($B38="", "",'GaN Master'!P37)</f>
        <v>7.0um</v>
      </c>
      <c r="M38" s="25" t="str">
        <f>IF($B38="", "",'GaN Master'!Q37)</f>
        <v>7.0um +0.50um</v>
      </c>
      <c r="N38" s="25" t="str">
        <f>IF($B38="", "",'GaN Master'!R37)</f>
        <v>Core</v>
      </c>
      <c r="O38" s="25" t="str">
        <f>IF($B38="", "",'GaN Master'!S37)</f>
        <v>coated at SD photo</v>
      </c>
      <c r="P38" s="25" t="str">
        <f>IF($B38="", "",'GaN Master'!T37)</f>
        <v>110mJ, soft contact</v>
      </c>
      <c r="Q38" s="25" t="str">
        <f>IF($B38="", "",'GaN Master'!U37)</f>
        <v>X</v>
      </c>
      <c r="R38" s="25" t="str">
        <f>IF($B38="", "",'GaN Master'!V37)</f>
        <v>X</v>
      </c>
      <c r="S38" s="25" t="str">
        <f>IF($B38="", "",'GaN Master'!W37)</f>
        <v>X</v>
      </c>
      <c r="T38" s="25" t="str">
        <f>IF($B38="", "",'GaN Master'!X37)</f>
        <v>IR</v>
      </c>
      <c r="U38" s="25" t="str">
        <f>IF($B38="", "",'GaN Master'!Y37)</f>
        <v>Dev with SD</v>
      </c>
    </row>
    <row r="39" spans="2:21" ht="15.75" customHeight="1" thickBot="1" x14ac:dyDescent="0.25">
      <c r="B39" s="71" t="str">
        <f>IF('GaN Master'!$D38="N", "",'GaN Master'!D38)</f>
        <v>O</v>
      </c>
      <c r="C39" s="72" t="str">
        <f>IF($B39="",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IF($B39="", "",'GaN Master'!J38)</f>
        <v>BCB PLUG</v>
      </c>
      <c r="G39" s="23" t="str">
        <f>IF($B39="", "",'GaN Master'!K38)</f>
        <v>78</v>
      </c>
      <c r="H39" s="22" t="str">
        <f>IF($B39="", "",'GaN Master'!L38)</f>
        <v>1X</v>
      </c>
      <c r="I39" s="22" t="str">
        <f>IF($B39="", "",'GaN Master'!M38)</f>
        <v>CLEAR</v>
      </c>
      <c r="J39" s="37" t="str">
        <f>IF($B39="", "",'GaN Master'!N38)</f>
        <v>NONE</v>
      </c>
      <c r="K39" s="24" t="str">
        <f>IF($B39="", "",'GaN Master'!O38)</f>
        <v>0.25um</v>
      </c>
      <c r="L39" s="24" t="str">
        <f>IF($B39="", "",'GaN Master'!P38)</f>
        <v>30.0um</v>
      </c>
      <c r="M39" s="24" t="str">
        <f>IF($B39="", "",'GaN Master'!Q38)</f>
        <v>30.0um +0.50um</v>
      </c>
      <c r="N39" s="56" t="str">
        <f>IF($B39="", "",'GaN Master'!R38)</f>
        <v>Core</v>
      </c>
      <c r="O39" s="69" t="str">
        <f>IF($B39="", "",'GaN Master'!S38)</f>
        <v>TEL-3[74]SPR220-7.0</v>
      </c>
      <c r="P39" s="69" t="str">
        <f>IF($B39="", "",'GaN Master'!T38)</f>
        <v>350 mJ, soft contact</v>
      </c>
      <c r="Q39" s="69" t="str">
        <f>IF($B39="", "",'GaN Master'!U38)</f>
        <v>X</v>
      </c>
      <c r="R39" s="69" t="str">
        <f>IF($B39="", "",'GaN Master'!V38)</f>
        <v>X</v>
      </c>
      <c r="S39" s="69" t="str">
        <f>IF($B39="", "",'GaN Master'!W38)</f>
        <v>X</v>
      </c>
      <c r="T39" s="69" t="str">
        <f>IF($B39="", "",'GaN Master'!X38)</f>
        <v>N</v>
      </c>
      <c r="U39" s="69" t="str">
        <f>IF($B39="",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IF($B39="", "",'GaN Master'!K39)</f>
        <v>72</v>
      </c>
      <c r="H40" s="38" t="str">
        <f>IF($B39="", "",'GaN Master'!L39)</f>
        <v>-</v>
      </c>
      <c r="I40" s="38" t="str">
        <f>IF($B39="", "",'GaN Master'!M39)</f>
        <v>-</v>
      </c>
      <c r="J40" s="38" t="str">
        <f>IF($B39="", "",'GaN Master'!N39)</f>
        <v>-</v>
      </c>
      <c r="K40" s="38" t="str">
        <f>IF($B39="", "",'GaN Master'!O39)</f>
        <v>-</v>
      </c>
      <c r="L40" s="38" t="str">
        <f>IF($B39="", "",'GaN Master'!P39)</f>
        <v>-</v>
      </c>
      <c r="M40" s="38" t="str">
        <f>IF($B39="",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Master'!$D40="N", "",'GaN Master'!D40)</f>
        <v>O</v>
      </c>
      <c r="C41" s="72" t="str">
        <f>IF($B41="",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IF($B41="", "",'GaN Master'!J40)</f>
        <v>BCB</v>
      </c>
      <c r="G41" s="23" t="str">
        <f>IF($B41="", "",'GaN Master'!K40)</f>
        <v>45</v>
      </c>
      <c r="H41" s="22" t="str">
        <f>IF($B41="", "",'GaN Master'!L40)</f>
        <v>1X</v>
      </c>
      <c r="I41" s="22" t="str">
        <f>IF($B41="", "",'GaN Master'!M40)</f>
        <v>CLEAR</v>
      </c>
      <c r="J41" s="37" t="str">
        <f>IF($B41="", "",'GaN Master'!N40)</f>
        <v>+5.0um</v>
      </c>
      <c r="K41" s="24" t="str">
        <f>IF($B41="", "",'GaN Master'!O40)</f>
        <v>0.25um</v>
      </c>
      <c r="L41" s="24" t="str">
        <f>IF($B41="", "",'GaN Master'!P40)</f>
        <v>30.0um</v>
      </c>
      <c r="M41" s="24" t="str">
        <f>IF($B41="", "",'GaN Master'!Q40)</f>
        <v>40.0um  +0.50um</v>
      </c>
      <c r="N41" s="56" t="str">
        <f>IF($B41="", "",'GaN Master'!R40)</f>
        <v>Core</v>
      </c>
      <c r="O41" s="69" t="str">
        <f>IF($B41="", "",'GaN Master'!S40)</f>
        <v>EVG [BCB Protect]  Cyclotene 4026-46</v>
      </c>
      <c r="P41" s="69" t="str">
        <f>IF($B41="", "",'GaN Master'!T40)</f>
        <v>1800 mJ, soft contact</v>
      </c>
      <c r="Q41" s="69" t="str">
        <f>IF($B41="", "",'GaN Master'!U40)</f>
        <v>X</v>
      </c>
      <c r="R41" s="69" t="str">
        <f>IF($B41="", "",'GaN Master'!V40)</f>
        <v>X</v>
      </c>
      <c r="S41" s="69" t="str">
        <f>IF($B41="", "",'GaN Master'!W40)</f>
        <v>X</v>
      </c>
      <c r="T41" s="69" t="str">
        <f>IF($B41="", "",'GaN Master'!X40)</f>
        <v>N</v>
      </c>
      <c r="U41" s="69" t="str">
        <f>IF($B41="",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IF($B41="", "",'GaN Master'!K41)</f>
        <v>72</v>
      </c>
      <c r="H42" s="38" t="str">
        <f>IF($B41="", "",'GaN Master'!L41)</f>
        <v>-</v>
      </c>
      <c r="I42" s="38" t="str">
        <f>IF($B41="", "",'GaN Master'!M41)</f>
        <v>-</v>
      </c>
      <c r="J42" s="38" t="str">
        <f>IF($B41="", "",'GaN Master'!N41)</f>
        <v>-</v>
      </c>
      <c r="K42" s="38" t="str">
        <f>IF($B41="", "",'GaN Master'!O41)</f>
        <v>-</v>
      </c>
      <c r="L42" s="38" t="str">
        <f>IF($B41="", "",'GaN Master'!P41)</f>
        <v>-</v>
      </c>
      <c r="M42" s="38" t="str">
        <f>IF($B41="",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Master'!$D42="N", "",'GaN Master'!D42)</f>
        <v>O</v>
      </c>
      <c r="C43" s="72" t="str">
        <f>IF($B43="",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IF($B43="", "",'GaN Master'!J42)</f>
        <v>BCB INV</v>
      </c>
      <c r="G43" s="23" t="str">
        <f>IF($B43="", "",'GaN Master'!K42)</f>
        <v>71</v>
      </c>
      <c r="H43" s="22" t="str">
        <f>IF($B43="", "",'GaN Master'!L42)</f>
        <v>1X</v>
      </c>
      <c r="I43" s="22" t="str">
        <f>IF($B43="", "",'GaN Master'!M42)</f>
        <v>CLEAR</v>
      </c>
      <c r="J43" s="37" t="str">
        <f>IF($B43="", "",'GaN Master'!N42)</f>
        <v>+5.0um</v>
      </c>
      <c r="K43" s="24" t="str">
        <f>IF($B43="", "",'GaN Master'!O42)</f>
        <v>0.25um</v>
      </c>
      <c r="L43" s="24" t="str">
        <f>IF($B43="", "",'GaN Master'!P42)</f>
        <v>30.0um</v>
      </c>
      <c r="M43" s="24" t="str">
        <f>IF($B43="", "",'GaN Master'!Q42)</f>
        <v>40.0um +0.50um</v>
      </c>
      <c r="N43" s="56" t="str">
        <f>IF($B43="", "",'GaN Master'!R42)</f>
        <v>Core</v>
      </c>
      <c r="O43" s="69" t="str">
        <f>IF($B43="", "",'GaN Master'!S42)</f>
        <v>EVG [BCB Protect]  Cyclotene 4026-46</v>
      </c>
      <c r="P43" s="69" t="str">
        <f>IF($B43="", "",'GaN Master'!T42)</f>
        <v>2320 mJ, soft contact</v>
      </c>
      <c r="Q43" s="69" t="str">
        <f>IF($B43="", "",'GaN Master'!U42)</f>
        <v>X</v>
      </c>
      <c r="R43" s="69" t="str">
        <f>IF($B43="", "",'GaN Master'!V42)</f>
        <v>X</v>
      </c>
      <c r="S43" s="69" t="str">
        <f>IF($B43="", "",'GaN Master'!W42)</f>
        <v>X</v>
      </c>
      <c r="T43" s="69" t="str">
        <f>IF($B43="", "",'GaN Master'!X42)</f>
        <v>N</v>
      </c>
      <c r="U43" s="69" t="str">
        <f>IF($B43="",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IF($B43="", "",'GaN Master'!K43)</f>
        <v>72</v>
      </c>
      <c r="H44" s="38" t="str">
        <f>IF($B43="", "",'GaN Master'!L43)</f>
        <v>-</v>
      </c>
      <c r="I44" s="38" t="str">
        <f>IF($B43="", "",'GaN Master'!M43)</f>
        <v>-</v>
      </c>
      <c r="J44" s="38" t="str">
        <f>IF($B43="", "",'GaN Master'!N43)</f>
        <v>-</v>
      </c>
      <c r="K44" s="38" t="str">
        <f>IF($B43="", "",'GaN Master'!O43)</f>
        <v>-</v>
      </c>
      <c r="L44" s="38" t="str">
        <f>IF($B43="", "",'GaN Master'!P43)</f>
        <v>-</v>
      </c>
      <c r="M44" s="38" t="str">
        <f>IF($B43="",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Master'!$D44="N", "",'GaN Master'!D44)</f>
        <v>O</v>
      </c>
      <c r="C45" s="25" t="str">
        <f>IF($B45="",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Master'!$D45="N", "",'GaN Master'!D45)</f>
        <v>O</v>
      </c>
      <c r="C46" s="25" t="str">
        <f>IF($B46="",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N43:N44"/>
    <mergeCell ref="O43:O44"/>
    <mergeCell ref="P43:P44"/>
    <mergeCell ref="Q43:Q44"/>
    <mergeCell ref="R43:R44"/>
    <mergeCell ref="S41:S42"/>
    <mergeCell ref="T41:T42"/>
    <mergeCell ref="U41:U42"/>
    <mergeCell ref="S43:S44"/>
    <mergeCell ref="T43:T44"/>
    <mergeCell ref="U43:U44"/>
    <mergeCell ref="N41:N42"/>
    <mergeCell ref="O41:O42"/>
    <mergeCell ref="P41:P42"/>
    <mergeCell ref="Q41:Q42"/>
    <mergeCell ref="R41:R42"/>
    <mergeCell ref="U11:U12"/>
    <mergeCell ref="F39:F40"/>
    <mergeCell ref="N39:N40"/>
    <mergeCell ref="O39:O40"/>
    <mergeCell ref="P39:P40"/>
    <mergeCell ref="Q39:Q40"/>
    <mergeCell ref="R39:R40"/>
    <mergeCell ref="S39:S40"/>
    <mergeCell ref="T39:T40"/>
    <mergeCell ref="N11:N12"/>
    <mergeCell ref="O11:O12"/>
    <mergeCell ref="P11:P12"/>
    <mergeCell ref="Q11:Q12"/>
    <mergeCell ref="R11:R12"/>
    <mergeCell ref="S11:S12"/>
    <mergeCell ref="U39:U40"/>
    <mergeCell ref="P9:P10"/>
    <mergeCell ref="Q9:Q10"/>
    <mergeCell ref="R9:R10"/>
    <mergeCell ref="S9:S10"/>
    <mergeCell ref="T11:T12"/>
    <mergeCell ref="T9:T10"/>
    <mergeCell ref="B43:B44"/>
    <mergeCell ref="C43:C44"/>
    <mergeCell ref="D43:D44"/>
    <mergeCell ref="E43:E44"/>
    <mergeCell ref="F7:F8"/>
    <mergeCell ref="B39:B40"/>
    <mergeCell ref="C39:C40"/>
    <mergeCell ref="D39:D40"/>
    <mergeCell ref="E39:E40"/>
    <mergeCell ref="B41:B42"/>
    <mergeCell ref="C41:C42"/>
    <mergeCell ref="D41:D42"/>
    <mergeCell ref="E41:E42"/>
    <mergeCell ref="F11:F12"/>
    <mergeCell ref="F41:F42"/>
    <mergeCell ref="F43:F44"/>
    <mergeCell ref="B2:U2"/>
    <mergeCell ref="B7:B8"/>
    <mergeCell ref="C7:C8"/>
    <mergeCell ref="D7:D8"/>
    <mergeCell ref="E7:E8"/>
    <mergeCell ref="T7:T8"/>
    <mergeCell ref="U7:U8"/>
    <mergeCell ref="N7:N8"/>
    <mergeCell ref="P7:P8"/>
    <mergeCell ref="Q7:Q8"/>
    <mergeCell ref="R7:R8"/>
    <mergeCell ref="S7:S8"/>
    <mergeCell ref="D11:D12"/>
    <mergeCell ref="E11:E12"/>
    <mergeCell ref="O7:O8"/>
    <mergeCell ref="B9:B10"/>
    <mergeCell ref="C9:C10"/>
    <mergeCell ref="D9:D10"/>
    <mergeCell ref="E9:E10"/>
    <mergeCell ref="F9:F10"/>
    <mergeCell ref="N9:N10"/>
    <mergeCell ref="O9:O10"/>
    <mergeCell ref="U9:U10"/>
    <mergeCell ref="B13:B14"/>
    <mergeCell ref="C13:C14"/>
    <mergeCell ref="D13:D14"/>
    <mergeCell ref="E13:E14"/>
    <mergeCell ref="F13:F14"/>
    <mergeCell ref="N13:N14"/>
    <mergeCell ref="O13:O14"/>
    <mergeCell ref="P13:P14"/>
    <mergeCell ref="Q13:Q14"/>
    <mergeCell ref="R13:R14"/>
    <mergeCell ref="S13:S14"/>
    <mergeCell ref="T13:T14"/>
    <mergeCell ref="U13:U14"/>
    <mergeCell ref="B11:B12"/>
    <mergeCell ref="C11:C12"/>
  </mergeCells>
  <conditionalFormatting sqref="N4:U46">
    <cfRule type="expression" dxfId="8" priority="12">
      <formula>$N4="Variant"</formula>
    </cfRule>
  </conditionalFormatting>
  <conditionalFormatting sqref="B4:B46">
    <cfRule type="cellIs" dxfId="7" priority="13" operator="equal">
      <formula>"O"</formula>
    </cfRule>
    <cfRule type="cellIs" dxfId="6" priority="14" operator="equal">
      <formula>"Y"</formula>
    </cfRule>
  </conditionalFormatting>
  <pageMargins left="0.75" right="0.75" top="1" bottom="1" header="0.5" footer="0.5"/>
  <pageSetup scale="4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>
      <selection activeCell="M32" sqref="M32"/>
    </sheetView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201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Master'!E2</f>
        <v>P82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Master'!$E3="N", "",'GaN Master'!E3)</f>
        <v>Y</v>
      </c>
      <c r="C4" s="25" t="str">
        <f>IF($B4="", "",'GaN Master'!G3)</f>
        <v>Core</v>
      </c>
      <c r="D4" s="25">
        <f>IF($B4="", "",'GaN Master'!H3)</f>
        <v>69</v>
      </c>
      <c r="E4" s="25" t="str">
        <f>IF($B4="", "",'GaN Master'!I3)</f>
        <v>00N</v>
      </c>
      <c r="F4" s="25" t="str">
        <f>IF($B4="", "",'GaN Master'!J3)</f>
        <v>ZERO</v>
      </c>
      <c r="G4" s="25">
        <f>IF($B4="", "",'GaN Master'!K3)</f>
        <v>0</v>
      </c>
      <c r="H4" s="25" t="str">
        <f>IF($B4="", "",'GaN Master'!L3)</f>
        <v>5X</v>
      </c>
      <c r="I4" s="25" t="str">
        <f>IF($B4="", "",'GaN Master'!M3)</f>
        <v>DARK</v>
      </c>
      <c r="J4" s="25" t="str">
        <f>IF($B4="", "",'GaN Master'!N3)</f>
        <v>-0.2um</v>
      </c>
      <c r="K4" s="25" t="str">
        <f>IF($B4="", "",'GaN Master'!O3)</f>
        <v>0.025um</v>
      </c>
      <c r="L4" s="25" t="str">
        <f>IF($B4="", "",'GaN Master'!P3)</f>
        <v>0.5um</v>
      </c>
      <c r="M4" s="25" t="str">
        <f>IF($B4="", "",'GaN Master'!Q3)</f>
        <v xml:space="preserve"> 0.50um +0.05um</v>
      </c>
      <c r="N4" s="25" t="str">
        <f>IF($B4="", "",'GaN Master'!R3)</f>
        <v>Core</v>
      </c>
      <c r="O4" s="25" t="str">
        <f>IF($B4="", "",'GaN Master'!S3)</f>
        <v>TEL-3[10]+TEL[13]  LOL/1818</v>
      </c>
      <c r="P4" s="25">
        <f>IF($B4="", "",'GaN Master'!T3)</f>
        <v>350</v>
      </c>
      <c r="Q4" s="25">
        <f>IF($B4="", "",'GaN Master'!U3)</f>
        <v>0</v>
      </c>
      <c r="R4" s="25">
        <f>IF($B4="", "",'GaN Master'!V3)</f>
        <v>0.48</v>
      </c>
      <c r="S4" s="25">
        <f>IF($B4="", "",'GaN Master'!W3)</f>
        <v>0.5</v>
      </c>
      <c r="T4" s="25" t="str">
        <f>IF($B4="", "",'GaN Master'!X3)</f>
        <v xml:space="preserve">N </v>
      </c>
      <c r="U4" s="25" t="str">
        <f>IF($B4="", "",'GaN Master'!Y3)</f>
        <v>TEL-2[1]</v>
      </c>
    </row>
    <row r="5" spans="2:21" ht="14.1" customHeight="1" thickBot="1" x14ac:dyDescent="0.25">
      <c r="B5" s="35" t="str">
        <f>IF('GaN Master'!$E4="N", "",'GaN Master'!E4)</f>
        <v>Y</v>
      </c>
      <c r="C5" s="25" t="str">
        <f>IF($B5="", "",'GaN Master'!G4)</f>
        <v>Core</v>
      </c>
      <c r="D5" s="25">
        <f>IF($B5="", "",'GaN Master'!H4)</f>
        <v>64</v>
      </c>
      <c r="E5" s="25" t="str">
        <f>IF($B5="", "",'GaN Master'!I4)</f>
        <v>10P</v>
      </c>
      <c r="F5" s="25" t="str">
        <f>IF($B5="", "",'GaN Master'!J4)</f>
        <v>ISO</v>
      </c>
      <c r="G5" s="25">
        <f>IF($B5="", "",'GaN Master'!K4)</f>
        <v>4</v>
      </c>
      <c r="H5" s="25" t="str">
        <f>IF($B5="", "",'GaN Master'!L4)</f>
        <v>5X</v>
      </c>
      <c r="I5" s="25" t="str">
        <f>IF($B5="", "",'GaN Master'!M4)</f>
        <v>CLEAR</v>
      </c>
      <c r="J5" s="25" t="str">
        <f>IF($B5="", "",'GaN Master'!N4)</f>
        <v>NONE</v>
      </c>
      <c r="K5" s="25" t="str">
        <f>IF($B5="", "",'GaN Master'!O4)</f>
        <v>0.2um</v>
      </c>
      <c r="L5" s="25" t="str">
        <f>IF($B5="", "",'GaN Master'!P4)</f>
        <v>3.0um</v>
      </c>
      <c r="M5" s="25" t="str">
        <f>IF($B5="", "",'GaN Master'!Q4)</f>
        <v>15.0um +0.20um</v>
      </c>
      <c r="N5" s="25" t="str">
        <f>IF($B5="", "",'GaN Master'!R4)</f>
        <v>Core</v>
      </c>
      <c r="O5" s="25" t="str">
        <f>IF($B5="", "",'GaN Master'!S4)</f>
        <v>TEL[13]/ 1818</v>
      </c>
      <c r="P5" s="25">
        <f>IF($B5="", "",'GaN Master'!T4)</f>
        <v>265</v>
      </c>
      <c r="Q5" s="25">
        <f>IF($B5="", "",'GaN Master'!U4)</f>
        <v>0</v>
      </c>
      <c r="R5" s="25">
        <f>IF($B5="", "",'GaN Master'!V4)</f>
        <v>0.48</v>
      </c>
      <c r="S5" s="25">
        <f>IF($B5="", "",'GaN Master'!W4)</f>
        <v>0.5</v>
      </c>
      <c r="T5" s="25" t="str">
        <f>IF($B5="", "",'GaN Master'!X4)</f>
        <v>N</v>
      </c>
      <c r="U5" s="25" t="str">
        <f>IF($B5="", "",'GaN Master'!Y4)</f>
        <v>TEL-2[21]</v>
      </c>
    </row>
    <row r="6" spans="2:21" ht="14.1" hidden="1" customHeight="1" thickBot="1" x14ac:dyDescent="0.25">
      <c r="B6" s="35" t="str">
        <f>IF('GaN Master'!$E5="N", "",'GaN Master'!E5)</f>
        <v/>
      </c>
      <c r="C6" s="25" t="str">
        <f>IF($B6="", "",'GaN Master'!G5)</f>
        <v/>
      </c>
      <c r="D6" s="25" t="str">
        <f>IF($B6="", "",'GaN Master'!H5)</f>
        <v/>
      </c>
      <c r="E6" s="25" t="str">
        <f>IF($B6="", "",'GaN Master'!I5)</f>
        <v/>
      </c>
      <c r="F6" s="25" t="str">
        <f>IF($B6="", "",'GaN Master'!J5)</f>
        <v/>
      </c>
      <c r="G6" s="25" t="str">
        <f>IF($B6="", "",'GaN Master'!K5)</f>
        <v/>
      </c>
      <c r="H6" s="25" t="str">
        <f>IF($B6="", "",'GaN Master'!L5)</f>
        <v/>
      </c>
      <c r="I6" s="25" t="str">
        <f>IF($B6="", "",'GaN Master'!M5)</f>
        <v/>
      </c>
      <c r="J6" s="25" t="str">
        <f>IF($B6="", "",'GaN Master'!N5)</f>
        <v/>
      </c>
      <c r="K6" s="25" t="str">
        <f>IF($B6="", "",'GaN Master'!O5)</f>
        <v/>
      </c>
      <c r="L6" s="25" t="str">
        <f>IF($B6="", "",'GaN Master'!P5)</f>
        <v/>
      </c>
      <c r="M6" s="25" t="str">
        <f>IF($B6="", "",'GaN Master'!Q5)</f>
        <v/>
      </c>
      <c r="N6" s="25" t="str">
        <f>IF($B6="", "",'GaN Master'!R5)</f>
        <v/>
      </c>
      <c r="O6" s="25" t="str">
        <f>IF($B6="", "",'GaN Master'!S5)</f>
        <v/>
      </c>
      <c r="P6" s="25" t="str">
        <f>IF($B6="", "",'GaN Master'!T5)</f>
        <v/>
      </c>
      <c r="Q6" s="25" t="str">
        <f>IF($B6="", "",'GaN Master'!U5)</f>
        <v/>
      </c>
      <c r="R6" s="25" t="str">
        <f>IF($B6="", "",'GaN Master'!V5)</f>
        <v/>
      </c>
      <c r="S6" s="25" t="str">
        <f>IF($B6="", "",'GaN Master'!W5)</f>
        <v/>
      </c>
      <c r="T6" s="25" t="str">
        <f>IF($B6="", "",'GaN Master'!X5)</f>
        <v/>
      </c>
      <c r="U6" s="25" t="str">
        <f>IF($B6="", "",'GaN Master'!Y5)</f>
        <v/>
      </c>
    </row>
    <row r="7" spans="2:21" ht="14.1" hidden="1" customHeight="1" thickBot="1" x14ac:dyDescent="0.25">
      <c r="B7" s="71" t="str">
        <f>IF('GaN Master'!$E6="N", "",'GaN Master'!E6)</f>
        <v/>
      </c>
      <c r="C7" s="72" t="str">
        <f>IF($B7="", "",'GaN Master'!G6)</f>
        <v/>
      </c>
      <c r="D7" s="72" t="str">
        <f>IF($B7="", "",'GaN Master'!H6)</f>
        <v/>
      </c>
      <c r="E7" s="72" t="str">
        <f>IF($B7="", "",'GaN Master'!I6)</f>
        <v/>
      </c>
      <c r="F7" s="56" t="str">
        <f>IF($B7="", "",'GaN Master'!J6)</f>
        <v/>
      </c>
      <c r="G7" s="23" t="str">
        <f>IF($B7="", "",'GaN Master'!K6)</f>
        <v/>
      </c>
      <c r="H7" s="22" t="str">
        <f>IF($B7="", "",'GaN Master'!L6)</f>
        <v/>
      </c>
      <c r="I7" s="22" t="str">
        <f>IF($B7="", "",'GaN Master'!M6)</f>
        <v/>
      </c>
      <c r="J7" s="37" t="str">
        <f>IF($B7="", "",'GaN Master'!N6)</f>
        <v/>
      </c>
      <c r="K7" s="24" t="str">
        <f>IF($B7="", "",'GaN Master'!O6)</f>
        <v/>
      </c>
      <c r="L7" s="24" t="str">
        <f>IF($B7="", "",'GaN Master'!P6)</f>
        <v/>
      </c>
      <c r="M7" s="24" t="str">
        <f>IF($B7="", "",'GaN Master'!Q6)</f>
        <v/>
      </c>
      <c r="N7" s="56" t="str">
        <f>IF($B7="", "",'GaN Master'!R6)</f>
        <v/>
      </c>
      <c r="O7" s="69" t="str">
        <f>IF($B7="", "",'GaN Master'!S6)</f>
        <v/>
      </c>
      <c r="P7" s="69" t="str">
        <f>IF($B7="", "",'GaN Master'!T6)</f>
        <v/>
      </c>
      <c r="Q7" s="69" t="str">
        <f>IF($B7="", "",'GaN Master'!U6)</f>
        <v/>
      </c>
      <c r="R7" s="69" t="str">
        <f>IF($B7="", "",'GaN Master'!V6)</f>
        <v/>
      </c>
      <c r="S7" s="69" t="str">
        <f>IF($B7="", "",'GaN Master'!W6)</f>
        <v/>
      </c>
      <c r="T7" s="69" t="str">
        <f>IF($B7="", "",'GaN Master'!X6)</f>
        <v/>
      </c>
      <c r="U7" s="69" t="str">
        <f>IF($B7="", "",'GaN Master'!Y6)</f>
        <v/>
      </c>
    </row>
    <row r="8" spans="2:21" ht="14.1" hidden="1" customHeight="1" thickBot="1" x14ac:dyDescent="0.25">
      <c r="B8" s="71"/>
      <c r="C8" s="73"/>
      <c r="D8" s="73"/>
      <c r="E8" s="73"/>
      <c r="F8" s="57"/>
      <c r="G8" s="38" t="str">
        <f>IF($B7="", "",'GaN Master'!K7)</f>
        <v/>
      </c>
      <c r="H8" s="38" t="str">
        <f>IF($B7="", "",'GaN Master'!L7)</f>
        <v/>
      </c>
      <c r="I8" s="38" t="str">
        <f>IF($B7="", "",'GaN Master'!M7)</f>
        <v/>
      </c>
      <c r="J8" s="38" t="str">
        <f>IF($B7="", "",'GaN Master'!N7)</f>
        <v/>
      </c>
      <c r="K8" s="38" t="str">
        <f>IF($B7="", "",'GaN Master'!O7)</f>
        <v/>
      </c>
      <c r="L8" s="38" t="str">
        <f>IF($B7="", "",'GaN Master'!P7)</f>
        <v/>
      </c>
      <c r="M8" s="38" t="str">
        <f>IF($B7="", "",'GaN Master'!Q7)</f>
        <v/>
      </c>
      <c r="N8" s="57"/>
      <c r="O8" s="70"/>
      <c r="P8" s="70"/>
      <c r="Q8" s="70"/>
      <c r="R8" s="70"/>
      <c r="S8" s="70"/>
      <c r="T8" s="70"/>
      <c r="U8" s="70"/>
    </row>
    <row r="9" spans="2:21" ht="14.1" customHeight="1" thickBot="1" x14ac:dyDescent="0.25">
      <c r="B9" s="71" t="str">
        <f>IF('GaN Master'!$E8="N", "",'GaN Master'!E8)</f>
        <v>Y</v>
      </c>
      <c r="C9" s="72" t="str">
        <f>IF($B9="", "",'GaN Master'!G8)</f>
        <v>Core</v>
      </c>
      <c r="D9" s="72">
        <f>IF($B9="", "",'GaN Master'!H8)</f>
        <v>69</v>
      </c>
      <c r="E9" s="72" t="str">
        <f>IF($B9="", "",'GaN Master'!I8)</f>
        <v xml:space="preserve">40P </v>
      </c>
      <c r="F9" s="56" t="str">
        <f>IF($B9="", "",'GaN Master'!J8)</f>
        <v>SOURCE DRAIN PRI</v>
      </c>
      <c r="G9" s="23">
        <f>IF($B9="", "",'GaN Master'!K8)</f>
        <v>5</v>
      </c>
      <c r="H9" s="22" t="str">
        <f>IF($B9="", "",'GaN Master'!L8)</f>
        <v>5X</v>
      </c>
      <c r="I9" s="22" t="str">
        <f>IF($B9="", "",'GaN Master'!M8)</f>
        <v>CLEAR</v>
      </c>
      <c r="J9" s="37" t="str">
        <f>IF($B9="", "",'GaN Master'!N8)</f>
        <v>-0.2um</v>
      </c>
      <c r="K9" s="24" t="str">
        <f>IF($B9="", "",'GaN Master'!O8)</f>
        <v>0.025um</v>
      </c>
      <c r="L9" s="24" t="str">
        <f>IF($B9="", "",'GaN Master'!P8)</f>
        <v>0.5um</v>
      </c>
      <c r="M9" s="24" t="str">
        <f>IF($B9="", "",'GaN Master'!Q8)</f>
        <v xml:space="preserve"> 0.50um +0.05um</v>
      </c>
      <c r="N9" s="56" t="str">
        <f>IF($B9="", "",'GaN Master'!R8)</f>
        <v>Variant</v>
      </c>
      <c r="O9" s="69" t="str">
        <f>IF($B9="", "",'GaN Master'!S8)</f>
        <v>TEL-3[56]/ 1808</v>
      </c>
      <c r="P9" s="69">
        <f>IF($B9="", "",'GaN Master'!T8)</f>
        <v>240</v>
      </c>
      <c r="Q9" s="69">
        <f>IF($B9="", "",'GaN Master'!U8)</f>
        <v>0</v>
      </c>
      <c r="R9" s="69">
        <f>IF($B9="", "",'GaN Master'!V8)</f>
        <v>0.48</v>
      </c>
      <c r="S9" s="69">
        <f>IF($B9="", "",'GaN Master'!W8)</f>
        <v>0.5</v>
      </c>
      <c r="T9" s="69" t="str">
        <f>IF($B9="", "",'GaN Master'!X8)</f>
        <v>IR</v>
      </c>
      <c r="U9" s="69" t="str">
        <f>IF($B9="", "",'GaN Master'!Y8)</f>
        <v>DEV TANK-2, 25S</v>
      </c>
    </row>
    <row r="10" spans="2:21" ht="14.1" customHeight="1" thickBot="1" x14ac:dyDescent="0.25">
      <c r="B10" s="71"/>
      <c r="C10" s="73"/>
      <c r="D10" s="73"/>
      <c r="E10" s="73"/>
      <c r="F10" s="57"/>
      <c r="G10" s="38">
        <f>IF($B9="", "",'GaN Master'!K9)</f>
        <v>37</v>
      </c>
      <c r="H10" s="38" t="str">
        <f>IF($B9="", "",'GaN Master'!L9)</f>
        <v>-</v>
      </c>
      <c r="I10" s="38" t="str">
        <f>IF($B9="", "",'GaN Master'!M9)</f>
        <v>-</v>
      </c>
      <c r="J10" s="38" t="str">
        <f>IF($B9="", "",'GaN Master'!N9)</f>
        <v>NONE</v>
      </c>
      <c r="K10" s="38" t="str">
        <f>IF($B9="", "",'GaN Master'!O9)</f>
        <v>-</v>
      </c>
      <c r="L10" s="38" t="str">
        <f>IF($B9="", "",'GaN Master'!P9)</f>
        <v>-</v>
      </c>
      <c r="M10" s="38" t="str">
        <f>IF($B9="", "",'GaN Master'!Q9)</f>
        <v>-</v>
      </c>
      <c r="N10" s="57"/>
      <c r="O10" s="70"/>
      <c r="P10" s="70"/>
      <c r="Q10" s="70"/>
      <c r="R10" s="70"/>
      <c r="S10" s="70"/>
      <c r="T10" s="70"/>
      <c r="U10" s="70"/>
    </row>
    <row r="11" spans="2:21" ht="14.1" hidden="1" customHeight="1" thickBot="1" x14ac:dyDescent="0.25">
      <c r="B11" s="71" t="str">
        <f>IF('GaN Master'!$E10="N", "",'GaN Master'!E10)</f>
        <v/>
      </c>
      <c r="C11" s="72" t="str">
        <f>IF($B11="", "",'GaN Master'!G10)</f>
        <v/>
      </c>
      <c r="D11" s="72" t="str">
        <f>IF($B11="", "",'GaN Master'!H10)</f>
        <v/>
      </c>
      <c r="E11" s="72" t="str">
        <f>IF($B11="", "",'GaN Master'!I10)</f>
        <v/>
      </c>
      <c r="F11" s="56" t="str">
        <f>IF($B11="", "",'GaN Master'!J10)</f>
        <v/>
      </c>
      <c r="G11" s="23" t="str">
        <f>IF($B11="", "",'GaN Master'!K10)</f>
        <v/>
      </c>
      <c r="H11" s="22" t="str">
        <f>IF($B11="", "",'GaN Master'!L10)</f>
        <v/>
      </c>
      <c r="I11" s="22" t="str">
        <f>IF($B11="", "",'GaN Master'!M10)</f>
        <v/>
      </c>
      <c r="J11" s="37" t="str">
        <f>IF($B11="", "",'GaN Master'!N10)</f>
        <v/>
      </c>
      <c r="K11" s="24" t="str">
        <f>IF($B11="", "",'GaN Master'!O10)</f>
        <v/>
      </c>
      <c r="L11" s="24" t="str">
        <f>IF($B11="", "",'GaN Master'!P10)</f>
        <v/>
      </c>
      <c r="M11" s="24" t="str">
        <f>IF($B11="", "",'GaN Master'!Q10)</f>
        <v/>
      </c>
      <c r="N11" s="56" t="str">
        <f>IF($B11="", "",'GaN Master'!R10)</f>
        <v/>
      </c>
      <c r="O11" s="69" t="str">
        <f>IF($B11="", "",'GaN Master'!S10)</f>
        <v/>
      </c>
      <c r="P11" s="69" t="str">
        <f>IF($B11="", "",'GaN Master'!T10)</f>
        <v/>
      </c>
      <c r="Q11" s="69" t="str">
        <f>IF($B11="", "",'GaN Master'!U10)</f>
        <v/>
      </c>
      <c r="R11" s="69" t="str">
        <f>IF($B11="", "",'GaN Master'!V10)</f>
        <v/>
      </c>
      <c r="S11" s="69" t="str">
        <f>IF($B11="", "",'GaN Master'!W10)</f>
        <v/>
      </c>
      <c r="T11" s="69" t="str">
        <f>IF($B11="", "",'GaN Master'!X10)</f>
        <v/>
      </c>
      <c r="U11" s="69" t="str">
        <f>IF($B11="", "",'GaN Master'!Y10)</f>
        <v/>
      </c>
    </row>
    <row r="12" spans="2:21" ht="14.1" hidden="1" customHeight="1" thickBot="1" x14ac:dyDescent="0.25">
      <c r="B12" s="71"/>
      <c r="C12" s="73"/>
      <c r="D12" s="73"/>
      <c r="E12" s="73"/>
      <c r="F12" s="57"/>
      <c r="G12" s="38" t="str">
        <f>IF($B11="", "",'GaN Master'!K11)</f>
        <v/>
      </c>
      <c r="H12" s="38" t="str">
        <f>IF($B11="", "",'GaN Master'!L11)</f>
        <v/>
      </c>
      <c r="I12" s="38" t="str">
        <f>IF($B11="", "",'GaN Master'!M11)</f>
        <v/>
      </c>
      <c r="J12" s="38" t="str">
        <f>IF($B11="", "",'GaN Master'!N11)</f>
        <v/>
      </c>
      <c r="K12" s="38" t="str">
        <f>IF($B11="", "",'GaN Master'!O11)</f>
        <v/>
      </c>
      <c r="L12" s="38" t="str">
        <f>IF($B11="", "",'GaN Master'!P11)</f>
        <v/>
      </c>
      <c r="M12" s="38" t="str">
        <f>IF($B11="", "",'GaN Master'!Q11)</f>
        <v/>
      </c>
      <c r="N12" s="57"/>
      <c r="O12" s="70"/>
      <c r="P12" s="70"/>
      <c r="Q12" s="70"/>
      <c r="R12" s="70"/>
      <c r="S12" s="70"/>
      <c r="T12" s="70"/>
      <c r="U12" s="70"/>
    </row>
    <row r="13" spans="2:21" ht="14.1" customHeight="1" thickBot="1" x14ac:dyDescent="0.25">
      <c r="B13" s="71" t="str">
        <f>IF('GaN Master'!$E12="N", "",'GaN Master'!E12)</f>
        <v>Y</v>
      </c>
      <c r="C13" s="72" t="str">
        <f>IF($B13="", "",'GaN Master'!G12)</f>
        <v>Core</v>
      </c>
      <c r="D13" s="72">
        <f>IF($B13="", "",'GaN Master'!H12)</f>
        <v>69</v>
      </c>
      <c r="E13" s="72" t="str">
        <f>IF($B13="", "",'GaN Master'!I12)</f>
        <v xml:space="preserve">40P </v>
      </c>
      <c r="F13" s="56" t="str">
        <f>IF($B13="", "",'GaN Master'!J12)</f>
        <v>SOURCE DRAIN SEC</v>
      </c>
      <c r="G13" s="23">
        <f>IF($B13="", "",'GaN Master'!K12)</f>
        <v>5</v>
      </c>
      <c r="H13" s="22" t="str">
        <f>IF($B13="", "",'GaN Master'!L12)</f>
        <v>5X</v>
      </c>
      <c r="I13" s="22" t="str">
        <f>IF($B13="", "",'GaN Master'!M12)</f>
        <v>CLEAR</v>
      </c>
      <c r="J13" s="37" t="str">
        <f>IF($B13="", "",'GaN Master'!N12)</f>
        <v>-0.2um</v>
      </c>
      <c r="K13" s="24" t="str">
        <f>IF($B13="", "",'GaN Master'!O12)</f>
        <v>0.025um</v>
      </c>
      <c r="L13" s="24" t="str">
        <f>IF($B13="", "",'GaN Master'!P12)</f>
        <v>0.5um</v>
      </c>
      <c r="M13" s="24" t="str">
        <f>IF($B13="", "",'GaN Master'!Q12)</f>
        <v xml:space="preserve"> 0.50um +0.05um</v>
      </c>
      <c r="N13" s="56" t="str">
        <f>IF($B13="", "",'GaN Master'!R12)</f>
        <v>Variant</v>
      </c>
      <c r="O13" s="69" t="str">
        <f>IF($B13="", "",'GaN Master'!S12)</f>
        <v>TEL-3[56]/ 1808</v>
      </c>
      <c r="P13" s="69">
        <f>IF($B13="", "",'GaN Master'!T12)</f>
        <v>240</v>
      </c>
      <c r="Q13" s="69">
        <f>IF($B13="", "",'GaN Master'!U12)</f>
        <v>0</v>
      </c>
      <c r="R13" s="69">
        <f>IF($B13="", "",'GaN Master'!V12)</f>
        <v>0.48</v>
      </c>
      <c r="S13" s="69">
        <f>IF($B13="", "",'GaN Master'!W12)</f>
        <v>0.5</v>
      </c>
      <c r="T13" s="69" t="str">
        <f>IF($B13="", "",'GaN Master'!X12)</f>
        <v>IR</v>
      </c>
      <c r="U13" s="69" t="str">
        <f>IF($B13="", "",'GaN Master'!Y12)</f>
        <v>DEV TANK-2, 25S</v>
      </c>
    </row>
    <row r="14" spans="2:21" ht="14.1" customHeight="1" thickBot="1" x14ac:dyDescent="0.25">
      <c r="B14" s="71"/>
      <c r="C14" s="73"/>
      <c r="D14" s="73"/>
      <c r="E14" s="73"/>
      <c r="F14" s="57"/>
      <c r="G14" s="38">
        <f>IF($B13="", "",'GaN Master'!K13)</f>
        <v>37</v>
      </c>
      <c r="H14" s="38" t="str">
        <f>IF($B13="", "",'GaN Master'!L13)</f>
        <v>-</v>
      </c>
      <c r="I14" s="38" t="str">
        <f>IF($B13="", "",'GaN Master'!M13)</f>
        <v>-</v>
      </c>
      <c r="J14" s="38" t="str">
        <f>IF($B13="", "",'GaN Master'!N13)</f>
        <v>NONE</v>
      </c>
      <c r="K14" s="38" t="str">
        <f>IF($B13="", "",'GaN Master'!O13)</f>
        <v>-</v>
      </c>
      <c r="L14" s="38" t="str">
        <f>IF($B13="", "",'GaN Master'!P13)</f>
        <v>-</v>
      </c>
      <c r="M14" s="38" t="str">
        <f>IF($B13="", "",'GaN Master'!Q13)</f>
        <v>-</v>
      </c>
      <c r="N14" s="57"/>
      <c r="O14" s="70"/>
      <c r="P14" s="70"/>
      <c r="Q14" s="70"/>
      <c r="R14" s="70"/>
      <c r="S14" s="70"/>
      <c r="T14" s="70"/>
      <c r="U14" s="70"/>
    </row>
    <row r="15" spans="2:21" ht="14.1" hidden="1" customHeight="1" thickBot="1" x14ac:dyDescent="0.25">
      <c r="B15" s="35" t="str">
        <f>IF('GaN Master'!$E14="N", "",'GaN Master'!E14)</f>
        <v/>
      </c>
      <c r="C15" s="25" t="str">
        <f>IF($B15="", "",'GaN Master'!G14)</f>
        <v/>
      </c>
      <c r="D15" s="25" t="str">
        <f>IF($B15="", "",'GaN Master'!H14)</f>
        <v/>
      </c>
      <c r="E15" s="25" t="str">
        <f>IF($B15="", "",'GaN Master'!I14)</f>
        <v/>
      </c>
      <c r="F15" s="25" t="str">
        <f>IF($B15="", "",'GaN Master'!J14)</f>
        <v/>
      </c>
      <c r="G15" s="25" t="str">
        <f>IF($B15="", "",'GaN Master'!K14)</f>
        <v/>
      </c>
      <c r="H15" s="25" t="str">
        <f>IF($B15="", "",'GaN Master'!L14)</f>
        <v/>
      </c>
      <c r="I15" s="25" t="str">
        <f>IF($B15="", "",'GaN Master'!M14)</f>
        <v/>
      </c>
      <c r="J15" s="25" t="str">
        <f>IF($B15="", "",'GaN Master'!N14)</f>
        <v/>
      </c>
      <c r="K15" s="25" t="str">
        <f>IF($B15="", "",'GaN Master'!O14)</f>
        <v/>
      </c>
      <c r="L15" s="25" t="str">
        <f>IF($B15="", "",'GaN Master'!P14)</f>
        <v/>
      </c>
      <c r="M15" s="25" t="str">
        <f>IF($B15="", "",'GaN Master'!Q14)</f>
        <v/>
      </c>
      <c r="N15" s="25" t="str">
        <f>IF($B15="", "",'GaN Master'!R14)</f>
        <v/>
      </c>
      <c r="O15" s="25" t="str">
        <f>IF($B15="", "",'GaN Master'!S14)</f>
        <v/>
      </c>
      <c r="P15" s="25" t="str">
        <f>IF($B15="", "",'GaN Master'!T14)</f>
        <v/>
      </c>
      <c r="Q15" s="25" t="str">
        <f>IF($B15="", "",'GaN Master'!U14)</f>
        <v/>
      </c>
      <c r="R15" s="25" t="str">
        <f>IF($B15="", "",'GaN Master'!V14)</f>
        <v/>
      </c>
      <c r="S15" s="25" t="str">
        <f>IF($B15="", "",'GaN Master'!W14)</f>
        <v/>
      </c>
      <c r="T15" s="25" t="str">
        <f>IF($B15="", "",'GaN Master'!X14)</f>
        <v/>
      </c>
      <c r="U15" s="25" t="str">
        <f>IF($B15="", "",'GaN Master'!Y14)</f>
        <v/>
      </c>
    </row>
    <row r="16" spans="2:21" ht="14.1" customHeight="1" thickBot="1" x14ac:dyDescent="0.25">
      <c r="B16" s="35" t="str">
        <f>IF('GaN Master'!$E15="N", "",'GaN Master'!E15)</f>
        <v>Y</v>
      </c>
      <c r="C16" s="25" t="str">
        <f>IF($B16="", "",'GaN Master'!G15)</f>
        <v>Core</v>
      </c>
      <c r="D16" s="25">
        <f>IF($B16="", "",'GaN Master'!H15)</f>
        <v>69</v>
      </c>
      <c r="E16" s="25" t="str">
        <f>IF($B16="", "",'GaN Master'!I15)</f>
        <v>80P</v>
      </c>
      <c r="F16" s="25" t="str">
        <f>IF($B16="", "",'GaN Master'!J15)</f>
        <v>TGTOP</v>
      </c>
      <c r="G16" s="25">
        <f>IF($B16="", "",'GaN Master'!K15)</f>
        <v>18</v>
      </c>
      <c r="H16" s="25" t="str">
        <f>IF($B16="", "",'GaN Master'!L15)</f>
        <v>5X</v>
      </c>
      <c r="I16" s="25" t="str">
        <f>IF($B16="", "",'GaN Master'!M15)</f>
        <v>CLEAR</v>
      </c>
      <c r="J16" s="25" t="str">
        <f>IF($B16="", "",'GaN Master'!N15)</f>
        <v>-0.06um</v>
      </c>
      <c r="K16" s="25" t="str">
        <f>IF($B16="", "",'GaN Master'!O15)</f>
        <v>0.025um</v>
      </c>
      <c r="L16" s="25" t="str">
        <f>IF($B16="", "",'GaN Master'!P15)</f>
        <v>0.5um</v>
      </c>
      <c r="M16" s="25" t="str">
        <f>IF($B16="", "",'GaN Master'!Q15)</f>
        <v>1.9um +0.10um</v>
      </c>
      <c r="N16" s="25" t="str">
        <f>IF($B16="", "",'GaN Master'!R15)</f>
        <v>Variant</v>
      </c>
      <c r="O16" s="25" t="str">
        <f>IF($B16="", "",'GaN Master'!S15)</f>
        <v>TEL-1[62] + TEL-3[63] TSMR/TARC</v>
      </c>
      <c r="P16" s="25">
        <f>IF($B16="", "",'GaN Master'!T15)</f>
        <v>93</v>
      </c>
      <c r="Q16" s="25">
        <f>IF($B16="", "",'GaN Master'!U15)</f>
        <v>0</v>
      </c>
      <c r="R16" s="25">
        <f>IF($B16="", "",'GaN Master'!V15)</f>
        <v>0.6</v>
      </c>
      <c r="S16" s="25">
        <f>IF($B16="", "",'GaN Master'!W15)</f>
        <v>0.45</v>
      </c>
      <c r="T16" s="25" t="str">
        <f>IF($B16="", "",'GaN Master'!X15)</f>
        <v>NEG-CA</v>
      </c>
      <c r="U16" s="25" t="str">
        <f>IF($B16="", "",'GaN Master'!Y15)</f>
        <v>PEB TEL-2[10], TEL-2[34]</v>
      </c>
    </row>
    <row r="17" spans="2:21" ht="14.1" customHeight="1" thickBot="1" x14ac:dyDescent="0.25">
      <c r="B17" s="35" t="str">
        <f>IF('GaN Master'!$E16="N", "",'GaN Master'!E16)</f>
        <v>Y</v>
      </c>
      <c r="C17" s="25" t="str">
        <f>IF($B17="", "",'GaN Master'!G16)</f>
        <v>Core</v>
      </c>
      <c r="D17" s="25">
        <f>IF($B17="", "",'GaN Master'!H16)</f>
        <v>64</v>
      </c>
      <c r="E17" s="25" t="str">
        <f>IF($B17="", "",'GaN Master'!I16)</f>
        <v>90N</v>
      </c>
      <c r="F17" s="25" t="str">
        <f>IF($B17="", "",'GaN Master'!J16)</f>
        <v>NITRIDE ETCH1</v>
      </c>
      <c r="G17" s="25">
        <f>IF($B17="", "",'GaN Master'!K16)</f>
        <v>29</v>
      </c>
      <c r="H17" s="25" t="str">
        <f>IF($B17="", "",'GaN Master'!L16)</f>
        <v>5X</v>
      </c>
      <c r="I17" s="25" t="str">
        <f>IF($B17="", "",'GaN Master'!M16)</f>
        <v>DARK</v>
      </c>
      <c r="J17" s="25" t="str">
        <f>IF($B17="", "",'GaN Master'!N16)</f>
        <v>-0.12um</v>
      </c>
      <c r="K17" s="25" t="str">
        <f>IF($B17="", "",'GaN Master'!O16)</f>
        <v>0.2um</v>
      </c>
      <c r="L17" s="25" t="str">
        <f>IF($B17="", "",'GaN Master'!P16)</f>
        <v>3.0um</v>
      </c>
      <c r="M17" s="25" t="str">
        <f>IF($B17="", "",'GaN Master'!Q16)</f>
        <v>13.8um +0.20um</v>
      </c>
      <c r="N17" s="25" t="str">
        <f>IF($B17="", "",'GaN Master'!R16)</f>
        <v>Core</v>
      </c>
      <c r="O17" s="25" t="str">
        <f>IF($B17="", "",'GaN Master'!S16)</f>
        <v>TEL[13]/ 1818</v>
      </c>
      <c r="P17" s="25">
        <f>IF($B17="", "",'GaN Master'!T16)</f>
        <v>375</v>
      </c>
      <c r="Q17" s="25">
        <f>IF($B17="", "",'GaN Master'!U16)</f>
        <v>0</v>
      </c>
      <c r="R17" s="25">
        <f>IF($B17="", "",'GaN Master'!V16)</f>
        <v>0.48</v>
      </c>
      <c r="S17" s="25">
        <f>IF($B17="", "",'GaN Master'!W16)</f>
        <v>0.5</v>
      </c>
      <c r="T17" s="25" t="str">
        <f>IF($B17="", "",'GaN Master'!X16)</f>
        <v>N</v>
      </c>
      <c r="U17" s="25" t="str">
        <f>IF($B17="", "",'GaN Master'!Y16)</f>
        <v>TEL-2[2]</v>
      </c>
    </row>
    <row r="18" spans="2:21" ht="14.1" hidden="1" customHeight="1" thickBot="1" x14ac:dyDescent="0.25">
      <c r="B18" s="35" t="str">
        <f>IF('GaN Master'!$E17="N", "",'GaN Master'!E17)</f>
        <v/>
      </c>
      <c r="C18" s="25" t="str">
        <f>IF($B18="", "",'GaN Master'!G17)</f>
        <v/>
      </c>
      <c r="D18" s="25" t="str">
        <f>IF($B18="", "",'GaN Master'!H17)</f>
        <v/>
      </c>
      <c r="E18" s="25" t="str">
        <f>IF($B18="", "",'GaN Master'!I17)</f>
        <v/>
      </c>
      <c r="F18" s="25" t="str">
        <f>IF($B18="", "",'GaN Master'!J17)</f>
        <v/>
      </c>
      <c r="G18" s="25" t="str">
        <f>IF($B18="", "",'GaN Master'!K17)</f>
        <v/>
      </c>
      <c r="H18" s="25" t="str">
        <f>IF($B18="", "",'GaN Master'!L17)</f>
        <v/>
      </c>
      <c r="I18" s="25" t="str">
        <f>IF($B18="", "",'GaN Master'!M17)</f>
        <v/>
      </c>
      <c r="J18" s="25" t="str">
        <f>IF($B18="", "",'GaN Master'!N17)</f>
        <v/>
      </c>
      <c r="K18" s="25" t="str">
        <f>IF($B18="", "",'GaN Master'!O17)</f>
        <v/>
      </c>
      <c r="L18" s="25" t="str">
        <f>IF($B18="", "",'GaN Master'!P17)</f>
        <v/>
      </c>
      <c r="M18" s="25" t="str">
        <f>IF($B18="", "",'GaN Master'!Q17)</f>
        <v/>
      </c>
      <c r="N18" s="25" t="str">
        <f>IF($B18="", "",'GaN Master'!R17)</f>
        <v/>
      </c>
      <c r="O18" s="25" t="str">
        <f>IF($B18="", "",'GaN Master'!S17)</f>
        <v/>
      </c>
      <c r="P18" s="25" t="str">
        <f>IF($B18="", "",'GaN Master'!T17)</f>
        <v/>
      </c>
      <c r="Q18" s="25" t="str">
        <f>IF($B18="", "",'GaN Master'!U17)</f>
        <v/>
      </c>
      <c r="R18" s="25" t="str">
        <f>IF($B18="", "",'GaN Master'!V17)</f>
        <v/>
      </c>
      <c r="S18" s="25" t="str">
        <f>IF($B18="", "",'GaN Master'!W17)</f>
        <v/>
      </c>
      <c r="T18" s="25" t="str">
        <f>IF($B18="", "",'GaN Master'!X17)</f>
        <v/>
      </c>
      <c r="U18" s="25" t="str">
        <f>IF($B18="", "",'GaN Master'!Y17)</f>
        <v/>
      </c>
    </row>
    <row r="19" spans="2:21" ht="14.1" hidden="1" customHeight="1" thickBot="1" x14ac:dyDescent="0.25">
      <c r="B19" s="35" t="str">
        <f>IF('GaN Master'!$E18="N", "",'GaN Master'!E18)</f>
        <v/>
      </c>
      <c r="C19" s="25" t="str">
        <f>IF($B19="", "",'GaN Master'!G18)</f>
        <v/>
      </c>
      <c r="D19" s="25" t="str">
        <f>IF($B19="", "",'GaN Master'!H18)</f>
        <v/>
      </c>
      <c r="E19" s="25" t="str">
        <f>IF($B19="", "",'GaN Master'!I18)</f>
        <v/>
      </c>
      <c r="F19" s="25" t="str">
        <f>IF($B19="", "",'GaN Master'!J18)</f>
        <v/>
      </c>
      <c r="G19" s="25" t="str">
        <f>IF($B19="", "",'GaN Master'!K18)</f>
        <v/>
      </c>
      <c r="H19" s="25" t="str">
        <f>IF($B19="", "",'GaN Master'!L18)</f>
        <v/>
      </c>
      <c r="I19" s="25" t="str">
        <f>IF($B19="", "",'GaN Master'!M18)</f>
        <v/>
      </c>
      <c r="J19" s="25" t="str">
        <f>IF($B19="", "",'GaN Master'!N18)</f>
        <v/>
      </c>
      <c r="K19" s="25" t="str">
        <f>IF($B19="", "",'GaN Master'!O18)</f>
        <v/>
      </c>
      <c r="L19" s="25" t="str">
        <f>IF($B19="", "",'GaN Master'!P18)</f>
        <v/>
      </c>
      <c r="M19" s="25" t="str">
        <f>IF($B19="", "",'GaN Master'!Q18)</f>
        <v/>
      </c>
      <c r="N19" s="25" t="str">
        <f>IF($B19="", "",'GaN Master'!R18)</f>
        <v/>
      </c>
      <c r="O19" s="25" t="str">
        <f>IF($B19="", "",'GaN Master'!S18)</f>
        <v/>
      </c>
      <c r="P19" s="25" t="str">
        <f>IF($B19="", "",'GaN Master'!T18)</f>
        <v/>
      </c>
      <c r="Q19" s="25" t="str">
        <f>IF($B19="", "",'GaN Master'!U18)</f>
        <v/>
      </c>
      <c r="R19" s="25" t="str">
        <f>IF($B19="", "",'GaN Master'!V18)</f>
        <v/>
      </c>
      <c r="S19" s="25" t="str">
        <f>IF($B19="", "",'GaN Master'!W18)</f>
        <v/>
      </c>
      <c r="T19" s="25" t="str">
        <f>IF($B19="", "",'GaN Master'!X18)</f>
        <v/>
      </c>
      <c r="U19" s="25" t="str">
        <f>IF($B19="", "",'GaN Master'!Y18)</f>
        <v/>
      </c>
    </row>
    <row r="20" spans="2:21" ht="14.1" customHeight="1" thickBot="1" x14ac:dyDescent="0.25">
      <c r="B20" s="35" t="str">
        <f>IF('GaN Master'!$E19="N", "",'GaN Master'!E19)</f>
        <v>Y</v>
      </c>
      <c r="C20" s="25" t="str">
        <f>IF($B20="", "",'GaN Master'!G19)</f>
        <v>Core</v>
      </c>
      <c r="D20" s="25">
        <f>IF($B20="", "",'GaN Master'!H19)</f>
        <v>64</v>
      </c>
      <c r="E20" s="25" t="str">
        <f>IF($B20="", "",'GaN Master'!I19)</f>
        <v>98N</v>
      </c>
      <c r="F20" s="25" t="str">
        <f>IF($B20="", "",'GaN Master'!J19)</f>
        <v>THIN TANTALUM</v>
      </c>
      <c r="G20" s="25">
        <f>IF($B20="", "",'GaN Master'!K19)</f>
        <v>56</v>
      </c>
      <c r="H20" s="25" t="str">
        <f>IF($B20="", "",'GaN Master'!L19)</f>
        <v>5X</v>
      </c>
      <c r="I20" s="25" t="str">
        <f>IF($B20="", "",'GaN Master'!M19)</f>
        <v>DARK</v>
      </c>
      <c r="J20" s="25" t="str">
        <f>IF($B20="", "",'GaN Master'!N19)</f>
        <v>-0.08um</v>
      </c>
      <c r="K20" s="25" t="str">
        <f>IF($B20="", "",'GaN Master'!O19)</f>
        <v>0.2um</v>
      </c>
      <c r="L20" s="25" t="str">
        <f>IF($B20="", "",'GaN Master'!P19)</f>
        <v>3.0um</v>
      </c>
      <c r="M20" s="25" t="str">
        <f>IF($B20="", "",'GaN Master'!Q19)</f>
        <v>14.2um +0.20um</v>
      </c>
      <c r="N20" s="25" t="str">
        <f>IF($B20="", "",'GaN Master'!R19)</f>
        <v>Core</v>
      </c>
      <c r="O20" s="25" t="str">
        <f>IF($B20="", "",'GaN Master'!S19)</f>
        <v>TEL-3[10]+TEL[13]  LOL/1818</v>
      </c>
      <c r="P20" s="25">
        <f>IF($B20="", "",'GaN Master'!T19)</f>
        <v>350</v>
      </c>
      <c r="Q20" s="25">
        <f>IF($B20="", "",'GaN Master'!U19)</f>
        <v>0</v>
      </c>
      <c r="R20" s="25">
        <f>IF($B20="", "",'GaN Master'!V19)</f>
        <v>0.48</v>
      </c>
      <c r="S20" s="25">
        <f>IF($B20="", "",'GaN Master'!W19)</f>
        <v>0.5</v>
      </c>
      <c r="T20" s="25" t="str">
        <f>IF($B20="", "",'GaN Master'!X19)</f>
        <v>N</v>
      </c>
      <c r="U20" s="25" t="str">
        <f>IF($B20="", "",'GaN Master'!Y19)</f>
        <v>TEL-2[1]</v>
      </c>
    </row>
    <row r="21" spans="2:21" ht="14.1" customHeight="1" thickBot="1" x14ac:dyDescent="0.25">
      <c r="B21" s="35" t="str">
        <f>IF('GaN Master'!$E20="N", "",'GaN Master'!E20)</f>
        <v>Y</v>
      </c>
      <c r="C21" s="25" t="str">
        <f>IF($B21="", "",'GaN Master'!G20)</f>
        <v>Core</v>
      </c>
      <c r="D21" s="25">
        <f>IF($B21="", "",'GaN Master'!H20)</f>
        <v>64</v>
      </c>
      <c r="E21" s="25" t="str">
        <f>IF($B21="", "",'GaN Master'!I20)</f>
        <v>100P</v>
      </c>
      <c r="F21" s="25" t="str">
        <f>IF($B21="", "",'GaN Master'!J20)</f>
        <v>CAP BOTTOM</v>
      </c>
      <c r="G21" s="25">
        <f>IF($B21="", "",'GaN Master'!K20)</f>
        <v>8</v>
      </c>
      <c r="H21" s="25" t="str">
        <f>IF($B21="", "",'GaN Master'!L20)</f>
        <v>5X</v>
      </c>
      <c r="I21" s="25" t="str">
        <f>IF($B21="", "",'GaN Master'!M20)</f>
        <v>CLEAR</v>
      </c>
      <c r="J21" s="25" t="str">
        <f>IF($B21="", "",'GaN Master'!N20)</f>
        <v>NONE</v>
      </c>
      <c r="K21" s="25" t="str">
        <f>IF($B21="", "",'GaN Master'!O20)</f>
        <v>0.2um</v>
      </c>
      <c r="L21" s="25" t="str">
        <f>IF($B21="", "",'GaN Master'!P20)</f>
        <v>3.0um</v>
      </c>
      <c r="M21" s="25" t="str">
        <f>IF($B21="", "",'GaN Master'!Q20)</f>
        <v>15.0um +0.20um</v>
      </c>
      <c r="N21" s="25" t="str">
        <f>IF($B21="", "",'GaN Master'!R20)</f>
        <v>Core</v>
      </c>
      <c r="O21" s="25" t="str">
        <f>IF($B21="", "",'GaN Master'!S20)</f>
        <v>TEL [15]/ 1827</v>
      </c>
      <c r="P21" s="25">
        <f>IF($B21="", "",'GaN Master'!T20)</f>
        <v>1300</v>
      </c>
      <c r="Q21" s="25">
        <f>IF($B21="", "",'GaN Master'!U20)</f>
        <v>0</v>
      </c>
      <c r="R21" s="25">
        <f>IF($B21="", "",'GaN Master'!V20)</f>
        <v>0.48</v>
      </c>
      <c r="S21" s="25">
        <f>IF($B21="", "",'GaN Master'!W20)</f>
        <v>0.5</v>
      </c>
      <c r="T21" s="25" t="str">
        <f>IF($B21="", "",'GaN Master'!X20)</f>
        <v>IR</v>
      </c>
      <c r="U21" s="25" t="str">
        <f>IF($B21="", "",'GaN Master'!Y20)</f>
        <v>DEV TANK-2, 95S</v>
      </c>
    </row>
    <row r="22" spans="2:21" ht="14.1" hidden="1" customHeight="1" thickBot="1" x14ac:dyDescent="0.25">
      <c r="B22" s="35" t="str">
        <f>IF('GaN Master'!$E21="N", "",'GaN Master'!E21)</f>
        <v/>
      </c>
      <c r="C22" s="25" t="str">
        <f>IF($B22="", "",'GaN Master'!G21)</f>
        <v/>
      </c>
      <c r="D22" s="25" t="str">
        <f>IF($B22="", "",'GaN Master'!H21)</f>
        <v/>
      </c>
      <c r="E22" s="25" t="str">
        <f>IF($B22="", "",'GaN Master'!I21)</f>
        <v/>
      </c>
      <c r="F22" s="25" t="str">
        <f>IF($B22="", "",'GaN Master'!J21)</f>
        <v/>
      </c>
      <c r="G22" s="25" t="str">
        <f>IF($B22="", "",'GaN Master'!K21)</f>
        <v/>
      </c>
      <c r="H22" s="25" t="str">
        <f>IF($B22="", "",'GaN Master'!L21)</f>
        <v/>
      </c>
      <c r="I22" s="25" t="str">
        <f>IF($B22="", "",'GaN Master'!M21)</f>
        <v/>
      </c>
      <c r="J22" s="25" t="str">
        <f>IF($B22="", "",'GaN Master'!N21)</f>
        <v/>
      </c>
      <c r="K22" s="25" t="str">
        <f>IF($B22="", "",'GaN Master'!O21)</f>
        <v/>
      </c>
      <c r="L22" s="25" t="str">
        <f>IF($B22="", "",'GaN Master'!P21)</f>
        <v/>
      </c>
      <c r="M22" s="25" t="str">
        <f>IF($B22="", "",'GaN Master'!Q21)</f>
        <v/>
      </c>
      <c r="N22" s="25" t="str">
        <f>IF($B22="", "",'GaN Master'!R21)</f>
        <v/>
      </c>
      <c r="O22" s="25" t="str">
        <f>IF($B22="", "",'GaN Master'!S21)</f>
        <v/>
      </c>
      <c r="P22" s="25" t="str">
        <f>IF($B22="", "",'GaN Master'!T21)</f>
        <v/>
      </c>
      <c r="Q22" s="25" t="str">
        <f>IF($B22="", "",'GaN Master'!U21)</f>
        <v/>
      </c>
      <c r="R22" s="25" t="str">
        <f>IF($B22="", "",'GaN Master'!V21)</f>
        <v/>
      </c>
      <c r="S22" s="25" t="str">
        <f>IF($B22="", "",'GaN Master'!W21)</f>
        <v/>
      </c>
      <c r="T22" s="25" t="str">
        <f>IF($B22="", "",'GaN Master'!X21)</f>
        <v/>
      </c>
      <c r="U22" s="25" t="str">
        <f>IF($B22="", "",'GaN Master'!Y21)</f>
        <v/>
      </c>
    </row>
    <row r="23" spans="2:21" ht="14.1" customHeight="1" thickBot="1" x14ac:dyDescent="0.25">
      <c r="B23" s="35" t="str">
        <f>IF('GaN Master'!$E22="N", "",'GaN Master'!E22)</f>
        <v>O</v>
      </c>
      <c r="C23" s="25" t="str">
        <f>IF($B23="", "",'GaN Master'!G22)</f>
        <v>Core</v>
      </c>
      <c r="D23" s="25">
        <f>IF($B23="", "",'GaN Master'!H22)</f>
        <v>64</v>
      </c>
      <c r="E23" s="25" t="str">
        <f>IF($B23="", "",'GaN Master'!I22)</f>
        <v>120P</v>
      </c>
      <c r="F23" s="25" t="str">
        <f>IF($B23="", "",'GaN Master'!J22)</f>
        <v>TANTALUM PROTECT</v>
      </c>
      <c r="G23" s="25">
        <f>IF($B23="", "",'GaN Master'!K22)</f>
        <v>28</v>
      </c>
      <c r="H23" s="25" t="str">
        <f>IF($B23="", "",'GaN Master'!L22)</f>
        <v>5X</v>
      </c>
      <c r="I23" s="25" t="str">
        <f>IF($B23="", "",'GaN Master'!M22)</f>
        <v>CLEAR</v>
      </c>
      <c r="J23" s="25" t="str">
        <f>IF($B23="", "",'GaN Master'!N22)</f>
        <v>NONE</v>
      </c>
      <c r="K23" s="25" t="str">
        <f>IF($B23="", "",'GaN Master'!O22)</f>
        <v>0.2um</v>
      </c>
      <c r="L23" s="25" t="str">
        <f>IF($B23="", "",'GaN Master'!P22)</f>
        <v>3.0um</v>
      </c>
      <c r="M23" s="25" t="str">
        <f>IF($B23="", "",'GaN Master'!Q22)</f>
        <v>15.0um +0.20um</v>
      </c>
      <c r="N23" s="25" t="str">
        <f>IF($B23="", "",'GaN Master'!R22)</f>
        <v>Core</v>
      </c>
      <c r="O23" s="25" t="str">
        <f>IF($B23="", "",'GaN Master'!S22)</f>
        <v>TEL[14]/1808</v>
      </c>
      <c r="P23" s="25">
        <f>IF($B23="", "",'GaN Master'!T22)</f>
        <v>400</v>
      </c>
      <c r="Q23" s="25">
        <f>IF($B23="", "",'GaN Master'!U22)</f>
        <v>0</v>
      </c>
      <c r="R23" s="25">
        <f>IF($B23="", "",'GaN Master'!V22)</f>
        <v>0.48</v>
      </c>
      <c r="S23" s="25">
        <f>IF($B23="", "",'GaN Master'!W22)</f>
        <v>0.5</v>
      </c>
      <c r="T23" s="25" t="str">
        <f>IF($B23="", "",'GaN Master'!X22)</f>
        <v>N</v>
      </c>
      <c r="U23" s="25" t="str">
        <f>IF($B23="", "",'GaN Master'!Y22)</f>
        <v>TEL-2[1]</v>
      </c>
    </row>
    <row r="24" spans="2:21" ht="14.1" customHeight="1" thickBot="1" x14ac:dyDescent="0.25">
      <c r="B24" s="35" t="str">
        <f>IF('GaN Master'!$E23="N", "",'GaN Master'!E23)</f>
        <v>O</v>
      </c>
      <c r="C24" s="25" t="str">
        <f>IF($B24="", "",'GaN Master'!G23)</f>
        <v>Core</v>
      </c>
      <c r="D24" s="25">
        <f>IF($B24="", "",'GaN Master'!H23)</f>
        <v>64</v>
      </c>
      <c r="E24" s="25" t="str">
        <f>IF($B24="", "",'GaN Master'!I23)</f>
        <v>140P</v>
      </c>
      <c r="F24" s="25" t="str">
        <f>IF($B24="", "",'GaN Master'!J23)</f>
        <v>TANTALUM</v>
      </c>
      <c r="G24" s="25">
        <f>IF($B24="", "",'GaN Master'!K23)</f>
        <v>9</v>
      </c>
      <c r="H24" s="25" t="str">
        <f>IF($B24="", "",'GaN Master'!L23)</f>
        <v>5X</v>
      </c>
      <c r="I24" s="25" t="str">
        <f>IF($B24="", "",'GaN Master'!M23)</f>
        <v>CLEAR</v>
      </c>
      <c r="J24" s="25" t="str">
        <f>IF($B24="", "",'GaN Master'!N23)</f>
        <v>+0.6um</v>
      </c>
      <c r="K24" s="25" t="str">
        <f>IF($B24="", "",'GaN Master'!O23)</f>
        <v>0.2um</v>
      </c>
      <c r="L24" s="25" t="str">
        <f>IF($B24="", "",'GaN Master'!P23)</f>
        <v>3.0um</v>
      </c>
      <c r="M24" s="25" t="str">
        <f>IF($B24="", "",'GaN Master'!Q23)</f>
        <v>21.0um +0.20um</v>
      </c>
      <c r="N24" s="25" t="str">
        <f>IF($B24="", "",'GaN Master'!R23)</f>
        <v>Core</v>
      </c>
      <c r="O24" s="25" t="str">
        <f>IF($B24="", "",'GaN Master'!S23)</f>
        <v>TEL[13]/ 1818</v>
      </c>
      <c r="P24" s="25">
        <f>IF($B24="", "",'GaN Master'!T23)</f>
        <v>580</v>
      </c>
      <c r="Q24" s="25">
        <f>IF($B24="", "",'GaN Master'!U23)</f>
        <v>0</v>
      </c>
      <c r="R24" s="25">
        <f>IF($B24="", "",'GaN Master'!V23)</f>
        <v>0.48</v>
      </c>
      <c r="S24" s="25">
        <f>IF($B24="", "",'GaN Master'!W23)</f>
        <v>0.5</v>
      </c>
      <c r="T24" s="25" t="str">
        <f>IF($B24="", "",'GaN Master'!X23)</f>
        <v>N</v>
      </c>
      <c r="U24" s="25" t="str">
        <f>IF($B24="", "",'GaN Master'!Y23)</f>
        <v>TEL-2[5]</v>
      </c>
    </row>
    <row r="25" spans="2:21" ht="14.1" hidden="1" customHeight="1" thickBot="1" x14ac:dyDescent="0.25">
      <c r="B25" s="35" t="str">
        <f>IF('GaN Master'!$E24="N", "",'GaN Master'!E24)</f>
        <v/>
      </c>
      <c r="C25" s="25" t="str">
        <f>IF($B25="", "",'GaN Master'!G24)</f>
        <v/>
      </c>
      <c r="D25" s="25" t="str">
        <f>IF($B25="", "",'GaN Master'!H24)</f>
        <v/>
      </c>
      <c r="E25" s="25" t="str">
        <f>IF($B25="", "",'GaN Master'!I24)</f>
        <v/>
      </c>
      <c r="F25" s="25" t="str">
        <f>IF($B25="", "",'GaN Master'!J24)</f>
        <v/>
      </c>
      <c r="G25" s="25" t="str">
        <f>IF($B25="", "",'GaN Master'!K24)</f>
        <v/>
      </c>
      <c r="H25" s="25" t="str">
        <f>IF($B25="", "",'GaN Master'!L24)</f>
        <v/>
      </c>
      <c r="I25" s="25" t="str">
        <f>IF($B25="", "",'GaN Master'!M24)</f>
        <v/>
      </c>
      <c r="J25" s="25" t="str">
        <f>IF($B25="", "",'GaN Master'!N24)</f>
        <v/>
      </c>
      <c r="K25" s="25" t="str">
        <f>IF($B25="", "",'GaN Master'!O24)</f>
        <v/>
      </c>
      <c r="L25" s="25" t="str">
        <f>IF($B25="", "",'GaN Master'!P24)</f>
        <v/>
      </c>
      <c r="M25" s="25" t="str">
        <f>IF($B25="", "",'GaN Master'!Q24)</f>
        <v/>
      </c>
      <c r="N25" s="25" t="str">
        <f>IF($B25="", "",'GaN Master'!R24)</f>
        <v/>
      </c>
      <c r="O25" s="25" t="str">
        <f>IF($B25="", "",'GaN Master'!S24)</f>
        <v/>
      </c>
      <c r="P25" s="25" t="str">
        <f>IF($B25="", "",'GaN Master'!T24)</f>
        <v/>
      </c>
      <c r="Q25" s="25" t="str">
        <f>IF($B25="", "",'GaN Master'!U24)</f>
        <v/>
      </c>
      <c r="R25" s="25" t="str">
        <f>IF($B25="", "",'GaN Master'!V24)</f>
        <v/>
      </c>
      <c r="S25" s="25" t="str">
        <f>IF($B25="", "",'GaN Master'!W24)</f>
        <v/>
      </c>
      <c r="T25" s="25" t="str">
        <f>IF($B25="", "",'GaN Master'!X24)</f>
        <v/>
      </c>
      <c r="U25" s="25" t="str">
        <f>IF($B25="", "",'GaN Master'!Y24)</f>
        <v/>
      </c>
    </row>
    <row r="26" spans="2:21" ht="14.1" hidden="1" customHeight="1" thickBot="1" x14ac:dyDescent="0.25">
      <c r="B26" s="35" t="str">
        <f>IF('GaN Master'!$E25="N", "",'GaN Master'!E25)</f>
        <v/>
      </c>
      <c r="C26" s="25" t="str">
        <f>IF($B26="", "",'GaN Master'!G25)</f>
        <v/>
      </c>
      <c r="D26" s="25" t="str">
        <f>IF($B26="", "",'GaN Master'!H25)</f>
        <v/>
      </c>
      <c r="E26" s="25" t="str">
        <f>IF($B26="", "",'GaN Master'!I25)</f>
        <v/>
      </c>
      <c r="F26" s="25" t="str">
        <f>IF($B26="", "",'GaN Master'!J25)</f>
        <v/>
      </c>
      <c r="G26" s="25" t="str">
        <f>IF($B26="", "",'GaN Master'!K25)</f>
        <v/>
      </c>
      <c r="H26" s="25" t="str">
        <f>IF($B26="", "",'GaN Master'!L25)</f>
        <v/>
      </c>
      <c r="I26" s="25" t="str">
        <f>IF($B26="", "",'GaN Master'!M25)</f>
        <v/>
      </c>
      <c r="J26" s="25" t="str">
        <f>IF($B26="", "",'GaN Master'!N25)</f>
        <v/>
      </c>
      <c r="K26" s="25" t="str">
        <f>IF($B26="", "",'GaN Master'!O25)</f>
        <v/>
      </c>
      <c r="L26" s="25" t="str">
        <f>IF($B26="", "",'GaN Master'!P25)</f>
        <v/>
      </c>
      <c r="M26" s="25" t="str">
        <f>IF($B26="", "",'GaN Master'!Q25)</f>
        <v/>
      </c>
      <c r="N26" s="25" t="str">
        <f>IF($B26="", "",'GaN Master'!R25)</f>
        <v/>
      </c>
      <c r="O26" s="25" t="str">
        <f>IF($B26="", "",'GaN Master'!S25)</f>
        <v/>
      </c>
      <c r="P26" s="25" t="str">
        <f>IF($B26="", "",'GaN Master'!T25)</f>
        <v/>
      </c>
      <c r="Q26" s="25" t="str">
        <f>IF($B26="", "",'GaN Master'!U25)</f>
        <v/>
      </c>
      <c r="R26" s="25" t="str">
        <f>IF($B26="", "",'GaN Master'!V25)</f>
        <v/>
      </c>
      <c r="S26" s="25" t="str">
        <f>IF($B26="", "",'GaN Master'!W25)</f>
        <v/>
      </c>
      <c r="T26" s="25" t="str">
        <f>IF($B26="", "",'GaN Master'!X25)</f>
        <v/>
      </c>
      <c r="U26" s="25" t="str">
        <f>IF($B26="", "",'GaN Master'!Y25)</f>
        <v/>
      </c>
    </row>
    <row r="27" spans="2:21" ht="14.1" hidden="1" customHeight="1" thickBot="1" x14ac:dyDescent="0.25">
      <c r="B27" s="35" t="str">
        <f>IF('GaN Master'!$E26="N", "",'GaN Master'!E26)</f>
        <v/>
      </c>
      <c r="C27" s="25" t="str">
        <f>IF($B27="", "",'GaN Master'!G26)</f>
        <v/>
      </c>
      <c r="D27" s="25" t="str">
        <f>IF($B27="", "",'GaN Master'!H26)</f>
        <v/>
      </c>
      <c r="E27" s="25" t="str">
        <f>IF($B27="", "",'GaN Master'!I26)</f>
        <v/>
      </c>
      <c r="F27" s="25" t="str">
        <f>IF($B27="", "",'GaN Master'!J26)</f>
        <v/>
      </c>
      <c r="G27" s="25" t="str">
        <f>IF($B27="", "",'GaN Master'!K26)</f>
        <v/>
      </c>
      <c r="H27" s="25" t="str">
        <f>IF($B27="", "",'GaN Master'!L26)</f>
        <v/>
      </c>
      <c r="I27" s="25" t="str">
        <f>IF($B27="", "",'GaN Master'!M26)</f>
        <v/>
      </c>
      <c r="J27" s="25" t="str">
        <f>IF($B27="", "",'GaN Master'!N26)</f>
        <v/>
      </c>
      <c r="K27" s="25" t="str">
        <f>IF($B27="", "",'GaN Master'!O26)</f>
        <v/>
      </c>
      <c r="L27" s="25" t="str">
        <f>IF($B27="", "",'GaN Master'!P26)</f>
        <v/>
      </c>
      <c r="M27" s="25" t="str">
        <f>IF($B27="", "",'GaN Master'!Q26)</f>
        <v/>
      </c>
      <c r="N27" s="25" t="str">
        <f>IF($B27="", "",'GaN Master'!R26)</f>
        <v/>
      </c>
      <c r="O27" s="25" t="str">
        <f>IF($B27="", "",'GaN Master'!S26)</f>
        <v/>
      </c>
      <c r="P27" s="25" t="str">
        <f>IF($B27="", "",'GaN Master'!T26)</f>
        <v/>
      </c>
      <c r="Q27" s="25" t="str">
        <f>IF($B27="", "",'GaN Master'!U26)</f>
        <v/>
      </c>
      <c r="R27" s="25" t="str">
        <f>IF($B27="", "",'GaN Master'!V26)</f>
        <v/>
      </c>
      <c r="S27" s="25" t="str">
        <f>IF($B27="", "",'GaN Master'!W26)</f>
        <v/>
      </c>
      <c r="T27" s="25" t="str">
        <f>IF($B27="", "",'GaN Master'!X26)</f>
        <v/>
      </c>
      <c r="U27" s="25" t="str">
        <f>IF($B27="", "",'GaN Master'!Y26)</f>
        <v/>
      </c>
    </row>
    <row r="28" spans="2:21" ht="14.1" hidden="1" customHeight="1" thickBot="1" x14ac:dyDescent="0.25">
      <c r="B28" s="35" t="str">
        <f>IF('GaN Master'!$E27="N", "",'GaN Master'!E27)</f>
        <v/>
      </c>
      <c r="C28" s="25" t="str">
        <f>IF($B28="", "",'GaN Master'!G27)</f>
        <v/>
      </c>
      <c r="D28" s="25" t="str">
        <f>IF($B28="", "",'GaN Master'!H27)</f>
        <v/>
      </c>
      <c r="E28" s="25" t="str">
        <f>IF($B28="", "",'GaN Master'!I27)</f>
        <v/>
      </c>
      <c r="F28" s="25" t="str">
        <f>IF($B28="", "",'GaN Master'!J27)</f>
        <v/>
      </c>
      <c r="G28" s="25" t="str">
        <f>IF($B28="", "",'GaN Master'!K27)</f>
        <v/>
      </c>
      <c r="H28" s="25" t="str">
        <f>IF($B28="", "",'GaN Master'!L27)</f>
        <v/>
      </c>
      <c r="I28" s="25" t="str">
        <f>IF($B28="", "",'GaN Master'!M27)</f>
        <v/>
      </c>
      <c r="J28" s="25" t="str">
        <f>IF($B28="", "",'GaN Master'!N27)</f>
        <v/>
      </c>
      <c r="K28" s="25" t="str">
        <f>IF($B28="", "",'GaN Master'!O27)</f>
        <v/>
      </c>
      <c r="L28" s="25" t="str">
        <f>IF($B28="", "",'GaN Master'!P27)</f>
        <v/>
      </c>
      <c r="M28" s="25" t="str">
        <f>IF($B28="", "",'GaN Master'!Q27)</f>
        <v/>
      </c>
      <c r="N28" s="25" t="str">
        <f>IF($B28="", "",'GaN Master'!R27)</f>
        <v/>
      </c>
      <c r="O28" s="25" t="str">
        <f>IF($B28="", "",'GaN Master'!S27)</f>
        <v/>
      </c>
      <c r="P28" s="25" t="str">
        <f>IF($B28="", "",'GaN Master'!T27)</f>
        <v/>
      </c>
      <c r="Q28" s="25" t="str">
        <f>IF($B28="", "",'GaN Master'!U27)</f>
        <v/>
      </c>
      <c r="R28" s="25" t="str">
        <f>IF($B28="", "",'GaN Master'!V27)</f>
        <v/>
      </c>
      <c r="S28" s="25" t="str">
        <f>IF($B28="", "",'GaN Master'!W27)</f>
        <v/>
      </c>
      <c r="T28" s="25" t="str">
        <f>IF($B28="", "",'GaN Master'!X27)</f>
        <v/>
      </c>
      <c r="U28" s="25" t="str">
        <f>IF($B28="", "",'GaN Master'!Y27)</f>
        <v/>
      </c>
    </row>
    <row r="29" spans="2:21" ht="14.1" customHeight="1" thickBot="1" x14ac:dyDescent="0.25">
      <c r="B29" s="35" t="str">
        <f>IF('GaN Master'!$E28="N", "",'GaN Master'!E28)</f>
        <v>Y</v>
      </c>
      <c r="C29" s="25" t="str">
        <f>IF($B29="", "",'GaN Master'!G28)</f>
        <v>Core</v>
      </c>
      <c r="D29" s="25">
        <f>IF($B29="", "",'GaN Master'!H28)</f>
        <v>64</v>
      </c>
      <c r="E29" s="25" t="str">
        <f>IF($B29="", "",'GaN Master'!I28)</f>
        <v>154P</v>
      </c>
      <c r="F29" s="25" t="str">
        <f>IF($B29="", "",'GaN Master'!J28)</f>
        <v xml:space="preserve">CAP DIEL 1 ETCH </v>
      </c>
      <c r="G29" s="25">
        <f>IF($B29="", "",'GaN Master'!K28)</f>
        <v>41</v>
      </c>
      <c r="H29" s="25" t="str">
        <f>IF($B29="", "",'GaN Master'!L28)</f>
        <v>5X</v>
      </c>
      <c r="I29" s="25" t="str">
        <f>IF($B29="", "",'GaN Master'!M28)</f>
        <v>DARK</v>
      </c>
      <c r="J29" s="25" t="str">
        <f>IF($B29="", "",'GaN Master'!N28)</f>
        <v>NONE</v>
      </c>
      <c r="K29" s="25" t="str">
        <f>IF($B29="", "",'GaN Master'!O28)</f>
        <v>0.2um</v>
      </c>
      <c r="L29" s="25" t="str">
        <f>IF($B29="", "",'GaN Master'!P28)</f>
        <v>3.0um</v>
      </c>
      <c r="M29" s="25" t="str">
        <f>IF($B29="", "",'GaN Master'!Q28)</f>
        <v>15.0um +0.20um</v>
      </c>
      <c r="N29" s="25" t="str">
        <f>IF($B29="", "",'GaN Master'!R28)</f>
        <v>Core</v>
      </c>
      <c r="O29" s="25" t="str">
        <f>IF($B29="", "",'GaN Master'!S28)</f>
        <v>TEL[13]/ 1818</v>
      </c>
      <c r="P29" s="25">
        <f>IF($B29="", "",'GaN Master'!T28)</f>
        <v>375</v>
      </c>
      <c r="Q29" s="25">
        <f>IF($B29="", "",'GaN Master'!U28)</f>
        <v>0</v>
      </c>
      <c r="R29" s="25">
        <f>IF($B29="", "",'GaN Master'!V28)</f>
        <v>0.48</v>
      </c>
      <c r="S29" s="25">
        <f>IF($B29="", "",'GaN Master'!W28)</f>
        <v>0.5</v>
      </c>
      <c r="T29" s="25" t="str">
        <f>IF($B29="", "",'GaN Master'!X28)</f>
        <v>N</v>
      </c>
      <c r="U29" s="25" t="str">
        <f>IF($B29="", "",'GaN Master'!Y28)</f>
        <v>TEL-2[2]</v>
      </c>
    </row>
    <row r="30" spans="2:21" ht="14.1" customHeight="1" thickBot="1" x14ac:dyDescent="0.25">
      <c r="B30" s="35" t="str">
        <f>IF('GaN Master'!$E29="N", "",'GaN Master'!E29)</f>
        <v>Y</v>
      </c>
      <c r="C30" s="25" t="str">
        <f>IF($B30="", "",'GaN Master'!G29)</f>
        <v>Core</v>
      </c>
      <c r="D30" s="25">
        <f>IF($B30="", "",'GaN Master'!H29)</f>
        <v>65</v>
      </c>
      <c r="E30" s="25" t="str">
        <f>IF($B30="", "",'GaN Master'!I29)</f>
        <v>155P</v>
      </c>
      <c r="F30" s="25" t="str">
        <f>IF($B30="", "",'GaN Master'!J29)</f>
        <v>METAL 2</v>
      </c>
      <c r="G30" s="25">
        <f>IF($B30="", "",'GaN Master'!K29)</f>
        <v>54</v>
      </c>
      <c r="H30" s="25" t="str">
        <f>IF($B30="", "",'GaN Master'!L29)</f>
        <v>5X</v>
      </c>
      <c r="I30" s="25" t="str">
        <f>IF($B30="", "",'GaN Master'!M29)</f>
        <v>CLEAR</v>
      </c>
      <c r="J30" s="25" t="str">
        <f>IF($B30="", "",'GaN Master'!N29)</f>
        <v>+0.3um</v>
      </c>
      <c r="K30" s="25" t="str">
        <f>IF($B30="", "",'GaN Master'!O29)</f>
        <v>0.2um</v>
      </c>
      <c r="L30" s="25" t="str">
        <f>IF($B30="", "",'GaN Master'!P29)</f>
        <v>3.0um</v>
      </c>
      <c r="M30" s="25" t="str">
        <f>IF($B30="", "",'GaN Master'!Q29)</f>
        <v>18.0um +0.20um</v>
      </c>
      <c r="N30" s="25" t="str">
        <f>IF($B30="", "",'GaN Master'!R29)</f>
        <v>Core</v>
      </c>
      <c r="O30" s="25" t="str">
        <f>IF($B30="", "",'GaN Master'!S29)</f>
        <v>TEL [15]/1827</v>
      </c>
      <c r="P30" s="25">
        <f>IF($B30="", "",'GaN Master'!T29)</f>
        <v>1550</v>
      </c>
      <c r="Q30" s="25">
        <f>IF($B30="", "",'GaN Master'!U29)</f>
        <v>0</v>
      </c>
      <c r="R30" s="25">
        <f>IF($B30="", "",'GaN Master'!V29)</f>
        <v>0.48</v>
      </c>
      <c r="S30" s="25">
        <f>IF($B30="", "",'GaN Master'!W29)</f>
        <v>0.5</v>
      </c>
      <c r="T30" s="25" t="str">
        <f>IF($B30="", "",'GaN Master'!X29)</f>
        <v>IR</v>
      </c>
      <c r="U30" s="25" t="str">
        <f>IF($B30="", "",'GaN Master'!Y29)</f>
        <v>DEV TANK-2, 95S</v>
      </c>
    </row>
    <row r="31" spans="2:21" ht="14.1" customHeight="1" thickBot="1" x14ac:dyDescent="0.25">
      <c r="B31" s="35" t="str">
        <f>IF('GaN Master'!$E30="N", "",'GaN Master'!E30)</f>
        <v>Y</v>
      </c>
      <c r="C31" s="25" t="str">
        <f>IF($B31="", "",'GaN Master'!G30)</f>
        <v>Core</v>
      </c>
      <c r="D31" s="25">
        <f>IF($B31="", "",'GaN Master'!H30)</f>
        <v>64</v>
      </c>
      <c r="E31" s="25" t="str">
        <f>IF($B31="", "",'GaN Master'!I30)</f>
        <v>160P</v>
      </c>
      <c r="F31" s="25" t="str">
        <f>IF($B31="", "",'GaN Master'!J30)</f>
        <v>AIRBRIDGE</v>
      </c>
      <c r="G31" s="25">
        <f>IF($B31="", "",'GaN Master'!K30)</f>
        <v>11</v>
      </c>
      <c r="H31" s="25" t="str">
        <f>IF($B31="", "",'GaN Master'!L30)</f>
        <v>5X</v>
      </c>
      <c r="I31" s="25" t="str">
        <f>IF($B31="", "",'GaN Master'!M30)</f>
        <v>CLEAR</v>
      </c>
      <c r="J31" s="25" t="str">
        <f>IF($B31="", "",'GaN Master'!N30)</f>
        <v>+0.9um</v>
      </c>
      <c r="K31" s="25" t="str">
        <f>IF($B31="", "",'GaN Master'!O30)</f>
        <v>0.2um</v>
      </c>
      <c r="L31" s="25" t="str">
        <f>IF($B31="", "",'GaN Master'!P30)</f>
        <v>3.0um</v>
      </c>
      <c r="M31" s="25" t="str">
        <f>IF($B31="", "",'GaN Master'!Q30)</f>
        <v>24.0um +0.20um</v>
      </c>
      <c r="N31" s="25" t="str">
        <f>IF($B31="", "",'GaN Master'!R30)</f>
        <v>Core</v>
      </c>
      <c r="O31" s="25" t="str">
        <f>IF($B31="", "",'GaN Master'!S30)</f>
        <v>1827 AB TEL[39]</v>
      </c>
      <c r="P31" s="25">
        <f>IF($B31="", "",'GaN Master'!T30)</f>
        <v>1800</v>
      </c>
      <c r="Q31" s="25">
        <f>IF($B31="", "",'GaN Master'!U30)</f>
        <v>0</v>
      </c>
      <c r="R31" s="25">
        <f>IF($B31="", "",'GaN Master'!V30)</f>
        <v>0.48</v>
      </c>
      <c r="S31" s="25">
        <f>IF($B31="", "",'GaN Master'!W30)</f>
        <v>0.5</v>
      </c>
      <c r="T31" s="25" t="str">
        <f>IF($B31="", "",'GaN Master'!X30)</f>
        <v>N</v>
      </c>
      <c r="U31" s="25" t="str">
        <f>IF($B31="", "",'GaN Master'!Y30)</f>
        <v>TEL-2 [11]</v>
      </c>
    </row>
    <row r="32" spans="2:21" ht="14.1" customHeight="1" thickBot="1" x14ac:dyDescent="0.25">
      <c r="B32" s="35" t="str">
        <f>IF('GaN Master'!$E31="N", "",'GaN Master'!E31)</f>
        <v>Y</v>
      </c>
      <c r="C32" s="25" t="str">
        <f>IF($B32="", "",'GaN Master'!G31)</f>
        <v>Core</v>
      </c>
      <c r="D32" s="25">
        <f>IF($B32="", "",'GaN Master'!H31)</f>
        <v>64</v>
      </c>
      <c r="E32" s="25" t="str">
        <f>IF($B32="", "",'GaN Master'!I31)</f>
        <v>170P</v>
      </c>
      <c r="F32" s="25" t="str">
        <f>IF($B32="", "",'GaN Master'!J31)</f>
        <v>THICK METAL</v>
      </c>
      <c r="G32" s="25">
        <f>IF($B32="", "",'GaN Master'!K31)</f>
        <v>12</v>
      </c>
      <c r="H32" s="25" t="str">
        <f>IF($B32="", "",'GaN Master'!L31)</f>
        <v>5X</v>
      </c>
      <c r="I32" s="25" t="str">
        <f>IF($B32="", "",'GaN Master'!M31)</f>
        <v>CLEAR</v>
      </c>
      <c r="J32" s="25" t="str">
        <f>IF($B32="", "",'GaN Master'!N31)</f>
        <v>-0.14um</v>
      </c>
      <c r="K32" s="25" t="str">
        <f>IF($B32="", "",'GaN Master'!O31)</f>
        <v>0.2um</v>
      </c>
      <c r="L32" s="25" t="str">
        <f>IF($B32="", "",'GaN Master'!P31)</f>
        <v>3.0um</v>
      </c>
      <c r="M32" s="25" t="str">
        <f>IF($B32="", "",'GaN Master'!Q31)</f>
        <v>13.6um +0.20um</v>
      </c>
      <c r="N32" s="25" t="str">
        <f>IF($B32="", "",'GaN Master'!R31)</f>
        <v>Core</v>
      </c>
      <c r="O32" s="25" t="str">
        <f>IF($B32="", "",'GaN Master'!S31)</f>
        <v>TEL-3 [29] SPR220-7.0</v>
      </c>
      <c r="P32" s="25">
        <f>IF($B32="", "",'GaN Master'!T31)</f>
        <v>1175</v>
      </c>
      <c r="Q32" s="25">
        <f>IF($B32="", "",'GaN Master'!U31)</f>
        <v>0</v>
      </c>
      <c r="R32" s="25">
        <f>IF($B32="", "",'GaN Master'!V31)</f>
        <v>0.48</v>
      </c>
      <c r="S32" s="25">
        <f>IF($B32="", "",'GaN Master'!W31)</f>
        <v>0.5</v>
      </c>
      <c r="T32" s="25" t="str">
        <f>IF($B32="", "",'GaN Master'!X31)</f>
        <v>IR</v>
      </c>
      <c r="U32" s="25" t="str">
        <f>IF($B32="", "",'GaN Master'!Y31)</f>
        <v xml:space="preserve">DEV TANK-2, 95 sec </v>
      </c>
    </row>
    <row r="33" spans="2:21" ht="14.1" hidden="1" customHeight="1" thickBot="1" x14ac:dyDescent="0.25">
      <c r="B33" s="35" t="str">
        <f>IF('GaN Master'!$E32="N", "",'GaN Master'!E32)</f>
        <v/>
      </c>
      <c r="C33" s="25" t="str">
        <f>IF($B33="", "",'GaN Master'!G32)</f>
        <v/>
      </c>
      <c r="D33" s="25" t="str">
        <f>IF($B33="", "",'GaN Master'!H32)</f>
        <v/>
      </c>
      <c r="E33" s="25" t="str">
        <f>IF($B33="", "",'GaN Master'!I32)</f>
        <v/>
      </c>
      <c r="F33" s="25" t="str">
        <f>IF($B33="", "",'GaN Master'!J32)</f>
        <v/>
      </c>
      <c r="G33" s="25" t="str">
        <f>IF($B33="", "",'GaN Master'!K32)</f>
        <v/>
      </c>
      <c r="H33" s="25" t="str">
        <f>IF($B33="", "",'GaN Master'!L32)</f>
        <v/>
      </c>
      <c r="I33" s="25" t="str">
        <f>IF($B33="", "",'GaN Master'!M32)</f>
        <v/>
      </c>
      <c r="J33" s="25" t="str">
        <f>IF($B33="", "",'GaN Master'!N32)</f>
        <v/>
      </c>
      <c r="K33" s="25" t="str">
        <f>IF($B33="", "",'GaN Master'!O32)</f>
        <v/>
      </c>
      <c r="L33" s="25" t="str">
        <f>IF($B33="", "",'GaN Master'!P32)</f>
        <v/>
      </c>
      <c r="M33" s="25" t="str">
        <f>IF($B33="", "",'GaN Master'!Q32)</f>
        <v/>
      </c>
      <c r="N33" s="25" t="str">
        <f>IF($B33="", "",'GaN Master'!R32)</f>
        <v/>
      </c>
      <c r="O33" s="25" t="str">
        <f>IF($B33="", "",'GaN Master'!S32)</f>
        <v/>
      </c>
      <c r="P33" s="25" t="str">
        <f>IF($B33="", "",'GaN Master'!T32)</f>
        <v/>
      </c>
      <c r="Q33" s="25" t="str">
        <f>IF($B33="", "",'GaN Master'!U32)</f>
        <v/>
      </c>
      <c r="R33" s="25" t="str">
        <f>IF($B33="", "",'GaN Master'!V32)</f>
        <v/>
      </c>
      <c r="S33" s="25" t="str">
        <f>IF($B33="", "",'GaN Master'!W32)</f>
        <v/>
      </c>
      <c r="T33" s="25" t="str">
        <f>IF($B33="", "",'GaN Master'!X32)</f>
        <v/>
      </c>
      <c r="U33" s="25" t="str">
        <f>IF($B33="", "",'GaN Master'!Y32)</f>
        <v/>
      </c>
    </row>
    <row r="34" spans="2:21" ht="14.1" customHeight="1" thickBot="1" x14ac:dyDescent="0.25">
      <c r="B34" s="35" t="str">
        <f>IF('GaN Master'!$E33="N", "",'GaN Master'!E33)</f>
        <v>Y</v>
      </c>
      <c r="C34" s="25" t="str">
        <f>IF($B34="", "",'GaN Master'!G33)</f>
        <v>Backside</v>
      </c>
      <c r="D34" s="25" t="str">
        <f>IF($B34="", "",'GaN Master'!H33)</f>
        <v>14A</v>
      </c>
      <c r="E34" s="25" t="str">
        <f>IF($B34="", "",'GaN Master'!I33)</f>
        <v>180N</v>
      </c>
      <c r="F34" s="25" t="str">
        <f>IF($B34="", "",'GaN Master'!J33)</f>
        <v>VIA</v>
      </c>
      <c r="G34" s="25">
        <f>IF($B34="", "",'GaN Master'!K33)</f>
        <v>13</v>
      </c>
      <c r="H34" s="25" t="str">
        <f>IF($B34="", "",'GaN Master'!L33)</f>
        <v>1X</v>
      </c>
      <c r="I34" s="25" t="str">
        <f>IF($B34="", "",'GaN Master'!M33)</f>
        <v>CLEAR</v>
      </c>
      <c r="J34" s="25" t="str">
        <f>IF($B34="", "",'GaN Master'!N33)</f>
        <v>NONE</v>
      </c>
      <c r="K34" s="25" t="str">
        <f>IF($B34="", "",'GaN Master'!O33)</f>
        <v>0.25um</v>
      </c>
      <c r="L34" s="25" t="str">
        <f>IF($B34="", "",'GaN Master'!P33)</f>
        <v>NA</v>
      </c>
      <c r="M34" s="25" t="str">
        <f>IF($B34="", "",'GaN Master'!Q33)</f>
        <v>NA</v>
      </c>
      <c r="N34" s="25" t="str">
        <f>IF($B34="", "",'GaN Master'!R33)</f>
        <v>Core</v>
      </c>
      <c r="O34" s="25" t="str">
        <f>IF($B34="", "",'GaN Master'!S33)</f>
        <v>TEL [18] / 15nXT</v>
      </c>
      <c r="P34" s="25" t="str">
        <f>IF($B34="", "",'GaN Master'!T33)</f>
        <v>300mJ, soft contact</v>
      </c>
      <c r="Q34" s="25" t="str">
        <f>IF($B34="", "",'GaN Master'!U33)</f>
        <v>X</v>
      </c>
      <c r="R34" s="25" t="str">
        <f>IF($B34="", "",'GaN Master'!V33)</f>
        <v>X</v>
      </c>
      <c r="S34" s="25" t="str">
        <f>IF($B34="", "",'GaN Master'!W33)</f>
        <v>X</v>
      </c>
      <c r="T34" s="25" t="str">
        <f>IF($B34="", "",'GaN Master'!X33)</f>
        <v>NEG-CA</v>
      </c>
      <c r="U34" s="25" t="str">
        <f>IF($B34="", "",'GaN Master'!Y33)</f>
        <v>TEL-BS[49] + TEL-BS[76]</v>
      </c>
    </row>
    <row r="35" spans="2:21" ht="14.1" customHeight="1" thickBot="1" x14ac:dyDescent="0.25">
      <c r="B35" s="35" t="str">
        <f>IF('GaN Master'!$E34="N", "",'GaN Master'!E34)</f>
        <v>Y</v>
      </c>
      <c r="C35" s="25" t="str">
        <f>IF($B35="", "",'GaN Master'!G34)</f>
        <v>Backside</v>
      </c>
      <c r="D35" s="25" t="str">
        <f>IF($B35="", "",'GaN Master'!H34)</f>
        <v>14C</v>
      </c>
      <c r="E35" s="25" t="str">
        <f>IF($B35="", "",'GaN Master'!I34)</f>
        <v>200N</v>
      </c>
      <c r="F35" s="25" t="str">
        <f>IF($B35="", "",'GaN Master'!J34)</f>
        <v>GRID</v>
      </c>
      <c r="G35" s="25">
        <f>IF($B35="", "",'GaN Master'!K34)</f>
        <v>14</v>
      </c>
      <c r="H35" s="25" t="str">
        <f>IF($B35="", "",'GaN Master'!L34)</f>
        <v>1X</v>
      </c>
      <c r="I35" s="25" t="str">
        <f>IF($B35="", "",'GaN Master'!M34)</f>
        <v>DARK</v>
      </c>
      <c r="J35" s="25" t="str">
        <f>IF($B35="", "",'GaN Master'!N34)</f>
        <v>NONE</v>
      </c>
      <c r="K35" s="25" t="str">
        <f>IF($B35="", "",'GaN Master'!O34)</f>
        <v>0.25um</v>
      </c>
      <c r="L35" s="25" t="str">
        <f>IF($B35="", "",'GaN Master'!P34)</f>
        <v>NA</v>
      </c>
      <c r="M35" s="25" t="str">
        <f>IF($B35="", "",'GaN Master'!Q34)</f>
        <v>NA</v>
      </c>
      <c r="N35" s="25" t="str">
        <f>IF($B35="", "",'GaN Master'!R34)</f>
        <v>Core</v>
      </c>
      <c r="O35" s="25" t="str">
        <f>IF($B35="", "",'GaN Master'!S34)</f>
        <v>TEL [9/15] / 4620</v>
      </c>
      <c r="P35" s="25" t="str">
        <f>IF($B35="", "",'GaN Master'!T34)</f>
        <v>530mJ, soft contact</v>
      </c>
      <c r="Q35" s="25" t="str">
        <f>IF($B35="", "",'GaN Master'!U34)</f>
        <v>X</v>
      </c>
      <c r="R35" s="25" t="str">
        <f>IF($B35="", "",'GaN Master'!V34)</f>
        <v>X</v>
      </c>
      <c r="S35" s="25" t="str">
        <f>IF($B35="", "",'GaN Master'!W34)</f>
        <v>X</v>
      </c>
      <c r="T35" s="25" t="str">
        <f>IF($B35="", "",'GaN Master'!X34)</f>
        <v>N</v>
      </c>
      <c r="U35" s="25" t="str">
        <f>IF($B35="", "",'GaN Master'!Y34)</f>
        <v>TEL-BS [69]</v>
      </c>
    </row>
    <row r="36" spans="2:21" ht="14.1" hidden="1" customHeight="1" thickBot="1" x14ac:dyDescent="0.25">
      <c r="B36" s="35" t="str">
        <f>IF('GaN Master'!$E35="N", "",'GaN Master'!E35)</f>
        <v/>
      </c>
      <c r="C36" s="25" t="str">
        <f>IF($B36="", "",'GaN Master'!G35)</f>
        <v/>
      </c>
      <c r="D36" s="25" t="str">
        <f>IF($B36="", "",'GaN Master'!H35)</f>
        <v/>
      </c>
      <c r="E36" s="25" t="str">
        <f>IF($B36="", "",'GaN Master'!I35)</f>
        <v/>
      </c>
      <c r="F36" s="25" t="str">
        <f>IF($B36="", "",'GaN Master'!J35)</f>
        <v/>
      </c>
      <c r="G36" s="25" t="str">
        <f>IF($B36="", "",'GaN Master'!K35)</f>
        <v/>
      </c>
      <c r="H36" s="25" t="str">
        <f>IF($B36="", "",'GaN Master'!L35)</f>
        <v/>
      </c>
      <c r="I36" s="25" t="str">
        <f>IF($B36="", "",'GaN Master'!M35)</f>
        <v/>
      </c>
      <c r="J36" s="25" t="str">
        <f>IF($B36="", "",'GaN Master'!N35)</f>
        <v/>
      </c>
      <c r="K36" s="25" t="str">
        <f>IF($B36="", "",'GaN Master'!O35)</f>
        <v/>
      </c>
      <c r="L36" s="25" t="str">
        <f>IF($B36="", "",'GaN Master'!P35)</f>
        <v/>
      </c>
      <c r="M36" s="25" t="str">
        <f>IF($B36="", "",'GaN Master'!Q35)</f>
        <v/>
      </c>
      <c r="N36" s="25" t="str">
        <f>IF($B36="", "",'GaN Master'!R35)</f>
        <v/>
      </c>
      <c r="O36" s="25" t="str">
        <f>IF($B36="", "",'GaN Master'!S35)</f>
        <v/>
      </c>
      <c r="P36" s="25" t="str">
        <f>IF($B36="", "",'GaN Master'!T35)</f>
        <v/>
      </c>
      <c r="Q36" s="25" t="str">
        <f>IF($B36="", "",'GaN Master'!U35)</f>
        <v/>
      </c>
      <c r="R36" s="25" t="str">
        <f>IF($B36="", "",'GaN Master'!V35)</f>
        <v/>
      </c>
      <c r="S36" s="25" t="str">
        <f>IF($B36="", "",'GaN Master'!W35)</f>
        <v/>
      </c>
      <c r="T36" s="25" t="str">
        <f>IF($B36="", "",'GaN Master'!X35)</f>
        <v/>
      </c>
      <c r="U36" s="25" t="str">
        <f>IF($B36="", "",'GaN Master'!Y35)</f>
        <v/>
      </c>
    </row>
    <row r="37" spans="2:21" ht="14.1" customHeight="1" thickBot="1" x14ac:dyDescent="0.25">
      <c r="B37" s="35" t="str">
        <f>IF('GaN Master'!$E36="N", "",'GaN Master'!E36)</f>
        <v>Y</v>
      </c>
      <c r="C37" s="25" t="str">
        <f>IF($B37="", "",'GaN Master'!G36)</f>
        <v>Numbers</v>
      </c>
      <c r="D37" s="25">
        <f>IF($B37="", "",'GaN Master'!H36)</f>
        <v>15</v>
      </c>
      <c r="E37" s="25" t="str">
        <f>IF($B37="", "",'GaN Master'!I36)</f>
        <v>NUM-N</v>
      </c>
      <c r="F37" s="25" t="str">
        <f>IF($B37="", "",'GaN Master'!J36)</f>
        <v>SD  NUMBERS</v>
      </c>
      <c r="G37" s="25" t="str">
        <f>IF($B37="", "",'GaN Master'!K36)</f>
        <v>37</v>
      </c>
      <c r="H37" s="25" t="str">
        <f>IF($B37="", "",'GaN Master'!L36)</f>
        <v>1X</v>
      </c>
      <c r="I37" s="25" t="str">
        <f>IF($B37="", "",'GaN Master'!M36)</f>
        <v>DARK</v>
      </c>
      <c r="J37" s="25" t="str">
        <f>IF($B37="", "",'GaN Master'!N36)</f>
        <v>NONE</v>
      </c>
      <c r="K37" s="25" t="str">
        <f>IF($B37="", "",'GaN Master'!O36)</f>
        <v>0.25um</v>
      </c>
      <c r="L37" s="25" t="str">
        <f>IF($B37="", "",'GaN Master'!P36)</f>
        <v>7.0um</v>
      </c>
      <c r="M37" s="25" t="str">
        <f>IF($B37="", "",'GaN Master'!Q36)</f>
        <v>7.0um +0.50um</v>
      </c>
      <c r="N37" s="25" t="str">
        <f>IF($B37="", "",'GaN Master'!R36)</f>
        <v>Core</v>
      </c>
      <c r="O37" s="25" t="str">
        <f>IF($B37="", "",'GaN Master'!S36)</f>
        <v>coated at SD photo</v>
      </c>
      <c r="P37" s="25" t="str">
        <f>IF($B37="", "",'GaN Master'!T36)</f>
        <v>110mJ, soft contact</v>
      </c>
      <c r="Q37" s="25" t="str">
        <f>IF($B37="", "",'GaN Master'!U36)</f>
        <v>X</v>
      </c>
      <c r="R37" s="25" t="str">
        <f>IF($B37="", "",'GaN Master'!V36)</f>
        <v>X</v>
      </c>
      <c r="S37" s="25" t="str">
        <f>IF($B37="", "",'GaN Master'!W36)</f>
        <v>X</v>
      </c>
      <c r="T37" s="25" t="str">
        <f>IF($B37="", "",'GaN Master'!X36)</f>
        <v>IR</v>
      </c>
      <c r="U37" s="25" t="str">
        <f>IF($B37="", "",'GaN Master'!Y36)</f>
        <v>Dev with SD</v>
      </c>
    </row>
    <row r="38" spans="2:21" ht="14.1" customHeight="1" thickBot="1" x14ac:dyDescent="0.25">
      <c r="B38" s="35" t="str">
        <f>IF('GaN Master'!$E37="N", "",'GaN Master'!E37)</f>
        <v>O</v>
      </c>
      <c r="C38" s="25" t="str">
        <f>IF($B38="", "",'GaN Master'!G37)</f>
        <v>Numbers</v>
      </c>
      <c r="D38" s="25">
        <f>IF($B38="", "",'GaN Master'!H37)</f>
        <v>15</v>
      </c>
      <c r="E38" s="25" t="str">
        <f>IF($B38="", "",'GaN Master'!I37)</f>
        <v>NUM-N</v>
      </c>
      <c r="F38" s="25" t="str">
        <f>IF($B38="", "",'GaN Master'!J37)</f>
        <v>SD  NUMBERS</v>
      </c>
      <c r="G38" s="25">
        <f>IF($B38="", "",'GaN Master'!K37)</f>
        <v>55</v>
      </c>
      <c r="H38" s="25" t="str">
        <f>IF($B38="", "",'GaN Master'!L37)</f>
        <v>1X</v>
      </c>
      <c r="I38" s="25" t="str">
        <f>IF($B38="", "",'GaN Master'!M37)</f>
        <v>DARK</v>
      </c>
      <c r="J38" s="25" t="str">
        <f>IF($B38="", "",'GaN Master'!N37)</f>
        <v>NONE</v>
      </c>
      <c r="K38" s="25" t="str">
        <f>IF($B38="", "",'GaN Master'!O37)</f>
        <v>0.25um</v>
      </c>
      <c r="L38" s="25" t="str">
        <f>IF($B38="", "",'GaN Master'!P37)</f>
        <v>7.0um</v>
      </c>
      <c r="M38" s="25" t="str">
        <f>IF($B38="", "",'GaN Master'!Q37)</f>
        <v>7.0um +0.50um</v>
      </c>
      <c r="N38" s="25" t="str">
        <f>IF($B38="", "",'GaN Master'!R37)</f>
        <v>Core</v>
      </c>
      <c r="O38" s="25" t="str">
        <f>IF($B38="", "",'GaN Master'!S37)</f>
        <v>coated at SD photo</v>
      </c>
      <c r="P38" s="25" t="str">
        <f>IF($B38="", "",'GaN Master'!T37)</f>
        <v>110mJ, soft contact</v>
      </c>
      <c r="Q38" s="25" t="str">
        <f>IF($B38="", "",'GaN Master'!U37)</f>
        <v>X</v>
      </c>
      <c r="R38" s="25" t="str">
        <f>IF($B38="", "",'GaN Master'!V37)</f>
        <v>X</v>
      </c>
      <c r="S38" s="25" t="str">
        <f>IF($B38="", "",'GaN Master'!W37)</f>
        <v>X</v>
      </c>
      <c r="T38" s="25" t="str">
        <f>IF($B38="", "",'GaN Master'!X37)</f>
        <v>IR</v>
      </c>
      <c r="U38" s="25" t="str">
        <f>IF($B38="", "",'GaN Master'!Y37)</f>
        <v>Dev with SD</v>
      </c>
    </row>
    <row r="39" spans="2:21" ht="15.75" customHeight="1" thickBot="1" x14ac:dyDescent="0.25">
      <c r="B39" s="71" t="str">
        <f>IF('GaN Master'!$D38="N", "",'GaN Master'!D38)</f>
        <v>O</v>
      </c>
      <c r="C39" s="72" t="str">
        <f>IF($B39="",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IF($B39="", "",'GaN Master'!J38)</f>
        <v>BCB PLUG</v>
      </c>
      <c r="G39" s="23" t="str">
        <f>IF($B39="", "",'GaN Master'!K38)</f>
        <v>78</v>
      </c>
      <c r="H39" s="22" t="str">
        <f>IF($B39="", "",'GaN Master'!L38)</f>
        <v>1X</v>
      </c>
      <c r="I39" s="22" t="str">
        <f>IF($B39="", "",'GaN Master'!M38)</f>
        <v>CLEAR</v>
      </c>
      <c r="J39" s="37" t="str">
        <f>IF($B39="", "",'GaN Master'!N38)</f>
        <v>NONE</v>
      </c>
      <c r="K39" s="24" t="str">
        <f>IF($B39="", "",'GaN Master'!O38)</f>
        <v>0.25um</v>
      </c>
      <c r="L39" s="24" t="str">
        <f>IF($B39="", "",'GaN Master'!P38)</f>
        <v>30.0um</v>
      </c>
      <c r="M39" s="24" t="str">
        <f>IF($B39="", "",'GaN Master'!Q38)</f>
        <v>30.0um +0.50um</v>
      </c>
      <c r="N39" s="56" t="str">
        <f>IF($B39="", "",'GaN Master'!R38)</f>
        <v>Core</v>
      </c>
      <c r="O39" s="69" t="str">
        <f>IF($B39="", "",'GaN Master'!S38)</f>
        <v>TEL-3[74]SPR220-7.0</v>
      </c>
      <c r="P39" s="69" t="str">
        <f>IF($B39="", "",'GaN Master'!T38)</f>
        <v>350 mJ, soft contact</v>
      </c>
      <c r="Q39" s="69" t="str">
        <f>IF($B39="", "",'GaN Master'!U38)</f>
        <v>X</v>
      </c>
      <c r="R39" s="69" t="str">
        <f>IF($B39="", "",'GaN Master'!V38)</f>
        <v>X</v>
      </c>
      <c r="S39" s="69" t="str">
        <f>IF($B39="", "",'GaN Master'!W38)</f>
        <v>X</v>
      </c>
      <c r="T39" s="69" t="str">
        <f>IF($B39="", "",'GaN Master'!X38)</f>
        <v>N</v>
      </c>
      <c r="U39" s="69" t="str">
        <f>IF($B39="",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IF($B39="", "",'GaN Master'!K39)</f>
        <v>72</v>
      </c>
      <c r="H40" s="38" t="str">
        <f>IF($B39="", "",'GaN Master'!L39)</f>
        <v>-</v>
      </c>
      <c r="I40" s="38" t="str">
        <f>IF($B39="", "",'GaN Master'!M39)</f>
        <v>-</v>
      </c>
      <c r="J40" s="38" t="str">
        <f>IF($B39="", "",'GaN Master'!N39)</f>
        <v>-</v>
      </c>
      <c r="K40" s="38" t="str">
        <f>IF($B39="", "",'GaN Master'!O39)</f>
        <v>-</v>
      </c>
      <c r="L40" s="38" t="str">
        <f>IF($B39="", "",'GaN Master'!P39)</f>
        <v>-</v>
      </c>
      <c r="M40" s="38" t="str">
        <f>IF($B39="",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Master'!$D40="N", "",'GaN Master'!D40)</f>
        <v>O</v>
      </c>
      <c r="C41" s="72" t="str">
        <f>IF($B41="",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IF($B41="", "",'GaN Master'!J40)</f>
        <v>BCB</v>
      </c>
      <c r="G41" s="23" t="str">
        <f>IF($B41="", "",'GaN Master'!K40)</f>
        <v>45</v>
      </c>
      <c r="H41" s="22" t="str">
        <f>IF($B41="", "",'GaN Master'!L40)</f>
        <v>1X</v>
      </c>
      <c r="I41" s="22" t="str">
        <f>IF($B41="", "",'GaN Master'!M40)</f>
        <v>CLEAR</v>
      </c>
      <c r="J41" s="37" t="str">
        <f>IF($B41="", "",'GaN Master'!N40)</f>
        <v>+5.0um</v>
      </c>
      <c r="K41" s="24" t="str">
        <f>IF($B41="", "",'GaN Master'!O40)</f>
        <v>0.25um</v>
      </c>
      <c r="L41" s="24" t="str">
        <f>IF($B41="", "",'GaN Master'!P40)</f>
        <v>30.0um</v>
      </c>
      <c r="M41" s="24" t="str">
        <f>IF($B41="", "",'GaN Master'!Q40)</f>
        <v>40.0um  +0.50um</v>
      </c>
      <c r="N41" s="56" t="str">
        <f>IF($B41="", "",'GaN Master'!R40)</f>
        <v>Core</v>
      </c>
      <c r="O41" s="69" t="str">
        <f>IF($B41="", "",'GaN Master'!S40)</f>
        <v>EVG [BCB Protect]  Cyclotene 4026-46</v>
      </c>
      <c r="P41" s="69" t="str">
        <f>IF($B41="", "",'GaN Master'!T40)</f>
        <v>1800 mJ, soft contact</v>
      </c>
      <c r="Q41" s="69" t="str">
        <f>IF($B41="", "",'GaN Master'!U40)</f>
        <v>X</v>
      </c>
      <c r="R41" s="69" t="str">
        <f>IF($B41="", "",'GaN Master'!V40)</f>
        <v>X</v>
      </c>
      <c r="S41" s="69" t="str">
        <f>IF($B41="", "",'GaN Master'!W40)</f>
        <v>X</v>
      </c>
      <c r="T41" s="69" t="str">
        <f>IF($B41="", "",'GaN Master'!X40)</f>
        <v>N</v>
      </c>
      <c r="U41" s="69" t="str">
        <f>IF($B41="",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IF($B41="", "",'GaN Master'!K41)</f>
        <v>72</v>
      </c>
      <c r="H42" s="38" t="str">
        <f>IF($B41="", "",'GaN Master'!L41)</f>
        <v>-</v>
      </c>
      <c r="I42" s="38" t="str">
        <f>IF($B41="", "",'GaN Master'!M41)</f>
        <v>-</v>
      </c>
      <c r="J42" s="38" t="str">
        <f>IF($B41="", "",'GaN Master'!N41)</f>
        <v>-</v>
      </c>
      <c r="K42" s="38" t="str">
        <f>IF($B41="", "",'GaN Master'!O41)</f>
        <v>-</v>
      </c>
      <c r="L42" s="38" t="str">
        <f>IF($B41="", "",'GaN Master'!P41)</f>
        <v>-</v>
      </c>
      <c r="M42" s="38" t="str">
        <f>IF($B41="",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Master'!$D42="N", "",'GaN Master'!D42)</f>
        <v>O</v>
      </c>
      <c r="C43" s="72" t="str">
        <f>IF($B43="",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IF($B43="", "",'GaN Master'!J42)</f>
        <v>BCB INV</v>
      </c>
      <c r="G43" s="23" t="str">
        <f>IF($B43="", "",'GaN Master'!K42)</f>
        <v>71</v>
      </c>
      <c r="H43" s="22" t="str">
        <f>IF($B43="", "",'GaN Master'!L42)</f>
        <v>1X</v>
      </c>
      <c r="I43" s="22" t="str">
        <f>IF($B43="", "",'GaN Master'!M42)</f>
        <v>CLEAR</v>
      </c>
      <c r="J43" s="37" t="str">
        <f>IF($B43="", "",'GaN Master'!N42)</f>
        <v>+5.0um</v>
      </c>
      <c r="K43" s="24" t="str">
        <f>IF($B43="", "",'GaN Master'!O42)</f>
        <v>0.25um</v>
      </c>
      <c r="L43" s="24" t="str">
        <f>IF($B43="", "",'GaN Master'!P42)</f>
        <v>30.0um</v>
      </c>
      <c r="M43" s="24" t="str">
        <f>IF($B43="", "",'GaN Master'!Q42)</f>
        <v>40.0um +0.50um</v>
      </c>
      <c r="N43" s="56" t="str">
        <f>IF($B43="", "",'GaN Master'!R42)</f>
        <v>Core</v>
      </c>
      <c r="O43" s="69" t="str">
        <f>IF($B43="", "",'GaN Master'!S42)</f>
        <v>EVG [BCB Protect]  Cyclotene 4026-46</v>
      </c>
      <c r="P43" s="69" t="str">
        <f>IF($B43="", "",'GaN Master'!T42)</f>
        <v>2320 mJ, soft contact</v>
      </c>
      <c r="Q43" s="69" t="str">
        <f>IF($B43="", "",'GaN Master'!U42)</f>
        <v>X</v>
      </c>
      <c r="R43" s="69" t="str">
        <f>IF($B43="", "",'GaN Master'!V42)</f>
        <v>X</v>
      </c>
      <c r="S43" s="69" t="str">
        <f>IF($B43="", "",'GaN Master'!W42)</f>
        <v>X</v>
      </c>
      <c r="T43" s="69" t="str">
        <f>IF($B43="", "",'GaN Master'!X42)</f>
        <v>N</v>
      </c>
      <c r="U43" s="69" t="str">
        <f>IF($B43="",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IF($B43="", "",'GaN Master'!K43)</f>
        <v>72</v>
      </c>
      <c r="H44" s="38" t="str">
        <f>IF($B43="", "",'GaN Master'!L43)</f>
        <v>-</v>
      </c>
      <c r="I44" s="38" t="str">
        <f>IF($B43="", "",'GaN Master'!M43)</f>
        <v>-</v>
      </c>
      <c r="J44" s="38" t="str">
        <f>IF($B43="", "",'GaN Master'!N43)</f>
        <v>-</v>
      </c>
      <c r="K44" s="38" t="str">
        <f>IF($B43="", "",'GaN Master'!O43)</f>
        <v>-</v>
      </c>
      <c r="L44" s="38" t="str">
        <f>IF($B43="", "",'GaN Master'!P43)</f>
        <v>-</v>
      </c>
      <c r="M44" s="38" t="str">
        <f>IF($B43="",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Master'!$D44="N", "",'GaN Master'!D44)</f>
        <v>O</v>
      </c>
      <c r="C45" s="25" t="str">
        <f>IF($B45="",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Master'!$D45="N", "",'GaN Master'!D45)</f>
        <v>O</v>
      </c>
      <c r="C46" s="25" t="str">
        <f>IF($B46="",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T43:T44"/>
    <mergeCell ref="U43:U44"/>
    <mergeCell ref="S41:S42"/>
    <mergeCell ref="T41:T42"/>
    <mergeCell ref="U41:U42"/>
    <mergeCell ref="R43:R44"/>
    <mergeCell ref="S43:S44"/>
    <mergeCell ref="F41:F42"/>
    <mergeCell ref="N41:N42"/>
    <mergeCell ref="O41:O42"/>
    <mergeCell ref="P41:P42"/>
    <mergeCell ref="Q41:Q42"/>
    <mergeCell ref="R41:R42"/>
    <mergeCell ref="F43:F44"/>
    <mergeCell ref="N43:N44"/>
    <mergeCell ref="O43:O44"/>
    <mergeCell ref="P43:P44"/>
    <mergeCell ref="Q43:Q44"/>
    <mergeCell ref="U13:U14"/>
    <mergeCell ref="F39:F40"/>
    <mergeCell ref="N39:N40"/>
    <mergeCell ref="O39:O40"/>
    <mergeCell ref="P39:P40"/>
    <mergeCell ref="Q39:Q40"/>
    <mergeCell ref="R39:R40"/>
    <mergeCell ref="S39:S40"/>
    <mergeCell ref="T39:T40"/>
    <mergeCell ref="U39:U40"/>
    <mergeCell ref="T9:T10"/>
    <mergeCell ref="U9:U10"/>
    <mergeCell ref="F13:F14"/>
    <mergeCell ref="N13:N14"/>
    <mergeCell ref="O13:O14"/>
    <mergeCell ref="P13:P14"/>
    <mergeCell ref="Q13:Q14"/>
    <mergeCell ref="R13:R14"/>
    <mergeCell ref="S13:S14"/>
    <mergeCell ref="T13:T14"/>
    <mergeCell ref="S11:S12"/>
    <mergeCell ref="T11:T12"/>
    <mergeCell ref="U11:U12"/>
    <mergeCell ref="F9:F10"/>
    <mergeCell ref="N9:N10"/>
    <mergeCell ref="O9:O10"/>
    <mergeCell ref="O7:O8"/>
    <mergeCell ref="T7:T8"/>
    <mergeCell ref="U7:U8"/>
    <mergeCell ref="F11:F12"/>
    <mergeCell ref="N11:N12"/>
    <mergeCell ref="O11:O12"/>
    <mergeCell ref="P11:P12"/>
    <mergeCell ref="Q11:Q12"/>
    <mergeCell ref="R11:R12"/>
    <mergeCell ref="P7:P8"/>
    <mergeCell ref="P9:P10"/>
    <mergeCell ref="Q9:Q10"/>
    <mergeCell ref="R9:R10"/>
    <mergeCell ref="S9:S10"/>
    <mergeCell ref="R7:R8"/>
    <mergeCell ref="S7:S8"/>
    <mergeCell ref="B43:B44"/>
    <mergeCell ref="C43:C44"/>
    <mergeCell ref="D43:D44"/>
    <mergeCell ref="E43:E44"/>
    <mergeCell ref="B9:B10"/>
    <mergeCell ref="C9:C10"/>
    <mergeCell ref="D9:D10"/>
    <mergeCell ref="E9:E10"/>
    <mergeCell ref="B13:B14"/>
    <mergeCell ref="C13:C14"/>
    <mergeCell ref="B39:B40"/>
    <mergeCell ref="C39:C40"/>
    <mergeCell ref="D39:D40"/>
    <mergeCell ref="E39:E40"/>
    <mergeCell ref="B41:B42"/>
    <mergeCell ref="C41:C42"/>
    <mergeCell ref="D41:D42"/>
    <mergeCell ref="E41:E42"/>
    <mergeCell ref="B2:U2"/>
    <mergeCell ref="B7:B8"/>
    <mergeCell ref="C7:C8"/>
    <mergeCell ref="D7:D8"/>
    <mergeCell ref="E7:E8"/>
    <mergeCell ref="B11:B12"/>
    <mergeCell ref="C11:C12"/>
    <mergeCell ref="D11:D12"/>
    <mergeCell ref="E11:E12"/>
    <mergeCell ref="Q7:Q8"/>
    <mergeCell ref="D13:D14"/>
    <mergeCell ref="E13:E14"/>
    <mergeCell ref="F7:F8"/>
    <mergeCell ref="N7:N8"/>
  </mergeCells>
  <conditionalFormatting sqref="B4:B46">
    <cfRule type="cellIs" dxfId="5" priority="10" operator="equal">
      <formula>"Y"</formula>
    </cfRule>
    <cfRule type="cellIs" dxfId="4" priority="12" operator="equal">
      <formula>"O"</formula>
    </cfRule>
  </conditionalFormatting>
  <conditionalFormatting sqref="N4:U46">
    <cfRule type="expression" dxfId="3" priority="7">
      <formula>$N4="Variant"</formula>
    </cfRule>
  </conditionalFormatting>
  <pageMargins left="0.75" right="0.75" top="1" bottom="1" header="0.5" footer="0.5"/>
  <pageSetup scale="4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51"/>
  <sheetViews>
    <sheetView zoomScaleNormal="100" workbookViewId="0">
      <selection activeCell="B23" sqref="B23"/>
    </sheetView>
  </sheetViews>
  <sheetFormatPr defaultRowHeight="12.75" x14ac:dyDescent="0.2"/>
  <cols>
    <col min="1" max="1" width="3.85546875" style="3" customWidth="1"/>
    <col min="2" max="2" width="9.140625" style="3"/>
    <col min="3" max="3" width="12.85546875" style="3" customWidth="1"/>
    <col min="4" max="4" width="10.42578125" style="3" customWidth="1"/>
    <col min="5" max="5" width="11" style="3" customWidth="1"/>
    <col min="6" max="6" width="23" style="3" customWidth="1"/>
    <col min="7" max="7" width="8.42578125" style="3" customWidth="1"/>
    <col min="8" max="8" width="6.28515625" style="3" customWidth="1"/>
    <col min="9" max="9" width="9.85546875" style="3" customWidth="1"/>
    <col min="10" max="10" width="11.7109375" style="3" customWidth="1"/>
    <col min="11" max="11" width="12.140625" style="3" customWidth="1"/>
    <col min="12" max="12" width="8.42578125" style="3" customWidth="1"/>
    <col min="13" max="13" width="18.28515625" style="3" customWidth="1"/>
    <col min="14" max="14" width="9.140625" style="3" bestFit="1" customWidth="1"/>
    <col min="15" max="15" width="29.42578125" style="3" bestFit="1" customWidth="1"/>
    <col min="16" max="16" width="18.42578125" style="3" bestFit="1" customWidth="1"/>
    <col min="17" max="17" width="7.7109375" style="3" customWidth="1"/>
    <col min="18" max="18" width="6.28515625" style="3" customWidth="1"/>
    <col min="19" max="19" width="7.85546875" style="3" customWidth="1"/>
    <col min="20" max="20" width="9.140625" style="3" customWidth="1"/>
    <col min="21" max="21" width="20.5703125" style="3" bestFit="1" customWidth="1"/>
    <col min="22" max="16384" width="9.140625" style="3"/>
  </cols>
  <sheetData>
    <row r="1" spans="2:21" ht="13.5" thickBot="1" x14ac:dyDescent="0.25"/>
    <row r="2" spans="2:21" ht="24.95" customHeight="1" thickBot="1" x14ac:dyDescent="0.45">
      <c r="B2" s="63" t="s">
        <v>200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2:21" ht="36.75" thickBot="1" x14ac:dyDescent="0.25">
      <c r="B3" s="36" t="str">
        <f>'GaN Master'!F2</f>
        <v>P85</v>
      </c>
      <c r="C3" s="30" t="s">
        <v>5</v>
      </c>
      <c r="D3" s="30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31" t="s">
        <v>12</v>
      </c>
      <c r="K3" s="28" t="s">
        <v>13</v>
      </c>
      <c r="L3" s="28" t="s">
        <v>14</v>
      </c>
      <c r="M3" s="28" t="s">
        <v>15</v>
      </c>
      <c r="N3" s="28" t="s">
        <v>194</v>
      </c>
      <c r="O3" s="2" t="s">
        <v>141</v>
      </c>
      <c r="P3" s="2" t="s">
        <v>142</v>
      </c>
      <c r="Q3" s="2" t="s">
        <v>143</v>
      </c>
      <c r="R3" s="2" t="s">
        <v>91</v>
      </c>
      <c r="S3" s="2" t="s">
        <v>144</v>
      </c>
      <c r="T3" s="2" t="s">
        <v>145</v>
      </c>
      <c r="U3" s="2" t="s">
        <v>146</v>
      </c>
    </row>
    <row r="4" spans="2:21" ht="14.1" customHeight="1" thickBot="1" x14ac:dyDescent="0.25">
      <c r="B4" s="35" t="str">
        <f>IF('GaN Master'!$F3="N", "",'GaN Master'!F3)</f>
        <v>Y</v>
      </c>
      <c r="C4" s="25" t="str">
        <f>IF($B4="", "",'GaN Master'!G3)</f>
        <v>Core</v>
      </c>
      <c r="D4" s="25">
        <f>IF($B4="", "",'GaN Master'!H3)</f>
        <v>69</v>
      </c>
      <c r="E4" s="25" t="str">
        <f>IF($B4="", "",'GaN Master'!I3)</f>
        <v>00N</v>
      </c>
      <c r="F4" s="25" t="str">
        <f>IF($B4="", "",'GaN Master'!J3)</f>
        <v>ZERO</v>
      </c>
      <c r="G4" s="25">
        <f>IF($B4="", "",'GaN Master'!K3)</f>
        <v>0</v>
      </c>
      <c r="H4" s="25" t="str">
        <f>IF($B4="", "",'GaN Master'!L3)</f>
        <v>5X</v>
      </c>
      <c r="I4" s="25" t="str">
        <f>IF($B4="", "",'GaN Master'!M3)</f>
        <v>DARK</v>
      </c>
      <c r="J4" s="25" t="str">
        <f>IF($B4="", "",'GaN Master'!N3)</f>
        <v>-0.2um</v>
      </c>
      <c r="K4" s="25" t="str">
        <f>IF($B4="", "",'GaN Master'!O3)</f>
        <v>0.025um</v>
      </c>
      <c r="L4" s="25" t="str">
        <f>IF($B4="", "",'GaN Master'!P3)</f>
        <v>0.5um</v>
      </c>
      <c r="M4" s="25" t="str">
        <f>IF($B4="", "",'GaN Master'!Q3)</f>
        <v xml:space="preserve"> 0.50um +0.05um</v>
      </c>
      <c r="N4" s="25" t="str">
        <f>IF($B4="", "",'GaN Master'!R3)</f>
        <v>Core</v>
      </c>
      <c r="O4" s="25" t="str">
        <f>IF($B4="", "",'GaN Master'!S3)</f>
        <v>TEL-3[10]+TEL[13]  LOL/1818</v>
      </c>
      <c r="P4" s="25">
        <f>IF($B4="", "",'GaN Master'!T3)</f>
        <v>350</v>
      </c>
      <c r="Q4" s="25">
        <f>IF($B4="", "",'GaN Master'!U3)</f>
        <v>0</v>
      </c>
      <c r="R4" s="25">
        <f>IF($B4="", "",'GaN Master'!V3)</f>
        <v>0.48</v>
      </c>
      <c r="S4" s="25">
        <f>IF($B4="", "",'GaN Master'!W3)</f>
        <v>0.5</v>
      </c>
      <c r="T4" s="25" t="str">
        <f>IF($B4="", "",'GaN Master'!X3)</f>
        <v xml:space="preserve">N </v>
      </c>
      <c r="U4" s="25" t="str">
        <f>IF($B4="", "",'GaN Master'!Y3)</f>
        <v>TEL-2[1]</v>
      </c>
    </row>
    <row r="5" spans="2:21" ht="14.1" hidden="1" customHeight="1" thickBot="1" x14ac:dyDescent="0.25">
      <c r="B5" s="35" t="str">
        <f>IF('GaN Master'!$F4="N", "",'GaN Master'!F4)</f>
        <v/>
      </c>
      <c r="C5" s="25" t="str">
        <f>IF($B5="", "",'GaN Master'!G4)</f>
        <v/>
      </c>
      <c r="D5" s="25" t="str">
        <f>IF($B5="", "",'GaN Master'!H4)</f>
        <v/>
      </c>
      <c r="E5" s="25" t="str">
        <f>IF($B5="", "",'GaN Master'!I4)</f>
        <v/>
      </c>
      <c r="F5" s="25" t="str">
        <f>IF($B5="", "",'GaN Master'!J4)</f>
        <v/>
      </c>
      <c r="G5" s="25" t="str">
        <f>IF($B5="", "",'GaN Master'!K4)</f>
        <v/>
      </c>
      <c r="H5" s="25" t="str">
        <f>IF($B5="", "",'GaN Master'!L4)</f>
        <v/>
      </c>
      <c r="I5" s="25" t="str">
        <f>IF($B5="", "",'GaN Master'!M4)</f>
        <v/>
      </c>
      <c r="J5" s="25" t="str">
        <f>IF($B5="", "",'GaN Master'!N4)</f>
        <v/>
      </c>
      <c r="K5" s="25" t="str">
        <f>IF($B5="", "",'GaN Master'!O4)</f>
        <v/>
      </c>
      <c r="L5" s="25" t="str">
        <f>IF($B5="", "",'GaN Master'!P4)</f>
        <v/>
      </c>
      <c r="M5" s="25" t="str">
        <f>IF($B5="", "",'GaN Master'!Q4)</f>
        <v/>
      </c>
      <c r="N5" s="25" t="str">
        <f>IF($B5="", "",'GaN Master'!R4)</f>
        <v/>
      </c>
      <c r="O5" s="25" t="str">
        <f>IF($B5="", "",'GaN Master'!S4)</f>
        <v/>
      </c>
      <c r="P5" s="25" t="str">
        <f>IF($B5="", "",'GaN Master'!T4)</f>
        <v/>
      </c>
      <c r="Q5" s="25" t="str">
        <f>IF($B5="", "",'GaN Master'!U4)</f>
        <v/>
      </c>
      <c r="R5" s="25" t="str">
        <f>IF($B5="", "",'GaN Master'!V4)</f>
        <v/>
      </c>
      <c r="S5" s="25" t="str">
        <f>IF($B5="", "",'GaN Master'!W4)</f>
        <v/>
      </c>
      <c r="T5" s="25" t="str">
        <f>IF($B5="", "",'GaN Master'!X4)</f>
        <v/>
      </c>
      <c r="U5" s="25" t="str">
        <f>IF($B5="", "",'GaN Master'!Y4)</f>
        <v/>
      </c>
    </row>
    <row r="6" spans="2:21" ht="14.1" customHeight="1" thickBot="1" x14ac:dyDescent="0.25">
      <c r="B6" s="35" t="str">
        <f>IF('GaN Master'!$F5="N", "",'GaN Master'!F5)</f>
        <v>Y</v>
      </c>
      <c r="C6" s="25" t="str">
        <f>IF($B6="", "",'GaN Master'!G5)</f>
        <v>Core</v>
      </c>
      <c r="D6" s="25">
        <f>IF($B6="", "",'GaN Master'!H5)</f>
        <v>64</v>
      </c>
      <c r="E6" s="25" t="str">
        <f>IF($B6="", "",'GaN Master'!I5)</f>
        <v>10P</v>
      </c>
      <c r="F6" s="25" t="str">
        <f>IF($B6="", "",'GaN Master'!J5)</f>
        <v>ISO</v>
      </c>
      <c r="G6" s="25">
        <f>IF($B6="", "",'GaN Master'!K5)</f>
        <v>4</v>
      </c>
      <c r="H6" s="25" t="str">
        <f>IF($B6="", "",'GaN Master'!L5)</f>
        <v>5X</v>
      </c>
      <c r="I6" s="25" t="str">
        <f>IF($B6="", "",'GaN Master'!M5)</f>
        <v>CLEAR</v>
      </c>
      <c r="J6" s="25" t="str">
        <f>IF($B6="", "",'GaN Master'!N5)</f>
        <v>NONE</v>
      </c>
      <c r="K6" s="25" t="str">
        <f>IF($B6="", "",'GaN Master'!O5)</f>
        <v>0.2um</v>
      </c>
      <c r="L6" s="25" t="str">
        <f>IF($B6="", "",'GaN Master'!P5)</f>
        <v>3.0um</v>
      </c>
      <c r="M6" s="25" t="str">
        <f>IF($B6="", "",'GaN Master'!Q5)</f>
        <v>15.0um +0.20um</v>
      </c>
      <c r="N6" s="25" t="str">
        <f>IF($B6="", "",'GaN Master'!R5)</f>
        <v>Variant</v>
      </c>
      <c r="O6" s="25" t="str">
        <f>IF($B6="", "",'GaN Master'!S5)</f>
        <v>TEL[15]/ 1827</v>
      </c>
      <c r="P6" s="25">
        <f>IF($B6="", "",'GaN Master'!T5)</f>
        <v>425</v>
      </c>
      <c r="Q6" s="25">
        <f>IF($B6="", "",'GaN Master'!U5)</f>
        <v>0</v>
      </c>
      <c r="R6" s="25">
        <f>IF($B6="", "",'GaN Master'!V5)</f>
        <v>0.48</v>
      </c>
      <c r="S6" s="25">
        <f>IF($B6="", "",'GaN Master'!W5)</f>
        <v>0.5</v>
      </c>
      <c r="T6" s="25" t="str">
        <f>IF($B6="", "",'GaN Master'!X5)</f>
        <v>N</v>
      </c>
      <c r="U6" s="25" t="str">
        <f>IF($B6="", "",'GaN Master'!Y5)</f>
        <v>TEL-2[21]</v>
      </c>
    </row>
    <row r="7" spans="2:21" ht="14.1" customHeight="1" thickBot="1" x14ac:dyDescent="0.25">
      <c r="B7" s="71" t="str">
        <f>IF('GaN Master'!$F6="N", "",'GaN Master'!F6)</f>
        <v>Y</v>
      </c>
      <c r="C7" s="72" t="str">
        <f>IF($B7="", "",'GaN Master'!G6)</f>
        <v>Core</v>
      </c>
      <c r="D7" s="72">
        <f>IF($B7="", "",'GaN Master'!H6)</f>
        <v>69</v>
      </c>
      <c r="E7" s="72" t="str">
        <f>IF($B7="", "",'GaN Master'!I6)</f>
        <v xml:space="preserve">40P </v>
      </c>
      <c r="F7" s="72" t="str">
        <f>IF($B7="", "",'GaN Master'!J6)</f>
        <v>SOURCE DRAIN PRI</v>
      </c>
      <c r="G7" s="23">
        <f>IF($B7="", "",'GaN Master'!K6)</f>
        <v>5</v>
      </c>
      <c r="H7" s="22" t="str">
        <f>IF($B7="", "",'GaN Master'!L6)</f>
        <v>5X</v>
      </c>
      <c r="I7" s="22" t="str">
        <f>IF($B7="", "",'GaN Master'!M6)</f>
        <v>CLEAR</v>
      </c>
      <c r="J7" s="37" t="str">
        <f>IF($B7="", "",'GaN Master'!N6)</f>
        <v>-0.12um</v>
      </c>
      <c r="K7" s="24" t="str">
        <f>IF($B7="", "",'GaN Master'!O6)</f>
        <v>0.025um</v>
      </c>
      <c r="L7" s="24" t="str">
        <f>IF($B7="", "",'GaN Master'!P6)</f>
        <v>0.5um</v>
      </c>
      <c r="M7" s="24" t="str">
        <f>IF($B7="", "",'GaN Master'!Q6)</f>
        <v xml:space="preserve"> 1.30um +0.05um</v>
      </c>
      <c r="N7" s="72" t="str">
        <f>IF($B7="", "",'GaN Master'!R6)</f>
        <v>Core</v>
      </c>
      <c r="O7" s="72" t="str">
        <f>IF($B7="", "",'GaN Master'!S6)</f>
        <v>TEL[26]/ 1808</v>
      </c>
      <c r="P7" s="72">
        <f>IF($B7="", "",'GaN Master'!T6)</f>
        <v>240</v>
      </c>
      <c r="Q7" s="72">
        <f>IF($B7="", "",'GaN Master'!U6)</f>
        <v>0</v>
      </c>
      <c r="R7" s="72">
        <f>IF($B7="", "",'GaN Master'!V6)</f>
        <v>0.48</v>
      </c>
      <c r="S7" s="72">
        <f>IF($B7="", "",'GaN Master'!W6)</f>
        <v>0.5</v>
      </c>
      <c r="T7" s="72" t="str">
        <f>IF($B7="", "",'GaN Master'!X6)</f>
        <v>IR</v>
      </c>
      <c r="U7" s="72" t="str">
        <f>IF($B7="", "",'GaN Master'!Y6)</f>
        <v>DEV TANK-2, 25S</v>
      </c>
    </row>
    <row r="8" spans="2:21" ht="14.1" customHeight="1" thickBot="1" x14ac:dyDescent="0.25">
      <c r="B8" s="71"/>
      <c r="C8" s="73"/>
      <c r="D8" s="73"/>
      <c r="E8" s="73"/>
      <c r="F8" s="73"/>
      <c r="G8" s="38">
        <f>IF($B7="", "",'GaN Master'!K7)</f>
        <v>37</v>
      </c>
      <c r="H8" s="38" t="str">
        <f>IF($B7="", "",'GaN Master'!L7)</f>
        <v>-</v>
      </c>
      <c r="I8" s="38" t="str">
        <f>IF($B7="", "",'GaN Master'!M7)</f>
        <v>-</v>
      </c>
      <c r="J8" s="38" t="str">
        <f>IF($B7="", "",'GaN Master'!N7)</f>
        <v>NONE</v>
      </c>
      <c r="K8" s="38" t="str">
        <f>IF($B7="", "",'GaN Master'!O7)</f>
        <v>-</v>
      </c>
      <c r="L8" s="38" t="str">
        <f>IF($B7="", "",'GaN Master'!P7)</f>
        <v>-</v>
      </c>
      <c r="M8" s="38" t="str">
        <f>IF($B7="", "",'GaN Master'!Q7)</f>
        <v>-</v>
      </c>
      <c r="N8" s="73"/>
      <c r="O8" s="73"/>
      <c r="P8" s="73"/>
      <c r="Q8" s="73"/>
      <c r="R8" s="73"/>
      <c r="S8" s="73"/>
      <c r="T8" s="73"/>
      <c r="U8" s="73"/>
    </row>
    <row r="9" spans="2:21" ht="14.1" hidden="1" customHeight="1" thickBot="1" x14ac:dyDescent="0.25">
      <c r="B9" s="71" t="str">
        <f>IF('GaN Master'!$F8="N", "",'GaN Master'!F8)</f>
        <v/>
      </c>
      <c r="C9" s="72" t="str">
        <f>IF($B9="", "",'GaN Master'!G8)</f>
        <v/>
      </c>
      <c r="D9" s="72" t="str">
        <f>IF($B9="", "",'GaN Master'!H8)</f>
        <v/>
      </c>
      <c r="E9" s="72" t="str">
        <f>IF($B9="", "",'GaN Master'!I8)</f>
        <v/>
      </c>
      <c r="F9" s="72" t="str">
        <f>IF($B9="", "",'GaN Master'!J8)</f>
        <v/>
      </c>
      <c r="G9" s="23" t="str">
        <f>IF($B9="", "",'GaN Master'!K8)</f>
        <v/>
      </c>
      <c r="H9" s="22" t="str">
        <f>IF($B9="", "",'GaN Master'!L8)</f>
        <v/>
      </c>
      <c r="I9" s="22" t="str">
        <f>IF($B9="", "",'GaN Master'!M8)</f>
        <v/>
      </c>
      <c r="J9" s="37" t="str">
        <f>IF($B9="", "",'GaN Master'!N8)</f>
        <v/>
      </c>
      <c r="K9" s="24" t="str">
        <f>IF($B9="", "",'GaN Master'!O8)</f>
        <v/>
      </c>
      <c r="L9" s="24" t="str">
        <f>IF($B9="", "",'GaN Master'!P8)</f>
        <v/>
      </c>
      <c r="M9" s="24" t="str">
        <f>IF($B9="", "",'GaN Master'!Q8)</f>
        <v/>
      </c>
      <c r="N9" s="72" t="str">
        <f>IF($B9="", "",'GaN Master'!R8)</f>
        <v/>
      </c>
      <c r="O9" s="72" t="str">
        <f>IF($B9="", "",'GaN Master'!S8)</f>
        <v/>
      </c>
      <c r="P9" s="72" t="str">
        <f>IF($B9="", "",'GaN Master'!T8)</f>
        <v/>
      </c>
      <c r="Q9" s="72" t="str">
        <f>IF($B9="", "",'GaN Master'!U8)</f>
        <v/>
      </c>
      <c r="R9" s="72" t="str">
        <f>IF($B9="", "",'GaN Master'!V8)</f>
        <v/>
      </c>
      <c r="S9" s="72" t="str">
        <f>IF($B9="", "",'GaN Master'!W8)</f>
        <v/>
      </c>
      <c r="T9" s="72" t="str">
        <f>IF($B9="", "",'GaN Master'!X8)</f>
        <v/>
      </c>
      <c r="U9" s="72" t="str">
        <f>IF($B9="", "",'GaN Master'!Y8)</f>
        <v/>
      </c>
    </row>
    <row r="10" spans="2:21" ht="14.1" hidden="1" customHeight="1" thickBot="1" x14ac:dyDescent="0.25">
      <c r="B10" s="71"/>
      <c r="C10" s="73"/>
      <c r="D10" s="73"/>
      <c r="E10" s="73"/>
      <c r="F10" s="73"/>
      <c r="G10" s="38" t="str">
        <f>IF($B9="", "",'GaN Master'!K9)</f>
        <v/>
      </c>
      <c r="H10" s="38" t="str">
        <f>IF($B9="", "",'GaN Master'!L9)</f>
        <v/>
      </c>
      <c r="I10" s="38" t="str">
        <f>IF($B9="", "",'GaN Master'!M9)</f>
        <v/>
      </c>
      <c r="J10" s="38" t="str">
        <f>IF($B9="", "",'GaN Master'!N9)</f>
        <v/>
      </c>
      <c r="K10" s="38" t="str">
        <f>IF($B9="", "",'GaN Master'!O9)</f>
        <v/>
      </c>
      <c r="L10" s="38" t="str">
        <f>IF($B9="", "",'GaN Master'!P9)</f>
        <v/>
      </c>
      <c r="M10" s="38" t="str">
        <f>IF($B9="", "",'GaN Master'!Q9)</f>
        <v/>
      </c>
      <c r="N10" s="73"/>
      <c r="O10" s="73"/>
      <c r="P10" s="73"/>
      <c r="Q10" s="73"/>
      <c r="R10" s="73"/>
      <c r="S10" s="73"/>
      <c r="T10" s="73"/>
      <c r="U10" s="73"/>
    </row>
    <row r="11" spans="2:21" ht="14.1" customHeight="1" thickBot="1" x14ac:dyDescent="0.25">
      <c r="B11" s="71" t="str">
        <f>IF('GaN Master'!$F10="N", "",'GaN Master'!F10)</f>
        <v>Y</v>
      </c>
      <c r="C11" s="72" t="str">
        <f>IF($B11="", "",'GaN Master'!G10)</f>
        <v>Core</v>
      </c>
      <c r="D11" s="72">
        <f>IF($B11="", "",'GaN Master'!H10)</f>
        <v>69</v>
      </c>
      <c r="E11" s="72" t="str">
        <f>IF($B11="", "",'GaN Master'!I10)</f>
        <v xml:space="preserve">40P </v>
      </c>
      <c r="F11" s="72" t="str">
        <f>IF($B11="", "",'GaN Master'!J10)</f>
        <v>SOURCE DRAIN SEC</v>
      </c>
      <c r="G11" s="23">
        <f>IF($B11="", "",'GaN Master'!K10)</f>
        <v>5</v>
      </c>
      <c r="H11" s="22" t="str">
        <f>IF($B11="", "",'GaN Master'!L10)</f>
        <v>5X</v>
      </c>
      <c r="I11" s="22" t="str">
        <f>IF($B11="", "",'GaN Master'!M10)</f>
        <v>CLEAR</v>
      </c>
      <c r="J11" s="37" t="str">
        <f>IF($B11="", "",'GaN Master'!N10)</f>
        <v>-0.12um</v>
      </c>
      <c r="K11" s="24" t="str">
        <f>IF($B11="", "",'GaN Master'!O10)</f>
        <v>0.025um</v>
      </c>
      <c r="L11" s="24" t="str">
        <f>IF($B11="", "",'GaN Master'!P10)</f>
        <v>0.5um</v>
      </c>
      <c r="M11" s="24" t="str">
        <f>IF($B11="", "",'GaN Master'!Q10)</f>
        <v xml:space="preserve"> 1.30um +0.05um</v>
      </c>
      <c r="N11" s="72" t="str">
        <f>IF($B11="", "",'GaN Master'!R10)</f>
        <v>Core</v>
      </c>
      <c r="O11" s="72" t="str">
        <f>IF($B11="", "",'GaN Master'!S10)</f>
        <v>TEL[26]/ 1808</v>
      </c>
      <c r="P11" s="72">
        <f>IF($B11="", "",'GaN Master'!T10)</f>
        <v>240</v>
      </c>
      <c r="Q11" s="72">
        <f>IF($B11="", "",'GaN Master'!U10)</f>
        <v>0</v>
      </c>
      <c r="R11" s="72">
        <f>IF($B11="", "",'GaN Master'!V10)</f>
        <v>0.48</v>
      </c>
      <c r="S11" s="72">
        <f>IF($B11="", "",'GaN Master'!W10)</f>
        <v>0.5</v>
      </c>
      <c r="T11" s="72" t="str">
        <f>IF($B11="", "",'GaN Master'!X10)</f>
        <v>IR</v>
      </c>
      <c r="U11" s="72" t="str">
        <f>IF($B11="", "",'GaN Master'!Y10)</f>
        <v>DEV TANK-2, 25S</v>
      </c>
    </row>
    <row r="12" spans="2:21" ht="14.1" customHeight="1" thickBot="1" x14ac:dyDescent="0.25">
      <c r="B12" s="71"/>
      <c r="C12" s="73"/>
      <c r="D12" s="73"/>
      <c r="E12" s="73"/>
      <c r="F12" s="73"/>
      <c r="G12" s="38">
        <f>IF($B11="", "",'GaN Master'!K11)</f>
        <v>37</v>
      </c>
      <c r="H12" s="38" t="str">
        <f>IF($B11="", "",'GaN Master'!L11)</f>
        <v>-</v>
      </c>
      <c r="I12" s="38" t="str">
        <f>IF($B11="", "",'GaN Master'!M11)</f>
        <v>-</v>
      </c>
      <c r="J12" s="38" t="str">
        <f>IF($B11="", "",'GaN Master'!N11)</f>
        <v>NONE</v>
      </c>
      <c r="K12" s="38" t="str">
        <f>IF($B11="", "",'GaN Master'!O11)</f>
        <v>-</v>
      </c>
      <c r="L12" s="38" t="str">
        <f>IF($B11="", "",'GaN Master'!P11)</f>
        <v>-</v>
      </c>
      <c r="M12" s="38" t="str">
        <f>IF($B11="", "",'GaN Master'!Q11)</f>
        <v>-</v>
      </c>
      <c r="N12" s="73"/>
      <c r="O12" s="73"/>
      <c r="P12" s="73"/>
      <c r="Q12" s="73"/>
      <c r="R12" s="73"/>
      <c r="S12" s="73"/>
      <c r="T12" s="73"/>
      <c r="U12" s="73"/>
    </row>
    <row r="13" spans="2:21" ht="14.1" hidden="1" customHeight="1" thickBot="1" x14ac:dyDescent="0.25">
      <c r="B13" s="71" t="str">
        <f>IF('GaN Master'!$F12="N", "",'GaN Master'!F12)</f>
        <v/>
      </c>
      <c r="C13" s="72" t="str">
        <f>IF($B13="", "",'GaN Master'!G12)</f>
        <v/>
      </c>
      <c r="D13" s="72" t="str">
        <f>IF($B13="", "",'GaN Master'!H12)</f>
        <v/>
      </c>
      <c r="E13" s="72" t="str">
        <f>IF($B13="", "",'GaN Master'!I12)</f>
        <v/>
      </c>
      <c r="F13" s="72" t="str">
        <f>IF($B13="", "",'GaN Master'!J12)</f>
        <v/>
      </c>
      <c r="G13" s="23" t="str">
        <f>IF($B13="", "",'GaN Master'!K12)</f>
        <v/>
      </c>
      <c r="H13" s="22" t="str">
        <f>IF($B13="", "",'GaN Master'!L12)</f>
        <v/>
      </c>
      <c r="I13" s="22" t="str">
        <f>IF($B13="", "",'GaN Master'!M12)</f>
        <v/>
      </c>
      <c r="J13" s="37" t="str">
        <f>IF($B13="", "",'GaN Master'!N12)</f>
        <v/>
      </c>
      <c r="K13" s="24" t="str">
        <f>IF($B13="", "",'GaN Master'!O12)</f>
        <v/>
      </c>
      <c r="L13" s="24" t="str">
        <f>IF($B13="", "",'GaN Master'!P12)</f>
        <v/>
      </c>
      <c r="M13" s="24" t="str">
        <f>IF($B13="", "",'GaN Master'!Q12)</f>
        <v/>
      </c>
      <c r="N13" s="72" t="str">
        <f>IF($B13="", "",'GaN Master'!R12)</f>
        <v/>
      </c>
      <c r="O13" s="72" t="str">
        <f>IF($B13="", "",'GaN Master'!S12)</f>
        <v/>
      </c>
      <c r="P13" s="72" t="str">
        <f>IF($B13="", "",'GaN Master'!T12)</f>
        <v/>
      </c>
      <c r="Q13" s="72" t="str">
        <f>IF($B13="", "",'GaN Master'!U12)</f>
        <v/>
      </c>
      <c r="R13" s="72" t="str">
        <f>IF($B13="", "",'GaN Master'!V12)</f>
        <v/>
      </c>
      <c r="S13" s="72" t="str">
        <f>IF($B13="", "",'GaN Master'!W12)</f>
        <v/>
      </c>
      <c r="T13" s="72" t="str">
        <f>IF($B13="", "",'GaN Master'!X12)</f>
        <v/>
      </c>
      <c r="U13" s="72" t="str">
        <f>IF($B13="", "",'GaN Master'!Y12)</f>
        <v/>
      </c>
    </row>
    <row r="14" spans="2:21" ht="14.1" hidden="1" customHeight="1" thickBot="1" x14ac:dyDescent="0.25">
      <c r="B14" s="71"/>
      <c r="C14" s="73"/>
      <c r="D14" s="73"/>
      <c r="E14" s="73"/>
      <c r="F14" s="73"/>
      <c r="G14" s="38" t="str">
        <f>IF($B13="", "",'GaN Master'!K13)</f>
        <v/>
      </c>
      <c r="H14" s="38" t="str">
        <f>IF($B13="", "",'GaN Master'!L13)</f>
        <v/>
      </c>
      <c r="I14" s="38" t="str">
        <f>IF($B13="", "",'GaN Master'!M13)</f>
        <v/>
      </c>
      <c r="J14" s="38" t="str">
        <f>IF($B13="", "",'GaN Master'!N13)</f>
        <v/>
      </c>
      <c r="K14" s="38" t="str">
        <f>IF($B13="", "",'GaN Master'!O13)</f>
        <v/>
      </c>
      <c r="L14" s="38" t="str">
        <f>IF($B13="", "",'GaN Master'!P13)</f>
        <v/>
      </c>
      <c r="M14" s="38" t="str">
        <f>IF($B13="", "",'GaN Master'!Q13)</f>
        <v/>
      </c>
      <c r="N14" s="73"/>
      <c r="O14" s="73"/>
      <c r="P14" s="73"/>
      <c r="Q14" s="73"/>
      <c r="R14" s="73"/>
      <c r="S14" s="73"/>
      <c r="T14" s="73"/>
      <c r="U14" s="73"/>
    </row>
    <row r="15" spans="2:21" ht="14.1" hidden="1" customHeight="1" thickBot="1" x14ac:dyDescent="0.25">
      <c r="B15" s="35" t="str">
        <f>IF('GaN Master'!$F14="N", "",'GaN Master'!F14)</f>
        <v/>
      </c>
      <c r="C15" s="25" t="str">
        <f>IF($B15="", "",'GaN Master'!G14)</f>
        <v/>
      </c>
      <c r="D15" s="25" t="str">
        <f>IF($B15="", "",'GaN Master'!H14)</f>
        <v/>
      </c>
      <c r="E15" s="25" t="str">
        <f>IF($B15="", "",'GaN Master'!I14)</f>
        <v/>
      </c>
      <c r="F15" s="25" t="str">
        <f>IF($B15="", "",'GaN Master'!J14)</f>
        <v/>
      </c>
      <c r="G15" s="25" t="str">
        <f>IF($B15="", "",'GaN Master'!K14)</f>
        <v/>
      </c>
      <c r="H15" s="25" t="str">
        <f>IF($B15="", "",'GaN Master'!L14)</f>
        <v/>
      </c>
      <c r="I15" s="25" t="str">
        <f>IF($B15="", "",'GaN Master'!M14)</f>
        <v/>
      </c>
      <c r="J15" s="25" t="str">
        <f>IF($B15="", "",'GaN Master'!N14)</f>
        <v/>
      </c>
      <c r="K15" s="25" t="str">
        <f>IF($B15="", "",'GaN Master'!O14)</f>
        <v/>
      </c>
      <c r="L15" s="25" t="str">
        <f>IF($B15="", "",'GaN Master'!P14)</f>
        <v/>
      </c>
      <c r="M15" s="25" t="str">
        <f>IF($B15="", "",'GaN Master'!Q14)</f>
        <v/>
      </c>
      <c r="N15" s="25" t="str">
        <f>IF($B15="", "",'GaN Master'!R14)</f>
        <v/>
      </c>
      <c r="O15" s="25" t="str">
        <f>IF($B15="", "",'GaN Master'!S14)</f>
        <v/>
      </c>
      <c r="P15" s="25" t="str">
        <f>IF($B15="", "",'GaN Master'!T14)</f>
        <v/>
      </c>
      <c r="Q15" s="25" t="str">
        <f>IF($B15="", "",'GaN Master'!U14)</f>
        <v/>
      </c>
      <c r="R15" s="25" t="str">
        <f>IF($B15="", "",'GaN Master'!V14)</f>
        <v/>
      </c>
      <c r="S15" s="25" t="str">
        <f>IF($B15="", "",'GaN Master'!W14)</f>
        <v/>
      </c>
      <c r="T15" s="25" t="str">
        <f>IF($B15="", "",'GaN Master'!X14)</f>
        <v/>
      </c>
      <c r="U15" s="25" t="str">
        <f>IF($B15="", "",'GaN Master'!Y14)</f>
        <v/>
      </c>
    </row>
    <row r="16" spans="2:21" ht="14.1" hidden="1" customHeight="1" thickBot="1" x14ac:dyDescent="0.25">
      <c r="B16" s="35" t="str">
        <f>IF('GaN Master'!$F15="N", "",'GaN Master'!F15)</f>
        <v/>
      </c>
      <c r="C16" s="25" t="str">
        <f>IF($B16="", "",'GaN Master'!G15)</f>
        <v/>
      </c>
      <c r="D16" s="25" t="str">
        <f>IF($B16="", "",'GaN Master'!H15)</f>
        <v/>
      </c>
      <c r="E16" s="25" t="str">
        <f>IF($B16="", "",'GaN Master'!I15)</f>
        <v/>
      </c>
      <c r="F16" s="25" t="str">
        <f>IF($B16="", "",'GaN Master'!J15)</f>
        <v/>
      </c>
      <c r="G16" s="25" t="str">
        <f>IF($B16="", "",'GaN Master'!K15)</f>
        <v/>
      </c>
      <c r="H16" s="25" t="str">
        <f>IF($B16="", "",'GaN Master'!L15)</f>
        <v/>
      </c>
      <c r="I16" s="25" t="str">
        <f>IF($B16="", "",'GaN Master'!M15)</f>
        <v/>
      </c>
      <c r="J16" s="25" t="str">
        <f>IF($B16="", "",'GaN Master'!N15)</f>
        <v/>
      </c>
      <c r="K16" s="25" t="str">
        <f>IF($B16="", "",'GaN Master'!O15)</f>
        <v/>
      </c>
      <c r="L16" s="25" t="str">
        <f>IF($B16="", "",'GaN Master'!P15)</f>
        <v/>
      </c>
      <c r="M16" s="25" t="str">
        <f>IF($B16="", "",'GaN Master'!Q15)</f>
        <v/>
      </c>
      <c r="N16" s="25" t="str">
        <f>IF($B16="", "",'GaN Master'!R15)</f>
        <v/>
      </c>
      <c r="O16" s="25" t="str">
        <f>IF($B16="", "",'GaN Master'!S15)</f>
        <v/>
      </c>
      <c r="P16" s="25" t="str">
        <f>IF($B16="", "",'GaN Master'!T15)</f>
        <v/>
      </c>
      <c r="Q16" s="25" t="str">
        <f>IF($B16="", "",'GaN Master'!U15)</f>
        <v/>
      </c>
      <c r="R16" s="25" t="str">
        <f>IF($B16="", "",'GaN Master'!V15)</f>
        <v/>
      </c>
      <c r="S16" s="25" t="str">
        <f>IF($B16="", "",'GaN Master'!W15)</f>
        <v/>
      </c>
      <c r="T16" s="25" t="str">
        <f>IF($B16="", "",'GaN Master'!X15)</f>
        <v/>
      </c>
      <c r="U16" s="25" t="str">
        <f>IF($B16="", "",'GaN Master'!Y15)</f>
        <v/>
      </c>
    </row>
    <row r="17" spans="2:21" ht="14.1" customHeight="1" thickBot="1" x14ac:dyDescent="0.25">
      <c r="B17" s="35" t="str">
        <f>IF('GaN Master'!$F16="N", "",'GaN Master'!F16)</f>
        <v>Y</v>
      </c>
      <c r="C17" s="25" t="str">
        <f>IF($B17="", "",'GaN Master'!G16)</f>
        <v>Core</v>
      </c>
      <c r="D17" s="25">
        <f>IF($B17="", "",'GaN Master'!H16)</f>
        <v>64</v>
      </c>
      <c r="E17" s="25" t="str">
        <f>IF($B17="", "",'GaN Master'!I16)</f>
        <v>90N</v>
      </c>
      <c r="F17" s="25" t="str">
        <f>IF($B17="", "",'GaN Master'!J16)</f>
        <v>NITRIDE ETCH1</v>
      </c>
      <c r="G17" s="25">
        <f>IF($B17="", "",'GaN Master'!K16)</f>
        <v>29</v>
      </c>
      <c r="H17" s="25" t="str">
        <f>IF($B17="", "",'GaN Master'!L16)</f>
        <v>5X</v>
      </c>
      <c r="I17" s="25" t="str">
        <f>IF($B17="", "",'GaN Master'!M16)</f>
        <v>DARK</v>
      </c>
      <c r="J17" s="25" t="str">
        <f>IF($B17="", "",'GaN Master'!N16)</f>
        <v>-0.12um</v>
      </c>
      <c r="K17" s="25" t="str">
        <f>IF($B17="", "",'GaN Master'!O16)</f>
        <v>0.2um</v>
      </c>
      <c r="L17" s="25" t="str">
        <f>IF($B17="", "",'GaN Master'!P16)</f>
        <v>3.0um</v>
      </c>
      <c r="M17" s="25" t="str">
        <f>IF($B17="", "",'GaN Master'!Q16)</f>
        <v>13.8um +0.20um</v>
      </c>
      <c r="N17" s="25" t="str">
        <f>IF($B17="", "",'GaN Master'!R16)</f>
        <v>Core</v>
      </c>
      <c r="O17" s="25" t="str">
        <f>IF($B17="", "",'GaN Master'!S16)</f>
        <v>TEL[13]/ 1818</v>
      </c>
      <c r="P17" s="25">
        <f>IF($B17="", "",'GaN Master'!T16)</f>
        <v>375</v>
      </c>
      <c r="Q17" s="25">
        <f>IF($B17="", "",'GaN Master'!U16)</f>
        <v>0</v>
      </c>
      <c r="R17" s="25">
        <f>IF($B17="", "",'GaN Master'!V16)</f>
        <v>0.48</v>
      </c>
      <c r="S17" s="25">
        <f>IF($B17="", "",'GaN Master'!W16)</f>
        <v>0.5</v>
      </c>
      <c r="T17" s="25" t="str">
        <f>IF($B17="", "",'GaN Master'!X16)</f>
        <v>N</v>
      </c>
      <c r="U17" s="25" t="str">
        <f>IF($B17="", "",'GaN Master'!Y16)</f>
        <v>TEL-2[2]</v>
      </c>
    </row>
    <row r="18" spans="2:21" ht="14.1" customHeight="1" thickBot="1" x14ac:dyDescent="0.25">
      <c r="B18" s="35" t="str">
        <f>IF('GaN Master'!$F17="N", "",'GaN Master'!F17)</f>
        <v>O</v>
      </c>
      <c r="C18" s="25" t="str">
        <f>IF($B18="", "",'GaN Master'!G17)</f>
        <v>Core</v>
      </c>
      <c r="D18" s="25">
        <f>IF($B18="", "",'GaN Master'!H17)</f>
        <v>64</v>
      </c>
      <c r="E18" s="25" t="str">
        <f>IF($B18="", "",'GaN Master'!I17)</f>
        <v>90N</v>
      </c>
      <c r="F18" s="25" t="str">
        <f>IF($B18="", "",'GaN Master'!J17)</f>
        <v>NITRIDE ETCH1</v>
      </c>
      <c r="G18" s="25" t="str">
        <f>IF($B18="", "",'GaN Master'!K17)</f>
        <v>29,73</v>
      </c>
      <c r="H18" s="25" t="str">
        <f>IF($B18="", "",'GaN Master'!L17)</f>
        <v>5X</v>
      </c>
      <c r="I18" s="25" t="str">
        <f>IF($B18="", "",'GaN Master'!M17)</f>
        <v>DARK</v>
      </c>
      <c r="J18" s="25" t="str">
        <f>IF($B18="", "",'GaN Master'!N17)</f>
        <v>-0.12um</v>
      </c>
      <c r="K18" s="25" t="str">
        <f>IF($B18="", "",'GaN Master'!O17)</f>
        <v>0.2um</v>
      </c>
      <c r="L18" s="25" t="str">
        <f>IF($B18="", "",'GaN Master'!P17)</f>
        <v>3.0um</v>
      </c>
      <c r="M18" s="25" t="str">
        <f>IF($B18="", "",'GaN Master'!Q17)</f>
        <v>13.8um +0.20um</v>
      </c>
      <c r="N18" s="25" t="str">
        <f>IF($B18="", "",'GaN Master'!R17)</f>
        <v>Core</v>
      </c>
      <c r="O18" s="25" t="str">
        <f>IF($B18="", "",'GaN Master'!S17)</f>
        <v>TEL[13]/ 1818</v>
      </c>
      <c r="P18" s="25">
        <f>IF($B18="", "",'GaN Master'!T17)</f>
        <v>375</v>
      </c>
      <c r="Q18" s="25">
        <f>IF($B18="", "",'GaN Master'!U17)</f>
        <v>0</v>
      </c>
      <c r="R18" s="25">
        <f>IF($B18="", "",'GaN Master'!V17)</f>
        <v>0.48</v>
      </c>
      <c r="S18" s="25">
        <f>IF($B18="", "",'GaN Master'!W17)</f>
        <v>0.5</v>
      </c>
      <c r="T18" s="25" t="str">
        <f>IF($B18="", "",'GaN Master'!X17)</f>
        <v>N</v>
      </c>
      <c r="U18" s="25" t="str">
        <f>IF($B18="", "",'GaN Master'!Y17)</f>
        <v>TEL-2[2]</v>
      </c>
    </row>
    <row r="19" spans="2:21" ht="14.1" customHeight="1" thickBot="1" x14ac:dyDescent="0.25">
      <c r="B19" s="35" t="str">
        <f>IF('GaN Master'!$F18="N", "",'GaN Master'!F18)</f>
        <v>O</v>
      </c>
      <c r="C19" s="25" t="str">
        <f>IF($B19="", "",'GaN Master'!G18)</f>
        <v>Core</v>
      </c>
      <c r="D19" s="25">
        <f>IF($B19="", "",'GaN Master'!H18)</f>
        <v>64</v>
      </c>
      <c r="E19" s="25" t="str">
        <f>IF($B19="", "",'GaN Master'!I18)</f>
        <v>91N</v>
      </c>
      <c r="F19" s="25" t="str">
        <f>IF($B19="", "",'GaN Master'!J18)</f>
        <v>NITRIDE ETCH1 ALT</v>
      </c>
      <c r="G19" s="25" t="str">
        <f>IF($B19="", "",'GaN Master'!K18)</f>
        <v>73,29</v>
      </c>
      <c r="H19" s="25" t="str">
        <f>IF($B19="", "",'GaN Master'!L18)</f>
        <v>5X</v>
      </c>
      <c r="I19" s="25" t="str">
        <f>IF($B19="", "",'GaN Master'!M18)</f>
        <v>DARK</v>
      </c>
      <c r="J19" s="25" t="str">
        <f>IF($B19="", "",'GaN Master'!N18)</f>
        <v>-0.12um</v>
      </c>
      <c r="K19" s="25" t="str">
        <f>IF($B19="", "",'GaN Master'!O18)</f>
        <v>0.2um</v>
      </c>
      <c r="L19" s="25" t="str">
        <f>IF($B19="", "",'GaN Master'!P18)</f>
        <v>3.0um</v>
      </c>
      <c r="M19" s="25" t="str">
        <f>IF($B19="", "",'GaN Master'!Q18)</f>
        <v>13.8um +0.20um</v>
      </c>
      <c r="N19" s="25" t="str">
        <f>IF($B19="", "",'GaN Master'!R18)</f>
        <v>Core</v>
      </c>
      <c r="O19" s="25" t="str">
        <f>IF($B19="", "",'GaN Master'!S18)</f>
        <v>TEL[13]/ 1818</v>
      </c>
      <c r="P19" s="25">
        <f>IF($B19="", "",'GaN Master'!T18)</f>
        <v>375</v>
      </c>
      <c r="Q19" s="25">
        <f>IF($B19="", "",'GaN Master'!U18)</f>
        <v>0</v>
      </c>
      <c r="R19" s="25">
        <f>IF($B19="", "",'GaN Master'!V18)</f>
        <v>0.48</v>
      </c>
      <c r="S19" s="25">
        <f>IF($B19="", "",'GaN Master'!W18)</f>
        <v>0.5</v>
      </c>
      <c r="T19" s="25" t="str">
        <f>IF($B19="", "",'GaN Master'!X18)</f>
        <v>N</v>
      </c>
      <c r="U19" s="25" t="str">
        <f>IF($B19="", "",'GaN Master'!Y18)</f>
        <v>TEL-2[2]</v>
      </c>
    </row>
    <row r="20" spans="2:21" ht="14.1" customHeight="1" thickBot="1" x14ac:dyDescent="0.25">
      <c r="B20" s="35" t="str">
        <f>IF('GaN Master'!$F19="N", "",'GaN Master'!F19)</f>
        <v>O</v>
      </c>
      <c r="C20" s="25" t="str">
        <f>IF($B20="", "",'GaN Master'!G19)</f>
        <v>Core</v>
      </c>
      <c r="D20" s="25">
        <f>IF($B20="", "",'GaN Master'!H19)</f>
        <v>64</v>
      </c>
      <c r="E20" s="25" t="str">
        <f>IF($B20="", "",'GaN Master'!I19)</f>
        <v>98N</v>
      </c>
      <c r="F20" s="25" t="str">
        <f>IF($B20="", "",'GaN Master'!J19)</f>
        <v>THIN TANTALUM</v>
      </c>
      <c r="G20" s="25">
        <f>IF($B20="", "",'GaN Master'!K19)</f>
        <v>56</v>
      </c>
      <c r="H20" s="25" t="str">
        <f>IF($B20="", "",'GaN Master'!L19)</f>
        <v>5X</v>
      </c>
      <c r="I20" s="25" t="str">
        <f>IF($B20="", "",'GaN Master'!M19)</f>
        <v>DARK</v>
      </c>
      <c r="J20" s="25" t="str">
        <f>IF($B20="", "",'GaN Master'!N19)</f>
        <v>-0.08um</v>
      </c>
      <c r="K20" s="25" t="str">
        <f>IF($B20="", "",'GaN Master'!O19)</f>
        <v>0.2um</v>
      </c>
      <c r="L20" s="25" t="str">
        <f>IF($B20="", "",'GaN Master'!P19)</f>
        <v>3.0um</v>
      </c>
      <c r="M20" s="25" t="str">
        <f>IF($B20="", "",'GaN Master'!Q19)</f>
        <v>14.2um +0.20um</v>
      </c>
      <c r="N20" s="25" t="str">
        <f>IF($B20="", "",'GaN Master'!R19)</f>
        <v>Core</v>
      </c>
      <c r="O20" s="25" t="str">
        <f>IF($B20="", "",'GaN Master'!S19)</f>
        <v>TEL-3[10]+TEL[13]  LOL/1818</v>
      </c>
      <c r="P20" s="25">
        <f>IF($B20="", "",'GaN Master'!T19)</f>
        <v>350</v>
      </c>
      <c r="Q20" s="25">
        <f>IF($B20="", "",'GaN Master'!U19)</f>
        <v>0</v>
      </c>
      <c r="R20" s="25">
        <f>IF($B20="", "",'GaN Master'!V19)</f>
        <v>0.48</v>
      </c>
      <c r="S20" s="25">
        <f>IF($B20="", "",'GaN Master'!W19)</f>
        <v>0.5</v>
      </c>
      <c r="T20" s="25" t="str">
        <f>IF($B20="", "",'GaN Master'!X19)</f>
        <v>N</v>
      </c>
      <c r="U20" s="25" t="str">
        <f>IF($B20="", "",'GaN Master'!Y19)</f>
        <v>TEL-2[1]</v>
      </c>
    </row>
    <row r="21" spans="2:21" ht="14.1" customHeight="1" thickBot="1" x14ac:dyDescent="0.25">
      <c r="B21" s="35" t="str">
        <f>IF('GaN Master'!$F20="N", "",'GaN Master'!F20)</f>
        <v>Y</v>
      </c>
      <c r="C21" s="25" t="str">
        <f>IF($B21="", "",'GaN Master'!G20)</f>
        <v>Core</v>
      </c>
      <c r="D21" s="25">
        <f>IF($B21="", "",'GaN Master'!H20)</f>
        <v>64</v>
      </c>
      <c r="E21" s="25" t="str">
        <f>IF($B21="", "",'GaN Master'!I20)</f>
        <v>100P</v>
      </c>
      <c r="F21" s="25" t="str">
        <f>IF($B21="", "",'GaN Master'!J20)</f>
        <v>CAP BOTTOM</v>
      </c>
      <c r="G21" s="25">
        <f>IF($B21="", "",'GaN Master'!K20)</f>
        <v>8</v>
      </c>
      <c r="H21" s="25" t="str">
        <f>IF($B21="", "",'GaN Master'!L20)</f>
        <v>5X</v>
      </c>
      <c r="I21" s="25" t="str">
        <f>IF($B21="", "",'GaN Master'!M20)</f>
        <v>CLEAR</v>
      </c>
      <c r="J21" s="25" t="str">
        <f>IF($B21="", "",'GaN Master'!N20)</f>
        <v>NONE</v>
      </c>
      <c r="K21" s="25" t="str">
        <f>IF($B21="", "",'GaN Master'!O20)</f>
        <v>0.2um</v>
      </c>
      <c r="L21" s="25" t="str">
        <f>IF($B21="", "",'GaN Master'!P20)</f>
        <v>3.0um</v>
      </c>
      <c r="M21" s="25" t="str">
        <f>IF($B21="", "",'GaN Master'!Q20)</f>
        <v>15.0um +0.20um</v>
      </c>
      <c r="N21" s="25" t="str">
        <f>IF($B21="", "",'GaN Master'!R20)</f>
        <v>Core</v>
      </c>
      <c r="O21" s="25" t="str">
        <f>IF($B21="", "",'GaN Master'!S20)</f>
        <v>TEL [15]/ 1827</v>
      </c>
      <c r="P21" s="25">
        <f>IF($B21="", "",'GaN Master'!T20)</f>
        <v>1300</v>
      </c>
      <c r="Q21" s="25">
        <f>IF($B21="", "",'GaN Master'!U20)</f>
        <v>0</v>
      </c>
      <c r="R21" s="25">
        <f>IF($B21="", "",'GaN Master'!V20)</f>
        <v>0.48</v>
      </c>
      <c r="S21" s="25">
        <f>IF($B21="", "",'GaN Master'!W20)</f>
        <v>0.5</v>
      </c>
      <c r="T21" s="25" t="str">
        <f>IF($B21="", "",'GaN Master'!X20)</f>
        <v>IR</v>
      </c>
      <c r="U21" s="25" t="str">
        <f>IF($B21="", "",'GaN Master'!Y20)</f>
        <v>DEV TANK-2, 95S</v>
      </c>
    </row>
    <row r="22" spans="2:21" ht="14.1" customHeight="1" thickBot="1" x14ac:dyDescent="0.25">
      <c r="B22" s="35" t="str">
        <f>IF('GaN Master'!$F21="N", "",'GaN Master'!F21)</f>
        <v>Y</v>
      </c>
      <c r="C22" s="25" t="str">
        <f>IF($B22="", "",'GaN Master'!G21)</f>
        <v>Core</v>
      </c>
      <c r="D22" s="25">
        <f>IF($B22="", "",'GaN Master'!H21)</f>
        <v>64</v>
      </c>
      <c r="E22" s="25" t="str">
        <f>IF($B22="", "",'GaN Master'!I21)</f>
        <v>115P</v>
      </c>
      <c r="F22" s="25" t="str">
        <f>IF($B22="", "",'GaN Master'!J21)</f>
        <v xml:space="preserve">CAP DIEL 2 ETCH </v>
      </c>
      <c r="G22" s="25">
        <f>IF($B22="", "",'GaN Master'!K21)</f>
        <v>49</v>
      </c>
      <c r="H22" s="25" t="str">
        <f>IF($B22="", "",'GaN Master'!L21)</f>
        <v>5X</v>
      </c>
      <c r="I22" s="25" t="str">
        <f>IF($B22="", "",'GaN Master'!M21)</f>
        <v>CLEAR</v>
      </c>
      <c r="J22" s="25" t="str">
        <f>IF($B22="", "",'GaN Master'!N21)</f>
        <v>NONE</v>
      </c>
      <c r="K22" s="25" t="str">
        <f>IF($B22="", "",'GaN Master'!O21)</f>
        <v>0.2um</v>
      </c>
      <c r="L22" s="25" t="str">
        <f>IF($B22="", "",'GaN Master'!P21)</f>
        <v>3.0um</v>
      </c>
      <c r="M22" s="25" t="str">
        <f>IF($B22="", "",'GaN Master'!Q21)</f>
        <v>15.0um +0.20um</v>
      </c>
      <c r="N22" s="25" t="str">
        <f>IF($B22="", "",'GaN Master'!R21)</f>
        <v>Core</v>
      </c>
      <c r="O22" s="25" t="str">
        <f>IF($B22="", "",'GaN Master'!S21)</f>
        <v>TEL[13]/ 1818</v>
      </c>
      <c r="P22" s="25">
        <f>IF($B22="", "",'GaN Master'!T21)</f>
        <v>375</v>
      </c>
      <c r="Q22" s="25">
        <f>IF($B22="", "",'GaN Master'!U21)</f>
        <v>0</v>
      </c>
      <c r="R22" s="25">
        <f>IF($B22="", "",'GaN Master'!V21)</f>
        <v>0.48</v>
      </c>
      <c r="S22" s="25">
        <f>IF($B22="", "",'GaN Master'!W21)</f>
        <v>0.5</v>
      </c>
      <c r="T22" s="25" t="str">
        <f>IF($B22="", "",'GaN Master'!X21)</f>
        <v>N</v>
      </c>
      <c r="U22" s="25" t="str">
        <f>IF($B22="", "",'GaN Master'!Y21)</f>
        <v>TEL-2[2]</v>
      </c>
    </row>
    <row r="23" spans="2:21" ht="14.1" customHeight="1" thickBot="1" x14ac:dyDescent="0.25">
      <c r="B23" s="35" t="str">
        <f>IF('GaN Master'!$F22="N", "",'GaN Master'!F22)</f>
        <v>Y</v>
      </c>
      <c r="C23" s="25" t="str">
        <f>IF($B23="", "",'GaN Master'!G22)</f>
        <v>Core</v>
      </c>
      <c r="D23" s="25">
        <f>IF($B23="", "",'GaN Master'!H22)</f>
        <v>64</v>
      </c>
      <c r="E23" s="25" t="str">
        <f>IF($B23="", "",'GaN Master'!I22)</f>
        <v>120P</v>
      </c>
      <c r="F23" s="25" t="str">
        <f>IF($B23="", "",'GaN Master'!J22)</f>
        <v>TANTALUM PROTECT</v>
      </c>
      <c r="G23" s="25">
        <f>IF($B23="", "",'GaN Master'!K22)</f>
        <v>28</v>
      </c>
      <c r="H23" s="25" t="str">
        <f>IF($B23="", "",'GaN Master'!L22)</f>
        <v>5X</v>
      </c>
      <c r="I23" s="25" t="str">
        <f>IF($B23="", "",'GaN Master'!M22)</f>
        <v>CLEAR</v>
      </c>
      <c r="J23" s="25" t="str">
        <f>IF($B23="", "",'GaN Master'!N22)</f>
        <v>NONE</v>
      </c>
      <c r="K23" s="25" t="str">
        <f>IF($B23="", "",'GaN Master'!O22)</f>
        <v>0.2um</v>
      </c>
      <c r="L23" s="25" t="str">
        <f>IF($B23="", "",'GaN Master'!P22)</f>
        <v>3.0um</v>
      </c>
      <c r="M23" s="25" t="str">
        <f>IF($B23="", "",'GaN Master'!Q22)</f>
        <v>15.0um +0.20um</v>
      </c>
      <c r="N23" s="25" t="str">
        <f>IF($B23="", "",'GaN Master'!R22)</f>
        <v>Core</v>
      </c>
      <c r="O23" s="25" t="str">
        <f>IF($B23="", "",'GaN Master'!S22)</f>
        <v>TEL[14]/1808</v>
      </c>
      <c r="P23" s="25">
        <f>IF($B23="", "",'GaN Master'!T22)</f>
        <v>400</v>
      </c>
      <c r="Q23" s="25">
        <f>IF($B23="", "",'GaN Master'!U22)</f>
        <v>0</v>
      </c>
      <c r="R23" s="25">
        <f>IF($B23="", "",'GaN Master'!V22)</f>
        <v>0.48</v>
      </c>
      <c r="S23" s="25">
        <f>IF($B23="", "",'GaN Master'!W22)</f>
        <v>0.5</v>
      </c>
      <c r="T23" s="25" t="str">
        <f>IF($B23="", "",'GaN Master'!X22)</f>
        <v>N</v>
      </c>
      <c r="U23" s="25" t="str">
        <f>IF($B23="", "",'GaN Master'!Y22)</f>
        <v>TEL-2[1]</v>
      </c>
    </row>
    <row r="24" spans="2:21" ht="14.1" customHeight="1" thickBot="1" x14ac:dyDescent="0.25">
      <c r="B24" s="35" t="str">
        <f>IF('GaN Master'!$F23="N", "",'GaN Master'!F23)</f>
        <v>Y</v>
      </c>
      <c r="C24" s="25" t="str">
        <f>IF($B24="", "",'GaN Master'!G23)</f>
        <v>Core</v>
      </c>
      <c r="D24" s="25">
        <f>IF($B24="", "",'GaN Master'!H23)</f>
        <v>64</v>
      </c>
      <c r="E24" s="25" t="str">
        <f>IF($B24="", "",'GaN Master'!I23)</f>
        <v>140P</v>
      </c>
      <c r="F24" s="25" t="str">
        <f>IF($B24="", "",'GaN Master'!J23)</f>
        <v>TANTALUM</v>
      </c>
      <c r="G24" s="25">
        <f>IF($B24="", "",'GaN Master'!K23)</f>
        <v>9</v>
      </c>
      <c r="H24" s="25" t="str">
        <f>IF($B24="", "",'GaN Master'!L23)</f>
        <v>5X</v>
      </c>
      <c r="I24" s="25" t="str">
        <f>IF($B24="", "",'GaN Master'!M23)</f>
        <v>CLEAR</v>
      </c>
      <c r="J24" s="25" t="str">
        <f>IF($B24="", "",'GaN Master'!N23)</f>
        <v>+0.6um</v>
      </c>
      <c r="K24" s="25" t="str">
        <f>IF($B24="", "",'GaN Master'!O23)</f>
        <v>0.2um</v>
      </c>
      <c r="L24" s="25" t="str">
        <f>IF($B24="", "",'GaN Master'!P23)</f>
        <v>3.0um</v>
      </c>
      <c r="M24" s="25" t="str">
        <f>IF($B24="", "",'GaN Master'!Q23)</f>
        <v>21.0um +0.20um</v>
      </c>
      <c r="N24" s="25" t="str">
        <f>IF($B24="", "",'GaN Master'!R23)</f>
        <v>Core</v>
      </c>
      <c r="O24" s="25" t="str">
        <f>IF($B24="", "",'GaN Master'!S23)</f>
        <v>TEL[13]/ 1818</v>
      </c>
      <c r="P24" s="25">
        <f>IF($B24="", "",'GaN Master'!T23)</f>
        <v>580</v>
      </c>
      <c r="Q24" s="25">
        <f>IF($B24="", "",'GaN Master'!U23)</f>
        <v>0</v>
      </c>
      <c r="R24" s="25">
        <f>IF($B24="", "",'GaN Master'!V23)</f>
        <v>0.48</v>
      </c>
      <c r="S24" s="25">
        <f>IF($B24="", "",'GaN Master'!W23)</f>
        <v>0.5</v>
      </c>
      <c r="T24" s="25" t="str">
        <f>IF($B24="", "",'GaN Master'!X23)</f>
        <v>N</v>
      </c>
      <c r="U24" s="25" t="str">
        <f>IF($B24="", "",'GaN Master'!Y23)</f>
        <v>TEL-2[5]</v>
      </c>
    </row>
    <row r="25" spans="2:21" ht="14.1" customHeight="1" thickBot="1" x14ac:dyDescent="0.25">
      <c r="B25" s="35" t="str">
        <f>IF('GaN Master'!$F24="N", "",'GaN Master'!F24)</f>
        <v>Y</v>
      </c>
      <c r="C25" s="25" t="str">
        <f>IF($B25="", "",'GaN Master'!G24)</f>
        <v>Core</v>
      </c>
      <c r="D25" s="25">
        <f>IF($B25="", "",'GaN Master'!H24)</f>
        <v>64</v>
      </c>
      <c r="E25" s="25" t="str">
        <f>IF($B25="", "",'GaN Master'!I24)</f>
        <v>150N</v>
      </c>
      <c r="F25" s="25" t="str">
        <f>IF($B25="", "",'GaN Master'!J24)</f>
        <v>NITRIDE ETCH</v>
      </c>
      <c r="G25" s="25">
        <f>IF($B25="", "",'GaN Master'!K24)</f>
        <v>10</v>
      </c>
      <c r="H25" s="25" t="str">
        <f>IF($B25="", "",'GaN Master'!L24)</f>
        <v>5X</v>
      </c>
      <c r="I25" s="25" t="str">
        <f>IF($B25="", "",'GaN Master'!M24)</f>
        <v>DARK</v>
      </c>
      <c r="J25" s="25" t="str">
        <f>IF($B25="", "",'GaN Master'!N24)</f>
        <v>-0.26um</v>
      </c>
      <c r="K25" s="25" t="str">
        <f>IF($B25="", "",'GaN Master'!O24)</f>
        <v>0.2um</v>
      </c>
      <c r="L25" s="25" t="str">
        <f>IF($B25="", "",'GaN Master'!P24)</f>
        <v>3.0um</v>
      </c>
      <c r="M25" s="25" t="str">
        <f>IF($B25="", "",'GaN Master'!Q24)</f>
        <v>12.4um +0.20um</v>
      </c>
      <c r="N25" s="25" t="str">
        <f>IF($B25="", "",'GaN Master'!R24)</f>
        <v>Core</v>
      </c>
      <c r="O25" s="25" t="str">
        <f>IF($B25="", "",'GaN Master'!S24)</f>
        <v>TEL[13]/ 1818</v>
      </c>
      <c r="P25" s="25">
        <f>IF($B25="", "",'GaN Master'!T24)</f>
        <v>375</v>
      </c>
      <c r="Q25" s="25">
        <f>IF($B25="", "",'GaN Master'!U24)</f>
        <v>0</v>
      </c>
      <c r="R25" s="25">
        <f>IF($B25="", "",'GaN Master'!V24)</f>
        <v>0.48</v>
      </c>
      <c r="S25" s="25">
        <f>IF($B25="", "",'GaN Master'!W24)</f>
        <v>0.5</v>
      </c>
      <c r="T25" s="25" t="str">
        <f>IF($B25="", "",'GaN Master'!X24)</f>
        <v>N</v>
      </c>
      <c r="U25" s="25" t="str">
        <f>IF($B25="", "",'GaN Master'!Y24)</f>
        <v>TEL-2[2]</v>
      </c>
    </row>
    <row r="26" spans="2:21" ht="14.1" customHeight="1" thickBot="1" x14ac:dyDescent="0.25">
      <c r="B26" s="35" t="str">
        <f>IF('GaN Master'!$F25="N", "",'GaN Master'!F25)</f>
        <v>Y</v>
      </c>
      <c r="C26" s="25" t="str">
        <f>IF($B26="", "",'GaN Master'!G25)</f>
        <v>Core</v>
      </c>
      <c r="D26" s="25">
        <f>IF($B26="", "",'GaN Master'!H25)</f>
        <v>69</v>
      </c>
      <c r="E26" s="25" t="str">
        <f>IF($B26="", "",'GaN Master'!I25)</f>
        <v>152P</v>
      </c>
      <c r="F26" s="25" t="str">
        <f>IF($B26="", "",'GaN Master'!J25)</f>
        <v>SCFP</v>
      </c>
      <c r="G26" s="25">
        <f>IF($B26="", "",'GaN Master'!K25)</f>
        <v>52</v>
      </c>
      <c r="H26" s="25" t="str">
        <f>IF($B26="", "",'GaN Master'!L25)</f>
        <v>5X</v>
      </c>
      <c r="I26" s="25" t="str">
        <f>IF($B26="", "",'GaN Master'!M25)</f>
        <v>CLEAR</v>
      </c>
      <c r="J26" s="25" t="str">
        <f>IF($B26="", "",'GaN Master'!N25)</f>
        <v>+0.18um</v>
      </c>
      <c r="K26" s="25" t="str">
        <f>IF($B26="", "",'GaN Master'!O25)</f>
        <v>0.025um</v>
      </c>
      <c r="L26" s="25" t="str">
        <f>IF($B26="", "",'GaN Master'!P25)</f>
        <v>0.5um</v>
      </c>
      <c r="M26" s="25" t="str">
        <f>IF($B26="", "",'GaN Master'!Q25)</f>
        <v>4.3um +0.10um</v>
      </c>
      <c r="N26" s="25" t="str">
        <f>IF($B26="", "",'GaN Master'!R25)</f>
        <v>Core</v>
      </c>
      <c r="O26" s="25" t="str">
        <f>IF($B26="", "",'GaN Master'!S25)</f>
        <v>TEL [26]/ 1808</v>
      </c>
      <c r="P26" s="25">
        <f>IF($B26="", "",'GaN Master'!T25)</f>
        <v>265</v>
      </c>
      <c r="Q26" s="25">
        <f>IF($B26="", "",'GaN Master'!U25)</f>
        <v>0</v>
      </c>
      <c r="R26" s="25">
        <f>IF($B26="", "",'GaN Master'!V25)</f>
        <v>0.6</v>
      </c>
      <c r="S26" s="25">
        <f>IF($B26="", "",'GaN Master'!W25)</f>
        <v>0.8</v>
      </c>
      <c r="T26" s="25" t="str">
        <f>IF($B26="", "",'GaN Master'!X25)</f>
        <v>IR</v>
      </c>
      <c r="U26" s="25" t="str">
        <f>IF($B26="", "",'GaN Master'!Y25)</f>
        <v>DEV TANK-2, 25S</v>
      </c>
    </row>
    <row r="27" spans="2:21" ht="14.1" customHeight="1" thickBot="1" x14ac:dyDescent="0.25">
      <c r="B27" s="35" t="str">
        <f>IF('GaN Master'!$F26="N", "",'GaN Master'!F26)</f>
        <v>O</v>
      </c>
      <c r="C27" s="25" t="str">
        <f>IF($B27="", "",'GaN Master'!G26)</f>
        <v>Core</v>
      </c>
      <c r="D27" s="25">
        <f>IF($B27="", "",'GaN Master'!H26)</f>
        <v>64</v>
      </c>
      <c r="E27" s="25" t="str">
        <f>IF($B27="", "",'GaN Master'!I26)</f>
        <v>153N</v>
      </c>
      <c r="F27" s="25" t="str">
        <f>IF($B27="", "",'GaN Master'!J26)</f>
        <v>SEL DIEL ETCH</v>
      </c>
      <c r="G27" s="25">
        <f>IF($B27="", "",'GaN Master'!K26)</f>
        <v>58</v>
      </c>
      <c r="H27" s="25" t="str">
        <f>IF($B27="", "",'GaN Master'!L26)</f>
        <v>5X</v>
      </c>
      <c r="I27" s="25" t="str">
        <f>IF($B27="", "",'GaN Master'!M26)</f>
        <v>DARK</v>
      </c>
      <c r="J27" s="25" t="str">
        <f>IF($B27="", "",'GaN Master'!N26)</f>
        <v>-0.26um</v>
      </c>
      <c r="K27" s="25" t="str">
        <f>IF($B27="", "",'GaN Master'!O26)</f>
        <v>0.2um</v>
      </c>
      <c r="L27" s="25" t="str">
        <f>IF($B27="", "",'GaN Master'!P26)</f>
        <v>3.0um</v>
      </c>
      <c r="M27" s="25" t="str">
        <f>IF($B27="", "",'GaN Master'!Q26)</f>
        <v>12.4um +0.20um</v>
      </c>
      <c r="N27" s="25" t="str">
        <f>IF($B27="", "",'GaN Master'!R26)</f>
        <v>Core</v>
      </c>
      <c r="O27" s="25" t="str">
        <f>IF($B27="", "",'GaN Master'!S26)</f>
        <v>TEL[13]/ 1818</v>
      </c>
      <c r="P27" s="25">
        <f>IF($B27="", "",'GaN Master'!T26)</f>
        <v>750</v>
      </c>
      <c r="Q27" s="25">
        <f>IF($B27="", "",'GaN Master'!U26)</f>
        <v>0</v>
      </c>
      <c r="R27" s="25">
        <f>IF($B27="", "",'GaN Master'!V26)</f>
        <v>0.48</v>
      </c>
      <c r="S27" s="25">
        <f>IF($B27="", "",'GaN Master'!W26)</f>
        <v>0.5</v>
      </c>
      <c r="T27" s="25" t="str">
        <f>IF($B27="", "",'GaN Master'!X26)</f>
        <v>N</v>
      </c>
      <c r="U27" s="25" t="str">
        <f>IF($B27="", "",'GaN Master'!Y26)</f>
        <v>TEL-2[1]</v>
      </c>
    </row>
    <row r="28" spans="2:21" ht="14.1" hidden="1" customHeight="1" thickBot="1" x14ac:dyDescent="0.25">
      <c r="B28" s="35" t="str">
        <f>IF('GaN Master'!$F27="N", "",'GaN Master'!F27)</f>
        <v/>
      </c>
      <c r="C28" s="25" t="str">
        <f>IF($B28="", "",'GaN Master'!G27)</f>
        <v/>
      </c>
      <c r="D28" s="25" t="str">
        <f>IF($B28="", "",'GaN Master'!H27)</f>
        <v/>
      </c>
      <c r="E28" s="25" t="str">
        <f>IF($B28="", "",'GaN Master'!I27)</f>
        <v/>
      </c>
      <c r="F28" s="25" t="str">
        <f>IF($B28="", "",'GaN Master'!J27)</f>
        <v/>
      </c>
      <c r="G28" s="25" t="str">
        <f>IF($B28="", "",'GaN Master'!K27)</f>
        <v/>
      </c>
      <c r="H28" s="25" t="str">
        <f>IF($B28="", "",'GaN Master'!L27)</f>
        <v/>
      </c>
      <c r="I28" s="25" t="str">
        <f>IF($B28="", "",'GaN Master'!M27)</f>
        <v/>
      </c>
      <c r="J28" s="25" t="str">
        <f>IF($B28="", "",'GaN Master'!N27)</f>
        <v/>
      </c>
      <c r="K28" s="25" t="str">
        <f>IF($B28="", "",'GaN Master'!O27)</f>
        <v/>
      </c>
      <c r="L28" s="25" t="str">
        <f>IF($B28="", "",'GaN Master'!P27)</f>
        <v/>
      </c>
      <c r="M28" s="25" t="str">
        <f>IF($B28="", "",'GaN Master'!Q27)</f>
        <v/>
      </c>
      <c r="N28" s="25" t="str">
        <f>IF($B28="", "",'GaN Master'!R27)</f>
        <v/>
      </c>
      <c r="O28" s="25" t="str">
        <f>IF($B28="", "",'GaN Master'!S27)</f>
        <v/>
      </c>
      <c r="P28" s="25" t="str">
        <f>IF($B28="", "",'GaN Master'!T27)</f>
        <v/>
      </c>
      <c r="Q28" s="25" t="str">
        <f>IF($B28="", "",'GaN Master'!U27)</f>
        <v/>
      </c>
      <c r="R28" s="25" t="str">
        <f>IF($B28="", "",'GaN Master'!V27)</f>
        <v/>
      </c>
      <c r="S28" s="25" t="str">
        <f>IF($B28="", "",'GaN Master'!W27)</f>
        <v/>
      </c>
      <c r="T28" s="25" t="str">
        <f>IF($B28="", "",'GaN Master'!X27)</f>
        <v/>
      </c>
      <c r="U28" s="25" t="str">
        <f>IF($B28="", "",'GaN Master'!Y27)</f>
        <v/>
      </c>
    </row>
    <row r="29" spans="2:21" ht="14.1" hidden="1" customHeight="1" thickBot="1" x14ac:dyDescent="0.25">
      <c r="B29" s="35" t="str">
        <f>IF('GaN Master'!$F28="N", "",'GaN Master'!F28)</f>
        <v/>
      </c>
      <c r="C29" s="25" t="str">
        <f>IF($B29="", "",'GaN Master'!G28)</f>
        <v/>
      </c>
      <c r="D29" s="25" t="str">
        <f>IF($B29="", "",'GaN Master'!H28)</f>
        <v/>
      </c>
      <c r="E29" s="25" t="str">
        <f>IF($B29="", "",'GaN Master'!I28)</f>
        <v/>
      </c>
      <c r="F29" s="25" t="str">
        <f>IF($B29="", "",'GaN Master'!J28)</f>
        <v/>
      </c>
      <c r="G29" s="25" t="str">
        <f>IF($B29="", "",'GaN Master'!K28)</f>
        <v/>
      </c>
      <c r="H29" s="25" t="str">
        <f>IF($B29="", "",'GaN Master'!L28)</f>
        <v/>
      </c>
      <c r="I29" s="25" t="str">
        <f>IF($B29="", "",'GaN Master'!M28)</f>
        <v/>
      </c>
      <c r="J29" s="25" t="str">
        <f>IF($B29="", "",'GaN Master'!N28)</f>
        <v/>
      </c>
      <c r="K29" s="25" t="str">
        <f>IF($B29="", "",'GaN Master'!O28)</f>
        <v/>
      </c>
      <c r="L29" s="25" t="str">
        <f>IF($B29="", "",'GaN Master'!P28)</f>
        <v/>
      </c>
      <c r="M29" s="25" t="str">
        <f>IF($B29="", "",'GaN Master'!Q28)</f>
        <v/>
      </c>
      <c r="N29" s="25" t="str">
        <f>IF($B29="", "",'GaN Master'!R28)</f>
        <v/>
      </c>
      <c r="O29" s="25" t="str">
        <f>IF($B29="", "",'GaN Master'!S28)</f>
        <v/>
      </c>
      <c r="P29" s="25" t="str">
        <f>IF($B29="", "",'GaN Master'!T28)</f>
        <v/>
      </c>
      <c r="Q29" s="25" t="str">
        <f>IF($B29="", "",'GaN Master'!U28)</f>
        <v/>
      </c>
      <c r="R29" s="25" t="str">
        <f>IF($B29="", "",'GaN Master'!V28)</f>
        <v/>
      </c>
      <c r="S29" s="25" t="str">
        <f>IF($B29="", "",'GaN Master'!W28)</f>
        <v/>
      </c>
      <c r="T29" s="25" t="str">
        <f>IF($B29="", "",'GaN Master'!X28)</f>
        <v/>
      </c>
      <c r="U29" s="25" t="str">
        <f>IF($B29="", "",'GaN Master'!Y28)</f>
        <v/>
      </c>
    </row>
    <row r="30" spans="2:21" ht="14.1" customHeight="1" thickBot="1" x14ac:dyDescent="0.25">
      <c r="B30" s="35" t="str">
        <f>IF('GaN Master'!$F29="N", "",'GaN Master'!F29)</f>
        <v>Y</v>
      </c>
      <c r="C30" s="25" t="str">
        <f>IF($B30="", "",'GaN Master'!G29)</f>
        <v>Core</v>
      </c>
      <c r="D30" s="25">
        <f>IF($B30="", "",'GaN Master'!H29)</f>
        <v>65</v>
      </c>
      <c r="E30" s="25" t="str">
        <f>IF($B30="", "",'GaN Master'!I29)</f>
        <v>155P</v>
      </c>
      <c r="F30" s="25" t="str">
        <f>IF($B30="", "",'GaN Master'!J29)</f>
        <v>METAL 2</v>
      </c>
      <c r="G30" s="25">
        <f>IF($B30="", "",'GaN Master'!K29)</f>
        <v>54</v>
      </c>
      <c r="H30" s="25" t="str">
        <f>IF($B30="", "",'GaN Master'!L29)</f>
        <v>5X</v>
      </c>
      <c r="I30" s="25" t="str">
        <f>IF($B30="", "",'GaN Master'!M29)</f>
        <v>CLEAR</v>
      </c>
      <c r="J30" s="25" t="str">
        <f>IF($B30="", "",'GaN Master'!N29)</f>
        <v>+0.3um</v>
      </c>
      <c r="K30" s="25" t="str">
        <f>IF($B30="", "",'GaN Master'!O29)</f>
        <v>0.2um</v>
      </c>
      <c r="L30" s="25" t="str">
        <f>IF($B30="", "",'GaN Master'!P29)</f>
        <v>3.0um</v>
      </c>
      <c r="M30" s="25" t="str">
        <f>IF($B30="", "",'GaN Master'!Q29)</f>
        <v>18.0um +0.20um</v>
      </c>
      <c r="N30" s="25" t="str">
        <f>IF($B30="", "",'GaN Master'!R29)</f>
        <v>Core</v>
      </c>
      <c r="O30" s="25" t="str">
        <f>IF($B30="", "",'GaN Master'!S29)</f>
        <v>TEL [15]/1827</v>
      </c>
      <c r="P30" s="25">
        <f>IF($B30="", "",'GaN Master'!T29)</f>
        <v>1550</v>
      </c>
      <c r="Q30" s="25">
        <f>IF($B30="", "",'GaN Master'!U29)</f>
        <v>0</v>
      </c>
      <c r="R30" s="25">
        <f>IF($B30="", "",'GaN Master'!V29)</f>
        <v>0.48</v>
      </c>
      <c r="S30" s="25">
        <f>IF($B30="", "",'GaN Master'!W29)</f>
        <v>0.5</v>
      </c>
      <c r="T30" s="25" t="str">
        <f>IF($B30="", "",'GaN Master'!X29)</f>
        <v>IR</v>
      </c>
      <c r="U30" s="25" t="str">
        <f>IF($B30="", "",'GaN Master'!Y29)</f>
        <v>DEV TANK-2, 95S</v>
      </c>
    </row>
    <row r="31" spans="2:21" ht="14.1" customHeight="1" thickBot="1" x14ac:dyDescent="0.25">
      <c r="B31" s="35" t="str">
        <f>IF('GaN Master'!$F30="N", "",'GaN Master'!F30)</f>
        <v>Y</v>
      </c>
      <c r="C31" s="25" t="str">
        <f>IF($B31="", "",'GaN Master'!G30)</f>
        <v>Core</v>
      </c>
      <c r="D31" s="25">
        <f>IF($B31="", "",'GaN Master'!H30)</f>
        <v>64</v>
      </c>
      <c r="E31" s="25" t="str">
        <f>IF($B31="", "",'GaN Master'!I30)</f>
        <v>160P</v>
      </c>
      <c r="F31" s="25" t="str">
        <f>IF($B31="", "",'GaN Master'!J30)</f>
        <v>AIRBRIDGE</v>
      </c>
      <c r="G31" s="25">
        <f>IF($B31="", "",'GaN Master'!K30)</f>
        <v>11</v>
      </c>
      <c r="H31" s="25" t="str">
        <f>IF($B31="", "",'GaN Master'!L30)</f>
        <v>5X</v>
      </c>
      <c r="I31" s="25" t="str">
        <f>IF($B31="", "",'GaN Master'!M30)</f>
        <v>CLEAR</v>
      </c>
      <c r="J31" s="25" t="str">
        <f>IF($B31="", "",'GaN Master'!N30)</f>
        <v>+0.9um</v>
      </c>
      <c r="K31" s="25" t="str">
        <f>IF($B31="", "",'GaN Master'!O30)</f>
        <v>0.2um</v>
      </c>
      <c r="L31" s="25" t="str">
        <f>IF($B31="", "",'GaN Master'!P30)</f>
        <v>3.0um</v>
      </c>
      <c r="M31" s="25" t="str">
        <f>IF($B31="", "",'GaN Master'!Q30)</f>
        <v>24.0um +0.20um</v>
      </c>
      <c r="N31" s="25" t="str">
        <f>IF($B31="", "",'GaN Master'!R30)</f>
        <v>Core</v>
      </c>
      <c r="O31" s="25" t="str">
        <f>IF($B31="", "",'GaN Master'!S30)</f>
        <v>1827 AB TEL[39]</v>
      </c>
      <c r="P31" s="25">
        <f>IF($B31="", "",'GaN Master'!T30)</f>
        <v>1800</v>
      </c>
      <c r="Q31" s="25">
        <f>IF($B31="", "",'GaN Master'!U30)</f>
        <v>0</v>
      </c>
      <c r="R31" s="25">
        <f>IF($B31="", "",'GaN Master'!V30)</f>
        <v>0.48</v>
      </c>
      <c r="S31" s="25">
        <f>IF($B31="", "",'GaN Master'!W30)</f>
        <v>0.5</v>
      </c>
      <c r="T31" s="25" t="str">
        <f>IF($B31="", "",'GaN Master'!X30)</f>
        <v>N</v>
      </c>
      <c r="U31" s="25" t="str">
        <f>IF($B31="", "",'GaN Master'!Y30)</f>
        <v>TEL-2 [11]</v>
      </c>
    </row>
    <row r="32" spans="2:21" ht="14.1" customHeight="1" thickBot="1" x14ac:dyDescent="0.25">
      <c r="B32" s="35" t="str">
        <f>IF('GaN Master'!$F31="N", "",'GaN Master'!F31)</f>
        <v>Y</v>
      </c>
      <c r="C32" s="25" t="str">
        <f>IF($B32="", "",'GaN Master'!G31)</f>
        <v>Core</v>
      </c>
      <c r="D32" s="25">
        <f>IF($B32="", "",'GaN Master'!H31)</f>
        <v>64</v>
      </c>
      <c r="E32" s="25" t="str">
        <f>IF($B32="", "",'GaN Master'!I31)</f>
        <v>170P</v>
      </c>
      <c r="F32" s="25" t="str">
        <f>IF($B32="", "",'GaN Master'!J31)</f>
        <v>THICK METAL</v>
      </c>
      <c r="G32" s="25">
        <f>IF($B32="", "",'GaN Master'!K31)</f>
        <v>12</v>
      </c>
      <c r="H32" s="25" t="str">
        <f>IF($B32="", "",'GaN Master'!L31)</f>
        <v>5X</v>
      </c>
      <c r="I32" s="25" t="str">
        <f>IF($B32="", "",'GaN Master'!M31)</f>
        <v>CLEAR</v>
      </c>
      <c r="J32" s="25" t="str">
        <f>IF($B32="", "",'GaN Master'!N31)</f>
        <v>-0.14um</v>
      </c>
      <c r="K32" s="25" t="str">
        <f>IF($B32="", "",'GaN Master'!O31)</f>
        <v>0.2um</v>
      </c>
      <c r="L32" s="25" t="str">
        <f>IF($B32="", "",'GaN Master'!P31)</f>
        <v>3.0um</v>
      </c>
      <c r="M32" s="25" t="str">
        <f>IF($B32="", "",'GaN Master'!Q31)</f>
        <v>13.6um +0.20um</v>
      </c>
      <c r="N32" s="25" t="str">
        <f>IF($B32="", "",'GaN Master'!R31)</f>
        <v>Core</v>
      </c>
      <c r="O32" s="25" t="str">
        <f>IF($B32="", "",'GaN Master'!S31)</f>
        <v>TEL-3 [29] SPR220-7.0</v>
      </c>
      <c r="P32" s="25">
        <f>IF($B32="", "",'GaN Master'!T31)</f>
        <v>1175</v>
      </c>
      <c r="Q32" s="25">
        <f>IF($B32="", "",'GaN Master'!U31)</f>
        <v>0</v>
      </c>
      <c r="R32" s="25">
        <f>IF($B32="", "",'GaN Master'!V31)</f>
        <v>0.48</v>
      </c>
      <c r="S32" s="25">
        <f>IF($B32="", "",'GaN Master'!W31)</f>
        <v>0.5</v>
      </c>
      <c r="T32" s="25" t="str">
        <f>IF($B32="", "",'GaN Master'!X31)</f>
        <v>IR</v>
      </c>
      <c r="U32" s="25" t="str">
        <f>IF($B32="", "",'GaN Master'!Y31)</f>
        <v xml:space="preserve">DEV TANK-2, 95 sec </v>
      </c>
    </row>
    <row r="33" spans="2:21" ht="14.1" customHeight="1" thickBot="1" x14ac:dyDescent="0.25">
      <c r="B33" s="35" t="str">
        <f>IF('GaN Master'!$F32="N", "",'GaN Master'!F32)</f>
        <v>Y</v>
      </c>
      <c r="C33" s="25" t="str">
        <f>IF($B33="", "",'GaN Master'!G32)</f>
        <v>Core</v>
      </c>
      <c r="D33" s="25">
        <f>IF($B33="", "",'GaN Master'!H32)</f>
        <v>64</v>
      </c>
      <c r="E33" s="25" t="str">
        <f>IF($B33="", "",'GaN Master'!I32)</f>
        <v>175N</v>
      </c>
      <c r="F33" s="25" t="str">
        <f>IF($B33="", "",'GaN Master'!J32)</f>
        <v>GLASS</v>
      </c>
      <c r="G33" s="25">
        <f>IF($B33="", "",'GaN Master'!K32)</f>
        <v>15</v>
      </c>
      <c r="H33" s="25" t="str">
        <f>IF($B33="", "",'GaN Master'!L32)</f>
        <v>5X</v>
      </c>
      <c r="I33" s="25" t="str">
        <f>IF($B33="", "",'GaN Master'!M32)</f>
        <v>CLEAR</v>
      </c>
      <c r="J33" s="25" t="str">
        <f>IF($B33="", "",'GaN Master'!N32)</f>
        <v>NONE</v>
      </c>
      <c r="K33" s="25" t="str">
        <f>IF($B33="", "",'GaN Master'!O32)</f>
        <v>0.2um</v>
      </c>
      <c r="L33" s="25" t="str">
        <f>IF($B33="", "",'GaN Master'!P32)</f>
        <v>3.0um</v>
      </c>
      <c r="M33" s="25" t="str">
        <f>IF($B33="", "",'GaN Master'!Q32)</f>
        <v>15.0um +0.20um</v>
      </c>
      <c r="N33" s="25" t="str">
        <f>IF($B33="", "",'GaN Master'!R32)</f>
        <v>Core</v>
      </c>
      <c r="O33" s="25" t="str">
        <f>IF($B33="", "",'GaN Master'!S32)</f>
        <v>TEL-3 [53] SPR220-7.0</v>
      </c>
      <c r="P33" s="25">
        <f>IF($B33="", "",'GaN Master'!T32)</f>
        <v>1100</v>
      </c>
      <c r="Q33" s="25">
        <f>IF($B33="", "",'GaN Master'!U32)</f>
        <v>1</v>
      </c>
      <c r="R33" s="25">
        <f>IF($B33="", "",'GaN Master'!V32)</f>
        <v>0.48</v>
      </c>
      <c r="S33" s="25">
        <f>IF($B33="", "",'GaN Master'!W32)</f>
        <v>0.5</v>
      </c>
      <c r="T33" s="25" t="str">
        <f>IF($B33="", "",'GaN Master'!X32)</f>
        <v>N</v>
      </c>
      <c r="U33" s="25" t="str">
        <f>IF($B33="", "",'GaN Master'!Y32)</f>
        <v>DEV TANK-2, 200S</v>
      </c>
    </row>
    <row r="34" spans="2:21" ht="14.1" customHeight="1" thickBot="1" x14ac:dyDescent="0.25">
      <c r="B34" s="35" t="str">
        <f>IF('GaN Master'!$F33="N", "",'GaN Master'!F33)</f>
        <v>Y</v>
      </c>
      <c r="C34" s="25" t="str">
        <f>IF($B34="", "",'GaN Master'!G33)</f>
        <v>Backside</v>
      </c>
      <c r="D34" s="25" t="str">
        <f>IF($B34="", "",'GaN Master'!H33)</f>
        <v>14A</v>
      </c>
      <c r="E34" s="25" t="str">
        <f>IF($B34="", "",'GaN Master'!I33)</f>
        <v>180N</v>
      </c>
      <c r="F34" s="25" t="str">
        <f>IF($B34="", "",'GaN Master'!J33)</f>
        <v>VIA</v>
      </c>
      <c r="G34" s="25">
        <f>IF($B34="", "",'GaN Master'!K33)</f>
        <v>13</v>
      </c>
      <c r="H34" s="25" t="str">
        <f>IF($B34="", "",'GaN Master'!L33)</f>
        <v>1X</v>
      </c>
      <c r="I34" s="25" t="str">
        <f>IF($B34="", "",'GaN Master'!M33)</f>
        <v>CLEAR</v>
      </c>
      <c r="J34" s="25" t="str">
        <f>IF($B34="", "",'GaN Master'!N33)</f>
        <v>NONE</v>
      </c>
      <c r="K34" s="25" t="str">
        <f>IF($B34="", "",'GaN Master'!O33)</f>
        <v>0.25um</v>
      </c>
      <c r="L34" s="25" t="str">
        <f>IF($B34="", "",'GaN Master'!P33)</f>
        <v>NA</v>
      </c>
      <c r="M34" s="25" t="str">
        <f>IF($B34="", "",'GaN Master'!Q33)</f>
        <v>NA</v>
      </c>
      <c r="N34" s="25" t="str">
        <f>IF($B34="", "",'GaN Master'!R33)</f>
        <v>Core</v>
      </c>
      <c r="O34" s="25" t="str">
        <f>IF($B34="", "",'GaN Master'!S33)</f>
        <v>TEL [18] / 15nXT</v>
      </c>
      <c r="P34" s="25" t="str">
        <f>IF($B34="", "",'GaN Master'!T33)</f>
        <v>300mJ, soft contact</v>
      </c>
      <c r="Q34" s="25" t="str">
        <f>IF($B34="", "",'GaN Master'!U33)</f>
        <v>X</v>
      </c>
      <c r="R34" s="25" t="str">
        <f>IF($B34="", "",'GaN Master'!V33)</f>
        <v>X</v>
      </c>
      <c r="S34" s="25" t="str">
        <f>IF($B34="", "",'GaN Master'!W33)</f>
        <v>X</v>
      </c>
      <c r="T34" s="25" t="str">
        <f>IF($B34="", "",'GaN Master'!X33)</f>
        <v>NEG-CA</v>
      </c>
      <c r="U34" s="25" t="str">
        <f>IF($B34="", "",'GaN Master'!Y33)</f>
        <v>TEL-BS[49] + TEL-BS[76]</v>
      </c>
    </row>
    <row r="35" spans="2:21" ht="14.1" customHeight="1" thickBot="1" x14ac:dyDescent="0.25">
      <c r="B35" s="35" t="str">
        <f>IF('GaN Master'!$F34="N", "",'GaN Master'!F34)</f>
        <v>Y</v>
      </c>
      <c r="C35" s="25" t="str">
        <f>IF($B35="", "",'GaN Master'!G34)</f>
        <v>Backside</v>
      </c>
      <c r="D35" s="25" t="str">
        <f>IF($B35="", "",'GaN Master'!H34)</f>
        <v>14C</v>
      </c>
      <c r="E35" s="25" t="str">
        <f>IF($B35="", "",'GaN Master'!I34)</f>
        <v>200N</v>
      </c>
      <c r="F35" s="25" t="str">
        <f>IF($B35="", "",'GaN Master'!J34)</f>
        <v>GRID</v>
      </c>
      <c r="G35" s="25">
        <f>IF($B35="", "",'GaN Master'!K34)</f>
        <v>14</v>
      </c>
      <c r="H35" s="25" t="str">
        <f>IF($B35="", "",'GaN Master'!L34)</f>
        <v>1X</v>
      </c>
      <c r="I35" s="25" t="str">
        <f>IF($B35="", "",'GaN Master'!M34)</f>
        <v>DARK</v>
      </c>
      <c r="J35" s="25" t="str">
        <f>IF($B35="", "",'GaN Master'!N34)</f>
        <v>NONE</v>
      </c>
      <c r="K35" s="25" t="str">
        <f>IF($B35="", "",'GaN Master'!O34)</f>
        <v>0.25um</v>
      </c>
      <c r="L35" s="25" t="str">
        <f>IF($B35="", "",'GaN Master'!P34)</f>
        <v>NA</v>
      </c>
      <c r="M35" s="25" t="str">
        <f>IF($B35="", "",'GaN Master'!Q34)</f>
        <v>NA</v>
      </c>
      <c r="N35" s="25" t="str">
        <f>IF($B35="", "",'GaN Master'!R34)</f>
        <v>Core</v>
      </c>
      <c r="O35" s="25" t="str">
        <f>IF($B35="", "",'GaN Master'!S34)</f>
        <v>TEL [9/15] / 4620</v>
      </c>
      <c r="P35" s="25" t="str">
        <f>IF($B35="", "",'GaN Master'!T34)</f>
        <v>530mJ, soft contact</v>
      </c>
      <c r="Q35" s="25" t="str">
        <f>IF($B35="", "",'GaN Master'!U34)</f>
        <v>X</v>
      </c>
      <c r="R35" s="25" t="str">
        <f>IF($B35="", "",'GaN Master'!V34)</f>
        <v>X</v>
      </c>
      <c r="S35" s="25" t="str">
        <f>IF($B35="", "",'GaN Master'!W34)</f>
        <v>X</v>
      </c>
      <c r="T35" s="25" t="str">
        <f>IF($B35="", "",'GaN Master'!X34)</f>
        <v>N</v>
      </c>
      <c r="U35" s="25" t="str">
        <f>IF($B35="", "",'GaN Master'!Y34)</f>
        <v>TEL-BS [69]</v>
      </c>
    </row>
    <row r="36" spans="2:21" ht="14.1" customHeight="1" thickBot="1" x14ac:dyDescent="0.25">
      <c r="B36" s="35" t="str">
        <f>IF('GaN Master'!$F35="N", "",'GaN Master'!F35)</f>
        <v>Y</v>
      </c>
      <c r="C36" s="25" t="str">
        <f>IF($B36="", "",'GaN Master'!G35)</f>
        <v>Backside</v>
      </c>
      <c r="D36" s="25" t="str">
        <f>IF($B36="", "",'GaN Master'!H35)</f>
        <v>14C</v>
      </c>
      <c r="E36" s="25" t="str">
        <f>IF($B36="", "",'GaN Master'!I35)</f>
        <v>190P</v>
      </c>
      <c r="F36" s="25" t="str">
        <f>IF($B36="", "",'GaN Master'!J35)</f>
        <v>SOLDERSTOP</v>
      </c>
      <c r="G36" s="25" t="str">
        <f>IF($B36="", "",'GaN Master'!K35)</f>
        <v>63</v>
      </c>
      <c r="H36" s="25" t="str">
        <f>IF($B36="", "",'GaN Master'!L35)</f>
        <v>1X</v>
      </c>
      <c r="I36" s="25" t="str">
        <f>IF($B36="", "",'GaN Master'!M35)</f>
        <v>CLEAR</v>
      </c>
      <c r="J36" s="25" t="str">
        <f>IF($B36="", "",'GaN Master'!N35)</f>
        <v>NONE</v>
      </c>
      <c r="K36" s="25" t="str">
        <f>IF($B36="", "",'GaN Master'!O35)</f>
        <v>0.25um</v>
      </c>
      <c r="L36" s="25" t="str">
        <f>IF($B36="", "",'GaN Master'!P35)</f>
        <v>NA</v>
      </c>
      <c r="M36" s="25" t="str">
        <f>IF($B36="", "",'GaN Master'!Q35)</f>
        <v>NA</v>
      </c>
      <c r="N36" s="25" t="str">
        <f>IF($B36="", "",'GaN Master'!R35)</f>
        <v>Core</v>
      </c>
      <c r="O36" s="25" t="str">
        <f>IF($B36="", "",'GaN Master'!S35)</f>
        <v>TEL [9/15] / 4620</v>
      </c>
      <c r="P36" s="25" t="str">
        <f>IF($B36="", "",'GaN Master'!T35)</f>
        <v>530mJ, soft contact</v>
      </c>
      <c r="Q36" s="25" t="str">
        <f>IF($B36="", "",'GaN Master'!U35)</f>
        <v>X</v>
      </c>
      <c r="R36" s="25" t="str">
        <f>IF($B36="", "",'GaN Master'!V35)</f>
        <v>X</v>
      </c>
      <c r="S36" s="25" t="str">
        <f>IF($B36="", "",'GaN Master'!W35)</f>
        <v>X</v>
      </c>
      <c r="T36" s="25" t="str">
        <f>IF($B36="", "",'GaN Master'!X35)</f>
        <v>N</v>
      </c>
      <c r="U36" s="25" t="str">
        <f>IF($B36="", "",'GaN Master'!Y35)</f>
        <v>TEL-BS [69]</v>
      </c>
    </row>
    <row r="37" spans="2:21" ht="14.1" customHeight="1" thickBot="1" x14ac:dyDescent="0.25">
      <c r="B37" s="35" t="str">
        <f>IF('GaN Master'!$F36="N", "",'GaN Master'!F36)</f>
        <v>Y</v>
      </c>
      <c r="C37" s="25" t="str">
        <f>IF($B37="", "",'GaN Master'!G36)</f>
        <v>Numbers</v>
      </c>
      <c r="D37" s="25">
        <f>IF($B37="", "",'GaN Master'!H36)</f>
        <v>15</v>
      </c>
      <c r="E37" s="25" t="str">
        <f>IF($B37="", "",'GaN Master'!I36)</f>
        <v>NUM-N</v>
      </c>
      <c r="F37" s="25" t="str">
        <f>IF($B37="", "",'GaN Master'!J36)</f>
        <v>SD  NUMBERS</v>
      </c>
      <c r="G37" s="25" t="str">
        <f>IF($B37="", "",'GaN Master'!K36)</f>
        <v>37</v>
      </c>
      <c r="H37" s="25" t="str">
        <f>IF($B37="", "",'GaN Master'!L36)</f>
        <v>1X</v>
      </c>
      <c r="I37" s="25" t="str">
        <f>IF($B37="", "",'GaN Master'!M36)</f>
        <v>DARK</v>
      </c>
      <c r="J37" s="25" t="str">
        <f>IF($B37="", "",'GaN Master'!N36)</f>
        <v>NONE</v>
      </c>
      <c r="K37" s="25" t="str">
        <f>IF($B37="", "",'GaN Master'!O36)</f>
        <v>0.25um</v>
      </c>
      <c r="L37" s="25" t="str">
        <f>IF($B37="", "",'GaN Master'!P36)</f>
        <v>7.0um</v>
      </c>
      <c r="M37" s="25" t="str">
        <f>IF($B37="", "",'GaN Master'!Q36)</f>
        <v>7.0um +0.50um</v>
      </c>
      <c r="N37" s="25" t="str">
        <f>IF($B37="", "",'GaN Master'!R36)</f>
        <v>Core</v>
      </c>
      <c r="O37" s="25" t="str">
        <f>IF($B37="", "",'GaN Master'!S36)</f>
        <v>coated at SD photo</v>
      </c>
      <c r="P37" s="25" t="str">
        <f>IF($B37="", "",'GaN Master'!T36)</f>
        <v>110mJ, soft contact</v>
      </c>
      <c r="Q37" s="25" t="str">
        <f>IF($B37="", "",'GaN Master'!U36)</f>
        <v>X</v>
      </c>
      <c r="R37" s="25" t="str">
        <f>IF($B37="", "",'GaN Master'!V36)</f>
        <v>X</v>
      </c>
      <c r="S37" s="25" t="str">
        <f>IF($B37="", "",'GaN Master'!W36)</f>
        <v>X</v>
      </c>
      <c r="T37" s="25" t="str">
        <f>IF($B37="", "",'GaN Master'!X36)</f>
        <v>IR</v>
      </c>
      <c r="U37" s="25" t="str">
        <f>IF($B37="", "",'GaN Master'!Y36)</f>
        <v>Dev with SD</v>
      </c>
    </row>
    <row r="38" spans="2:21" ht="14.1" customHeight="1" thickBot="1" x14ac:dyDescent="0.25">
      <c r="B38" s="35" t="str">
        <f>IF('GaN Master'!$F37="N", "",'GaN Master'!F37)</f>
        <v>O</v>
      </c>
      <c r="C38" s="25" t="str">
        <f>IF($B38="", "",'GaN Master'!G37)</f>
        <v>Numbers</v>
      </c>
      <c r="D38" s="25">
        <f>IF($B38="", "",'GaN Master'!H37)</f>
        <v>15</v>
      </c>
      <c r="E38" s="25" t="str">
        <f>IF($B38="", "",'GaN Master'!I37)</f>
        <v>NUM-N</v>
      </c>
      <c r="F38" s="25" t="str">
        <f>IF($B38="", "",'GaN Master'!J37)</f>
        <v>SD  NUMBERS</v>
      </c>
      <c r="G38" s="25">
        <f>IF($B38="", "",'GaN Master'!K37)</f>
        <v>55</v>
      </c>
      <c r="H38" s="25" t="str">
        <f>IF($B38="", "",'GaN Master'!L37)</f>
        <v>1X</v>
      </c>
      <c r="I38" s="25" t="str">
        <f>IF($B38="", "",'GaN Master'!M37)</f>
        <v>DARK</v>
      </c>
      <c r="J38" s="25" t="str">
        <f>IF($B38="", "",'GaN Master'!N37)</f>
        <v>NONE</v>
      </c>
      <c r="K38" s="25" t="str">
        <f>IF($B38="", "",'GaN Master'!O37)</f>
        <v>0.25um</v>
      </c>
      <c r="L38" s="25" t="str">
        <f>IF($B38="", "",'GaN Master'!P37)</f>
        <v>7.0um</v>
      </c>
      <c r="M38" s="25" t="str">
        <f>IF($B38="", "",'GaN Master'!Q37)</f>
        <v>7.0um +0.50um</v>
      </c>
      <c r="N38" s="25" t="str">
        <f>IF($B38="", "",'GaN Master'!R37)</f>
        <v>Core</v>
      </c>
      <c r="O38" s="25" t="str">
        <f>IF($B38="", "",'GaN Master'!S37)</f>
        <v>coated at SD photo</v>
      </c>
      <c r="P38" s="25" t="str">
        <f>IF($B38="", "",'GaN Master'!T37)</f>
        <v>110mJ, soft contact</v>
      </c>
      <c r="Q38" s="25" t="str">
        <f>IF($B38="", "",'GaN Master'!U37)</f>
        <v>X</v>
      </c>
      <c r="R38" s="25" t="str">
        <f>IF($B38="", "",'GaN Master'!V37)</f>
        <v>X</v>
      </c>
      <c r="S38" s="25" t="str">
        <f>IF($B38="", "",'GaN Master'!W37)</f>
        <v>X</v>
      </c>
      <c r="T38" s="25" t="str">
        <f>IF($B38="", "",'GaN Master'!X37)</f>
        <v>IR</v>
      </c>
      <c r="U38" s="25" t="str">
        <f>IF($B38="", "",'GaN Master'!Y37)</f>
        <v>Dev with SD</v>
      </c>
    </row>
    <row r="39" spans="2:21" ht="15.75" customHeight="1" thickBot="1" x14ac:dyDescent="0.25">
      <c r="B39" s="71" t="str">
        <f>IF('GaN Master'!$F38="N", "",'GaN Master'!F38)</f>
        <v>O</v>
      </c>
      <c r="C39" s="72" t="str">
        <f>IF($B39="", "",'GaN Master'!G38)</f>
        <v>Frontside</v>
      </c>
      <c r="D39" s="72">
        <f>IF('GaN Master'!$A38="N", "",'GaN Master'!H38)</f>
        <v>15</v>
      </c>
      <c r="E39" s="72" t="str">
        <f>IF('GaN Master'!$A38="N", "",'GaN Master'!I38)</f>
        <v>178P</v>
      </c>
      <c r="F39" s="56" t="str">
        <f>IF($B39="", "",'GaN Master'!J38)</f>
        <v>BCB PLUG</v>
      </c>
      <c r="G39" s="23" t="str">
        <f>IF($B39="", "",'GaN Master'!K38)</f>
        <v>78</v>
      </c>
      <c r="H39" s="22" t="str">
        <f>IF($B39="", "",'GaN Master'!L38)</f>
        <v>1X</v>
      </c>
      <c r="I39" s="22" t="str">
        <f>IF($B39="", "",'GaN Master'!M38)</f>
        <v>CLEAR</v>
      </c>
      <c r="J39" s="37" t="str">
        <f>IF($B39="", "",'GaN Master'!N38)</f>
        <v>NONE</v>
      </c>
      <c r="K39" s="24" t="str">
        <f>IF($B39="", "",'GaN Master'!O38)</f>
        <v>0.25um</v>
      </c>
      <c r="L39" s="24" t="str">
        <f>IF($B39="", "",'GaN Master'!P38)</f>
        <v>30.0um</v>
      </c>
      <c r="M39" s="24" t="str">
        <f>IF($B39="", "",'GaN Master'!Q38)</f>
        <v>30.0um +0.50um</v>
      </c>
      <c r="N39" s="56" t="str">
        <f>IF($B39="", "",'GaN Master'!R38)</f>
        <v>Core</v>
      </c>
      <c r="O39" s="69" t="str">
        <f>IF($B39="", "",'GaN Master'!S38)</f>
        <v>TEL-3[74]SPR220-7.0</v>
      </c>
      <c r="P39" s="69" t="str">
        <f>IF($B39="", "",'GaN Master'!T38)</f>
        <v>350 mJ, soft contact</v>
      </c>
      <c r="Q39" s="69" t="str">
        <f>IF($B39="", "",'GaN Master'!U38)</f>
        <v>X</v>
      </c>
      <c r="R39" s="69" t="str">
        <f>IF($B39="", "",'GaN Master'!V38)</f>
        <v>X</v>
      </c>
      <c r="S39" s="69" t="str">
        <f>IF($B39="", "",'GaN Master'!W38)</f>
        <v>X</v>
      </c>
      <c r="T39" s="69" t="str">
        <f>IF($B39="", "",'GaN Master'!X38)</f>
        <v>N</v>
      </c>
      <c r="U39" s="69" t="str">
        <f>IF($B39="", "",'GaN Master'!Y38)</f>
        <v>DEV 2, 200s</v>
      </c>
    </row>
    <row r="40" spans="2:21" ht="15.75" customHeight="1" thickBot="1" x14ac:dyDescent="0.25">
      <c r="B40" s="71"/>
      <c r="C40" s="73"/>
      <c r="D40" s="73"/>
      <c r="E40" s="73"/>
      <c r="F40" s="57"/>
      <c r="G40" s="38" t="str">
        <f>IF($B39="", "",'GaN Master'!K39)</f>
        <v>72</v>
      </c>
      <c r="H40" s="38" t="str">
        <f>IF($B39="", "",'GaN Master'!L39)</f>
        <v>-</v>
      </c>
      <c r="I40" s="38" t="str">
        <f>IF($B39="", "",'GaN Master'!M39)</f>
        <v>-</v>
      </c>
      <c r="J40" s="38" t="str">
        <f>IF($B39="", "",'GaN Master'!N39)</f>
        <v>-</v>
      </c>
      <c r="K40" s="38" t="str">
        <f>IF($B39="", "",'GaN Master'!O39)</f>
        <v>-</v>
      </c>
      <c r="L40" s="38" t="str">
        <f>IF($B39="", "",'GaN Master'!P39)</f>
        <v>-</v>
      </c>
      <c r="M40" s="38" t="str">
        <f>IF($B39="", "",'GaN Master'!Q39)</f>
        <v>-</v>
      </c>
      <c r="N40" s="57"/>
      <c r="O40" s="70"/>
      <c r="P40" s="70"/>
      <c r="Q40" s="70"/>
      <c r="R40" s="70"/>
      <c r="S40" s="70"/>
      <c r="T40" s="70"/>
      <c r="U40" s="70"/>
    </row>
    <row r="41" spans="2:21" ht="13.5" thickBot="1" x14ac:dyDescent="0.25">
      <c r="B41" s="71" t="str">
        <f>IF('GaN Master'!$F40="N", "",'GaN Master'!F40)</f>
        <v>O</v>
      </c>
      <c r="C41" s="72" t="str">
        <f>IF($B41="", "",'GaN Master'!G40)</f>
        <v>Frontside</v>
      </c>
      <c r="D41" s="72">
        <f>IF('GaN Master'!$A40="N", "",'GaN Master'!H40)</f>
        <v>15</v>
      </c>
      <c r="E41" s="72" t="str">
        <f>IF('GaN Master'!$A40="N", "",'GaN Master'!I40)</f>
        <v>179P</v>
      </c>
      <c r="F41" s="56" t="str">
        <f>IF($B41="", "",'GaN Master'!J40)</f>
        <v>BCB</v>
      </c>
      <c r="G41" s="23" t="str">
        <f>IF($B41="", "",'GaN Master'!K40)</f>
        <v>45</v>
      </c>
      <c r="H41" s="22" t="str">
        <f>IF($B41="", "",'GaN Master'!L40)</f>
        <v>1X</v>
      </c>
      <c r="I41" s="22" t="str">
        <f>IF($B41="", "",'GaN Master'!M40)</f>
        <v>CLEAR</v>
      </c>
      <c r="J41" s="37" t="str">
        <f>IF($B41="", "",'GaN Master'!N40)</f>
        <v>+5.0um</v>
      </c>
      <c r="K41" s="24" t="str">
        <f>IF($B41="", "",'GaN Master'!O40)</f>
        <v>0.25um</v>
      </c>
      <c r="L41" s="24" t="str">
        <f>IF($B41="", "",'GaN Master'!P40)</f>
        <v>30.0um</v>
      </c>
      <c r="M41" s="24" t="str">
        <f>IF($B41="", "",'GaN Master'!Q40)</f>
        <v>40.0um  +0.50um</v>
      </c>
      <c r="N41" s="56" t="str">
        <f>IF($B41="", "",'GaN Master'!R40)</f>
        <v>Core</v>
      </c>
      <c r="O41" s="69" t="str">
        <f>IF($B41="", "",'GaN Master'!S40)</f>
        <v>EVG [BCB Protect]  Cyclotene 4026-46</v>
      </c>
      <c r="P41" s="69" t="str">
        <f>IF($B41="", "",'GaN Master'!T40)</f>
        <v>1800 mJ, soft contact</v>
      </c>
      <c r="Q41" s="69" t="str">
        <f>IF($B41="", "",'GaN Master'!U40)</f>
        <v>X</v>
      </c>
      <c r="R41" s="69" t="str">
        <f>IF($B41="", "",'GaN Master'!V40)</f>
        <v>X</v>
      </c>
      <c r="S41" s="69" t="str">
        <f>IF($B41="", "",'GaN Master'!W40)</f>
        <v>X</v>
      </c>
      <c r="T41" s="69" t="str">
        <f>IF($B41="", "",'GaN Master'!X40)</f>
        <v>N</v>
      </c>
      <c r="U41" s="69" t="str">
        <f>IF($B41="", "",'GaN Master'!Y40)</f>
        <v xml:space="preserve">EVG BCB Protect </v>
      </c>
    </row>
    <row r="42" spans="2:21" ht="15.75" customHeight="1" thickBot="1" x14ac:dyDescent="0.25">
      <c r="B42" s="71"/>
      <c r="C42" s="73"/>
      <c r="D42" s="73"/>
      <c r="E42" s="73"/>
      <c r="F42" s="57"/>
      <c r="G42" s="38" t="str">
        <f>IF($B41="", "",'GaN Master'!K41)</f>
        <v>72</v>
      </c>
      <c r="H42" s="38" t="str">
        <f>IF($B41="", "",'GaN Master'!L41)</f>
        <v>-</v>
      </c>
      <c r="I42" s="38" t="str">
        <f>IF($B41="", "",'GaN Master'!M41)</f>
        <v>-</v>
      </c>
      <c r="J42" s="38" t="str">
        <f>IF($B41="", "",'GaN Master'!N41)</f>
        <v>-</v>
      </c>
      <c r="K42" s="38" t="str">
        <f>IF($B41="", "",'GaN Master'!O41)</f>
        <v>-</v>
      </c>
      <c r="L42" s="38" t="str">
        <f>IF($B41="", "",'GaN Master'!P41)</f>
        <v>-</v>
      </c>
      <c r="M42" s="38" t="str">
        <f>IF($B41="", "",'GaN Master'!Q41)</f>
        <v>-</v>
      </c>
      <c r="N42" s="57"/>
      <c r="O42" s="70"/>
      <c r="P42" s="70"/>
      <c r="Q42" s="70"/>
      <c r="R42" s="70"/>
      <c r="S42" s="70"/>
      <c r="T42" s="70"/>
      <c r="U42" s="70"/>
    </row>
    <row r="43" spans="2:21" ht="13.5" thickBot="1" x14ac:dyDescent="0.25">
      <c r="B43" s="71" t="str">
        <f>IF('GaN Master'!$F42="N", "",'GaN Master'!F42)</f>
        <v>O</v>
      </c>
      <c r="C43" s="72" t="str">
        <f>IF($B43="", "",'GaN Master'!G42)</f>
        <v>Frontside</v>
      </c>
      <c r="D43" s="72">
        <f>IF('GaN Master'!$A42="N", "",'GaN Master'!H42)</f>
        <v>15</v>
      </c>
      <c r="E43" s="72" t="str">
        <f>IF('GaN Master'!$A42="N", "",'GaN Master'!I42)</f>
        <v>270P</v>
      </c>
      <c r="F43" s="56" t="str">
        <f>IF($B43="", "",'GaN Master'!J42)</f>
        <v>BCB INV</v>
      </c>
      <c r="G43" s="23" t="str">
        <f>IF($B43="", "",'GaN Master'!K42)</f>
        <v>71</v>
      </c>
      <c r="H43" s="22" t="str">
        <f>IF($B43="", "",'GaN Master'!L42)</f>
        <v>1X</v>
      </c>
      <c r="I43" s="22" t="str">
        <f>IF($B43="", "",'GaN Master'!M42)</f>
        <v>CLEAR</v>
      </c>
      <c r="J43" s="37" t="str">
        <f>IF($B43="", "",'GaN Master'!N42)</f>
        <v>+5.0um</v>
      </c>
      <c r="K43" s="24" t="str">
        <f>IF($B43="", "",'GaN Master'!O42)</f>
        <v>0.25um</v>
      </c>
      <c r="L43" s="24" t="str">
        <f>IF($B43="", "",'GaN Master'!P42)</f>
        <v>30.0um</v>
      </c>
      <c r="M43" s="24" t="str">
        <f>IF($B43="", "",'GaN Master'!Q42)</f>
        <v>40.0um +0.50um</v>
      </c>
      <c r="N43" s="56" t="str">
        <f>IF($B43="", "",'GaN Master'!R42)</f>
        <v>Core</v>
      </c>
      <c r="O43" s="69" t="str">
        <f>IF($B43="", "",'GaN Master'!S42)</f>
        <v>EVG [BCB Protect]  Cyclotene 4026-46</v>
      </c>
      <c r="P43" s="69" t="str">
        <f>IF($B43="", "",'GaN Master'!T42)</f>
        <v>2320 mJ, soft contact</v>
      </c>
      <c r="Q43" s="69" t="str">
        <f>IF($B43="", "",'GaN Master'!U42)</f>
        <v>X</v>
      </c>
      <c r="R43" s="69" t="str">
        <f>IF($B43="", "",'GaN Master'!V42)</f>
        <v>X</v>
      </c>
      <c r="S43" s="69" t="str">
        <f>IF($B43="", "",'GaN Master'!W42)</f>
        <v>X</v>
      </c>
      <c r="T43" s="69" t="str">
        <f>IF($B43="", "",'GaN Master'!X42)</f>
        <v>N</v>
      </c>
      <c r="U43" s="69" t="str">
        <f>IF($B43="", "",'GaN Master'!Y42)</f>
        <v xml:space="preserve">EVG BCB Protect </v>
      </c>
    </row>
    <row r="44" spans="2:21" ht="13.5" thickBot="1" x14ac:dyDescent="0.25">
      <c r="B44" s="71"/>
      <c r="C44" s="73"/>
      <c r="D44" s="73"/>
      <c r="E44" s="73"/>
      <c r="F44" s="57"/>
      <c r="G44" s="38" t="str">
        <f>IF($B43="", "",'GaN Master'!K43)</f>
        <v>72</v>
      </c>
      <c r="H44" s="38" t="str">
        <f>IF($B43="", "",'GaN Master'!L43)</f>
        <v>-</v>
      </c>
      <c r="I44" s="38" t="str">
        <f>IF($B43="", "",'GaN Master'!M43)</f>
        <v>-</v>
      </c>
      <c r="J44" s="38" t="str">
        <f>IF($B43="", "",'GaN Master'!N43)</f>
        <v>-</v>
      </c>
      <c r="K44" s="38" t="str">
        <f>IF($B43="", "",'GaN Master'!O43)</f>
        <v>-</v>
      </c>
      <c r="L44" s="38" t="str">
        <f>IF($B43="", "",'GaN Master'!P43)</f>
        <v>-</v>
      </c>
      <c r="M44" s="38" t="str">
        <f>IF($B43="", "",'GaN Master'!Q43)</f>
        <v>-</v>
      </c>
      <c r="N44" s="57"/>
      <c r="O44" s="70"/>
      <c r="P44" s="70"/>
      <c r="Q44" s="70"/>
      <c r="R44" s="70"/>
      <c r="S44" s="70"/>
      <c r="T44" s="70"/>
      <c r="U44" s="70"/>
    </row>
    <row r="45" spans="2:21" ht="13.5" thickBot="1" x14ac:dyDescent="0.25">
      <c r="B45" s="35" t="str">
        <f>IF('GaN Master'!$F44="N", "",'GaN Master'!F44)</f>
        <v>O</v>
      </c>
      <c r="C45" s="25" t="str">
        <f>IF($B45="", "",'GaN Master'!G44)</f>
        <v>Flipped</v>
      </c>
      <c r="D45" s="25">
        <f>IF('GaN Master'!$A44="N", "",'GaN Master'!H44)</f>
        <v>15</v>
      </c>
      <c r="E45" s="25" t="str">
        <f>IF('GaN Master'!$A44="N", "",'GaN Master'!I44)</f>
        <v>271N</v>
      </c>
      <c r="F45" s="25" t="str">
        <f>IF('GaN Master'!$A44="N", "",'GaN Master'!J44)</f>
        <v>BCB LID</v>
      </c>
      <c r="G45" s="25" t="str">
        <f>IF('GaN Master'!$A44="N", "",'GaN Master'!K44)</f>
        <v>24</v>
      </c>
      <c r="H45" s="25" t="str">
        <f>IF('GaN Master'!$A44="N", "",'GaN Master'!L44)</f>
        <v>1X</v>
      </c>
      <c r="I45" s="25" t="str">
        <f>IF('GaN Master'!$A44="N", "",'GaN Master'!M44)</f>
        <v>DARK</v>
      </c>
      <c r="J45" s="25" t="str">
        <f>IF('GaN Master'!$A44="N", "",'GaN Master'!N44)</f>
        <v>+5.0um</v>
      </c>
      <c r="K45" s="25" t="str">
        <f>IF('GaN Master'!$A44="N", "",'GaN Master'!O44)</f>
        <v>0.25um</v>
      </c>
      <c r="L45" s="25" t="str">
        <f>IF('GaN Master'!$A44="N", "",'GaN Master'!P44)</f>
        <v>10.0um</v>
      </c>
      <c r="M45" s="25" t="str">
        <f>IF('GaN Master'!$A44="N", "",'GaN Master'!Q44)</f>
        <v>20.0um +0.50um</v>
      </c>
      <c r="N45" s="25" t="str">
        <f>IF('GaN Master'!$A44="N", "",'GaN Master'!R44)</f>
        <v>Core</v>
      </c>
      <c r="O45" s="25" t="str">
        <f>IF('GaN Master'!$A44="N", "",'GaN Master'!S44)</f>
        <v>EVG [BCB Protect]  Cyclotene 4026-46</v>
      </c>
      <c r="P45" s="25" t="str">
        <f>IF('GaN Master'!$A44="N", "",'GaN Master'!T44)</f>
        <v>1800 mJ, soft contact</v>
      </c>
      <c r="Q45" s="25" t="str">
        <f>IF('GaN Master'!$A44="N", "",'GaN Master'!U44)</f>
        <v>X</v>
      </c>
      <c r="R45" s="25" t="str">
        <f>IF('GaN Master'!$A44="N", "",'GaN Master'!V44)</f>
        <v>X</v>
      </c>
      <c r="S45" s="25" t="str">
        <f>IF('GaN Master'!$A44="N", "",'GaN Master'!W44)</f>
        <v>X</v>
      </c>
      <c r="T45" s="25" t="str">
        <f>IF('GaN Master'!$A44="N", "",'GaN Master'!X44)</f>
        <v>N</v>
      </c>
      <c r="U45" s="25" t="str">
        <f>IF('GaN Master'!$A44="N", "",'GaN Master'!Y44)</f>
        <v xml:space="preserve">EVG BCB Protect </v>
      </c>
    </row>
    <row r="46" spans="2:21" ht="13.5" thickBot="1" x14ac:dyDescent="0.25">
      <c r="B46" s="35" t="str">
        <f>IF('GaN Master'!$F45="N", "",'GaN Master'!F45)</f>
        <v>O</v>
      </c>
      <c r="C46" s="25" t="str">
        <f>IF($B46="", "",'GaN Master'!G45)</f>
        <v>Flipped</v>
      </c>
      <c r="D46" s="25">
        <f>IF('GaN Master'!$A45="N", "",'GaN Master'!H45)</f>
        <v>15</v>
      </c>
      <c r="E46" s="25" t="str">
        <f>IF('GaN Master'!$A45="N", "",'GaN Master'!I45)</f>
        <v>272N</v>
      </c>
      <c r="F46" s="25" t="str">
        <f>IF('GaN Master'!$A45="N", "",'GaN Master'!J45)</f>
        <v>BCB CORRAL</v>
      </c>
      <c r="G46" s="25" t="str">
        <f>IF('GaN Master'!$A45="N", "",'GaN Master'!K45)</f>
        <v>26</v>
      </c>
      <c r="H46" s="25" t="str">
        <f>IF('GaN Master'!$A45="N", "",'GaN Master'!L45)</f>
        <v>1X</v>
      </c>
      <c r="I46" s="25" t="str">
        <f>IF('GaN Master'!$A45="N", "",'GaN Master'!M45)</f>
        <v>DARK</v>
      </c>
      <c r="J46" s="25" t="str">
        <f>IF('GaN Master'!$A45="N", "",'GaN Master'!N45)</f>
        <v>+5.0um</v>
      </c>
      <c r="K46" s="25" t="str">
        <f>IF('GaN Master'!$A45="N", "",'GaN Master'!O45)</f>
        <v>0.25um</v>
      </c>
      <c r="L46" s="25" t="str">
        <f>IF('GaN Master'!$A45="N", "",'GaN Master'!P45)</f>
        <v>20.0um</v>
      </c>
      <c r="M46" s="25" t="str">
        <f>IF('GaN Master'!$A45="N", "",'GaN Master'!Q45)</f>
        <v>30.0um +0.50um</v>
      </c>
      <c r="N46" s="25" t="str">
        <f>IF('GaN Master'!$A45="N", "",'GaN Master'!R45)</f>
        <v>Core</v>
      </c>
      <c r="O46" s="25" t="str">
        <f>IF('GaN Master'!$A45="N", "",'GaN Master'!S45)</f>
        <v>EVG [BCB Protect]  Cyclotene 4026-46</v>
      </c>
      <c r="P46" s="25" t="str">
        <f>IF('GaN Master'!$A45="N", "",'GaN Master'!T45)</f>
        <v>1800 mJ, soft contact</v>
      </c>
      <c r="Q46" s="25" t="str">
        <f>IF('GaN Master'!$A45="N", "",'GaN Master'!U45)</f>
        <v>X</v>
      </c>
      <c r="R46" s="25" t="str">
        <f>IF('GaN Master'!$A45="N", "",'GaN Master'!V45)</f>
        <v>X</v>
      </c>
      <c r="S46" s="25" t="str">
        <f>IF('GaN Master'!$A45="N", "",'GaN Master'!W45)</f>
        <v>X</v>
      </c>
      <c r="T46" s="25" t="str">
        <f>IF('GaN Master'!$A45="N", "",'GaN Master'!X45)</f>
        <v>N</v>
      </c>
      <c r="U46" s="25" t="str">
        <f>IF('GaN Master'!$A45="N", "",'GaN Master'!Y45)</f>
        <v xml:space="preserve">EVG BCB Protect </v>
      </c>
    </row>
    <row r="48" spans="2:21" x14ac:dyDescent="0.2">
      <c r="B48" s="9" t="s">
        <v>214</v>
      </c>
    </row>
    <row r="50" spans="4:6" x14ac:dyDescent="0.2">
      <c r="D50" s="5"/>
      <c r="F50" s="4"/>
    </row>
    <row r="51" spans="4:6" x14ac:dyDescent="0.2">
      <c r="F51" s="4"/>
    </row>
  </sheetData>
  <sheetProtection sheet="1" objects="1" scenarios="1"/>
  <autoFilter ref="B3:U46">
    <filterColumn colId="5">
      <customFilters>
        <customFilter operator="notEqual" val=" "/>
      </customFilters>
    </filterColumn>
  </autoFilter>
  <mergeCells count="92">
    <mergeCell ref="B43:B44"/>
    <mergeCell ref="C43:C44"/>
    <mergeCell ref="D43:D44"/>
    <mergeCell ref="E43:E44"/>
    <mergeCell ref="B39:B40"/>
    <mergeCell ref="C39:C40"/>
    <mergeCell ref="D39:D40"/>
    <mergeCell ref="E39:E40"/>
    <mergeCell ref="B41:B42"/>
    <mergeCell ref="C41:C42"/>
    <mergeCell ref="D41:D42"/>
    <mergeCell ref="E41:E42"/>
    <mergeCell ref="B2:U2"/>
    <mergeCell ref="B7:B8"/>
    <mergeCell ref="C7:C8"/>
    <mergeCell ref="D7:D8"/>
    <mergeCell ref="E7:E8"/>
    <mergeCell ref="N7:N8"/>
    <mergeCell ref="O7:O8"/>
    <mergeCell ref="P7:P8"/>
    <mergeCell ref="Q7:Q8"/>
    <mergeCell ref="R7:R8"/>
    <mergeCell ref="S7:S8"/>
    <mergeCell ref="T7:T8"/>
    <mergeCell ref="U7:U8"/>
    <mergeCell ref="B13:B14"/>
    <mergeCell ref="C13:C14"/>
    <mergeCell ref="D13:D14"/>
    <mergeCell ref="E13:E14"/>
    <mergeCell ref="F7:F8"/>
    <mergeCell ref="B11:B12"/>
    <mergeCell ref="C11:C12"/>
    <mergeCell ref="D11:D12"/>
    <mergeCell ref="E11:E12"/>
    <mergeCell ref="B9:B10"/>
    <mergeCell ref="C9:C10"/>
    <mergeCell ref="D9:D10"/>
    <mergeCell ref="E9:E10"/>
    <mergeCell ref="F9:F10"/>
    <mergeCell ref="F11:F12"/>
    <mergeCell ref="F13:F14"/>
    <mergeCell ref="S9:S10"/>
    <mergeCell ref="T9:T10"/>
    <mergeCell ref="U9:U10"/>
    <mergeCell ref="N11:N12"/>
    <mergeCell ref="O11:O12"/>
    <mergeCell ref="P11:P12"/>
    <mergeCell ref="Q11:Q12"/>
    <mergeCell ref="R11:R12"/>
    <mergeCell ref="S11:S12"/>
    <mergeCell ref="T11:T12"/>
    <mergeCell ref="U11:U12"/>
    <mergeCell ref="N9:N10"/>
    <mergeCell ref="O9:O10"/>
    <mergeCell ref="P9:P10"/>
    <mergeCell ref="Q9:Q10"/>
    <mergeCell ref="R9:R10"/>
    <mergeCell ref="N13:N14"/>
    <mergeCell ref="O13:O14"/>
    <mergeCell ref="P39:P40"/>
    <mergeCell ref="Q39:Q40"/>
    <mergeCell ref="S13:S14"/>
    <mergeCell ref="R39:R40"/>
    <mergeCell ref="S39:S40"/>
    <mergeCell ref="T13:T14"/>
    <mergeCell ref="U13:U14"/>
    <mergeCell ref="P13:P14"/>
    <mergeCell ref="Q13:Q14"/>
    <mergeCell ref="R13:R14"/>
    <mergeCell ref="T39:T40"/>
    <mergeCell ref="U39:U40"/>
    <mergeCell ref="F41:F42"/>
    <mergeCell ref="N41:N42"/>
    <mergeCell ref="O41:O42"/>
    <mergeCell ref="P41:P42"/>
    <mergeCell ref="Q41:Q42"/>
    <mergeCell ref="R41:R42"/>
    <mergeCell ref="S41:S42"/>
    <mergeCell ref="T41:T42"/>
    <mergeCell ref="U41:U42"/>
    <mergeCell ref="F39:F40"/>
    <mergeCell ref="N39:N40"/>
    <mergeCell ref="O39:O40"/>
    <mergeCell ref="R43:R44"/>
    <mergeCell ref="S43:S44"/>
    <mergeCell ref="T43:T44"/>
    <mergeCell ref="U43:U44"/>
    <mergeCell ref="F43:F44"/>
    <mergeCell ref="N43:N44"/>
    <mergeCell ref="O43:O44"/>
    <mergeCell ref="P43:P44"/>
    <mergeCell ref="Q43:Q44"/>
  </mergeCells>
  <conditionalFormatting sqref="N4:U46">
    <cfRule type="expression" dxfId="2" priority="10">
      <formula>$N4="Variant"</formula>
    </cfRule>
  </conditionalFormatting>
  <conditionalFormatting sqref="B4:B46">
    <cfRule type="cellIs" dxfId="1" priority="11" operator="equal">
      <formula>"O"</formula>
    </cfRule>
    <cfRule type="cellIs" dxfId="0" priority="12" operator="equal">
      <formula>"Y"</formula>
    </cfRule>
  </conditionalFormatting>
  <pageMargins left="0.75" right="0.75" top="1" bottom="1" header="0.5" footer="0.5"/>
  <pageSetup scale="4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MTEwODA2NjwvVXNlck5hbWU+PERhdGVUaW1lPjIvNi8yMDE4IDk6NTg6NTggUE08L0RhdGVUaW1lPjxMYWJlbFN0cmluZz5PcmlnaW4gSnVyaXNkaWN0aW9uOiBVUyA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Props1.xml><?xml version="1.0" encoding="utf-8"?>
<ds:datastoreItem xmlns:ds="http://schemas.openxmlformats.org/officeDocument/2006/customXml" ds:itemID="{0603B3BB-4990-4EB7-8349-0EA1A095E354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F763965-E130-4904-8BCC-F66AE6003DC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GaN Master</vt:lpstr>
      <vt:lpstr>P80A</vt:lpstr>
      <vt:lpstr>P80B</vt:lpstr>
      <vt:lpstr>P80C</vt:lpstr>
      <vt:lpstr>P81</vt:lpstr>
      <vt:lpstr>P82</vt:lpstr>
      <vt:lpstr>P85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Adam L Moldawer</dc:creator>
  <cp:lastModifiedBy>John C Moran</cp:lastModifiedBy>
  <dcterms:created xsi:type="dcterms:W3CDTF">2018-02-06T21:40:49Z</dcterms:created>
  <dcterms:modified xsi:type="dcterms:W3CDTF">2018-04-30T15:43:57Z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98e78660-bcbb-4d57-9701-400f6d275252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6/RHsJlTGjseXBGoDrWiR6KqPtbsNgX+</vt:lpwstr>
  </property>
  <property fmtid="{D5CDD505-2E9C-101B-9397-08002B2CF9AE}" pid="10" name="bjLabelHistoryID">
    <vt:lpwstr>{0603B3BB-4990-4EB7-8349-0EA1A095E354}</vt:lpwstr>
  </property>
</Properties>
</file>