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520" firstSheet="11" activeTab="9"/>
  </bookViews>
  <sheets>
    <sheet name="目录" sheetId="1" r:id="rId1"/>
    <sheet name="附件6-1部门收支总表" sheetId="2" r:id="rId2"/>
    <sheet name="附件6-2部门收入总表" sheetId="3" r:id="rId3"/>
    <sheet name="附件6-3部门支出总表" sheetId="4" r:id="rId4"/>
    <sheet name="附件6-4财政拨款收支预算总表" sheetId="5" r:id="rId5"/>
    <sheet name="附件6-5一般公共预算支出表" sheetId="6" r:id="rId6"/>
    <sheet name="附件6-6基本支出预算表" sheetId="7" r:id="rId7"/>
    <sheet name="附件6-7经济分类科目支出表" sheetId="8" r:id="rId8"/>
    <sheet name="附件6-8“三公”经费公共预算财政拨款情况表" sheetId="9" r:id="rId9"/>
    <sheet name="附件6-9“三公”经费公共预算财政拨款支出情况表" sheetId="10" r:id="rId10"/>
    <sheet name="附件6-10政府性基金预算收入表" sheetId="11" r:id="rId11"/>
    <sheet name="附件6-11政府性基金预算支出表" sheetId="12" r:id="rId12"/>
    <sheet name="附件6-12国有资本经营预算收入表" sheetId="13" r:id="rId13"/>
    <sheet name="附件6-13国有资本经营预算支出表" sheetId="14" r:id="rId14"/>
    <sheet name="附件6-14市本级项目绩效目标表" sheetId="15" r:id="rId15"/>
    <sheet name="附件6-15市对下转移支付绩效目标表" sheetId="16" r:id="rId16"/>
    <sheet name="附件6-16省对下转移支付绩效目标表" sheetId="17" r:id="rId17"/>
    <sheet name="附件6-17政府采购表" sheetId="18" r:id="rId18"/>
  </sheets>
  <definedNames>
    <definedName name="_xlnm.Print_Titles" localSheetId="14">'附件6-14市本级项目绩效目标表'!$1:$6</definedName>
    <definedName name="_xlnm.Print_Titles" localSheetId="6">'附件6-6基本支出预算表'!$2:$8</definedName>
    <definedName name="_xlnm.Print_Titles" localSheetId="7">'附件6-7经济分类科目支出表'!$1:$7</definedName>
  </definedNames>
  <calcPr calcId="144525"/>
</workbook>
</file>

<file path=xl/sharedStrings.xml><?xml version="1.0" encoding="utf-8"?>
<sst xmlns="http://schemas.openxmlformats.org/spreadsheetml/2006/main" count="533">
  <si>
    <t>昭通市工商行政管理局2018年部门预算表目录</t>
  </si>
  <si>
    <t>附件6-1 部门财务收支预算总表</t>
  </si>
  <si>
    <t>附件6-2 部门收入总表</t>
  </si>
  <si>
    <t>附件6-3 部门支出总表</t>
  </si>
  <si>
    <t>附件6-4 部门财政拨款收支预算总表</t>
  </si>
  <si>
    <t>附件6-5 部门一般公共预算支出表</t>
  </si>
  <si>
    <t>附件6-6 部门基本支出预算表</t>
  </si>
  <si>
    <t>附件6-7 部门财政拨款支出明细表（按经济科目分类）</t>
  </si>
  <si>
    <t>附件6-8 部门“三公”经费预算财政拨款情况表</t>
  </si>
  <si>
    <t>附件6-9 部门“三公”经费公共预算财政拨款支出情况表</t>
  </si>
  <si>
    <t>附件6-10 部门政府性基金收入预算表</t>
  </si>
  <si>
    <t>附件6-11 部门政府性基金预算支出表</t>
  </si>
  <si>
    <t>附件6-12 部门国有资本经营收入预算表</t>
  </si>
  <si>
    <t>附件6-13 部门国有资本经营支出预算表</t>
  </si>
  <si>
    <t>附件6-14 项目支出绩效目标表（市本级）</t>
  </si>
  <si>
    <t>附件6-15 市对下转移支付绩效目标表</t>
  </si>
  <si>
    <t>附件6-16 省对下转移支付绩效目标表</t>
  </si>
  <si>
    <t>附件6-17 部门政府采购预算表</t>
  </si>
  <si>
    <t>6-1部门财务收支预算总表</t>
  </si>
  <si>
    <t>单位名称：昭通市工商行政管理局</t>
  </si>
  <si>
    <t>单位:万元</t>
  </si>
  <si>
    <t>收        入</t>
  </si>
  <si>
    <t>支        出</t>
  </si>
  <si>
    <t>项      目</t>
  </si>
  <si>
    <r>
      <rPr>
        <sz val="11"/>
        <color indexed="8"/>
        <rFont val="宋体"/>
        <charset val="134"/>
      </rPr>
      <t>201</t>
    </r>
    <r>
      <rPr>
        <sz val="11"/>
        <color indexed="8"/>
        <rFont val="宋体"/>
        <charset val="134"/>
      </rPr>
      <t>8</t>
    </r>
    <r>
      <rPr>
        <sz val="11"/>
        <color indexed="8"/>
        <rFont val="宋体"/>
        <charset val="134"/>
      </rPr>
      <t>年预算数</t>
    </r>
  </si>
  <si>
    <t>项目（按功能分类）</t>
  </si>
  <si>
    <t>一、一般公共预算拨款</t>
  </si>
  <si>
    <t>一、一般公共服务支出</t>
  </si>
  <si>
    <t>二、政府性基金预算拨款</t>
  </si>
  <si>
    <t>二、外交支出</t>
  </si>
  <si>
    <t>三、国有资本经营预算收入</t>
  </si>
  <si>
    <t>三、国防支出</t>
  </si>
  <si>
    <t>四、事业收入</t>
  </si>
  <si>
    <t>四、公共安全支出</t>
  </si>
  <si>
    <t>五、事业单位经营收入</t>
  </si>
  <si>
    <t>五、教育支出</t>
  </si>
  <si>
    <t>六、其他收入</t>
  </si>
  <si>
    <t>六、科学技术支出</t>
  </si>
  <si>
    <t>七、上年结转</t>
  </si>
  <si>
    <t>七、文化体育与传媒支出</t>
  </si>
  <si>
    <t>八、社会保障和就业支出</t>
  </si>
  <si>
    <t>九、医疗卫生与计划生育支出</t>
  </si>
  <si>
    <t>十、节能环保支出</t>
  </si>
  <si>
    <t>十一、城乡社区支出</t>
  </si>
  <si>
    <t>十二、农林水支出</t>
  </si>
  <si>
    <t>十三、交通运输支出</t>
  </si>
  <si>
    <t>十四、资源勘探信息等支出</t>
  </si>
  <si>
    <t>十五、商业服务业等支出</t>
  </si>
  <si>
    <t>十六、金融支出</t>
  </si>
  <si>
    <t>十七、援助其他地区支出</t>
  </si>
  <si>
    <t>十八、国土海洋气象等支出</t>
  </si>
  <si>
    <t>十九、住房保障支出</t>
  </si>
  <si>
    <t>二十、粮油物资储备支出</t>
  </si>
  <si>
    <t>二十一、预备费</t>
  </si>
  <si>
    <t>二十二、其他支出</t>
  </si>
  <si>
    <t>收 入 总 计</t>
  </si>
  <si>
    <t>支 出 总 计</t>
  </si>
  <si>
    <t>6-2 部门收入总表</t>
  </si>
  <si>
    <r>
      <rPr>
        <sz val="12"/>
        <color indexed="8"/>
        <rFont val="宋体"/>
        <charset val="134"/>
      </rPr>
      <t xml:space="preserve">单位名称：昭通市工商行政管理局 </t>
    </r>
    <r>
      <rPr>
        <sz val="12"/>
        <color indexed="8"/>
        <rFont val="宋体"/>
        <charset val="134"/>
      </rPr>
      <t xml:space="preserve">                                                  </t>
    </r>
    <r>
      <rPr>
        <sz val="12"/>
        <color indexed="8"/>
        <rFont val="宋体"/>
        <charset val="134"/>
      </rPr>
      <t>单位：万元</t>
    </r>
  </si>
  <si>
    <t>科目</t>
  </si>
  <si>
    <t>合计</t>
  </si>
  <si>
    <t>一般公共预
算拨款收入</t>
  </si>
  <si>
    <t>政府性基金
预算拨款收入</t>
  </si>
  <si>
    <t>国有资本经营预算拨款收入</t>
  </si>
  <si>
    <t>事业收入</t>
  </si>
  <si>
    <t>事业单位
经营收入</t>
  </si>
  <si>
    <t>其他
收入</t>
  </si>
  <si>
    <t>科目编码</t>
  </si>
  <si>
    <t>科目名称</t>
  </si>
  <si>
    <t>一般公共服务支出</t>
  </si>
  <si>
    <r>
      <rPr>
        <sz val="10"/>
        <color indexed="8"/>
        <rFont val="宋体"/>
        <charset val="134"/>
      </rPr>
      <t xml:space="preserve"> </t>
    </r>
    <r>
      <rPr>
        <sz val="10"/>
        <color indexed="8"/>
        <rFont val="宋体"/>
        <charset val="134"/>
      </rPr>
      <t xml:space="preserve"> 工商行政管理事务</t>
    </r>
  </si>
  <si>
    <t xml:space="preserve">    行政运行</t>
  </si>
  <si>
    <t xml:space="preserve">    事业运行</t>
  </si>
  <si>
    <r>
      <rPr>
        <sz val="10"/>
        <color indexed="8"/>
        <rFont val="宋体"/>
        <charset val="134"/>
      </rPr>
      <t xml:space="preserve"> </t>
    </r>
    <r>
      <rPr>
        <sz val="10"/>
        <color indexed="8"/>
        <rFont val="宋体"/>
        <charset val="134"/>
      </rPr>
      <t xml:space="preserve"> </t>
    </r>
    <r>
      <rPr>
        <sz val="10"/>
        <color indexed="8"/>
        <rFont val="宋体"/>
        <charset val="134"/>
      </rPr>
      <t>其他一般公共服务支出</t>
    </r>
  </si>
  <si>
    <t xml:space="preserve">    其他一般公共服务支出</t>
  </si>
  <si>
    <t>社会保障和就业支出</t>
  </si>
  <si>
    <t xml:space="preserve">  行政事业单位离退休</t>
  </si>
  <si>
    <r>
      <rPr>
        <sz val="10"/>
        <color indexed="8"/>
        <rFont val="宋体"/>
        <charset val="134"/>
      </rPr>
      <t xml:space="preserve"> </t>
    </r>
    <r>
      <rPr>
        <sz val="10"/>
        <color indexed="8"/>
        <rFont val="宋体"/>
        <charset val="134"/>
      </rPr>
      <t xml:space="preserve">   </t>
    </r>
    <r>
      <rPr>
        <sz val="10"/>
        <color indexed="8"/>
        <rFont val="宋体"/>
        <charset val="134"/>
      </rPr>
      <t>归口管理的行政单位离退休</t>
    </r>
  </si>
  <si>
    <t>合    计</t>
  </si>
  <si>
    <t>6-3   部门支出总表</t>
  </si>
  <si>
    <r>
      <rPr>
        <sz val="12"/>
        <color indexed="8"/>
        <rFont val="宋体"/>
        <charset val="134"/>
      </rPr>
      <t xml:space="preserve">单位名称：昭通市工商行政管理局 </t>
    </r>
    <r>
      <rPr>
        <sz val="12"/>
        <color indexed="8"/>
        <rFont val="宋体"/>
        <charset val="134"/>
      </rPr>
      <t xml:space="preserve">                                          </t>
    </r>
    <r>
      <rPr>
        <sz val="12"/>
        <color indexed="8"/>
        <rFont val="宋体"/>
        <charset val="134"/>
      </rPr>
      <t>单位：万元</t>
    </r>
  </si>
  <si>
    <t>基本支出</t>
  </si>
  <si>
    <t>项目支出</t>
  </si>
  <si>
    <t>6-4部门财政拨款收支预算总表</t>
  </si>
  <si>
    <t>2018年预算数</t>
  </si>
  <si>
    <t>支出功能分类科目</t>
  </si>
  <si>
    <r>
      <rPr>
        <sz val="11"/>
        <color indexed="8"/>
        <rFont val="宋体"/>
        <charset val="134"/>
      </rPr>
      <t>201</t>
    </r>
    <r>
      <rPr>
        <sz val="11"/>
        <color indexed="8"/>
        <rFont val="宋体"/>
        <charset val="134"/>
      </rPr>
      <t>8年预算数</t>
    </r>
  </si>
  <si>
    <t>一、本年收入</t>
  </si>
  <si>
    <t>一.一般公共服务支出</t>
  </si>
  <si>
    <t>（一）一般公共预算拨款</t>
  </si>
  <si>
    <t>二.外交支出</t>
  </si>
  <si>
    <t xml:space="preserve">  1、本级财力</t>
  </si>
  <si>
    <t>三.国防支出</t>
  </si>
  <si>
    <t xml:space="preserve">  2、专项收入</t>
  </si>
  <si>
    <t>四.公共安全支出</t>
  </si>
  <si>
    <t xml:space="preserve">  3、执法办案补助</t>
  </si>
  <si>
    <t>五.教育支出</t>
  </si>
  <si>
    <t xml:space="preserve">  4、收费成本补偿</t>
  </si>
  <si>
    <t>六.科学技术支出</t>
  </si>
  <si>
    <t xml:space="preserve">  5、财政专户管理的收入</t>
  </si>
  <si>
    <t>七.文化体育与传媒支出</t>
  </si>
  <si>
    <t xml:space="preserve">  6、国有资源（资产）有偿使用收入</t>
  </si>
  <si>
    <t>八.社会保障和就业支出</t>
  </si>
  <si>
    <t xml:space="preserve">  7、上级补助</t>
  </si>
  <si>
    <t>九.医疗卫生与计划生育支出</t>
  </si>
  <si>
    <r>
      <rPr>
        <sz val="11"/>
        <color indexed="8"/>
        <rFont val="宋体"/>
        <charset val="134"/>
      </rPr>
      <t xml:space="preserve"> </t>
    </r>
    <r>
      <rPr>
        <sz val="11"/>
        <color indexed="8"/>
        <rFont val="宋体"/>
        <charset val="134"/>
      </rPr>
      <t xml:space="preserve"> 8</t>
    </r>
    <r>
      <rPr>
        <sz val="11"/>
        <color indexed="8"/>
        <rFont val="宋体"/>
        <charset val="134"/>
      </rPr>
      <t>、上年结转</t>
    </r>
  </si>
  <si>
    <t>十.节能环保支出</t>
  </si>
  <si>
    <t>（二）政府性基金拨款</t>
  </si>
  <si>
    <t>十一.城乡社区支出</t>
  </si>
  <si>
    <t xml:space="preserve">  1、本级预算安排</t>
  </si>
  <si>
    <t>十二.农林水支出</t>
  </si>
  <si>
    <t xml:space="preserve">  2、上级补助</t>
  </si>
  <si>
    <t>十三.交通运输支出</t>
  </si>
  <si>
    <t xml:space="preserve">  3、上年结转</t>
  </si>
  <si>
    <t>十四.资源勘探信息等支出</t>
  </si>
  <si>
    <t>（三）国有资本经营预算收入</t>
  </si>
  <si>
    <t>十五.商业服务业等支出</t>
  </si>
  <si>
    <t>十六.金融支出</t>
  </si>
  <si>
    <t>十七.援助其他地区支出</t>
  </si>
  <si>
    <t>十八.国土海洋气象等支出</t>
  </si>
  <si>
    <t>十九.住房保障支出</t>
  </si>
  <si>
    <t>二十.粮油物资储备支出</t>
  </si>
  <si>
    <t>二十一.预备费</t>
  </si>
  <si>
    <t>二十二.其他支出</t>
  </si>
  <si>
    <t>6-5  部门一般公共预算支出表</t>
  </si>
  <si>
    <r>
      <rPr>
        <sz val="12"/>
        <color indexed="8"/>
        <rFont val="宋体"/>
        <charset val="134"/>
      </rPr>
      <t xml:space="preserve">单位名称：昭通市工商行政管理局 </t>
    </r>
    <r>
      <rPr>
        <sz val="12"/>
        <color indexed="8"/>
        <rFont val="宋体"/>
        <charset val="134"/>
      </rPr>
      <t xml:space="preserve">                                                     </t>
    </r>
    <r>
      <rPr>
        <sz val="12"/>
        <color indexed="8"/>
        <rFont val="宋体"/>
        <charset val="134"/>
      </rPr>
      <t>单位：万元</t>
    </r>
  </si>
  <si>
    <t>功能分类科目</t>
  </si>
  <si>
    <r>
      <rPr>
        <sz val="12"/>
        <color indexed="8"/>
        <rFont val="宋体"/>
        <charset val="134"/>
      </rPr>
      <t>2</t>
    </r>
    <r>
      <rPr>
        <sz val="12"/>
        <color indexed="8"/>
        <rFont val="宋体"/>
        <charset val="134"/>
      </rPr>
      <t>018</t>
    </r>
    <r>
      <rPr>
        <sz val="12"/>
        <color indexed="8"/>
        <rFont val="宋体"/>
        <charset val="134"/>
      </rPr>
      <t>年预算数</t>
    </r>
  </si>
  <si>
    <t>项目名称</t>
  </si>
  <si>
    <t>年初预算数</t>
  </si>
  <si>
    <t>小计</t>
  </si>
  <si>
    <t>6-6  部门基本支出预算表</t>
  </si>
  <si>
    <t>单位：万元</t>
  </si>
  <si>
    <t>部门预算经济科目编码</t>
  </si>
  <si>
    <t>单位、部门预算经济科目名称</t>
  </si>
  <si>
    <t>资金来源</t>
  </si>
  <si>
    <t>总计</t>
  </si>
  <si>
    <t>财政拨款</t>
  </si>
  <si>
    <t>单位自筹</t>
  </si>
  <si>
    <t>类</t>
  </si>
  <si>
    <t>款</t>
  </si>
  <si>
    <t>一般公共预算</t>
  </si>
  <si>
    <t>政府性基金预算</t>
  </si>
  <si>
    <t>国有资本经营预算</t>
  </si>
  <si>
    <t>本级财力</t>
  </si>
  <si>
    <t>专项收入</t>
  </si>
  <si>
    <t>执法办案
补助</t>
  </si>
  <si>
    <t>收费成本
补偿</t>
  </si>
  <si>
    <t>财政专户管理的收入</t>
  </si>
  <si>
    <t>国有资源（资产）有偿使用收入成本补偿</t>
  </si>
  <si>
    <t>其他非税收入</t>
  </si>
  <si>
    <t>上级补助</t>
  </si>
  <si>
    <t>上年结转</t>
  </si>
  <si>
    <t>本级预算安排</t>
  </si>
  <si>
    <t>其他收入</t>
  </si>
  <si>
    <t>昭通市工商行政管理局</t>
  </si>
  <si>
    <t/>
  </si>
  <si>
    <t>工资福利支出</t>
  </si>
  <si>
    <t xml:space="preserve">01  </t>
  </si>
  <si>
    <t xml:space="preserve">  基本工资</t>
  </si>
  <si>
    <t xml:space="preserve">02  </t>
  </si>
  <si>
    <t xml:space="preserve">  津贴补贴</t>
  </si>
  <si>
    <t xml:space="preserve">03  </t>
  </si>
  <si>
    <t xml:space="preserve">  奖金</t>
  </si>
  <si>
    <t>商品和服务支出</t>
  </si>
  <si>
    <t xml:space="preserve">  办公费</t>
  </si>
  <si>
    <t xml:space="preserve">  印刷费</t>
  </si>
  <si>
    <t xml:space="preserve">04  </t>
  </si>
  <si>
    <t xml:space="preserve">  手续费</t>
  </si>
  <si>
    <t xml:space="preserve">05  </t>
  </si>
  <si>
    <t xml:space="preserve">  水费</t>
  </si>
  <si>
    <t xml:space="preserve">06  </t>
  </si>
  <si>
    <t xml:space="preserve">  电费</t>
  </si>
  <si>
    <t xml:space="preserve">07  </t>
  </si>
  <si>
    <t xml:space="preserve">  邮电费</t>
  </si>
  <si>
    <t xml:space="preserve">11  </t>
  </si>
  <si>
    <t xml:space="preserve">  差旅费</t>
  </si>
  <si>
    <t xml:space="preserve">13  </t>
  </si>
  <si>
    <t xml:space="preserve">  维修（护）费</t>
  </si>
  <si>
    <t xml:space="preserve">15  </t>
  </si>
  <si>
    <t xml:space="preserve">  会议费</t>
  </si>
  <si>
    <t xml:space="preserve">16  </t>
  </si>
  <si>
    <t xml:space="preserve">  培训费</t>
  </si>
  <si>
    <t xml:space="preserve">17  </t>
  </si>
  <si>
    <t xml:space="preserve">  公务接待费</t>
  </si>
  <si>
    <t xml:space="preserve">24  </t>
  </si>
  <si>
    <t xml:space="preserve">  被装购置费</t>
  </si>
  <si>
    <t xml:space="preserve">26  </t>
  </si>
  <si>
    <t xml:space="preserve">  劳务费</t>
  </si>
  <si>
    <t xml:space="preserve">28  </t>
  </si>
  <si>
    <t xml:space="preserve">  工会经费</t>
  </si>
  <si>
    <t xml:space="preserve">29  </t>
  </si>
  <si>
    <t xml:space="preserve">  福利费</t>
  </si>
  <si>
    <t xml:space="preserve">31  </t>
  </si>
  <si>
    <t xml:space="preserve">  公务用车运行维护费</t>
  </si>
  <si>
    <t xml:space="preserve">39  </t>
  </si>
  <si>
    <t xml:space="preserve">  其他交通费用</t>
  </si>
  <si>
    <t xml:space="preserve">99  </t>
  </si>
  <si>
    <t xml:space="preserve">  其他商品和服务支出</t>
  </si>
  <si>
    <t>对个人和家庭的补助</t>
  </si>
  <si>
    <t xml:space="preserve">  离休费</t>
  </si>
  <si>
    <t xml:space="preserve">  退休费</t>
  </si>
  <si>
    <t xml:space="preserve">09  </t>
  </si>
  <si>
    <t xml:space="preserve">  奖励金</t>
  </si>
  <si>
    <t xml:space="preserve"> 资本性支出</t>
  </si>
  <si>
    <t>02</t>
  </si>
  <si>
    <t xml:space="preserve">    办公设备购置</t>
  </si>
  <si>
    <t>昭通市消费者协会</t>
  </si>
  <si>
    <t>07</t>
  </si>
  <si>
    <t xml:space="preserve">  绩效工资</t>
  </si>
  <si>
    <t>昭通市广告协会</t>
  </si>
  <si>
    <t>昭通市个体劳动者、私营企业协会</t>
  </si>
  <si>
    <t>昭通市“12315”消费者申诉举报机构</t>
  </si>
  <si>
    <t>6-7 部门财政拨款支出明细表（按经济科目分类）</t>
  </si>
  <si>
    <t>政府预算支出经济分类科目</t>
  </si>
  <si>
    <r>
      <rPr>
        <sz val="11"/>
        <color indexed="8"/>
        <rFont val="宋体"/>
        <charset val="134"/>
      </rPr>
      <t>政府性基金</t>
    </r>
    <r>
      <rPr>
        <sz val="11"/>
        <color indexed="8"/>
        <rFont val="宋体"/>
        <charset val="134"/>
      </rPr>
      <t>预算</t>
    </r>
  </si>
  <si>
    <t>部门预算支出经济分类科目</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</si>
  <si>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</si>
  <si>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</si>
  <si>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</si>
  <si>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</si>
  <si>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</si>
  <si>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</si>
  <si>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</si>
  <si>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</si>
  <si>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</si>
  <si>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</si>
  <si>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</si>
  <si>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</si>
  <si>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</si>
  <si>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</si>
  <si>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</si>
  <si>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</si>
  <si>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</si>
  <si>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</si>
  <si>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</si>
  <si>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</si>
  <si>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</si>
  <si>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</si>
  <si>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</si>
  <si>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</si>
  <si>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501 </t>
  </si>
  <si>
    <t xml:space="preserve">    </t>
  </si>
  <si>
    <t>机关工资福利支出</t>
  </si>
  <si>
    <t xml:space="preserve">301 </t>
  </si>
  <si>
    <t>工资奖金津补贴</t>
  </si>
  <si>
    <t>基本工资</t>
  </si>
  <si>
    <t>社会保障缴费</t>
  </si>
  <si>
    <t>津贴补贴</t>
  </si>
  <si>
    <t>住房公积金</t>
  </si>
  <si>
    <t>奖金</t>
  </si>
  <si>
    <t>其他工资福利支出</t>
  </si>
  <si>
    <t>伙食补助费</t>
  </si>
  <si>
    <t xml:space="preserve">502 </t>
  </si>
  <si>
    <t>机关商品和服务支出</t>
  </si>
  <si>
    <t>绩效工资</t>
  </si>
  <si>
    <t>办公经费</t>
  </si>
  <si>
    <t xml:space="preserve">08  </t>
  </si>
  <si>
    <t>机关事业单位基本养老保险缴费</t>
  </si>
  <si>
    <t>会议费</t>
  </si>
  <si>
    <t>职业年金缴费</t>
  </si>
  <si>
    <t>培训费</t>
  </si>
  <si>
    <t xml:space="preserve">10  </t>
  </si>
  <si>
    <t>职工基本医疗保险缴费</t>
  </si>
  <si>
    <t>专用材料购置费</t>
  </si>
  <si>
    <t>公务员医疗补助缴费</t>
  </si>
  <si>
    <t>委托业务费</t>
  </si>
  <si>
    <t xml:space="preserve">12  </t>
  </si>
  <si>
    <t>其他社会保障缴费</t>
  </si>
  <si>
    <t>公务接待费</t>
  </si>
  <si>
    <t>因公出国（境）费用</t>
  </si>
  <si>
    <t xml:space="preserve">14  </t>
  </si>
  <si>
    <t>医疗费</t>
  </si>
  <si>
    <t>公务用车运行维护费</t>
  </si>
  <si>
    <t>维修（护）费</t>
  </si>
  <si>
    <t xml:space="preserve">302 </t>
  </si>
  <si>
    <t>其他商品和服务支出</t>
  </si>
  <si>
    <t>办公费</t>
  </si>
  <si>
    <t xml:space="preserve">503 </t>
  </si>
  <si>
    <t>机关资本性支出（一）</t>
  </si>
  <si>
    <t>印刷费</t>
  </si>
  <si>
    <t>房屋建筑物构建</t>
  </si>
  <si>
    <t>咨询费</t>
  </si>
  <si>
    <t>基础设施建设</t>
  </si>
  <si>
    <t>手续费</t>
  </si>
  <si>
    <t>公务用车购置</t>
  </si>
  <si>
    <t>水费</t>
  </si>
  <si>
    <t>土地征迁补偿和安置支出</t>
  </si>
  <si>
    <t>电费</t>
  </si>
  <si>
    <t>设备购置</t>
  </si>
  <si>
    <t>邮电费</t>
  </si>
  <si>
    <t>大型修缮</t>
  </si>
  <si>
    <t>取暖费</t>
  </si>
  <si>
    <t>其他资本性支出</t>
  </si>
  <si>
    <t>物业管理费</t>
  </si>
  <si>
    <t xml:space="preserve">504 </t>
  </si>
  <si>
    <t>机关资本性支出（二）</t>
  </si>
  <si>
    <t>差旅费</t>
  </si>
  <si>
    <t>租赁费</t>
  </si>
  <si>
    <t xml:space="preserve">505 </t>
  </si>
  <si>
    <t>对事业单位经常性补助</t>
  </si>
  <si>
    <t xml:space="preserve">18  </t>
  </si>
  <si>
    <t>专用材料费</t>
  </si>
  <si>
    <t>被装购置费</t>
  </si>
  <si>
    <t xml:space="preserve">25  </t>
  </si>
  <si>
    <t>专用燃料费</t>
  </si>
  <si>
    <t>其他对事业单位补助</t>
  </si>
  <si>
    <t>劳务费</t>
  </si>
  <si>
    <t xml:space="preserve">506 </t>
  </si>
  <si>
    <t>对事业单位资本性补助</t>
  </si>
  <si>
    <t xml:space="preserve">27  </t>
  </si>
  <si>
    <t>资本性支出（一）</t>
  </si>
  <si>
    <t>工会经费</t>
  </si>
  <si>
    <t>资本性支出（二）</t>
  </si>
  <si>
    <t>福利费</t>
  </si>
  <si>
    <t xml:space="preserve">507 </t>
  </si>
  <si>
    <t>对企业补助</t>
  </si>
  <si>
    <t>费用补贴</t>
  </si>
  <si>
    <t>其他交通费用</t>
  </si>
  <si>
    <t>利息补贴</t>
  </si>
  <si>
    <t xml:space="preserve">40  </t>
  </si>
  <si>
    <t>税金及附加费用</t>
  </si>
  <si>
    <t>其他对企业补助</t>
  </si>
  <si>
    <t xml:space="preserve">508 </t>
  </si>
  <si>
    <t>对企业资本性支出</t>
  </si>
  <si>
    <t xml:space="preserve">303 </t>
  </si>
  <si>
    <t>对企业资本性支出（一）</t>
  </si>
  <si>
    <t>离休费</t>
  </si>
  <si>
    <t>对企业资本性支出（二）</t>
  </si>
  <si>
    <t>退休费</t>
  </si>
  <si>
    <t xml:space="preserve">509 </t>
  </si>
  <si>
    <t>退职（役）费</t>
  </si>
  <si>
    <t>社会福利和救助</t>
  </si>
  <si>
    <t>抚恤金</t>
  </si>
  <si>
    <t>助学金</t>
  </si>
  <si>
    <t>生活补助</t>
  </si>
  <si>
    <t>个人农业生产补贴</t>
  </si>
  <si>
    <t>救济费</t>
  </si>
  <si>
    <t>离退休费</t>
  </si>
  <si>
    <t>医疗费补助</t>
  </si>
  <si>
    <t>其他对个人和家庭补助</t>
  </si>
  <si>
    <t xml:space="preserve">510 </t>
  </si>
  <si>
    <t>对社会保障基金补助</t>
  </si>
  <si>
    <t>奖励金</t>
  </si>
  <si>
    <t>对社会保险基金补助</t>
  </si>
  <si>
    <t>补充全国社会保障基金</t>
  </si>
  <si>
    <t>其他对个人和家庭的补助</t>
  </si>
  <si>
    <t xml:space="preserve">511 </t>
  </si>
  <si>
    <t>债务利息及费用支出</t>
  </si>
  <si>
    <t xml:space="preserve">307 </t>
  </si>
  <si>
    <t>国内债务付息</t>
  </si>
  <si>
    <t>国外债务付息</t>
  </si>
  <si>
    <t>国内债务发行费用</t>
  </si>
  <si>
    <t>国外债务发行费用</t>
  </si>
  <si>
    <t xml:space="preserve">512 </t>
  </si>
  <si>
    <t>债务还本支出</t>
  </si>
  <si>
    <t xml:space="preserve">309 </t>
  </si>
  <si>
    <t>资本性支出（基本建设）</t>
  </si>
  <si>
    <t>国内债务还本</t>
  </si>
  <si>
    <t>房屋建筑物购建</t>
  </si>
  <si>
    <t>国外债务还本</t>
  </si>
  <si>
    <t>办公设备购置</t>
  </si>
  <si>
    <t xml:space="preserve">513 </t>
  </si>
  <si>
    <t>转移性支出</t>
  </si>
  <si>
    <t>专用设备购置</t>
  </si>
  <si>
    <t>上下级政府间转移性支出</t>
  </si>
  <si>
    <t>援助其他地区支出</t>
  </si>
  <si>
    <t>债务转贷</t>
  </si>
  <si>
    <t>信息网络及软件购置更新</t>
  </si>
  <si>
    <t>调出资金</t>
  </si>
  <si>
    <t>物资储备</t>
  </si>
  <si>
    <t xml:space="preserve">514 </t>
  </si>
  <si>
    <t>预备费及预留</t>
  </si>
  <si>
    <t>预备费</t>
  </si>
  <si>
    <t xml:space="preserve">19  </t>
  </si>
  <si>
    <t>其他交通工具购置</t>
  </si>
  <si>
    <t>预留</t>
  </si>
  <si>
    <t xml:space="preserve">21  </t>
  </si>
  <si>
    <t>文物和陈列品购置</t>
  </si>
  <si>
    <t xml:space="preserve">599 </t>
  </si>
  <si>
    <t>其他支出</t>
  </si>
  <si>
    <t xml:space="preserve">22  </t>
  </si>
  <si>
    <t>无形资产购置</t>
  </si>
  <si>
    <t>赠与</t>
  </si>
  <si>
    <t>其他基本建设支出</t>
  </si>
  <si>
    <t>国家赔偿费用支出</t>
  </si>
  <si>
    <t xml:space="preserve">310 </t>
  </si>
  <si>
    <t>资本性支出</t>
  </si>
  <si>
    <t>对民间非营利组织和群众性自治组织补贴</t>
  </si>
  <si>
    <t>土地补偿</t>
  </si>
  <si>
    <t>安置补助</t>
  </si>
  <si>
    <t>地上附着物和青苗补偿</t>
  </si>
  <si>
    <t>拆迁补偿</t>
  </si>
  <si>
    <t xml:space="preserve">311 </t>
  </si>
  <si>
    <t>对企业补助（基本建设）</t>
  </si>
  <si>
    <t>资本金注入</t>
  </si>
  <si>
    <t xml:space="preserve">312 </t>
  </si>
  <si>
    <t>政府投资基金股权投资</t>
  </si>
  <si>
    <t xml:space="preserve">313 </t>
  </si>
  <si>
    <t xml:space="preserve">399 </t>
  </si>
  <si>
    <t>6-8 部门“三公”经费预算财政拨款情况表</t>
  </si>
  <si>
    <t>部门：昭通市工商行政管理局</t>
  </si>
  <si>
    <t>项目</t>
  </si>
  <si>
    <t>本年年初预算数</t>
  </si>
  <si>
    <t>上年年初预算数</t>
  </si>
  <si>
    <t>本年预算比上年增减情况</t>
  </si>
  <si>
    <t>增减额</t>
  </si>
  <si>
    <t>增减幅度</t>
  </si>
  <si>
    <t>1.因公出国（境）费</t>
  </si>
  <si>
    <t>2.公务接待费</t>
  </si>
  <si>
    <t>3.公务用车购置及运行</t>
  </si>
  <si>
    <t>其中：（1）公务用车购置费</t>
  </si>
  <si>
    <t xml:space="preserve">      （2）公务用车运行费</t>
  </si>
  <si>
    <r>
      <rPr>
        <sz val="12"/>
        <rFont val="宋体"/>
        <charset val="134"/>
      </rPr>
      <t xml:space="preserve">注：                                                                                                                               一、按照党中央、国务院有关文件及部门预算管理有关规定，“三公”经费包括因公出国（境）费、公务用车购置及运行费和公务接待费。（1）因公出国（境）费，指单位工作人员公务出国（境）的住宿费、旅费、伙食补助费、杂费、培训费等支出。（2）公务用车购置及运行费，指单位公务用车购置费及租用费、燃料费、维修费、过路过桥费、保险费、安全奖励费用等支出，公务用车指用于履行公务的机动车辆，包括领导干部专车、一般公务用车和执法执勤用车。（3）公务接待费，指单位按规定开支的各类公务接待（含外宾接待）支出。                                
二、“三公”经费增减变化原因说明:   </t>
    </r>
    <r>
      <rPr>
        <sz val="12"/>
        <rFont val="宋体"/>
        <charset val="134"/>
      </rPr>
      <t>2018年“三公”经费预算数25.94万元，与2017年的预算数32.3万元相比，减少6.36万元，下降20%，下降原因是：单位不折不扣执行中央八项规定，“三公”经费与上年数相比只减不增。2018年因公出国（境）费预算数0万元，与2017年的预算数0万元相比，实现零增长；2018年公务用车购置费预算数0万元，与2017年的预算数0万元相比，实现零增长；2018年公务用车运行费预算数14.6万元，与2017年预算数17.9万元相比，减少3.3万元，下降18%，下降原因是：单位不折不扣执行中央八项规定，“三公”经费与上年数相比只减不增。2018年公务接待费预算数11.34万元，与2017年的预算数14 .4万元相比，减少3.06万元，下降21%，下降原因是：单位不折不扣执行中央八项规定，“三公”经费与上年数相比只减不增。</t>
    </r>
  </si>
  <si>
    <t>6-9部门“三公”经费公共预算财政拨款支出情况表</t>
  </si>
  <si>
    <t>编制单位：昭通市工商行政管理局</t>
  </si>
  <si>
    <t>“三公”经费支出</t>
  </si>
  <si>
    <t>因公出国（境）支出</t>
  </si>
  <si>
    <t>公务用车购置及运行维护费支出</t>
  </si>
  <si>
    <t>公务接待费支出</t>
  </si>
  <si>
    <t>支出功能分类科目编码</t>
  </si>
  <si>
    <t>项</t>
  </si>
  <si>
    <t>栏次</t>
  </si>
  <si>
    <t xml:space="preserve">  工商行政管理事务</t>
  </si>
  <si>
    <t>01</t>
  </si>
  <si>
    <t>注：“三公”经费公共预算财政拨款支出数包括当年公共预算财政拨款和以前年度结转结余资金安排的实际支出。</t>
  </si>
  <si>
    <t>6-10部门政府性基金收入预算表</t>
  </si>
  <si>
    <t> 单位：万元</t>
  </si>
  <si>
    <t>上年快报数</t>
  </si>
  <si>
    <t>本年预算数</t>
  </si>
  <si>
    <t>预算数为上年快报数的％</t>
  </si>
  <si>
    <t>上年结转收入</t>
  </si>
  <si>
    <t>本年可安排资金数</t>
  </si>
  <si>
    <t>无</t>
  </si>
  <si>
    <t>注：没有数据的请在表格里填“无”，并进行文字说明。</t>
  </si>
  <si>
    <t>6-11 部门政府性基金预算支出表</t>
  </si>
  <si>
    <t>本年政府性基金预算财政拨款支出</t>
  </si>
  <si>
    <t>6-12 部门国有资本经营收入预算表</t>
  </si>
  <si>
    <r>
      <rPr>
        <sz val="11"/>
        <rFont val="MS Serif"/>
        <charset val="134"/>
      </rPr>
      <t xml:space="preserve">    </t>
    </r>
    <r>
      <rPr>
        <sz val="11"/>
        <color indexed="8"/>
        <rFont val="宋体"/>
        <charset val="134"/>
      </rPr>
      <t>单位：万元</t>
    </r>
  </si>
  <si>
    <t>本年预算数比上年快报数增幅</t>
  </si>
  <si>
    <t>6-13 部门国有资本经营支出预算表</t>
  </si>
  <si>
    <t>本年国有资本经营预算财政拨款支出</t>
  </si>
  <si>
    <t>6-14项目支出绩效目标表（市本级）</t>
  </si>
  <si>
    <t>单位名称、项目名称</t>
  </si>
  <si>
    <t>项目目标</t>
  </si>
  <si>
    <t>一级指标</t>
  </si>
  <si>
    <t>二级指标</t>
  </si>
  <si>
    <t>三级指标</t>
  </si>
  <si>
    <t>指标值</t>
  </si>
  <si>
    <t>绩效指标值设定依据及数据来源</t>
  </si>
  <si>
    <t>说明</t>
  </si>
  <si>
    <t>市场监管业务费</t>
  </si>
  <si>
    <t>强化日常市场规范监管、提高市场监管效能、建立市场监管长效机制、开展市场专项整治，努力打造公平、规范、繁荣、有序的市场环境对促进昭通市场经济平稳发展具有重要意义。《昭通市工商局2018年工作会议上的讲话》就全市工商、市场监管局2018年加大对成品油、农资市场、旅游市场等进行专项整治；推行全程电子化登记工作，积极探索跨部门抽查工作；以消费维权为依托，建立顺畅有力的12315行政执法体系。创新网络市场监管机制等市场监管工作进行了布署，项目立项意义明确、重点突出，年内注册商标总量力争达6000件；评比公示22家重合同、守信用企业。创建平安市场各3个；新增企业总量达18万户，按总数5%进行抽查。</t>
  </si>
  <si>
    <t>产出指标</t>
  </si>
  <si>
    <t>数量目标</t>
  </si>
  <si>
    <t>项目计划产出</t>
  </si>
  <si>
    <t>实施商标战略，注册商标总量达6000件。</t>
  </si>
  <si>
    <t>《昭通市工商局2018年工作要点》</t>
  </si>
  <si>
    <t>项目绩效目标确定的在一定时期（本年度或项目期）内计划产出的产品或提供的服务数量</t>
  </si>
  <si>
    <t>项目计划完成率</t>
  </si>
  <si>
    <t>项目计划完成率100%</t>
  </si>
  <si>
    <t>按照项目实施计划或相关规定完成该项目任务情况</t>
  </si>
  <si>
    <t>创建市平安市场，重合同、守信用企业评比，新增企业</t>
  </si>
  <si>
    <t>力争创建市级平安市场3个。评比公示重合同、守信用企业，新增企业总量力争达18万户。</t>
  </si>
  <si>
    <t>（单位还有共性指标外指标可插行增加，没有填无）</t>
  </si>
  <si>
    <t>质量目标</t>
  </si>
  <si>
    <t>项目资金专款专用率</t>
  </si>
  <si>
    <t>项目资金专款专用率100%</t>
  </si>
  <si>
    <t>严格按单位《财务管理办法》《预算法》等要求，对项目资金专款专用</t>
  </si>
  <si>
    <t>资金使用是否符合国家财经法规和财务管理制度以及有关专项资金管理办法的规定</t>
  </si>
  <si>
    <t>项目资金计划使用率</t>
  </si>
  <si>
    <t>按计划，资金全部完成支付，使用率达100%</t>
  </si>
  <si>
    <t>严格按《预算法》的要求按计划来使用项目资金</t>
  </si>
  <si>
    <t>按照项目实施计划，资金全部完成支付</t>
  </si>
  <si>
    <t>流通领域市场的安全保障</t>
  </si>
  <si>
    <t>对成品油、农资等流通领域商品质量抽检50批次</t>
  </si>
  <si>
    <t>实效目标</t>
  </si>
  <si>
    <t>项目计划完成时间</t>
  </si>
  <si>
    <t>2018年11月30日前</t>
  </si>
  <si>
    <t>计划完成时间：按照项目实施计划或相关规定完成该项目所需时间</t>
  </si>
  <si>
    <t>项目资金使用进度</t>
  </si>
  <si>
    <t>二季度支出进度60%，三季度支出进度80%，10月支出进度90%，11月支出进度100%</t>
  </si>
  <si>
    <t>严格按《预算法》的要求按计划、进度来使用项目资金</t>
  </si>
  <si>
    <t>项目资金二季度、三季度、10月底前、11月底前执行进度分别不低于60%、80%、90%、100%。</t>
  </si>
  <si>
    <t>虚假违法广告违法率控制</t>
  </si>
  <si>
    <t>力争将传媒违法广告时长和条数监测违法率控制在1%以内。</t>
  </si>
  <si>
    <t>成本指标</t>
  </si>
  <si>
    <t>实施项目所需财政资金计划</t>
  </si>
  <si>
    <t>按年初预算32万元安排资金计划</t>
  </si>
  <si>
    <t>根据市财政局的预算批复文件</t>
  </si>
  <si>
    <t>项目实施单位为完成工作目标计划安排的支出，一般以项目预算为参考</t>
  </si>
  <si>
    <t>宣传资料印刷费</t>
  </si>
  <si>
    <t>对新反不正当竞争法、315活动等法律、法规向广大人民群众进行宣传，印制执照等</t>
  </si>
  <si>
    <t>效益指标</t>
  </si>
  <si>
    <t>经济效益目标</t>
  </si>
  <si>
    <t>服务地方经济发展</t>
  </si>
  <si>
    <t>通过系列专项整治，维护良好市场秩序，全面完成工商工作目标任务，促进地方经济发展。</t>
  </si>
  <si>
    <t>项目实施对经济发展所带来的直接或间接影响情况，可根据项目实际并结合绩效目标设立情况有选择的进行设置，并将其细化为相应的个性化指标</t>
  </si>
  <si>
    <t>社会效益目标</t>
  </si>
  <si>
    <t>提升工商服务水平，维护广大消费者、经营者的切身利益</t>
  </si>
  <si>
    <t>保证农资、粮食、成品油等市场安全，维护市场秩序，净化消费环境，切实保护农民、消费者等的切身利益，提升工商部门服务和管理水平</t>
  </si>
  <si>
    <t>项目实施对社会发展所带来的直接或间接影响情况，可根据项目实际并结合绩效目标设立情况有选择的进行设置，并将其细化为相应的个性化指标</t>
  </si>
  <si>
    <t>生态目标</t>
  </si>
  <si>
    <t>维护市场秩序、改善营商环境</t>
  </si>
  <si>
    <t>通过市场监管营造公平竞争的市场环境，保证流通领域商品质量，促进经济协调发展。</t>
  </si>
  <si>
    <t>项目实施对生态发展所带来的直接或间接影响情况，可根据项目实际并结合绩效目标设立情况有选择的进行设置，并将其细化为相应的个性化指标</t>
  </si>
  <si>
    <t>可持续影响目标</t>
  </si>
  <si>
    <t>确保专项整治工作顺利开展，服务地方经济发展</t>
  </si>
  <si>
    <t>通过履行工商职责，强化市场监管，促进营商环境持续优化，推动经济社会健康可持续发展。</t>
  </si>
  <si>
    <t>项目后续运行及成效发挥的可持续影响，可根据项目实际并结合绩效目标设立情况有选择的进行设置，并将其细化为相应的个性化指标。</t>
  </si>
  <si>
    <t>满意度</t>
  </si>
  <si>
    <t>服务对象满意度</t>
  </si>
  <si>
    <t>社会公众满意程度达95%以上</t>
  </si>
  <si>
    <t>社会公众或服务对象对项目实施效果的满意程度，可根据项目实际并结合绩效目标设立情况有选择的进行设置，并将其细化为相应的个性化指标。</t>
  </si>
  <si>
    <t>6-15市对下转移支付绩效目标表（2018年）</t>
  </si>
  <si>
    <t>单位</t>
  </si>
  <si>
    <t>市对下二级项目1</t>
  </si>
  <si>
    <t>市对下二级项目2</t>
  </si>
  <si>
    <t>6-16省对下转移支付绩效目标表</t>
  </si>
  <si>
    <t>省对下二级项目1</t>
  </si>
  <si>
    <t>省对下二级项目2</t>
  </si>
  <si>
    <t>6-17 部门政府采购预算表</t>
  </si>
  <si>
    <t>预算项目</t>
  </si>
  <si>
    <t>采购项目</t>
  </si>
  <si>
    <t>采购目录</t>
  </si>
  <si>
    <t>计量
单位</t>
  </si>
  <si>
    <t>数量</t>
  </si>
  <si>
    <t>面向中小企业预留资金</t>
  </si>
  <si>
    <t>基本支出/项目支出</t>
  </si>
  <si>
    <t>国有资源（资产）有偿使用收入</t>
  </si>
  <si>
    <t>办公设备</t>
  </si>
  <si>
    <t>计算机</t>
  </si>
  <si>
    <t>台</t>
  </si>
</sst>
</file>

<file path=xl/styles.xml><?xml version="1.0" encoding="utf-8"?>
<styleSheet xmlns="http://schemas.openxmlformats.org/spreadsheetml/2006/main">
  <numFmts count="10">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
    <numFmt numFmtId="177" formatCode="#,##0_ ;[Red]\-#,##0\ "/>
    <numFmt numFmtId="178" formatCode="#,##0.00_ ;[Red]\-#,##0.00\ "/>
    <numFmt numFmtId="179" formatCode="0.0"/>
    <numFmt numFmtId="180" formatCode="#,##0.00_);[Red]\(#,##0.00\)"/>
    <numFmt numFmtId="181" formatCode="#,##0.00_ "/>
  </numFmts>
  <fonts count="43">
    <font>
      <sz val="11"/>
      <color theme="1"/>
      <name val="宋体"/>
      <charset val="134"/>
      <scheme val="minor"/>
    </font>
    <font>
      <sz val="10"/>
      <name val="宋体"/>
      <charset val="134"/>
    </font>
    <font>
      <sz val="10"/>
      <color indexed="8"/>
      <name val="宋体"/>
      <charset val="134"/>
    </font>
    <font>
      <sz val="16"/>
      <name val="方正小标宋简体"/>
      <charset val="134"/>
    </font>
    <font>
      <sz val="11"/>
      <color indexed="8"/>
      <name val="宋体"/>
      <charset val="134"/>
    </font>
    <font>
      <b/>
      <sz val="10"/>
      <name val="宋体"/>
      <charset val="134"/>
    </font>
    <font>
      <sz val="11"/>
      <name val="宋体"/>
      <charset val="134"/>
    </font>
    <font>
      <sz val="12"/>
      <color indexed="8"/>
      <name val="宋体"/>
      <charset val="134"/>
    </font>
    <font>
      <b/>
      <sz val="23"/>
      <color indexed="8"/>
      <name val="宋体"/>
      <charset val="134"/>
    </font>
    <font>
      <sz val="12"/>
      <name val="宋体"/>
      <charset val="134"/>
    </font>
    <font>
      <b/>
      <sz val="12"/>
      <color indexed="8"/>
      <name val="宋体"/>
      <charset val="134"/>
    </font>
    <font>
      <sz val="11"/>
      <name val="MS Serif"/>
      <charset val="134"/>
    </font>
    <font>
      <sz val="10"/>
      <name val="Arial"/>
      <charset val="134"/>
    </font>
    <font>
      <sz val="18"/>
      <color indexed="8"/>
      <name val="方正小标宋_GBK"/>
      <charset val="134"/>
    </font>
    <font>
      <sz val="12"/>
      <name val="Arial"/>
      <charset val="134"/>
    </font>
    <font>
      <sz val="18"/>
      <color indexed="8"/>
      <name val="方正小标宋简体"/>
      <charset val="134"/>
    </font>
    <font>
      <b/>
      <sz val="11"/>
      <name val="宋体"/>
      <charset val="134"/>
    </font>
    <font>
      <b/>
      <sz val="10"/>
      <color indexed="8"/>
      <name val="宋体"/>
      <charset val="134"/>
    </font>
    <font>
      <b/>
      <sz val="12"/>
      <name val="宋体"/>
      <charset val="134"/>
    </font>
    <font>
      <b/>
      <sz val="11"/>
      <color indexed="8"/>
      <name val="宋体"/>
      <charset val="134"/>
    </font>
    <font>
      <sz val="8"/>
      <color indexed="8"/>
      <name val="宋体"/>
      <charset val="134"/>
    </font>
    <font>
      <sz val="9"/>
      <color indexed="8"/>
      <name val="黑体"/>
      <charset val="134"/>
    </font>
    <font>
      <sz val="8"/>
      <color indexed="8"/>
      <name val="黑体"/>
      <charset val="134"/>
    </font>
    <font>
      <sz val="15"/>
      <color indexed="8"/>
      <name val="方正小标宋_GBK"/>
      <charset val="134"/>
    </font>
    <font>
      <sz val="11"/>
      <color theme="0"/>
      <name val="宋体"/>
      <charset val="0"/>
      <scheme val="minor"/>
    </font>
    <font>
      <b/>
      <sz val="11"/>
      <color theme="1"/>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9C0006"/>
      <name val="宋体"/>
      <charset val="0"/>
      <scheme val="minor"/>
    </font>
    <font>
      <sz val="11"/>
      <color theme="1"/>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b/>
      <sz val="13"/>
      <color theme="3"/>
      <name val="宋体"/>
      <charset val="134"/>
      <scheme val="minor"/>
    </font>
    <font>
      <b/>
      <sz val="11"/>
      <color rgb="FFFFFFFF"/>
      <name val="宋体"/>
      <charset val="0"/>
      <scheme val="minor"/>
    </font>
    <font>
      <b/>
      <sz val="18"/>
      <color theme="3"/>
      <name val="宋体"/>
      <charset val="134"/>
      <scheme val="minor"/>
    </font>
    <font>
      <sz val="11"/>
      <color rgb="FF9C6500"/>
      <name val="宋体"/>
      <charset val="0"/>
      <scheme val="minor"/>
    </font>
  </fonts>
  <fills count="34">
    <fill>
      <patternFill patternType="none"/>
    </fill>
    <fill>
      <patternFill patternType="gray125"/>
    </fill>
    <fill>
      <patternFill patternType="solid">
        <fgColor indexed="9"/>
        <bgColor indexed="64"/>
      </patternFill>
    </fill>
    <fill>
      <patternFill patternType="solid">
        <fgColor theme="8"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indexed="8"/>
      </left>
      <right/>
      <top style="thin">
        <color auto="1"/>
      </top>
      <bottom/>
      <diagonal/>
    </border>
    <border>
      <left/>
      <right/>
      <top style="thin">
        <color auto="1"/>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indexed="8"/>
      </left>
      <right/>
      <top/>
      <bottom style="thin">
        <color indexed="8"/>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9">
    <xf numFmtId="0" fontId="0" fillId="0" borderId="0"/>
    <xf numFmtId="42" fontId="0" fillId="0" borderId="0" applyFont="0" applyFill="0" applyBorder="0" applyAlignment="0" applyProtection="0">
      <alignment vertical="center"/>
    </xf>
    <xf numFmtId="0" fontId="30" fillId="12" borderId="0" applyNumberFormat="0" applyBorder="0" applyAlignment="0" applyProtection="0">
      <alignment vertical="center"/>
    </xf>
    <xf numFmtId="0" fontId="28" fillId="4" borderId="22" applyNumberFormat="0" applyAlignment="0" applyProtection="0">
      <alignment vertical="center"/>
    </xf>
    <xf numFmtId="44" fontId="0" fillId="0" borderId="0" applyFont="0" applyFill="0" applyBorder="0" applyAlignment="0" applyProtection="0">
      <alignment vertical="center"/>
    </xf>
    <xf numFmtId="0" fontId="9" fillId="0" borderId="0"/>
    <xf numFmtId="41" fontId="0" fillId="0" borderId="0" applyFont="0" applyFill="0" applyBorder="0" applyAlignment="0" applyProtection="0">
      <alignment vertical="center"/>
    </xf>
    <xf numFmtId="0" fontId="30" fillId="8" borderId="0" applyNumberFormat="0" applyBorder="0" applyAlignment="0" applyProtection="0">
      <alignment vertical="center"/>
    </xf>
    <xf numFmtId="0" fontId="29" fillId="5" borderId="0" applyNumberFormat="0" applyBorder="0" applyAlignment="0" applyProtection="0">
      <alignment vertical="center"/>
    </xf>
    <xf numFmtId="43" fontId="0" fillId="0" borderId="0" applyFont="0" applyFill="0" applyBorder="0" applyAlignment="0" applyProtection="0">
      <alignment vertical="center"/>
    </xf>
    <xf numFmtId="0" fontId="24" fillId="11"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8" borderId="28" applyNumberFormat="0" applyFont="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24" applyNumberFormat="0" applyFill="0" applyAlignment="0" applyProtection="0">
      <alignment vertical="center"/>
    </xf>
    <xf numFmtId="0" fontId="39" fillId="0" borderId="24" applyNumberFormat="0" applyFill="0" applyAlignment="0" applyProtection="0">
      <alignment vertical="center"/>
    </xf>
    <xf numFmtId="0" fontId="24" fillId="27" borderId="0" applyNumberFormat="0" applyBorder="0" applyAlignment="0" applyProtection="0">
      <alignment vertical="center"/>
    </xf>
    <xf numFmtId="0" fontId="26" fillId="0" borderId="25" applyNumberFormat="0" applyFill="0" applyAlignment="0" applyProtection="0">
      <alignment vertical="center"/>
    </xf>
    <xf numFmtId="0" fontId="24" fillId="21" borderId="0" applyNumberFormat="0" applyBorder="0" applyAlignment="0" applyProtection="0">
      <alignment vertical="center"/>
    </xf>
    <xf numFmtId="0" fontId="38" fillId="19" borderId="26" applyNumberFormat="0" applyAlignment="0" applyProtection="0">
      <alignment vertical="center"/>
    </xf>
    <xf numFmtId="0" fontId="9" fillId="0" borderId="0">
      <alignment vertical="center"/>
    </xf>
    <xf numFmtId="0" fontId="36" fillId="19" borderId="22" applyNumberFormat="0" applyAlignment="0" applyProtection="0">
      <alignment vertical="center"/>
    </xf>
    <xf numFmtId="0" fontId="40" fillId="26" borderId="27" applyNumberFormat="0" applyAlignment="0" applyProtection="0">
      <alignment vertical="center"/>
    </xf>
    <xf numFmtId="0" fontId="30" fillId="33" borderId="0" applyNumberFormat="0" applyBorder="0" applyAlignment="0" applyProtection="0">
      <alignment vertical="center"/>
    </xf>
    <xf numFmtId="0" fontId="24" fillId="18" borderId="0" applyNumberFormat="0" applyBorder="0" applyAlignment="0" applyProtection="0">
      <alignment vertical="center"/>
    </xf>
    <xf numFmtId="0" fontId="32" fillId="0" borderId="23" applyNumberFormat="0" applyFill="0" applyAlignment="0" applyProtection="0">
      <alignment vertical="center"/>
    </xf>
    <xf numFmtId="0" fontId="25" fillId="0" borderId="21" applyNumberFormat="0" applyFill="0" applyAlignment="0" applyProtection="0">
      <alignment vertical="center"/>
    </xf>
    <xf numFmtId="0" fontId="35" fillId="17" borderId="0" applyNumberFormat="0" applyBorder="0" applyAlignment="0" applyProtection="0">
      <alignment vertical="center"/>
    </xf>
    <xf numFmtId="0" fontId="4" fillId="0" borderId="0">
      <alignment vertical="center"/>
    </xf>
    <xf numFmtId="0" fontId="42" fillId="32" borderId="0" applyNumberFormat="0" applyBorder="0" applyAlignment="0" applyProtection="0">
      <alignment vertical="center"/>
    </xf>
    <xf numFmtId="0" fontId="30" fillId="7" borderId="0" applyNumberFormat="0" applyBorder="0" applyAlignment="0" applyProtection="0">
      <alignment vertical="center"/>
    </xf>
    <xf numFmtId="0" fontId="24" fillId="16" borderId="0" applyNumberFormat="0" applyBorder="0" applyAlignment="0" applyProtection="0">
      <alignment vertical="center"/>
    </xf>
    <xf numFmtId="0" fontId="30" fillId="15" borderId="0" applyNumberFormat="0" applyBorder="0" applyAlignment="0" applyProtection="0">
      <alignment vertical="center"/>
    </xf>
    <xf numFmtId="0" fontId="30" fillId="31" borderId="0" applyNumberFormat="0" applyBorder="0" applyAlignment="0" applyProtection="0">
      <alignment vertical="center"/>
    </xf>
    <xf numFmtId="0" fontId="30" fillId="30" borderId="0" applyNumberFormat="0" applyBorder="0" applyAlignment="0" applyProtection="0">
      <alignment vertical="center"/>
    </xf>
    <xf numFmtId="0" fontId="30" fillId="2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30" fillId="29" borderId="0" applyNumberFormat="0" applyBorder="0" applyAlignment="0" applyProtection="0">
      <alignment vertical="center"/>
    </xf>
    <xf numFmtId="0" fontId="30" fillId="24" borderId="0" applyNumberFormat="0" applyBorder="0" applyAlignment="0" applyProtection="0">
      <alignment vertical="center"/>
    </xf>
    <xf numFmtId="0" fontId="24" fillId="23" borderId="0" applyNumberFormat="0" applyBorder="0" applyAlignment="0" applyProtection="0">
      <alignment vertical="center"/>
    </xf>
    <xf numFmtId="0" fontId="30" fillId="10" borderId="0" applyNumberFormat="0" applyBorder="0" applyAlignment="0" applyProtection="0">
      <alignment vertical="center"/>
    </xf>
    <xf numFmtId="0" fontId="24" fillId="3" borderId="0" applyNumberFormat="0" applyBorder="0" applyAlignment="0" applyProtection="0">
      <alignment vertical="center"/>
    </xf>
    <xf numFmtId="0" fontId="24" fillId="9" borderId="0" applyNumberFormat="0" applyBorder="0" applyAlignment="0" applyProtection="0">
      <alignment vertical="center"/>
    </xf>
    <xf numFmtId="0" fontId="9" fillId="0" borderId="0">
      <alignment vertical="center"/>
    </xf>
    <xf numFmtId="0" fontId="30" fillId="6" borderId="0" applyNumberFormat="0" applyBorder="0" applyAlignment="0" applyProtection="0">
      <alignment vertical="center"/>
    </xf>
    <xf numFmtId="0" fontId="24" fillId="13" borderId="0" applyNumberFormat="0" applyBorder="0" applyAlignment="0" applyProtection="0">
      <alignment vertical="center"/>
    </xf>
    <xf numFmtId="0" fontId="9" fillId="0" borderId="0">
      <alignment vertical="center"/>
    </xf>
    <xf numFmtId="0" fontId="12" fillId="0" borderId="0"/>
    <xf numFmtId="0" fontId="9" fillId="0" borderId="0">
      <alignment vertical="center"/>
    </xf>
    <xf numFmtId="0" fontId="9" fillId="0" borderId="0">
      <alignment vertical="center"/>
    </xf>
    <xf numFmtId="0" fontId="9" fillId="0" borderId="0">
      <alignment vertical="center"/>
    </xf>
    <xf numFmtId="0" fontId="1" fillId="0" borderId="0"/>
  </cellStyleXfs>
  <cellXfs count="229">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2" borderId="0" xfId="0" applyFont="1" applyFill="1" applyAlignment="1">
      <alignment horizontal="center" vertical="center" wrapText="1"/>
    </xf>
    <xf numFmtId="0" fontId="4" fillId="0" borderId="0" xfId="0" applyNumberFormat="1" applyFont="1" applyFill="1" applyBorder="1" applyAlignment="1" applyProtection="1">
      <alignment horizontal="left" vertical="center"/>
    </xf>
    <xf numFmtId="0" fontId="4" fillId="0" borderId="0" xfId="0" applyNumberFormat="1" applyFont="1" applyFill="1" applyBorder="1" applyAlignment="1" applyProtection="1"/>
    <xf numFmtId="0" fontId="4" fillId="0" borderId="1" xfId="0" applyNumberFormat="1" applyFont="1" applyFill="1" applyBorder="1" applyAlignment="1" applyProtection="1">
      <alignment horizontal="center" vertical="center" wrapText="1"/>
    </xf>
    <xf numFmtId="0" fontId="4" fillId="2" borderId="2"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4" fillId="2" borderId="3" xfId="0" applyNumberFormat="1" applyFont="1" applyFill="1" applyBorder="1" applyAlignment="1" applyProtection="1">
      <alignment horizontal="center" vertical="center" wrapText="1"/>
    </xf>
    <xf numFmtId="0" fontId="4" fillId="2" borderId="4"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left" vertical="center" wrapText="1"/>
    </xf>
    <xf numFmtId="0" fontId="1" fillId="0" borderId="1" xfId="0" applyFont="1" applyFill="1" applyBorder="1" applyAlignment="1"/>
    <xf numFmtId="0" fontId="5" fillId="0" borderId="0" xfId="0" applyFont="1" applyFill="1" applyBorder="1" applyAlignment="1">
      <alignment horizontal="left" vertical="center" wrapText="1"/>
    </xf>
    <xf numFmtId="0" fontId="4" fillId="2" borderId="1" xfId="0" applyNumberFormat="1" applyFont="1" applyFill="1" applyBorder="1" applyAlignment="1" applyProtection="1">
      <alignment horizontal="center" vertical="center"/>
    </xf>
    <xf numFmtId="0" fontId="4" fillId="2" borderId="5" xfId="0" applyNumberFormat="1" applyFont="1" applyFill="1" applyBorder="1" applyAlignment="1" applyProtection="1">
      <alignment horizontal="center" vertical="center"/>
    </xf>
    <xf numFmtId="0" fontId="4" fillId="2" borderId="6" xfId="0" applyNumberFormat="1" applyFont="1" applyFill="1" applyBorder="1" applyAlignment="1" applyProtection="1">
      <alignment horizontal="center" vertical="center" wrapText="1"/>
    </xf>
    <xf numFmtId="0" fontId="4" fillId="2" borderId="7" xfId="0" applyNumberFormat="1" applyFont="1" applyFill="1" applyBorder="1" applyAlignment="1" applyProtection="1">
      <alignment horizontal="center" vertical="center" wrapText="1"/>
    </xf>
    <xf numFmtId="0" fontId="4" fillId="2" borderId="8" xfId="0" applyNumberFormat="1" applyFont="1" applyFill="1" applyBorder="1" applyAlignment="1" applyProtection="1">
      <alignment horizontal="center" vertical="center"/>
    </xf>
    <xf numFmtId="0" fontId="4" fillId="2" borderId="9" xfId="0" applyNumberFormat="1" applyFont="1" applyFill="1" applyBorder="1" applyAlignment="1" applyProtection="1">
      <alignment horizontal="center" vertical="center" wrapText="1"/>
    </xf>
    <xf numFmtId="178" fontId="2" fillId="0" borderId="1" xfId="0" applyNumberFormat="1" applyFont="1" applyFill="1" applyBorder="1" applyAlignment="1" applyProtection="1">
      <alignment horizontal="right" vertical="center"/>
    </xf>
    <xf numFmtId="176" fontId="1" fillId="0" borderId="1" xfId="0" applyNumberFormat="1" applyFont="1" applyFill="1" applyBorder="1" applyAlignment="1"/>
    <xf numFmtId="0" fontId="2" fillId="0" borderId="0" xfId="0" applyNumberFormat="1" applyFont="1" applyFill="1" applyBorder="1" applyAlignment="1" applyProtection="1">
      <alignment horizontal="right" vertical="center"/>
    </xf>
    <xf numFmtId="0" fontId="4" fillId="2" borderId="10" xfId="0" applyNumberFormat="1" applyFont="1" applyFill="1" applyBorder="1" applyAlignment="1" applyProtection="1">
      <alignment horizontal="center" vertical="center" wrapText="1"/>
    </xf>
    <xf numFmtId="0" fontId="4" fillId="2" borderId="11" xfId="0" applyNumberFormat="1" applyFont="1" applyFill="1" applyBorder="1" applyAlignment="1" applyProtection="1">
      <alignment horizontal="center" vertical="center" wrapText="1"/>
    </xf>
    <xf numFmtId="0" fontId="4" fillId="2" borderId="12"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right"/>
    </xf>
    <xf numFmtId="0" fontId="1" fillId="2" borderId="0" xfId="0" applyFont="1" applyFill="1" applyBorder="1" applyAlignment="1"/>
    <xf numFmtId="0" fontId="6" fillId="2" borderId="1" xfId="0" applyFont="1" applyFill="1" applyBorder="1" applyAlignment="1">
      <alignment horizontal="center" vertical="center"/>
    </xf>
    <xf numFmtId="0" fontId="4" fillId="2" borderId="5" xfId="0" applyNumberFormat="1" applyFont="1" applyFill="1" applyBorder="1" applyAlignment="1" applyProtection="1">
      <alignment horizontal="center" vertical="center" wrapText="1"/>
    </xf>
    <xf numFmtId="0" fontId="1" fillId="0" borderId="0" xfId="0" applyFont="1" applyFill="1" applyBorder="1" applyAlignment="1">
      <alignment vertical="center"/>
    </xf>
    <xf numFmtId="0" fontId="2" fillId="0" borderId="0" xfId="0" applyFont="1"/>
    <xf numFmtId="0" fontId="0" fillId="0" borderId="0" xfId="0" applyFont="1"/>
    <xf numFmtId="0" fontId="7" fillId="0" borderId="1" xfId="56" applyFont="1" applyFill="1" applyBorder="1" applyAlignment="1">
      <alignment horizontal="center" vertical="center" wrapText="1"/>
    </xf>
    <xf numFmtId="0" fontId="7" fillId="0" borderId="1" xfId="56" applyFont="1" applyFill="1" applyBorder="1" applyAlignment="1">
      <alignment vertical="center" wrapText="1"/>
    </xf>
    <xf numFmtId="0" fontId="7" fillId="0" borderId="1" xfId="56" applyFont="1" applyFill="1" applyBorder="1" applyAlignment="1">
      <alignment horizontal="left" vertical="center" wrapText="1" indent="1"/>
    </xf>
    <xf numFmtId="0" fontId="8" fillId="0" borderId="0" xfId="0" applyNumberFormat="1" applyFont="1" applyFill="1" applyBorder="1" applyAlignment="1" applyProtection="1">
      <alignment horizontal="center" vertical="center"/>
    </xf>
    <xf numFmtId="0" fontId="4" fillId="2" borderId="0" xfId="0" applyNumberFormat="1" applyFont="1" applyFill="1" applyBorder="1" applyAlignment="1" applyProtection="1">
      <alignment horizontal="left" vertical="center"/>
    </xf>
    <xf numFmtId="0" fontId="1" fillId="0" borderId="0" xfId="0" applyFont="1" applyFill="1" applyAlignment="1">
      <alignment vertical="center"/>
    </xf>
    <xf numFmtId="0" fontId="1" fillId="0" borderId="0" xfId="0" applyFont="1" applyFill="1" applyAlignment="1">
      <alignment horizontal="right" vertical="center"/>
    </xf>
    <xf numFmtId="0" fontId="1" fillId="0" borderId="0" xfId="0" applyFont="1" applyFill="1" applyBorder="1" applyAlignment="1">
      <alignment horizontal="right" vertical="center"/>
    </xf>
    <xf numFmtId="0" fontId="7" fillId="0" borderId="2" xfId="56" applyFont="1" applyFill="1" applyBorder="1" applyAlignment="1">
      <alignment horizontal="center" vertical="center" wrapText="1"/>
    </xf>
    <xf numFmtId="0" fontId="7" fillId="0" borderId="1" xfId="56" applyFont="1" applyFill="1" applyBorder="1" applyAlignment="1">
      <alignment horizontal="left" vertical="center" wrapText="1"/>
    </xf>
    <xf numFmtId="0" fontId="7" fillId="0" borderId="3" xfId="56"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0" fontId="9" fillId="0" borderId="1" xfId="0" applyFont="1" applyFill="1" applyBorder="1" applyAlignment="1">
      <alignment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4" xfId="56" applyFont="1" applyFill="1" applyBorder="1" applyAlignment="1">
      <alignment horizontal="center" vertical="center" wrapText="1"/>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3" fillId="0" borderId="0" xfId="0" applyFont="1" applyFill="1" applyBorder="1" applyAlignment="1">
      <alignment horizontal="center" vertical="center"/>
    </xf>
    <xf numFmtId="0" fontId="0" fillId="0" borderId="13" xfId="0" applyBorder="1" applyAlignment="1">
      <alignment horizontal="left"/>
    </xf>
    <xf numFmtId="0" fontId="7" fillId="0" borderId="0" xfId="55" applyFont="1" applyFill="1" applyAlignment="1">
      <alignment horizontal="left" vertical="center" wrapText="1"/>
    </xf>
    <xf numFmtId="177" fontId="6" fillId="0" borderId="0" xfId="57" applyNumberFormat="1" applyFont="1" applyBorder="1" applyAlignment="1">
      <alignment horizontal="right" vertical="center"/>
    </xf>
    <xf numFmtId="0" fontId="7" fillId="0" borderId="1" xfId="0" applyFont="1" applyBorder="1" applyAlignment="1">
      <alignment horizontal="center" vertical="center"/>
    </xf>
    <xf numFmtId="0" fontId="0" fillId="0" borderId="1" xfId="0" applyBorder="1"/>
    <xf numFmtId="0" fontId="3" fillId="0" borderId="0" xfId="0" applyFont="1" applyFill="1" applyBorder="1" applyAlignment="1">
      <alignment vertical="center"/>
    </xf>
    <xf numFmtId="0" fontId="0" fillId="0" borderId="0" xfId="0" applyFont="1" applyFill="1" applyBorder="1" applyAlignment="1">
      <alignment vertical="center"/>
    </xf>
    <xf numFmtId="0" fontId="10" fillId="0" borderId="0" xfId="0" applyFont="1" applyFill="1" applyBorder="1" applyAlignment="1">
      <alignment vertical="center"/>
    </xf>
    <xf numFmtId="0" fontId="0" fillId="0" borderId="13" xfId="0" applyFill="1" applyBorder="1" applyAlignment="1">
      <alignment horizontal="left" vertical="center"/>
    </xf>
    <xf numFmtId="0" fontId="0" fillId="0" borderId="13" xfId="0" applyFont="1" applyFill="1" applyBorder="1" applyAlignment="1">
      <alignment horizontal="left" vertical="center"/>
    </xf>
    <xf numFmtId="0" fontId="9" fillId="0" borderId="0" xfId="50" applyFill="1" applyBorder="1" applyAlignment="1"/>
    <xf numFmtId="179" fontId="11" fillId="0" borderId="0" xfId="53" applyNumberFormat="1" applyFont="1" applyFill="1" applyBorder="1" applyAlignment="1" applyProtection="1">
      <alignment horizontal="right"/>
    </xf>
    <xf numFmtId="0" fontId="7" fillId="0" borderId="1" xfId="0" applyFont="1" applyFill="1" applyBorder="1" applyAlignment="1">
      <alignment vertical="center"/>
    </xf>
    <xf numFmtId="0" fontId="9" fillId="0" borderId="1" xfId="50" applyFont="1" applyFill="1" applyBorder="1" applyAlignment="1">
      <alignment horizontal="center" vertical="center" wrapText="1"/>
    </xf>
    <xf numFmtId="0" fontId="9" fillId="0" borderId="1" xfId="26" applyNumberFormat="1" applyFont="1" applyFill="1" applyBorder="1" applyAlignment="1" applyProtection="1">
      <alignment horizontal="center" vertical="center" wrapText="1"/>
    </xf>
    <xf numFmtId="180" fontId="9" fillId="0" borderId="1" xfId="26" applyNumberFormat="1" applyFont="1" applyFill="1" applyBorder="1" applyAlignment="1" applyProtection="1">
      <alignment horizontal="center" vertical="center" wrapText="1"/>
    </xf>
    <xf numFmtId="0" fontId="2" fillId="0" borderId="0" xfId="0" applyFont="1" applyAlignment="1">
      <alignment horizontal="left" vertical="center"/>
    </xf>
    <xf numFmtId="0" fontId="7" fillId="0" borderId="13" xfId="0" applyFont="1" applyBorder="1" applyAlignment="1">
      <alignment horizontal="left" vertical="center"/>
    </xf>
    <xf numFmtId="0" fontId="7" fillId="0" borderId="1" xfId="0" applyFont="1" applyBorder="1"/>
    <xf numFmtId="0" fontId="0" fillId="0" borderId="0" xfId="0" applyAlignment="1">
      <alignment wrapText="1"/>
    </xf>
    <xf numFmtId="0" fontId="7" fillId="0" borderId="0" xfId="0" applyFont="1" applyFill="1" applyBorder="1" applyAlignment="1">
      <alignment vertical="center"/>
    </xf>
    <xf numFmtId="0" fontId="0" fillId="0" borderId="0" xfId="0" applyFont="1" applyFill="1" applyBorder="1" applyAlignment="1">
      <alignment horizontal="right" vertical="center"/>
    </xf>
    <xf numFmtId="0" fontId="7" fillId="0" borderId="1" xfId="0" applyFont="1" applyFill="1" applyBorder="1" applyAlignment="1">
      <alignment horizontal="center" vertical="center" wrapText="1"/>
    </xf>
    <xf numFmtId="0" fontId="1" fillId="0" borderId="0" xfId="0" applyFont="1" applyFill="1" applyBorder="1" applyAlignment="1">
      <alignment horizontal="left" vertical="center"/>
    </xf>
    <xf numFmtId="0" fontId="12" fillId="0" borderId="0" xfId="0" applyFont="1" applyFill="1" applyBorder="1" applyAlignment="1">
      <alignment vertical="center"/>
    </xf>
    <xf numFmtId="0" fontId="13" fillId="0" borderId="0"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center" vertical="center"/>
    </xf>
    <xf numFmtId="0" fontId="14" fillId="0" borderId="0" xfId="0" applyFont="1" applyFill="1" applyBorder="1" applyAlignment="1">
      <alignment vertical="center"/>
    </xf>
    <xf numFmtId="0" fontId="7" fillId="0" borderId="1" xfId="0" applyNumberFormat="1" applyFont="1" applyFill="1" applyBorder="1" applyAlignment="1" applyProtection="1">
      <alignment horizontal="center" vertical="center" wrapText="1"/>
    </xf>
    <xf numFmtId="0" fontId="7" fillId="0" borderId="2" xfId="0" applyNumberFormat="1" applyFont="1" applyFill="1" applyBorder="1" applyAlignment="1" applyProtection="1">
      <alignment horizontal="center" vertical="center" wrapText="1"/>
    </xf>
    <xf numFmtId="181" fontId="7" fillId="0" borderId="1" xfId="0" applyNumberFormat="1" applyFont="1" applyFill="1" applyBorder="1" applyAlignment="1" applyProtection="1">
      <alignment horizontal="right" vertical="center" wrapText="1"/>
    </xf>
    <xf numFmtId="0" fontId="7" fillId="0" borderId="1" xfId="0" applyFont="1" applyFill="1" applyBorder="1" applyAlignment="1">
      <alignment vertical="center" shrinkToFit="1"/>
    </xf>
    <xf numFmtId="0" fontId="7" fillId="0" borderId="14" xfId="0" applyFont="1" applyFill="1" applyBorder="1" applyAlignment="1">
      <alignment horizontal="left" vertical="center" shrinkToFit="1"/>
    </xf>
    <xf numFmtId="0" fontId="7" fillId="0" borderId="1" xfId="0" applyFont="1" applyFill="1" applyBorder="1" applyAlignment="1">
      <alignment horizontal="left" vertical="center" shrinkToFit="1"/>
    </xf>
    <xf numFmtId="49" fontId="7" fillId="0" borderId="1" xfId="0" applyNumberFormat="1" applyFont="1" applyFill="1" applyBorder="1" applyAlignment="1">
      <alignment horizontal="left" vertical="center" shrinkToFit="1"/>
    </xf>
    <xf numFmtId="0" fontId="9" fillId="0" borderId="7" xfId="0" applyFont="1" applyFill="1" applyBorder="1" applyAlignment="1">
      <alignment horizontal="left" vertical="center"/>
    </xf>
    <xf numFmtId="0" fontId="14" fillId="0" borderId="7" xfId="0" applyFont="1" applyFill="1" applyBorder="1" applyAlignment="1">
      <alignment horizontal="left" vertical="center"/>
    </xf>
    <xf numFmtId="0" fontId="7" fillId="0" borderId="0" xfId="0" applyNumberFormat="1" applyFont="1" applyFill="1" applyBorder="1" applyAlignment="1" applyProtection="1">
      <alignment horizontal="right" vertical="center"/>
    </xf>
    <xf numFmtId="0" fontId="4" fillId="0" borderId="0" xfId="0" applyFont="1" applyFill="1" applyBorder="1" applyAlignment="1">
      <alignment vertical="center"/>
    </xf>
    <xf numFmtId="0" fontId="4" fillId="0" borderId="0" xfId="0" applyFont="1" applyFill="1" applyBorder="1" applyAlignment="1"/>
    <xf numFmtId="0" fontId="15" fillId="0" borderId="0" xfId="0" applyFont="1" applyFill="1" applyBorder="1" applyAlignment="1">
      <alignment vertical="center"/>
    </xf>
    <xf numFmtId="0" fontId="2" fillId="0" borderId="13" xfId="0" applyFont="1" applyFill="1" applyBorder="1" applyAlignment="1">
      <alignment vertical="center"/>
    </xf>
    <xf numFmtId="0" fontId="2" fillId="0" borderId="13" xfId="0" applyFont="1" applyFill="1" applyBorder="1" applyAlignment="1">
      <alignment horizontal="right" vertical="center"/>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 xfId="0" applyFont="1" applyFill="1" applyBorder="1" applyAlignment="1">
      <alignment horizontal="center" vertical="center"/>
    </xf>
    <xf numFmtId="9" fontId="7" fillId="0" borderId="1" xfId="0" applyNumberFormat="1" applyFont="1" applyFill="1" applyBorder="1" applyAlignment="1">
      <alignment vertical="center"/>
    </xf>
    <xf numFmtId="0" fontId="9" fillId="0" borderId="0" xfId="0" applyFont="1" applyFill="1" applyBorder="1" applyAlignment="1">
      <alignment horizontal="left" vertical="top" wrapText="1"/>
    </xf>
    <xf numFmtId="49" fontId="1" fillId="0" borderId="0" xfId="0" applyNumberFormat="1" applyFont="1" applyFill="1" applyBorder="1" applyAlignment="1"/>
    <xf numFmtId="0" fontId="4" fillId="0" borderId="11" xfId="0" applyNumberFormat="1" applyFont="1" applyFill="1" applyBorder="1" applyAlignment="1" applyProtection="1">
      <alignment horizontal="center" vertical="center"/>
    </xf>
    <xf numFmtId="0" fontId="4" fillId="0" borderId="12" xfId="0" applyNumberFormat="1" applyFont="1" applyFill="1" applyBorder="1" applyAlignment="1" applyProtection="1">
      <alignment horizontal="center" vertical="center"/>
    </xf>
    <xf numFmtId="49" fontId="4" fillId="0" borderId="1"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horizontal="center" vertical="center"/>
    </xf>
    <xf numFmtId="49" fontId="4" fillId="0" borderId="1" xfId="0" applyNumberFormat="1" applyFont="1" applyFill="1" applyBorder="1" applyAlignment="1" applyProtection="1">
      <alignment horizontal="center" vertical="center"/>
    </xf>
    <xf numFmtId="49" fontId="16" fillId="0" borderId="1" xfId="54" applyNumberFormat="1" applyFont="1" applyFill="1" applyBorder="1" applyAlignment="1">
      <alignment horizontal="center" vertical="center"/>
    </xf>
    <xf numFmtId="49" fontId="6" fillId="0" borderId="1" xfId="54" applyNumberFormat="1" applyFont="1" applyFill="1" applyBorder="1" applyAlignment="1">
      <alignment horizontal="center" vertical="center"/>
    </xf>
    <xf numFmtId="49" fontId="16" fillId="0" borderId="1" xfId="54" applyNumberFormat="1" applyFont="1" applyFill="1" applyBorder="1" applyAlignment="1">
      <alignment vertical="center"/>
    </xf>
    <xf numFmtId="0" fontId="6" fillId="0" borderId="1" xfId="0" applyFont="1" applyFill="1" applyBorder="1" applyAlignment="1"/>
    <xf numFmtId="49" fontId="6" fillId="0" borderId="1" xfId="54" applyNumberFormat="1" applyFont="1" applyFill="1" applyBorder="1" applyAlignment="1">
      <alignment vertical="center"/>
    </xf>
    <xf numFmtId="0" fontId="4" fillId="2" borderId="11" xfId="58" applyNumberFormat="1" applyFont="1" applyFill="1" applyBorder="1" applyAlignment="1" applyProtection="1">
      <alignment horizontal="center" vertical="center"/>
    </xf>
    <xf numFmtId="0" fontId="4" fillId="2" borderId="12" xfId="58" applyNumberFormat="1" applyFont="1" applyFill="1" applyBorder="1" applyAlignment="1" applyProtection="1">
      <alignment horizontal="center" vertical="center"/>
    </xf>
    <xf numFmtId="0" fontId="4" fillId="2" borderId="15" xfId="58" applyNumberFormat="1" applyFont="1" applyFill="1" applyBorder="1" applyAlignment="1" applyProtection="1">
      <alignment horizontal="center" vertical="center"/>
    </xf>
    <xf numFmtId="49" fontId="4" fillId="2" borderId="1" xfId="0" applyNumberFormat="1" applyFont="1" applyFill="1" applyBorder="1" applyAlignment="1" applyProtection="1">
      <alignment horizontal="center" vertical="center" wrapText="1"/>
    </xf>
    <xf numFmtId="0" fontId="4" fillId="2" borderId="11" xfId="0" applyNumberFormat="1" applyFont="1" applyFill="1" applyBorder="1" applyAlignment="1" applyProtection="1">
      <alignment horizontal="center" vertical="center"/>
    </xf>
    <xf numFmtId="0" fontId="4" fillId="2" borderId="1" xfId="58" applyNumberFormat="1" applyFont="1" applyFill="1" applyBorder="1" applyAlignment="1" applyProtection="1">
      <alignment horizontal="center" vertical="center"/>
    </xf>
    <xf numFmtId="49" fontId="4" fillId="2" borderId="1" xfId="0" applyNumberFormat="1" applyFont="1" applyFill="1" applyBorder="1" applyAlignment="1" applyProtection="1">
      <alignment horizontal="center" vertical="center"/>
    </xf>
    <xf numFmtId="49" fontId="4" fillId="2" borderId="1" xfId="58" applyNumberFormat="1" applyFont="1" applyFill="1" applyBorder="1" applyAlignment="1" applyProtection="1">
      <alignment horizontal="center" vertical="center"/>
    </xf>
    <xf numFmtId="0" fontId="6" fillId="2" borderId="1" xfId="0" applyFont="1" applyFill="1" applyBorder="1" applyAlignment="1"/>
    <xf numFmtId="49" fontId="16" fillId="2" borderId="1" xfId="54" applyNumberFormat="1" applyFont="1" applyFill="1" applyBorder="1" applyAlignment="1">
      <alignment horizontal="center" vertical="center"/>
    </xf>
    <xf numFmtId="49" fontId="16" fillId="2" borderId="1" xfId="54" applyNumberFormat="1" applyFont="1" applyFill="1" applyBorder="1" applyAlignment="1">
      <alignment vertical="center"/>
    </xf>
    <xf numFmtId="0" fontId="4" fillId="2" borderId="12" xfId="0" applyNumberFormat="1" applyFont="1" applyFill="1" applyBorder="1" applyAlignment="1" applyProtection="1">
      <alignment horizontal="center" vertical="center"/>
    </xf>
    <xf numFmtId="0" fontId="4" fillId="2" borderId="15" xfId="0" applyNumberFormat="1" applyFont="1" applyFill="1" applyBorder="1" applyAlignment="1" applyProtection="1">
      <alignment horizontal="center" vertical="center"/>
    </xf>
    <xf numFmtId="0" fontId="1" fillId="2" borderId="1" xfId="0" applyFont="1" applyFill="1" applyBorder="1" applyAlignment="1">
      <alignment vertical="center"/>
    </xf>
    <xf numFmtId="0" fontId="1" fillId="0" borderId="1" xfId="0" applyFont="1" applyFill="1" applyBorder="1" applyAlignment="1">
      <alignment vertical="center"/>
    </xf>
    <xf numFmtId="0" fontId="1" fillId="2" borderId="0" xfId="0" applyFont="1" applyFill="1" applyBorder="1" applyAlignment="1">
      <alignment vertical="center"/>
    </xf>
    <xf numFmtId="49" fontId="6" fillId="0" borderId="1" xfId="0" applyNumberFormat="1" applyFont="1" applyFill="1" applyBorder="1" applyAlignment="1"/>
    <xf numFmtId="0" fontId="17" fillId="0" borderId="1" xfId="0" applyNumberFormat="1" applyFont="1" applyFill="1" applyBorder="1" applyAlignment="1" applyProtection="1">
      <alignment horizontal="center" vertical="center"/>
    </xf>
    <xf numFmtId="0" fontId="5" fillId="0" borderId="1" xfId="0" applyFont="1" applyFill="1" applyBorder="1" applyAlignment="1"/>
    <xf numFmtId="49" fontId="16" fillId="0" borderId="1" xfId="0" applyNumberFormat="1" applyFont="1" applyFill="1" applyBorder="1" applyAlignment="1"/>
    <xf numFmtId="0" fontId="1" fillId="0" borderId="0" xfId="5" applyFont="1" applyFill="1" applyAlignment="1">
      <alignment horizontal="center" wrapText="1"/>
    </xf>
    <xf numFmtId="0" fontId="1" fillId="0" borderId="0" xfId="5" applyFont="1" applyFill="1" applyAlignment="1">
      <alignment wrapText="1"/>
    </xf>
    <xf numFmtId="0" fontId="1" fillId="0" borderId="0" xfId="5" applyFont="1" applyFill="1"/>
    <xf numFmtId="0" fontId="1" fillId="0" borderId="13" xfId="5" applyFont="1" applyFill="1" applyBorder="1" applyAlignment="1">
      <alignment horizontal="left" wrapText="1"/>
    </xf>
    <xf numFmtId="0" fontId="18" fillId="2" borderId="16" xfId="5" applyFont="1" applyFill="1" applyBorder="1" applyAlignment="1">
      <alignment horizontal="center" vertical="center" wrapText="1"/>
    </xf>
    <xf numFmtId="0" fontId="18" fillId="2" borderId="10" xfId="5" applyFont="1" applyFill="1" applyBorder="1" applyAlignment="1">
      <alignment horizontal="center" vertical="center" wrapText="1"/>
    </xf>
    <xf numFmtId="0" fontId="18" fillId="2" borderId="17" xfId="5" applyFont="1" applyFill="1" applyBorder="1" applyAlignment="1">
      <alignment horizontal="center" vertical="center" wrapText="1"/>
    </xf>
    <xf numFmtId="0" fontId="18" fillId="2" borderId="18" xfId="5" applyFont="1" applyFill="1" applyBorder="1" applyAlignment="1">
      <alignment horizontal="center" vertical="center" wrapText="1"/>
    </xf>
    <xf numFmtId="0" fontId="18" fillId="2" borderId="19" xfId="5" applyFont="1" applyFill="1" applyBorder="1" applyAlignment="1">
      <alignment horizontal="center" vertical="center" wrapText="1"/>
    </xf>
    <xf numFmtId="0" fontId="4" fillId="2" borderId="2" xfId="58" applyNumberFormat="1" applyFont="1" applyFill="1" applyBorder="1" applyAlignment="1" applyProtection="1">
      <alignment horizontal="center" vertical="center"/>
    </xf>
    <xf numFmtId="0" fontId="18" fillId="2" borderId="2" xfId="5" applyFont="1" applyFill="1" applyBorder="1" applyAlignment="1">
      <alignment horizontal="center" vertical="center" wrapText="1"/>
    </xf>
    <xf numFmtId="0" fontId="4" fillId="2" borderId="3" xfId="58" applyNumberFormat="1" applyFont="1" applyFill="1" applyBorder="1" applyAlignment="1" applyProtection="1">
      <alignment horizontal="center" vertical="center"/>
    </xf>
    <xf numFmtId="0" fontId="4" fillId="2" borderId="2" xfId="58" applyNumberFormat="1" applyFont="1" applyFill="1" applyBorder="1" applyAlignment="1" applyProtection="1">
      <alignment horizontal="center" vertical="center" wrapText="1"/>
    </xf>
    <xf numFmtId="0" fontId="4" fillId="2" borderId="11" xfId="58" applyNumberFormat="1" applyFont="1" applyFill="1" applyBorder="1" applyAlignment="1" applyProtection="1">
      <alignment horizontal="center" vertical="center" wrapText="1"/>
    </xf>
    <xf numFmtId="0" fontId="4" fillId="2" borderId="12" xfId="58" applyNumberFormat="1" applyFont="1" applyFill="1" applyBorder="1" applyAlignment="1" applyProtection="1">
      <alignment horizontal="center" vertical="center" wrapText="1"/>
    </xf>
    <xf numFmtId="0" fontId="18" fillId="2" borderId="4" xfId="5" applyFont="1" applyFill="1" applyBorder="1" applyAlignment="1">
      <alignment horizontal="center" vertical="center" wrapText="1"/>
    </xf>
    <xf numFmtId="0" fontId="4" fillId="2" borderId="4" xfId="58" applyNumberFormat="1" applyFont="1" applyFill="1" applyBorder="1" applyAlignment="1" applyProtection="1">
      <alignment horizontal="center" vertical="center"/>
    </xf>
    <xf numFmtId="0" fontId="4" fillId="2" borderId="4" xfId="58" applyNumberFormat="1" applyFont="1" applyFill="1" applyBorder="1" applyAlignment="1" applyProtection="1">
      <alignment horizontal="center" vertical="center" wrapText="1"/>
    </xf>
    <xf numFmtId="0" fontId="4" fillId="2" borderId="1" xfId="58" applyNumberFormat="1" applyFont="1" applyFill="1" applyBorder="1" applyAlignment="1" applyProtection="1">
      <alignment horizontal="center" vertical="center" wrapText="1"/>
    </xf>
    <xf numFmtId="0" fontId="9" fillId="0" borderId="1" xfId="5" applyFont="1" applyFill="1" applyBorder="1" applyAlignment="1">
      <alignment horizontal="center" vertical="center" wrapText="1"/>
    </xf>
    <xf numFmtId="0" fontId="9" fillId="0" borderId="11" xfId="5" applyFont="1" applyFill="1" applyBorder="1" applyAlignment="1">
      <alignment horizontal="center" vertical="center" wrapText="1"/>
    </xf>
    <xf numFmtId="0" fontId="18" fillId="0" borderId="1" xfId="5" applyFont="1" applyFill="1" applyBorder="1" applyAlignment="1">
      <alignment horizontal="right" vertical="center" wrapText="1"/>
    </xf>
    <xf numFmtId="0" fontId="18" fillId="0" borderId="11" xfId="5" applyFont="1" applyFill="1" applyBorder="1" applyAlignment="1">
      <alignment horizontal="left" vertical="center" wrapText="1"/>
    </xf>
    <xf numFmtId="0" fontId="18" fillId="0" borderId="12" xfId="5" applyFont="1" applyFill="1" applyBorder="1" applyAlignment="1">
      <alignment horizontal="left" vertical="center" wrapText="1"/>
    </xf>
    <xf numFmtId="0" fontId="18" fillId="0" borderId="15" xfId="5" applyFont="1" applyFill="1" applyBorder="1" applyAlignment="1">
      <alignment horizontal="left" vertical="center" wrapText="1"/>
    </xf>
    <xf numFmtId="0" fontId="18" fillId="0" borderId="1" xfId="5" applyFont="1" applyFill="1" applyBorder="1" applyAlignment="1">
      <alignment horizontal="right"/>
    </xf>
    <xf numFmtId="0" fontId="16" fillId="0" borderId="1" xfId="5" applyFont="1" applyFill="1" applyBorder="1" applyAlignment="1">
      <alignment horizontal="center" vertical="center"/>
    </xf>
    <xf numFmtId="49" fontId="6" fillId="0" borderId="1" xfId="5" applyNumberFormat="1" applyFont="1" applyFill="1" applyBorder="1" applyAlignment="1">
      <alignment horizontal="center" vertical="center"/>
    </xf>
    <xf numFmtId="0" fontId="16" fillId="0" borderId="11" xfId="5" applyFont="1" applyFill="1" applyBorder="1" applyAlignment="1">
      <alignment vertical="center"/>
    </xf>
    <xf numFmtId="0" fontId="9" fillId="0" borderId="1" xfId="5" applyFont="1" applyFill="1" applyBorder="1" applyAlignment="1">
      <alignment horizontal="right" vertical="center" wrapText="1"/>
    </xf>
    <xf numFmtId="0" fontId="9" fillId="0" borderId="1" xfId="5" applyFill="1" applyBorder="1" applyAlignment="1">
      <alignment horizontal="right"/>
    </xf>
    <xf numFmtId="0" fontId="9" fillId="0" borderId="1" xfId="5" applyFill="1" applyBorder="1"/>
    <xf numFmtId="0" fontId="6" fillId="0" borderId="1" xfId="5" applyFont="1" applyFill="1" applyBorder="1" applyAlignment="1">
      <alignment horizontal="center" vertical="center"/>
    </xf>
    <xf numFmtId="0" fontId="6" fillId="0" borderId="11" xfId="5" applyFont="1" applyFill="1" applyBorder="1" applyAlignment="1">
      <alignment vertical="center"/>
    </xf>
    <xf numFmtId="0" fontId="19" fillId="0" borderId="1" xfId="0" applyFont="1" applyBorder="1" applyAlignment="1">
      <alignment horizontal="center"/>
    </xf>
    <xf numFmtId="49" fontId="0" fillId="0" borderId="1" xfId="0" applyNumberFormat="1" applyBorder="1" applyAlignment="1">
      <alignment horizontal="center"/>
    </xf>
    <xf numFmtId="0" fontId="19" fillId="0" borderId="11" xfId="0" applyFont="1" applyBorder="1" applyAlignment="1">
      <alignment horizontal="left"/>
    </xf>
    <xf numFmtId="0" fontId="19" fillId="0" borderId="12" xfId="0" applyFont="1" applyBorder="1" applyAlignment="1">
      <alignment horizontal="left"/>
    </xf>
    <xf numFmtId="0" fontId="19" fillId="0" borderId="15" xfId="0" applyFont="1" applyBorder="1" applyAlignment="1">
      <alignment horizontal="left"/>
    </xf>
    <xf numFmtId="0" fontId="19" fillId="0" borderId="1" xfId="0" applyFont="1" applyBorder="1"/>
    <xf numFmtId="0" fontId="0" fillId="0" borderId="1" xfId="0" applyBorder="1" applyAlignment="1">
      <alignment horizontal="center"/>
    </xf>
    <xf numFmtId="0" fontId="16" fillId="0" borderId="11" xfId="5" applyFont="1" applyFill="1" applyBorder="1" applyAlignment="1">
      <alignment horizontal="left" vertical="center"/>
    </xf>
    <xf numFmtId="0" fontId="16" fillId="0" borderId="12" xfId="5" applyFont="1" applyFill="1" applyBorder="1" applyAlignment="1">
      <alignment horizontal="left" vertical="center"/>
    </xf>
    <xf numFmtId="0" fontId="16" fillId="0" borderId="15" xfId="5" applyFont="1" applyFill="1" applyBorder="1" applyAlignment="1">
      <alignment horizontal="left" vertical="center"/>
    </xf>
    <xf numFmtId="0" fontId="19" fillId="0" borderId="1" xfId="0" applyFont="1" applyBorder="1" applyAlignment="1">
      <alignment horizontal="right"/>
    </xf>
    <xf numFmtId="0" fontId="4" fillId="0" borderId="1" xfId="0" applyFont="1" applyBorder="1" applyAlignment="1">
      <alignment horizontal="right"/>
    </xf>
    <xf numFmtId="0" fontId="4" fillId="0" borderId="1" xfId="0" applyFont="1" applyBorder="1"/>
    <xf numFmtId="0" fontId="4" fillId="2" borderId="15" xfId="58" applyNumberFormat="1" applyFont="1" applyFill="1" applyBorder="1" applyAlignment="1" applyProtection="1">
      <alignment horizontal="center" vertical="center" wrapText="1"/>
    </xf>
    <xf numFmtId="0" fontId="4" fillId="2" borderId="16" xfId="0" applyNumberFormat="1" applyFont="1" applyFill="1" applyBorder="1" applyAlignment="1" applyProtection="1">
      <alignment horizontal="center" vertical="center" wrapText="1"/>
    </xf>
    <xf numFmtId="0" fontId="6" fillId="2" borderId="16" xfId="58" applyFont="1" applyFill="1" applyBorder="1" applyAlignment="1">
      <alignment horizontal="center" vertical="center"/>
    </xf>
    <xf numFmtId="0" fontId="6" fillId="2" borderId="17" xfId="58" applyFont="1" applyFill="1" applyBorder="1" applyAlignment="1">
      <alignment horizontal="center" vertical="center"/>
    </xf>
    <xf numFmtId="0" fontId="1" fillId="0" borderId="0" xfId="5" applyFont="1" applyFill="1" applyAlignment="1">
      <alignment horizontal="right" wrapText="1"/>
    </xf>
    <xf numFmtId="0" fontId="0" fillId="2" borderId="0" xfId="0" applyFill="1"/>
    <xf numFmtId="0" fontId="6" fillId="2" borderId="7" xfId="58" applyFont="1" applyFill="1" applyBorder="1" applyAlignment="1">
      <alignment horizontal="center" vertical="center"/>
    </xf>
    <xf numFmtId="0" fontId="6" fillId="2" borderId="10" xfId="58" applyFont="1" applyFill="1" applyBorder="1" applyAlignment="1">
      <alignment horizontal="center" vertical="center"/>
    </xf>
    <xf numFmtId="0" fontId="6" fillId="2" borderId="13" xfId="58" applyFont="1" applyFill="1" applyBorder="1" applyAlignment="1">
      <alignment horizontal="center" vertical="center"/>
    </xf>
    <xf numFmtId="0" fontId="6" fillId="2" borderId="18" xfId="58"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xf>
    <xf numFmtId="0" fontId="2" fillId="0" borderId="1" xfId="0" applyFont="1" applyBorder="1"/>
    <xf numFmtId="0" fontId="20" fillId="0" borderId="0" xfId="0" applyFont="1"/>
    <xf numFmtId="0" fontId="2" fillId="0" borderId="0" xfId="0" applyNumberFormat="1" applyFont="1" applyFill="1" applyBorder="1" applyAlignment="1" applyProtection="1">
      <alignment vertical="center"/>
    </xf>
    <xf numFmtId="0" fontId="19" fillId="0" borderId="0"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vertical="center"/>
    </xf>
    <xf numFmtId="181" fontId="4" fillId="0" borderId="1" xfId="0" applyNumberFormat="1" applyFont="1" applyFill="1" applyBorder="1" applyAlignment="1" applyProtection="1">
      <alignment horizontal="right" vertical="center"/>
    </xf>
    <xf numFmtId="0" fontId="6" fillId="0" borderId="1" xfId="0" applyFont="1" applyFill="1" applyBorder="1" applyAlignment="1">
      <alignment vertical="center"/>
    </xf>
    <xf numFmtId="0" fontId="4" fillId="0" borderId="1" xfId="0" applyNumberFormat="1" applyFont="1" applyFill="1" applyBorder="1" applyAlignment="1" applyProtection="1">
      <alignment horizontal="left" vertical="center"/>
    </xf>
    <xf numFmtId="0" fontId="4" fillId="2" borderId="1" xfId="0" applyNumberFormat="1" applyFont="1" applyFill="1" applyBorder="1" applyAlignment="1" applyProtection="1">
      <alignment vertical="center"/>
    </xf>
    <xf numFmtId="0" fontId="4" fillId="0" borderId="1" xfId="0" applyNumberFormat="1" applyFont="1" applyFill="1" applyBorder="1" applyAlignment="1" applyProtection="1">
      <alignment horizontal="right" vertical="center"/>
    </xf>
    <xf numFmtId="176" fontId="4" fillId="0" borderId="1" xfId="0" applyNumberFormat="1" applyFont="1" applyFill="1" applyBorder="1" applyAlignment="1" applyProtection="1">
      <alignment horizontal="right" vertical="center"/>
    </xf>
    <xf numFmtId="0" fontId="6" fillId="2" borderId="1" xfId="0" applyFont="1" applyFill="1" applyBorder="1" applyAlignment="1">
      <alignment vertical="center"/>
    </xf>
    <xf numFmtId="178" fontId="17" fillId="0" borderId="1"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center" vertical="center"/>
    </xf>
    <xf numFmtId="178" fontId="17" fillId="0" borderId="0" xfId="0" applyNumberFormat="1" applyFont="1" applyFill="1" applyBorder="1" applyAlignment="1" applyProtection="1">
      <alignment horizontal="right" vertical="center"/>
    </xf>
    <xf numFmtId="0" fontId="21" fillId="0" borderId="0" xfId="0" applyFont="1" applyAlignment="1">
      <alignment horizontal="right"/>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right" vertical="center"/>
    </xf>
    <xf numFmtId="0" fontId="22" fillId="0" borderId="0" xfId="0" applyFon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7" fillId="0" borderId="1" xfId="0" applyFont="1" applyBorder="1" applyAlignment="1">
      <alignment vertical="center"/>
    </xf>
    <xf numFmtId="0" fontId="2" fillId="0" borderId="1" xfId="0" applyNumberFormat="1" applyFont="1" applyFill="1" applyBorder="1" applyAlignment="1" applyProtection="1">
      <alignment vertical="center"/>
    </xf>
    <xf numFmtId="181" fontId="2" fillId="0" borderId="1" xfId="0" applyNumberFormat="1" applyFont="1" applyFill="1" applyBorder="1" applyAlignment="1" applyProtection="1">
      <alignment horizontal="right" vertical="center"/>
    </xf>
    <xf numFmtId="0" fontId="2" fillId="0" borderId="1" xfId="0" applyNumberFormat="1" applyFont="1" applyFill="1" applyBorder="1" applyAlignment="1" applyProtection="1">
      <alignment horizontal="left" vertical="center"/>
    </xf>
    <xf numFmtId="181" fontId="2" fillId="0" borderId="11" xfId="0" applyNumberFormat="1" applyFont="1" applyFill="1" applyBorder="1" applyAlignment="1" applyProtection="1">
      <alignment horizontal="right" vertical="center"/>
    </xf>
    <xf numFmtId="0" fontId="2" fillId="0" borderId="11" xfId="0" applyNumberFormat="1" applyFont="1" applyFill="1" applyBorder="1" applyAlignment="1" applyProtection="1">
      <alignment horizontal="right"/>
    </xf>
    <xf numFmtId="0" fontId="17" fillId="0" borderId="8" xfId="0" applyNumberFormat="1" applyFont="1" applyFill="1" applyBorder="1" applyAlignment="1" applyProtection="1">
      <alignment horizontal="center" vertical="center"/>
    </xf>
    <xf numFmtId="178" fontId="17" fillId="0" borderId="20" xfId="0" applyNumberFormat="1" applyFont="1" applyFill="1" applyBorder="1" applyAlignment="1" applyProtection="1">
      <alignment horizontal="right" vertical="center"/>
    </xf>
    <xf numFmtId="0" fontId="23" fillId="0" borderId="1" xfId="0" applyFont="1" applyBorder="1" applyAlignment="1">
      <alignment horizontal="center"/>
    </xf>
  </cellXfs>
  <cellStyles count="59">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常规 19 2" xfId="26"/>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常规 16" xfId="34"/>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常规 10" xfId="50"/>
    <cellStyle name="40% - 强调文字颜色 6" xfId="51" builtinId="51"/>
    <cellStyle name="60% - 强调文字颜色 6" xfId="52" builtinId="52"/>
    <cellStyle name="常规 11 3" xfId="53"/>
    <cellStyle name="常规 2" xfId="54"/>
    <cellStyle name="常规 2 4" xfId="55"/>
    <cellStyle name="常规 3" xfId="56"/>
    <cellStyle name="常规_2007年云南省向人大报送政府收支预算表格式编制过程表 2 2" xfId="57"/>
    <cellStyle name="常规 5" xfId="58"/>
  </cellStyles>
  <dxfs count="1">
    <dxf>
      <font>
        <color indexed="9"/>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8"/>
  <sheetViews>
    <sheetView workbookViewId="0">
      <selection activeCell="C13" sqref="C13"/>
    </sheetView>
  </sheetViews>
  <sheetFormatPr defaultColWidth="9" defaultRowHeight="13.5"/>
  <cols>
    <col min="1" max="1" width="74.25" customWidth="1"/>
  </cols>
  <sheetData>
    <row r="1" ht="30" customHeight="1" spans="1:1">
      <c r="A1" s="228" t="s">
        <v>0</v>
      </c>
    </row>
    <row r="2" ht="21" customHeight="1" spans="1:1">
      <c r="A2" s="60" t="s">
        <v>1</v>
      </c>
    </row>
    <row r="3" ht="21" customHeight="1" spans="1:1">
      <c r="A3" s="60" t="s">
        <v>2</v>
      </c>
    </row>
    <row r="4" ht="21" customHeight="1" spans="1:1">
      <c r="A4" s="60" t="s">
        <v>3</v>
      </c>
    </row>
    <row r="5" ht="21" customHeight="1" spans="1:1">
      <c r="A5" s="60" t="s">
        <v>4</v>
      </c>
    </row>
    <row r="6" ht="21" customHeight="1" spans="1:1">
      <c r="A6" s="60" t="s">
        <v>5</v>
      </c>
    </row>
    <row r="7" ht="21" customHeight="1" spans="1:1">
      <c r="A7" s="60" t="s">
        <v>6</v>
      </c>
    </row>
    <row r="8" ht="21" customHeight="1" spans="1:1">
      <c r="A8" s="60" t="s">
        <v>7</v>
      </c>
    </row>
    <row r="9" ht="21" customHeight="1" spans="1:1">
      <c r="A9" s="60" t="s">
        <v>8</v>
      </c>
    </row>
    <row r="10" ht="21" customHeight="1" spans="1:1">
      <c r="A10" s="60" t="s">
        <v>9</v>
      </c>
    </row>
    <row r="11" ht="21" customHeight="1" spans="1:1">
      <c r="A11" s="60" t="s">
        <v>10</v>
      </c>
    </row>
    <row r="12" ht="21" customHeight="1" spans="1:1">
      <c r="A12" s="60" t="s">
        <v>11</v>
      </c>
    </row>
    <row r="13" ht="21" customHeight="1" spans="1:1">
      <c r="A13" s="60" t="s">
        <v>12</v>
      </c>
    </row>
    <row r="14" ht="21" customHeight="1" spans="1:1">
      <c r="A14" s="60" t="s">
        <v>13</v>
      </c>
    </row>
    <row r="15" ht="21" customHeight="1" spans="1:1">
      <c r="A15" s="60" t="s">
        <v>14</v>
      </c>
    </row>
    <row r="16" ht="21" customHeight="1" spans="1:1">
      <c r="A16" s="60" t="s">
        <v>15</v>
      </c>
    </row>
    <row r="17" ht="21" customHeight="1" spans="1:1">
      <c r="A17" s="60" t="s">
        <v>16</v>
      </c>
    </row>
    <row r="18" ht="21" customHeight="1" spans="1:1">
      <c r="A18" s="60" t="s">
        <v>17</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tabSelected="1" workbookViewId="0">
      <selection activeCell="I8" sqref="I8"/>
    </sheetView>
  </sheetViews>
  <sheetFormatPr defaultColWidth="9" defaultRowHeight="13.5"/>
  <cols>
    <col min="1" max="1" width="7.375" customWidth="1"/>
    <col min="2" max="2" width="9.5" customWidth="1"/>
    <col min="3" max="3" width="9.25" customWidth="1"/>
    <col min="4" max="4" width="24.25" customWidth="1"/>
    <col min="5" max="7" width="12.375" customWidth="1"/>
    <col min="8" max="10" width="17.25" customWidth="1"/>
  </cols>
  <sheetData>
    <row r="1" ht="24" customHeight="1" spans="1:10">
      <c r="A1" s="79"/>
      <c r="B1" s="79"/>
      <c r="C1" s="79"/>
      <c r="D1" s="79"/>
      <c r="E1" s="80"/>
      <c r="F1" s="80"/>
      <c r="G1" s="80"/>
      <c r="H1" s="80"/>
      <c r="I1" s="80"/>
      <c r="J1" s="80"/>
    </row>
    <row r="2" ht="24" customHeight="1" spans="1:10">
      <c r="A2" s="81" t="s">
        <v>414</v>
      </c>
      <c r="B2" s="81"/>
      <c r="C2" s="81"/>
      <c r="D2" s="81"/>
      <c r="E2" s="81"/>
      <c r="F2" s="81"/>
      <c r="G2" s="81"/>
      <c r="H2" s="81"/>
      <c r="I2" s="81"/>
      <c r="J2" s="81"/>
    </row>
    <row r="3" ht="24" customHeight="1" spans="1:10">
      <c r="A3" s="82" t="s">
        <v>415</v>
      </c>
      <c r="B3" s="82"/>
      <c r="C3" s="82"/>
      <c r="D3" s="82"/>
      <c r="E3" s="82"/>
      <c r="F3" s="83"/>
      <c r="G3" s="84"/>
      <c r="H3" s="83"/>
      <c r="I3" s="83"/>
      <c r="J3" s="94" t="s">
        <v>132</v>
      </c>
    </row>
    <row r="4" ht="42" customHeight="1" spans="1:10">
      <c r="A4" s="85" t="s">
        <v>402</v>
      </c>
      <c r="B4" s="85"/>
      <c r="C4" s="85"/>
      <c r="D4" s="85"/>
      <c r="E4" s="85" t="s">
        <v>416</v>
      </c>
      <c r="F4" s="85" t="s">
        <v>417</v>
      </c>
      <c r="G4" s="85" t="s">
        <v>418</v>
      </c>
      <c r="H4" s="85"/>
      <c r="I4" s="85"/>
      <c r="J4" s="85" t="s">
        <v>419</v>
      </c>
    </row>
    <row r="5" ht="42" customHeight="1" spans="1:10">
      <c r="A5" s="85" t="s">
        <v>420</v>
      </c>
      <c r="B5" s="85"/>
      <c r="C5" s="85"/>
      <c r="D5" s="86" t="s">
        <v>68</v>
      </c>
      <c r="E5" s="48" t="s">
        <v>60</v>
      </c>
      <c r="F5" s="48" t="s">
        <v>130</v>
      </c>
      <c r="G5" s="48" t="s">
        <v>130</v>
      </c>
      <c r="H5" s="85" t="s">
        <v>285</v>
      </c>
      <c r="I5" s="85" t="s">
        <v>273</v>
      </c>
      <c r="J5" s="48" t="s">
        <v>130</v>
      </c>
    </row>
    <row r="6" ht="24" customHeight="1" spans="1:10">
      <c r="A6" s="85" t="s">
        <v>139</v>
      </c>
      <c r="B6" s="85" t="s">
        <v>140</v>
      </c>
      <c r="C6" s="85" t="s">
        <v>421</v>
      </c>
      <c r="D6" s="85" t="s">
        <v>422</v>
      </c>
      <c r="E6" s="85">
        <v>1</v>
      </c>
      <c r="F6" s="85">
        <v>2</v>
      </c>
      <c r="G6" s="85">
        <v>3</v>
      </c>
      <c r="H6" s="85">
        <v>4</v>
      </c>
      <c r="I6" s="85">
        <v>5</v>
      </c>
      <c r="J6" s="85">
        <v>6</v>
      </c>
    </row>
    <row r="7" ht="24" customHeight="1" spans="1:10">
      <c r="A7" s="85"/>
      <c r="B7" s="85"/>
      <c r="C7" s="85"/>
      <c r="D7" s="85" t="s">
        <v>60</v>
      </c>
      <c r="E7" s="87">
        <f>F7+G7+J7</f>
        <v>25.94</v>
      </c>
      <c r="F7" s="87">
        <f>F8</f>
        <v>0</v>
      </c>
      <c r="G7" s="87">
        <f>SUM(H7:I7)</f>
        <v>14.6</v>
      </c>
      <c r="H7" s="87">
        <v>0</v>
      </c>
      <c r="I7" s="87">
        <f t="shared" ref="I7:J9" si="0">SUM(I8)</f>
        <v>14.6</v>
      </c>
      <c r="J7" s="87">
        <f t="shared" si="0"/>
        <v>11.34</v>
      </c>
    </row>
    <row r="8" ht="24" customHeight="1" spans="1:10">
      <c r="A8" s="88">
        <v>201</v>
      </c>
      <c r="B8" s="88"/>
      <c r="C8" s="88"/>
      <c r="D8" s="89" t="s">
        <v>69</v>
      </c>
      <c r="E8" s="87">
        <f>F8+G8+J8</f>
        <v>25.94</v>
      </c>
      <c r="F8" s="87">
        <v>0</v>
      </c>
      <c r="G8" s="87">
        <f>SUM(H8:I8)</f>
        <v>14.6</v>
      </c>
      <c r="H8" s="87">
        <v>0</v>
      </c>
      <c r="I8" s="87">
        <f t="shared" si="0"/>
        <v>14.6</v>
      </c>
      <c r="J8" s="87">
        <f t="shared" si="0"/>
        <v>11.34</v>
      </c>
    </row>
    <row r="9" ht="24" customHeight="1" spans="1:10">
      <c r="A9" s="88"/>
      <c r="B9" s="90">
        <v>15</v>
      </c>
      <c r="C9" s="88"/>
      <c r="D9" s="89" t="s">
        <v>423</v>
      </c>
      <c r="E9" s="87">
        <f>F9+G9+J9</f>
        <v>25.94</v>
      </c>
      <c r="F9" s="87">
        <v>0</v>
      </c>
      <c r="G9" s="87">
        <f>SUM(H9:I9)</f>
        <v>14.6</v>
      </c>
      <c r="H9" s="87">
        <v>0</v>
      </c>
      <c r="I9" s="87">
        <f t="shared" si="0"/>
        <v>14.6</v>
      </c>
      <c r="J9" s="87">
        <f t="shared" si="0"/>
        <v>11.34</v>
      </c>
    </row>
    <row r="10" ht="24" customHeight="1" spans="1:10">
      <c r="A10" s="88"/>
      <c r="B10" s="88"/>
      <c r="C10" s="91" t="s">
        <v>424</v>
      </c>
      <c r="D10" s="89" t="s">
        <v>71</v>
      </c>
      <c r="E10" s="87">
        <f>F10+G10+J10</f>
        <v>25.94</v>
      </c>
      <c r="F10" s="87">
        <v>0</v>
      </c>
      <c r="G10" s="87">
        <f>SUM(H10:I10)</f>
        <v>14.6</v>
      </c>
      <c r="H10" s="87">
        <v>0</v>
      </c>
      <c r="I10" s="87">
        <v>14.6</v>
      </c>
      <c r="J10" s="87">
        <v>11.34</v>
      </c>
    </row>
    <row r="11" ht="14.25" spans="1:10">
      <c r="A11" s="92" t="s">
        <v>425</v>
      </c>
      <c r="B11" s="93"/>
      <c r="C11" s="93"/>
      <c r="D11" s="93"/>
      <c r="E11" s="93"/>
      <c r="F11" s="93"/>
      <c r="G11" s="93"/>
      <c r="H11" s="93"/>
      <c r="I11" s="93"/>
      <c r="J11" s="93"/>
    </row>
  </sheetData>
  <mergeCells count="10">
    <mergeCell ref="A1:D1"/>
    <mergeCell ref="A2:J2"/>
    <mergeCell ref="A3:E3"/>
    <mergeCell ref="A4:D4"/>
    <mergeCell ref="G4:I4"/>
    <mergeCell ref="A5:C5"/>
    <mergeCell ref="A11:J11"/>
    <mergeCell ref="A6:A7"/>
    <mergeCell ref="B6:B7"/>
    <mergeCell ref="C6:C7"/>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G16"/>
  <sheetViews>
    <sheetView workbookViewId="0">
      <selection activeCell="B6" sqref="B6"/>
    </sheetView>
  </sheetViews>
  <sheetFormatPr defaultColWidth="9" defaultRowHeight="13.5" outlineLevelCol="6"/>
  <cols>
    <col min="2" max="2" width="19.375" customWidth="1"/>
    <col min="3" max="3" width="17.125" customWidth="1"/>
    <col min="7" max="7" width="16.625" customWidth="1"/>
  </cols>
  <sheetData>
    <row r="1" ht="20.25" spans="2:7">
      <c r="B1" s="55" t="s">
        <v>426</v>
      </c>
      <c r="C1" s="55"/>
      <c r="D1" s="55"/>
      <c r="E1" s="55"/>
      <c r="F1" s="55"/>
      <c r="G1" s="55"/>
    </row>
    <row r="2" ht="14.25" spans="1:7">
      <c r="A2" s="56" t="s">
        <v>19</v>
      </c>
      <c r="B2" s="56"/>
      <c r="C2" s="56"/>
      <c r="D2" s="76"/>
      <c r="E2" s="62"/>
      <c r="F2" s="62"/>
      <c r="G2" s="77" t="s">
        <v>427</v>
      </c>
    </row>
    <row r="3" s="75" customFormat="1" ht="77.1" customHeight="1" spans="1:7">
      <c r="A3" s="78" t="s">
        <v>67</v>
      </c>
      <c r="B3" s="78" t="s">
        <v>68</v>
      </c>
      <c r="C3" s="78" t="s">
        <v>428</v>
      </c>
      <c r="D3" s="78" t="s">
        <v>429</v>
      </c>
      <c r="E3" s="78" t="s">
        <v>430</v>
      </c>
      <c r="F3" s="78" t="s">
        <v>431</v>
      </c>
      <c r="G3" s="78" t="s">
        <v>432</v>
      </c>
    </row>
    <row r="4" ht="30.95" customHeight="1" spans="1:7">
      <c r="A4" s="60" t="s">
        <v>433</v>
      </c>
      <c r="B4" s="60"/>
      <c r="C4" s="60"/>
      <c r="D4" s="60"/>
      <c r="E4" s="60"/>
      <c r="F4" s="60"/>
      <c r="G4" s="60"/>
    </row>
    <row r="5" ht="30.95" customHeight="1" spans="1:7">
      <c r="A5" s="60"/>
      <c r="B5" s="60"/>
      <c r="C5" s="60"/>
      <c r="D5" s="60"/>
      <c r="E5" s="60"/>
      <c r="F5" s="60"/>
      <c r="G5" s="60"/>
    </row>
    <row r="6" ht="30.95" customHeight="1" spans="1:7">
      <c r="A6" s="60"/>
      <c r="B6" s="60"/>
      <c r="C6" s="60"/>
      <c r="D6" s="60"/>
      <c r="E6" s="60"/>
      <c r="F6" s="60"/>
      <c r="G6" s="60"/>
    </row>
    <row r="7" ht="30.95" customHeight="1" spans="1:7">
      <c r="A7" s="60"/>
      <c r="B7" s="60"/>
      <c r="C7" s="60"/>
      <c r="D7" s="60"/>
      <c r="E7" s="60"/>
      <c r="F7" s="60"/>
      <c r="G7" s="60"/>
    </row>
    <row r="8" ht="30.95" customHeight="1" spans="1:7">
      <c r="A8" s="60"/>
      <c r="B8" s="60"/>
      <c r="C8" s="60"/>
      <c r="D8" s="60"/>
      <c r="E8" s="60"/>
      <c r="F8" s="60"/>
      <c r="G8" s="60"/>
    </row>
    <row r="9" ht="30.95" customHeight="1" spans="1:7">
      <c r="A9" s="60"/>
      <c r="B9" s="60"/>
      <c r="C9" s="60"/>
      <c r="D9" s="60"/>
      <c r="E9" s="60"/>
      <c r="F9" s="60"/>
      <c r="G9" s="60"/>
    </row>
    <row r="10" ht="30.95" customHeight="1" spans="1:7">
      <c r="A10" s="60"/>
      <c r="B10" s="60"/>
      <c r="C10" s="60"/>
      <c r="D10" s="60"/>
      <c r="E10" s="60"/>
      <c r="F10" s="60"/>
      <c r="G10" s="60"/>
    </row>
    <row r="11" ht="30.95" customHeight="1" spans="1:7">
      <c r="A11" s="60"/>
      <c r="B11" s="60"/>
      <c r="C11" s="60"/>
      <c r="D11" s="60"/>
      <c r="E11" s="60"/>
      <c r="F11" s="60"/>
      <c r="G11" s="60"/>
    </row>
    <row r="12" ht="30.95" customHeight="1" spans="1:7">
      <c r="A12" s="60"/>
      <c r="B12" s="60"/>
      <c r="C12" s="60"/>
      <c r="D12" s="60"/>
      <c r="E12" s="60"/>
      <c r="F12" s="60"/>
      <c r="G12" s="60"/>
    </row>
    <row r="13" ht="30.95" customHeight="1" spans="1:7">
      <c r="A13" s="60"/>
      <c r="B13" s="60"/>
      <c r="C13" s="60"/>
      <c r="D13" s="60"/>
      <c r="E13" s="60"/>
      <c r="F13" s="60"/>
      <c r="G13" s="60"/>
    </row>
    <row r="14" ht="30.95" customHeight="1" spans="1:7">
      <c r="A14" s="60"/>
      <c r="B14" s="60"/>
      <c r="C14" s="60"/>
      <c r="D14" s="60"/>
      <c r="E14" s="60"/>
      <c r="F14" s="60"/>
      <c r="G14" s="60"/>
    </row>
    <row r="15" ht="30.95" customHeight="1" spans="1:7">
      <c r="A15" s="60" t="s">
        <v>60</v>
      </c>
      <c r="B15" s="60"/>
      <c r="C15" s="60"/>
      <c r="D15" s="60"/>
      <c r="E15" s="60"/>
      <c r="F15" s="60"/>
      <c r="G15" s="60"/>
    </row>
    <row r="16" spans="1:1">
      <c r="A16" t="s">
        <v>434</v>
      </c>
    </row>
  </sheetData>
  <mergeCells count="2">
    <mergeCell ref="B1:G1"/>
    <mergeCell ref="A2:C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B11" sqref="B11"/>
    </sheetView>
  </sheetViews>
  <sheetFormatPr defaultColWidth="9" defaultRowHeight="13.5" outlineLevelCol="4"/>
  <cols>
    <col min="1" max="1" width="10.75" customWidth="1"/>
    <col min="2" max="2" width="20.625" customWidth="1"/>
    <col min="3" max="5" width="18.625" customWidth="1"/>
  </cols>
  <sheetData>
    <row r="1" ht="20.1" customHeight="1" spans="1:5">
      <c r="A1" s="72"/>
      <c r="B1" s="72"/>
      <c r="C1" s="72"/>
      <c r="D1" s="72"/>
      <c r="E1" s="72"/>
    </row>
    <row r="2" ht="39.95" customHeight="1" spans="1:5">
      <c r="A2" s="3" t="s">
        <v>435</v>
      </c>
      <c r="B2" s="3"/>
      <c r="C2" s="3"/>
      <c r="D2" s="3"/>
      <c r="E2" s="3"/>
    </row>
    <row r="3" ht="15" customHeight="1" spans="1:5">
      <c r="A3" s="73" t="s">
        <v>80</v>
      </c>
      <c r="B3" s="73"/>
      <c r="C3" s="73"/>
      <c r="D3" s="73"/>
      <c r="E3" s="73"/>
    </row>
    <row r="4" ht="20.1" customHeight="1" spans="1:5">
      <c r="A4" s="59" t="s">
        <v>67</v>
      </c>
      <c r="B4" s="59" t="s">
        <v>68</v>
      </c>
      <c r="C4" s="59" t="s">
        <v>436</v>
      </c>
      <c r="D4" s="59"/>
      <c r="E4" s="59"/>
    </row>
    <row r="5" ht="20.1" customHeight="1" spans="1:5">
      <c r="A5" s="59"/>
      <c r="B5" s="59"/>
      <c r="C5" s="59" t="s">
        <v>60</v>
      </c>
      <c r="D5" s="59" t="s">
        <v>81</v>
      </c>
      <c r="E5" s="59" t="s">
        <v>82</v>
      </c>
    </row>
    <row r="6" ht="20.1" customHeight="1" spans="1:5">
      <c r="A6" s="74" t="s">
        <v>433</v>
      </c>
      <c r="B6" s="74"/>
      <c r="C6" s="74"/>
      <c r="D6" s="74"/>
      <c r="E6" s="74"/>
    </row>
    <row r="7" ht="20.1" customHeight="1" spans="1:5">
      <c r="A7" s="74"/>
      <c r="B7" s="74"/>
      <c r="C7" s="74"/>
      <c r="D7" s="74"/>
      <c r="E7" s="74"/>
    </row>
    <row r="8" ht="20.1" customHeight="1" spans="1:5">
      <c r="A8" s="74"/>
      <c r="B8" s="74"/>
      <c r="C8" s="74"/>
      <c r="D8" s="74"/>
      <c r="E8" s="74"/>
    </row>
    <row r="9" ht="20.1" customHeight="1" spans="1:5">
      <c r="A9" s="74"/>
      <c r="B9" s="74"/>
      <c r="C9" s="74"/>
      <c r="D9" s="74"/>
      <c r="E9" s="74"/>
    </row>
    <row r="10" ht="20.1" customHeight="1" spans="1:5">
      <c r="A10" s="74"/>
      <c r="B10" s="74"/>
      <c r="C10" s="74"/>
      <c r="D10" s="74"/>
      <c r="E10" s="74"/>
    </row>
    <row r="11" ht="20.1" customHeight="1" spans="1:5">
      <c r="A11" s="74"/>
      <c r="B11" s="74"/>
      <c r="C11" s="74"/>
      <c r="D11" s="74"/>
      <c r="E11" s="74"/>
    </row>
    <row r="12" ht="20.1" customHeight="1" spans="1:5">
      <c r="A12" s="74"/>
      <c r="B12" s="74"/>
      <c r="C12" s="74"/>
      <c r="D12" s="74"/>
      <c r="E12" s="74"/>
    </row>
    <row r="13" ht="20.1" customHeight="1" spans="1:5">
      <c r="A13" s="74"/>
      <c r="B13" s="74"/>
      <c r="C13" s="74"/>
      <c r="D13" s="74"/>
      <c r="E13" s="74"/>
    </row>
    <row r="14" ht="20.1" customHeight="1" spans="1:5">
      <c r="A14" s="74"/>
      <c r="B14" s="74"/>
      <c r="C14" s="74"/>
      <c r="D14" s="74"/>
      <c r="E14" s="74"/>
    </row>
    <row r="15" ht="20.1" customHeight="1" spans="1:5">
      <c r="A15" s="74"/>
      <c r="B15" s="74"/>
      <c r="C15" s="74"/>
      <c r="D15" s="74"/>
      <c r="E15" s="74"/>
    </row>
    <row r="16" ht="20.1" customHeight="1" spans="1:5">
      <c r="A16" s="74"/>
      <c r="B16" s="74"/>
      <c r="C16" s="74"/>
      <c r="D16" s="74"/>
      <c r="E16" s="74"/>
    </row>
    <row r="17" ht="20.1" customHeight="1" spans="1:5">
      <c r="A17" s="74"/>
      <c r="B17" s="74"/>
      <c r="C17" s="74"/>
      <c r="D17" s="74"/>
      <c r="E17" s="74"/>
    </row>
    <row r="18" ht="20.1" customHeight="1" spans="1:5">
      <c r="A18" s="74"/>
      <c r="B18" s="74"/>
      <c r="C18" s="74"/>
      <c r="D18" s="74"/>
      <c r="E18" s="74"/>
    </row>
    <row r="19" ht="20.1" customHeight="1" spans="1:5">
      <c r="A19" s="74"/>
      <c r="B19" s="74"/>
      <c r="C19" s="74"/>
      <c r="D19" s="74"/>
      <c r="E19" s="74"/>
    </row>
    <row r="20" ht="20.1" customHeight="1" spans="1:5">
      <c r="A20" s="74"/>
      <c r="B20" s="74"/>
      <c r="C20" s="74"/>
      <c r="D20" s="74"/>
      <c r="E20" s="74"/>
    </row>
    <row r="21" ht="20.1" customHeight="1" spans="1:5">
      <c r="A21" s="74"/>
      <c r="B21" s="74"/>
      <c r="C21" s="74"/>
      <c r="D21" s="74"/>
      <c r="E21" s="74"/>
    </row>
    <row r="22" ht="20.1" customHeight="1" spans="1:5">
      <c r="A22" s="74"/>
      <c r="B22" s="74"/>
      <c r="C22" s="74"/>
      <c r="D22" s="74"/>
      <c r="E22" s="74"/>
    </row>
    <row r="23" ht="20.1" customHeight="1" spans="1:5">
      <c r="A23" s="74"/>
      <c r="B23" s="59" t="s">
        <v>60</v>
      </c>
      <c r="C23" s="74"/>
      <c r="D23" s="74"/>
      <c r="E23" s="74"/>
    </row>
    <row r="24" ht="27" customHeight="1" spans="1:1">
      <c r="A24" t="s">
        <v>434</v>
      </c>
    </row>
  </sheetData>
  <mergeCells count="6">
    <mergeCell ref="A1:E1"/>
    <mergeCell ref="A2:E2"/>
    <mergeCell ref="A3:E3"/>
    <mergeCell ref="C4:E4"/>
    <mergeCell ref="A4:A5"/>
    <mergeCell ref="B4:B5"/>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E14"/>
  <sheetViews>
    <sheetView workbookViewId="0">
      <selection activeCell="A4" sqref="A4"/>
    </sheetView>
  </sheetViews>
  <sheetFormatPr defaultColWidth="9" defaultRowHeight="13.5" outlineLevelCol="4"/>
  <cols>
    <col min="2" max="2" width="15.875" customWidth="1"/>
    <col min="3" max="3" width="14.75" customWidth="1"/>
    <col min="4" max="4" width="13.125" customWidth="1"/>
    <col min="5" max="5" width="19.25" customWidth="1"/>
  </cols>
  <sheetData>
    <row r="1" s="61" customFormat="1" ht="30" customHeight="1" spans="2:5">
      <c r="B1" s="55" t="s">
        <v>437</v>
      </c>
      <c r="C1" s="55"/>
      <c r="D1" s="55"/>
      <c r="E1" s="55"/>
    </row>
    <row r="2" s="62" customFormat="1" ht="14.25" spans="1:5">
      <c r="A2" s="64" t="s">
        <v>19</v>
      </c>
      <c r="B2" s="65"/>
      <c r="C2" s="65"/>
      <c r="D2" s="66"/>
      <c r="E2" s="67" t="s">
        <v>438</v>
      </c>
    </row>
    <row r="3" s="63" customFormat="1" ht="56.1" customHeight="1" spans="1:5">
      <c r="A3" s="68" t="s">
        <v>67</v>
      </c>
      <c r="B3" s="69" t="s">
        <v>68</v>
      </c>
      <c r="C3" s="70" t="s">
        <v>428</v>
      </c>
      <c r="D3" s="71" t="s">
        <v>429</v>
      </c>
      <c r="E3" s="70" t="s">
        <v>439</v>
      </c>
    </row>
    <row r="4" ht="30" customHeight="1" spans="1:5">
      <c r="A4" s="60" t="s">
        <v>433</v>
      </c>
      <c r="B4" s="60"/>
      <c r="C4" s="60"/>
      <c r="D4" s="60"/>
      <c r="E4" s="60"/>
    </row>
    <row r="5" ht="30" customHeight="1" spans="1:5">
      <c r="A5" s="60"/>
      <c r="B5" s="60"/>
      <c r="C5" s="60"/>
      <c r="D5" s="60"/>
      <c r="E5" s="60"/>
    </row>
    <row r="6" ht="30" customHeight="1" spans="1:5">
      <c r="A6" s="60"/>
      <c r="B6" s="60"/>
      <c r="C6" s="60"/>
      <c r="D6" s="60"/>
      <c r="E6" s="60"/>
    </row>
    <row r="7" ht="30" customHeight="1" spans="1:5">
      <c r="A7" s="60"/>
      <c r="B7" s="60"/>
      <c r="C7" s="60"/>
      <c r="D7" s="60"/>
      <c r="E7" s="60"/>
    </row>
    <row r="8" ht="30" customHeight="1" spans="1:5">
      <c r="A8" s="60"/>
      <c r="B8" s="60"/>
      <c r="C8" s="60"/>
      <c r="D8" s="60"/>
      <c r="E8" s="60"/>
    </row>
    <row r="9" ht="30" customHeight="1" spans="1:5">
      <c r="A9" s="60"/>
      <c r="B9" s="60"/>
      <c r="C9" s="60"/>
      <c r="D9" s="60"/>
      <c r="E9" s="60"/>
    </row>
    <row r="10" ht="30" customHeight="1" spans="1:5">
      <c r="A10" s="60"/>
      <c r="B10" s="60"/>
      <c r="C10" s="60"/>
      <c r="D10" s="60"/>
      <c r="E10" s="60"/>
    </row>
    <row r="11" ht="30" customHeight="1" spans="1:5">
      <c r="A11" s="60"/>
      <c r="B11" s="60"/>
      <c r="C11" s="60"/>
      <c r="D11" s="60"/>
      <c r="E11" s="60"/>
    </row>
    <row r="12" ht="30" customHeight="1" spans="1:5">
      <c r="A12" s="60"/>
      <c r="B12" s="60"/>
      <c r="C12" s="60"/>
      <c r="D12" s="60"/>
      <c r="E12" s="60"/>
    </row>
    <row r="13" ht="30" customHeight="1" spans="1:5">
      <c r="A13" s="60" t="s">
        <v>60</v>
      </c>
      <c r="B13" s="60"/>
      <c r="C13" s="60"/>
      <c r="D13" s="60"/>
      <c r="E13" s="60"/>
    </row>
    <row r="14" spans="1:1">
      <c r="A14" t="s">
        <v>434</v>
      </c>
    </row>
  </sheetData>
  <mergeCells count="2">
    <mergeCell ref="B1:E1"/>
    <mergeCell ref="A2:C2"/>
  </mergeCells>
  <conditionalFormatting sqref="E3">
    <cfRule type="cellIs" dxfId="0" priority="1" stopIfTrue="1" operator="lessThanOrEqual">
      <formula>-1</formula>
    </cfRule>
  </conditionalFormatting>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E11"/>
  <sheetViews>
    <sheetView workbookViewId="0">
      <selection activeCell="C18" sqref="C18"/>
    </sheetView>
  </sheetViews>
  <sheetFormatPr defaultColWidth="9" defaultRowHeight="13.5" outlineLevelCol="4"/>
  <cols>
    <col min="2" max="5" width="18.875" customWidth="1"/>
  </cols>
  <sheetData>
    <row r="1" ht="20.25" spans="2:5">
      <c r="B1" s="55" t="s">
        <v>440</v>
      </c>
      <c r="C1" s="55"/>
      <c r="D1" s="55"/>
      <c r="E1" s="55"/>
    </row>
    <row r="2" ht="14.25" spans="1:5">
      <c r="A2" s="56" t="s">
        <v>19</v>
      </c>
      <c r="B2" s="56"/>
      <c r="C2" s="56"/>
      <c r="D2" s="57"/>
      <c r="E2" s="58" t="s">
        <v>132</v>
      </c>
    </row>
    <row r="3" ht="35.1" customHeight="1" spans="1:5">
      <c r="A3" s="59" t="s">
        <v>67</v>
      </c>
      <c r="B3" s="59" t="s">
        <v>68</v>
      </c>
      <c r="C3" s="59" t="s">
        <v>441</v>
      </c>
      <c r="D3" s="59"/>
      <c r="E3" s="59"/>
    </row>
    <row r="4" ht="33" customHeight="1" spans="1:5">
      <c r="A4" s="59"/>
      <c r="B4" s="59"/>
      <c r="C4" s="59" t="s">
        <v>60</v>
      </c>
      <c r="D4" s="59" t="s">
        <v>81</v>
      </c>
      <c r="E4" s="59" t="s">
        <v>82</v>
      </c>
    </row>
    <row r="5" ht="33" customHeight="1" spans="1:5">
      <c r="A5" s="60" t="s">
        <v>433</v>
      </c>
      <c r="B5" s="60"/>
      <c r="C5" s="60"/>
      <c r="D5" s="60"/>
      <c r="E5" s="60"/>
    </row>
    <row r="6" ht="33" customHeight="1" spans="1:5">
      <c r="A6" s="60"/>
      <c r="B6" s="60"/>
      <c r="C6" s="60"/>
      <c r="D6" s="60"/>
      <c r="E6" s="60"/>
    </row>
    <row r="7" ht="33" customHeight="1" spans="1:5">
      <c r="A7" s="60"/>
      <c r="B7" s="60"/>
      <c r="C7" s="60"/>
      <c r="D7" s="60"/>
      <c r="E7" s="60"/>
    </row>
    <row r="8" ht="33" customHeight="1" spans="1:5">
      <c r="A8" s="60"/>
      <c r="B8" s="60"/>
      <c r="C8" s="60"/>
      <c r="D8" s="60"/>
      <c r="E8" s="60"/>
    </row>
    <row r="9" ht="33" customHeight="1" spans="1:5">
      <c r="A9" s="60"/>
      <c r="B9" s="60"/>
      <c r="C9" s="60"/>
      <c r="D9" s="60"/>
      <c r="E9" s="60"/>
    </row>
    <row r="10" ht="33" customHeight="1" spans="1:5">
      <c r="A10" s="60" t="s">
        <v>60</v>
      </c>
      <c r="B10" s="60"/>
      <c r="C10" s="60"/>
      <c r="D10" s="60"/>
      <c r="E10" s="60"/>
    </row>
    <row r="11" spans="1:1">
      <c r="A11" t="s">
        <v>434</v>
      </c>
    </row>
  </sheetData>
  <mergeCells count="5">
    <mergeCell ref="B1:E1"/>
    <mergeCell ref="A2:C2"/>
    <mergeCell ref="C3:E3"/>
    <mergeCell ref="A3:A4"/>
    <mergeCell ref="B3:B4"/>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topLeftCell="A22" workbookViewId="0">
      <selection activeCell="F14" sqref="F14"/>
    </sheetView>
  </sheetViews>
  <sheetFormatPr defaultColWidth="8" defaultRowHeight="12" outlineLevelCol="7"/>
  <cols>
    <col min="1" max="1" width="11.75" style="31" customWidth="1"/>
    <col min="2" max="2" width="15.75" style="31" customWidth="1"/>
    <col min="3" max="3" width="8.5" style="31" customWidth="1"/>
    <col min="4" max="4" width="9.375" style="31" customWidth="1"/>
    <col min="5" max="5" width="21.25" style="31" customWidth="1"/>
    <col min="6" max="6" width="25.375" style="31" customWidth="1"/>
    <col min="7" max="7" width="19.75" style="31" customWidth="1"/>
    <col min="8" max="8" width="35.5" style="31" customWidth="1"/>
    <col min="9" max="16384" width="8" style="31"/>
  </cols>
  <sheetData>
    <row r="1" customFormat="1" ht="13.5" spans="1:5">
      <c r="A1" s="32"/>
      <c r="B1" s="33"/>
      <c r="C1" s="33"/>
      <c r="D1" s="33"/>
      <c r="E1" s="33"/>
    </row>
    <row r="2" ht="20.25" spans="1:8">
      <c r="A2" s="3" t="s">
        <v>442</v>
      </c>
      <c r="B2" s="3"/>
      <c r="C2" s="3"/>
      <c r="D2" s="3"/>
      <c r="E2" s="3"/>
      <c r="F2" s="3"/>
      <c r="G2" s="3"/>
      <c r="H2" s="3"/>
    </row>
    <row r="3" ht="13.5" spans="1:8">
      <c r="A3" s="4" t="s">
        <v>19</v>
      </c>
      <c r="H3" s="41" t="s">
        <v>132</v>
      </c>
    </row>
    <row r="4" ht="44.25" customHeight="1" spans="1:8">
      <c r="A4" s="34" t="s">
        <v>443</v>
      </c>
      <c r="B4" s="34" t="s">
        <v>444</v>
      </c>
      <c r="C4" s="34" t="s">
        <v>445</v>
      </c>
      <c r="D4" s="34" t="s">
        <v>446</v>
      </c>
      <c r="E4" s="34" t="s">
        <v>447</v>
      </c>
      <c r="F4" s="34" t="s">
        <v>448</v>
      </c>
      <c r="G4" s="34" t="s">
        <v>449</v>
      </c>
      <c r="H4" s="34" t="s">
        <v>450</v>
      </c>
    </row>
    <row r="5" ht="18" customHeight="1" spans="1:8">
      <c r="A5" s="34">
        <v>1</v>
      </c>
      <c r="B5" s="34">
        <v>2</v>
      </c>
      <c r="C5" s="34">
        <v>3</v>
      </c>
      <c r="D5" s="34">
        <v>4</v>
      </c>
      <c r="E5" s="34">
        <v>5</v>
      </c>
      <c r="F5" s="34">
        <v>6</v>
      </c>
      <c r="G5" s="34">
        <v>7</v>
      </c>
      <c r="H5" s="34">
        <v>8</v>
      </c>
    </row>
    <row r="6" ht="33" customHeight="1" spans="1:8">
      <c r="A6" s="35" t="s">
        <v>155</v>
      </c>
      <c r="B6" s="35"/>
      <c r="C6" s="35"/>
      <c r="D6" s="35"/>
      <c r="E6" s="34"/>
      <c r="F6" s="34"/>
      <c r="G6" s="34"/>
      <c r="H6" s="34"/>
    </row>
    <row r="7" ht="51" customHeight="1" spans="1:8">
      <c r="A7" s="42" t="s">
        <v>451</v>
      </c>
      <c r="B7" s="42" t="s">
        <v>452</v>
      </c>
      <c r="C7" s="42" t="s">
        <v>453</v>
      </c>
      <c r="D7" s="34" t="s">
        <v>454</v>
      </c>
      <c r="E7" s="34" t="s">
        <v>455</v>
      </c>
      <c r="F7" s="43" t="s">
        <v>456</v>
      </c>
      <c r="G7" s="34" t="s">
        <v>457</v>
      </c>
      <c r="H7" s="34" t="s">
        <v>458</v>
      </c>
    </row>
    <row r="8" ht="39.75" customHeight="1" spans="1:8">
      <c r="A8" s="44"/>
      <c r="B8" s="44"/>
      <c r="C8" s="44"/>
      <c r="D8" s="34"/>
      <c r="E8" s="45" t="s">
        <v>459</v>
      </c>
      <c r="F8" s="46" t="s">
        <v>460</v>
      </c>
      <c r="G8" s="46"/>
      <c r="H8" s="47" t="s">
        <v>461</v>
      </c>
    </row>
    <row r="9" ht="55.5" customHeight="1" spans="1:8">
      <c r="A9" s="44"/>
      <c r="B9" s="44"/>
      <c r="C9" s="44"/>
      <c r="D9" s="34"/>
      <c r="E9" s="47" t="s">
        <v>462</v>
      </c>
      <c r="F9" s="47" t="s">
        <v>463</v>
      </c>
      <c r="G9" s="34" t="s">
        <v>457</v>
      </c>
      <c r="H9" s="47" t="s">
        <v>464</v>
      </c>
    </row>
    <row r="10" ht="56.25" customHeight="1" spans="1:8">
      <c r="A10" s="44"/>
      <c r="B10" s="44"/>
      <c r="C10" s="44"/>
      <c r="D10" s="48" t="s">
        <v>465</v>
      </c>
      <c r="E10" s="47" t="s">
        <v>466</v>
      </c>
      <c r="F10" s="47" t="s">
        <v>467</v>
      </c>
      <c r="G10" s="47" t="s">
        <v>468</v>
      </c>
      <c r="H10" s="47" t="s">
        <v>469</v>
      </c>
    </row>
    <row r="11" ht="43.5" customHeight="1" spans="1:8">
      <c r="A11" s="44"/>
      <c r="B11" s="44"/>
      <c r="C11" s="44"/>
      <c r="D11" s="49"/>
      <c r="E11" s="47" t="s">
        <v>470</v>
      </c>
      <c r="F11" s="47" t="s">
        <v>471</v>
      </c>
      <c r="G11" s="47" t="s">
        <v>472</v>
      </c>
      <c r="H11" s="47" t="s">
        <v>473</v>
      </c>
    </row>
    <row r="12" ht="47.25" customHeight="1" spans="1:8">
      <c r="A12" s="44"/>
      <c r="B12" s="44"/>
      <c r="C12" s="44"/>
      <c r="D12" s="50"/>
      <c r="E12" s="47" t="s">
        <v>474</v>
      </c>
      <c r="F12" s="47" t="s">
        <v>475</v>
      </c>
      <c r="G12" s="34" t="s">
        <v>457</v>
      </c>
      <c r="H12" s="47" t="s">
        <v>464</v>
      </c>
    </row>
    <row r="13" ht="42.75" customHeight="1" spans="1:8">
      <c r="A13" s="44"/>
      <c r="B13" s="44"/>
      <c r="C13" s="44"/>
      <c r="D13" s="51" t="s">
        <v>476</v>
      </c>
      <c r="E13" s="47" t="s">
        <v>477</v>
      </c>
      <c r="F13" s="47" t="s">
        <v>478</v>
      </c>
      <c r="G13" s="34" t="s">
        <v>457</v>
      </c>
      <c r="H13" s="47" t="s">
        <v>479</v>
      </c>
    </row>
    <row r="14" ht="64.5" customHeight="1" spans="1:8">
      <c r="A14" s="44"/>
      <c r="B14" s="44"/>
      <c r="C14" s="44"/>
      <c r="D14" s="51"/>
      <c r="E14" s="47" t="s">
        <v>480</v>
      </c>
      <c r="F14" s="47" t="s">
        <v>481</v>
      </c>
      <c r="G14" s="47" t="s">
        <v>482</v>
      </c>
      <c r="H14" s="47" t="s">
        <v>483</v>
      </c>
    </row>
    <row r="15" ht="42.75" customHeight="1" spans="1:8">
      <c r="A15" s="44"/>
      <c r="B15" s="44"/>
      <c r="C15" s="44"/>
      <c r="D15" s="51"/>
      <c r="E15" s="47" t="s">
        <v>484</v>
      </c>
      <c r="F15" s="47" t="s">
        <v>485</v>
      </c>
      <c r="G15" s="34" t="s">
        <v>457</v>
      </c>
      <c r="H15" s="47" t="s">
        <v>464</v>
      </c>
    </row>
    <row r="16" ht="44.25" customHeight="1" spans="1:8">
      <c r="A16" s="44"/>
      <c r="B16" s="44"/>
      <c r="C16" s="44"/>
      <c r="D16" s="48" t="s">
        <v>486</v>
      </c>
      <c r="E16" s="47" t="s">
        <v>487</v>
      </c>
      <c r="F16" s="47" t="s">
        <v>488</v>
      </c>
      <c r="G16" s="47" t="s">
        <v>489</v>
      </c>
      <c r="H16" s="47" t="s">
        <v>490</v>
      </c>
    </row>
    <row r="17" ht="57" customHeight="1" spans="1:8">
      <c r="A17" s="44"/>
      <c r="B17" s="44"/>
      <c r="C17" s="52"/>
      <c r="D17" s="50"/>
      <c r="E17" s="47" t="s">
        <v>491</v>
      </c>
      <c r="F17" s="47" t="s">
        <v>492</v>
      </c>
      <c r="G17" s="34" t="s">
        <v>457</v>
      </c>
      <c r="H17" s="47" t="s">
        <v>464</v>
      </c>
    </row>
    <row r="18" ht="85.5" customHeight="1" spans="1:8">
      <c r="A18" s="44"/>
      <c r="B18" s="44"/>
      <c r="C18" s="48" t="s">
        <v>493</v>
      </c>
      <c r="D18" s="51" t="s">
        <v>494</v>
      </c>
      <c r="E18" s="47" t="s">
        <v>495</v>
      </c>
      <c r="F18" s="47" t="s">
        <v>496</v>
      </c>
      <c r="G18" s="34" t="s">
        <v>457</v>
      </c>
      <c r="H18" s="47" t="s">
        <v>497</v>
      </c>
    </row>
    <row r="19" ht="81.75" customHeight="1" spans="1:8">
      <c r="A19" s="44"/>
      <c r="B19" s="44"/>
      <c r="C19" s="49"/>
      <c r="D19" s="51" t="s">
        <v>498</v>
      </c>
      <c r="E19" s="47" t="s">
        <v>499</v>
      </c>
      <c r="F19" s="47" t="s">
        <v>500</v>
      </c>
      <c r="G19" s="34" t="s">
        <v>457</v>
      </c>
      <c r="H19" s="47" t="s">
        <v>501</v>
      </c>
    </row>
    <row r="20" ht="75" customHeight="1" spans="1:8">
      <c r="A20" s="44"/>
      <c r="B20" s="44"/>
      <c r="C20" s="49"/>
      <c r="D20" s="51" t="s">
        <v>502</v>
      </c>
      <c r="E20" s="47" t="s">
        <v>503</v>
      </c>
      <c r="F20" s="47" t="s">
        <v>504</v>
      </c>
      <c r="G20" s="34" t="s">
        <v>457</v>
      </c>
      <c r="H20" s="47" t="s">
        <v>505</v>
      </c>
    </row>
    <row r="21" ht="76.5" customHeight="1" spans="1:8">
      <c r="A21" s="44"/>
      <c r="B21" s="44"/>
      <c r="C21" s="49"/>
      <c r="D21" s="51" t="s">
        <v>506</v>
      </c>
      <c r="E21" s="47" t="s">
        <v>507</v>
      </c>
      <c r="F21" s="47" t="s">
        <v>508</v>
      </c>
      <c r="G21" s="34" t="s">
        <v>457</v>
      </c>
      <c r="H21" s="47" t="s">
        <v>509</v>
      </c>
    </row>
    <row r="22" ht="83.25" customHeight="1" spans="1:8">
      <c r="A22" s="52"/>
      <c r="B22" s="52"/>
      <c r="C22" s="50"/>
      <c r="D22" s="51" t="s">
        <v>510</v>
      </c>
      <c r="E22" s="47" t="s">
        <v>511</v>
      </c>
      <c r="F22" s="47" t="s">
        <v>512</v>
      </c>
      <c r="G22" s="34" t="s">
        <v>457</v>
      </c>
      <c r="H22" s="47" t="s">
        <v>513</v>
      </c>
    </row>
    <row r="23" ht="14.25" spans="1:8">
      <c r="A23" s="53"/>
      <c r="B23" s="53"/>
      <c r="C23" s="53"/>
      <c r="D23" s="53"/>
      <c r="E23" s="53"/>
      <c r="F23" s="53"/>
      <c r="G23" s="53"/>
      <c r="H23" s="53"/>
    </row>
    <row r="24" ht="14.25" spans="1:8">
      <c r="A24" s="53"/>
      <c r="B24" s="53"/>
      <c r="C24" s="53"/>
      <c r="D24" s="53"/>
      <c r="E24" s="53"/>
      <c r="F24" s="53"/>
      <c r="G24" s="53"/>
      <c r="H24" s="53"/>
    </row>
    <row r="25" ht="14.25" spans="1:8">
      <c r="A25" s="53"/>
      <c r="B25" s="53"/>
      <c r="C25" s="53"/>
      <c r="D25" s="53"/>
      <c r="E25" s="53"/>
      <c r="F25" s="53"/>
      <c r="G25" s="53"/>
      <c r="H25" s="53"/>
    </row>
    <row r="26" ht="14.25" spans="1:8">
      <c r="A26" s="53"/>
      <c r="B26" s="53"/>
      <c r="C26" s="53"/>
      <c r="D26" s="53"/>
      <c r="E26" s="53"/>
      <c r="F26" s="53"/>
      <c r="G26" s="53"/>
      <c r="H26" s="53"/>
    </row>
    <row r="27" ht="14.25" spans="1:8">
      <c r="A27" s="53"/>
      <c r="B27" s="53"/>
      <c r="C27" s="53"/>
      <c r="D27" s="53"/>
      <c r="E27" s="53"/>
      <c r="F27" s="53"/>
      <c r="G27" s="53"/>
      <c r="H27" s="53"/>
    </row>
    <row r="28" ht="14.25" spans="1:8">
      <c r="A28" s="53"/>
      <c r="B28" s="53"/>
      <c r="C28" s="53"/>
      <c r="D28" s="53"/>
      <c r="E28" s="53"/>
      <c r="F28" s="53"/>
      <c r="G28" s="53"/>
      <c r="H28" s="53"/>
    </row>
    <row r="29" ht="14.25" spans="1:8">
      <c r="A29" s="53"/>
      <c r="B29" s="53"/>
      <c r="C29" s="53"/>
      <c r="D29" s="53"/>
      <c r="E29" s="53"/>
      <c r="F29" s="53"/>
      <c r="G29" s="53"/>
      <c r="H29" s="53"/>
    </row>
    <row r="30" ht="14.25" spans="1:8">
      <c r="A30" s="53"/>
      <c r="B30" s="53"/>
      <c r="C30" s="53"/>
      <c r="D30" s="53"/>
      <c r="E30" s="53"/>
      <c r="F30" s="53"/>
      <c r="G30" s="53"/>
      <c r="H30" s="53"/>
    </row>
    <row r="31" ht="14.25" spans="1:8">
      <c r="A31" s="53"/>
      <c r="B31" s="53"/>
      <c r="C31" s="53"/>
      <c r="D31" s="53"/>
      <c r="E31" s="53"/>
      <c r="F31" s="53"/>
      <c r="G31" s="53"/>
      <c r="H31" s="53"/>
    </row>
    <row r="32" ht="14.25" spans="1:8">
      <c r="A32" s="53"/>
      <c r="B32" s="53"/>
      <c r="C32" s="53"/>
      <c r="D32" s="53"/>
      <c r="E32" s="53"/>
      <c r="F32" s="53"/>
      <c r="G32" s="53"/>
      <c r="H32" s="53"/>
    </row>
    <row r="33" ht="14.25" spans="1:8">
      <c r="A33" s="53"/>
      <c r="B33" s="53"/>
      <c r="C33" s="53"/>
      <c r="D33" s="53"/>
      <c r="E33" s="53"/>
      <c r="F33" s="53"/>
      <c r="G33" s="53"/>
      <c r="H33" s="53"/>
    </row>
    <row r="34" ht="14.25" spans="1:8">
      <c r="A34" s="54"/>
      <c r="B34" s="54"/>
      <c r="C34" s="54"/>
      <c r="D34" s="54"/>
      <c r="E34" s="54"/>
      <c r="F34" s="54"/>
      <c r="G34" s="54"/>
      <c r="H34" s="54"/>
    </row>
    <row r="35" ht="14.25" spans="1:8">
      <c r="A35" s="54"/>
      <c r="B35" s="54"/>
      <c r="C35" s="54"/>
      <c r="D35" s="54"/>
      <c r="E35" s="54"/>
      <c r="F35" s="54"/>
      <c r="G35" s="54"/>
      <c r="H35" s="54"/>
    </row>
    <row r="36" ht="14.25" spans="1:8">
      <c r="A36" s="54"/>
      <c r="B36" s="54"/>
      <c r="C36" s="54"/>
      <c r="D36" s="54"/>
      <c r="E36" s="54"/>
      <c r="F36" s="54"/>
      <c r="G36" s="54"/>
      <c r="H36" s="54"/>
    </row>
    <row r="37" ht="14.25" spans="1:8">
      <c r="A37" s="54"/>
      <c r="B37" s="54"/>
      <c r="C37" s="54"/>
      <c r="D37" s="54"/>
      <c r="E37" s="54"/>
      <c r="F37" s="54"/>
      <c r="G37" s="54"/>
      <c r="H37" s="54"/>
    </row>
    <row r="38" ht="14.25" spans="1:8">
      <c r="A38" s="54"/>
      <c r="B38" s="54"/>
      <c r="C38" s="54"/>
      <c r="D38" s="54"/>
      <c r="E38" s="54"/>
      <c r="F38" s="54"/>
      <c r="G38" s="54"/>
      <c r="H38" s="54"/>
    </row>
    <row r="39" ht="14.25" spans="1:8">
      <c r="A39" s="54"/>
      <c r="B39" s="54"/>
      <c r="C39" s="54"/>
      <c r="D39" s="54"/>
      <c r="E39" s="54"/>
      <c r="F39" s="54"/>
      <c r="G39" s="54"/>
      <c r="H39" s="54"/>
    </row>
    <row r="40" ht="14.25" spans="1:8">
      <c r="A40" s="54"/>
      <c r="B40" s="54"/>
      <c r="C40" s="54"/>
      <c r="D40" s="54"/>
      <c r="E40" s="54"/>
      <c r="F40" s="54"/>
      <c r="G40" s="54"/>
      <c r="H40" s="54"/>
    </row>
    <row r="41" ht="14.25" spans="1:8">
      <c r="A41" s="54"/>
      <c r="B41" s="54"/>
      <c r="C41" s="54"/>
      <c r="D41" s="54"/>
      <c r="E41" s="54"/>
      <c r="F41" s="54"/>
      <c r="G41" s="54"/>
      <c r="H41" s="54"/>
    </row>
  </sheetData>
  <mergeCells count="9">
    <mergeCell ref="A2:H2"/>
    <mergeCell ref="A7:A22"/>
    <mergeCell ref="B7:B22"/>
    <mergeCell ref="C7:C17"/>
    <mergeCell ref="C18:C22"/>
    <mergeCell ref="D7:D9"/>
    <mergeCell ref="D10:D12"/>
    <mergeCell ref="D13:D15"/>
    <mergeCell ref="D16:D17"/>
  </mergeCells>
  <pageMargins left="0.751388888888889" right="0.751388888888889" top="1" bottom="1" header="0.511805555555556" footer="0.511805555555556"/>
  <pageSetup paperSize="9" scale="90"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B7" sqref="B7"/>
    </sheetView>
  </sheetViews>
  <sheetFormatPr defaultColWidth="9" defaultRowHeight="13.5" outlineLevelRow="6" outlineLevelCol="7"/>
  <cols>
    <col min="1" max="1" width="25.25" customWidth="1"/>
    <col min="2" max="2" width="18" customWidth="1"/>
    <col min="3" max="3" width="16.25" customWidth="1"/>
    <col min="4" max="7" width="19.875" customWidth="1"/>
    <col min="8" max="8" width="16.375" customWidth="1"/>
  </cols>
  <sheetData>
    <row r="1" ht="28.5" spans="1:8">
      <c r="A1" s="37" t="s">
        <v>514</v>
      </c>
      <c r="B1" s="37"/>
      <c r="C1" s="37"/>
      <c r="D1" s="37"/>
      <c r="E1" s="37"/>
      <c r="F1" s="37"/>
      <c r="G1" s="37"/>
      <c r="H1" s="37"/>
    </row>
    <row r="2" ht="20.1" customHeight="1" spans="1:8">
      <c r="A2" s="38" t="s">
        <v>19</v>
      </c>
      <c r="B2" s="39"/>
      <c r="C2" s="39"/>
      <c r="D2" s="39"/>
      <c r="E2" s="39"/>
      <c r="F2" s="39"/>
      <c r="G2" s="39"/>
      <c r="H2" s="40" t="s">
        <v>132</v>
      </c>
    </row>
    <row r="3" ht="28.5" spans="1:8">
      <c r="A3" s="34" t="s">
        <v>443</v>
      </c>
      <c r="B3" s="34" t="s">
        <v>444</v>
      </c>
      <c r="C3" s="34" t="s">
        <v>445</v>
      </c>
      <c r="D3" s="34" t="s">
        <v>446</v>
      </c>
      <c r="E3" s="34" t="s">
        <v>447</v>
      </c>
      <c r="F3" s="34" t="s">
        <v>448</v>
      </c>
      <c r="G3" s="34" t="s">
        <v>449</v>
      </c>
      <c r="H3" s="34" t="s">
        <v>450</v>
      </c>
    </row>
    <row r="4" ht="14.25" spans="1:8">
      <c r="A4" s="34">
        <v>1</v>
      </c>
      <c r="B4" s="34">
        <v>2</v>
      </c>
      <c r="C4" s="34">
        <v>3</v>
      </c>
      <c r="D4" s="34">
        <v>4</v>
      </c>
      <c r="E4" s="34">
        <v>5</v>
      </c>
      <c r="F4" s="34">
        <v>6</v>
      </c>
      <c r="G4" s="34">
        <v>7</v>
      </c>
      <c r="H4" s="34">
        <v>8</v>
      </c>
    </row>
    <row r="5" ht="14.25" spans="1:8">
      <c r="A5" s="35" t="s">
        <v>515</v>
      </c>
      <c r="B5" s="35"/>
      <c r="C5" s="35"/>
      <c r="D5" s="35"/>
      <c r="E5" s="34"/>
      <c r="F5" s="34"/>
      <c r="G5" s="34"/>
      <c r="H5" s="34"/>
    </row>
    <row r="6" ht="14.25" spans="1:8">
      <c r="A6" s="36" t="s">
        <v>516</v>
      </c>
      <c r="B6" s="36" t="s">
        <v>433</v>
      </c>
      <c r="C6" s="36"/>
      <c r="D6" s="36"/>
      <c r="E6" s="34"/>
      <c r="F6" s="34"/>
      <c r="G6" s="34"/>
      <c r="H6" s="34"/>
    </row>
    <row r="7" ht="14.25" spans="1:8">
      <c r="A7" s="36" t="s">
        <v>517</v>
      </c>
      <c r="B7" s="36" t="s">
        <v>433</v>
      </c>
      <c r="C7" s="36"/>
      <c r="D7" s="36"/>
      <c r="E7" s="34"/>
      <c r="F7" s="34"/>
      <c r="G7" s="34"/>
      <c r="H7" s="34"/>
    </row>
  </sheetData>
  <mergeCells count="1">
    <mergeCell ref="A1:H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8"/>
  <sheetViews>
    <sheetView workbookViewId="0">
      <selection activeCell="B8" sqref="B8"/>
    </sheetView>
  </sheetViews>
  <sheetFormatPr defaultColWidth="8" defaultRowHeight="12" outlineLevelRow="7" outlineLevelCol="7"/>
  <cols>
    <col min="1" max="1" width="8" style="31"/>
    <col min="2" max="2" width="25.375" style="31" customWidth="1"/>
    <col min="3" max="5" width="20.625" style="31" customWidth="1"/>
    <col min="6" max="6" width="22" style="31" customWidth="1"/>
    <col min="7" max="7" width="16.5" style="31" customWidth="1"/>
    <col min="8" max="8" width="17.625" style="31" customWidth="1"/>
    <col min="9" max="16384" width="8" style="31"/>
  </cols>
  <sheetData>
    <row r="1" customFormat="1" ht="13.5" spans="1:5">
      <c r="A1" s="32"/>
      <c r="B1" s="33"/>
      <c r="C1" s="33"/>
      <c r="D1" s="33"/>
      <c r="E1" s="33"/>
    </row>
    <row r="2" ht="20.25" spans="1:8">
      <c r="A2" s="3" t="s">
        <v>518</v>
      </c>
      <c r="B2" s="3"/>
      <c r="C2" s="3"/>
      <c r="D2" s="3"/>
      <c r="E2" s="3"/>
      <c r="F2" s="3"/>
      <c r="G2" s="3"/>
      <c r="H2" s="3"/>
    </row>
    <row r="3" ht="13.5" spans="1:8">
      <c r="A3" s="4" t="s">
        <v>19</v>
      </c>
      <c r="H3" s="31" t="s">
        <v>132</v>
      </c>
    </row>
    <row r="4" ht="44.25" customHeight="1" spans="1:8">
      <c r="A4" s="34" t="s">
        <v>443</v>
      </c>
      <c r="B4" s="34" t="s">
        <v>444</v>
      </c>
      <c r="C4" s="34" t="s">
        <v>445</v>
      </c>
      <c r="D4" s="34" t="s">
        <v>446</v>
      </c>
      <c r="E4" s="34" t="s">
        <v>447</v>
      </c>
      <c r="F4" s="34" t="s">
        <v>448</v>
      </c>
      <c r="G4" s="34" t="s">
        <v>449</v>
      </c>
      <c r="H4" s="34" t="s">
        <v>450</v>
      </c>
    </row>
    <row r="5" ht="21" customHeight="1" spans="1:8">
      <c r="A5" s="34">
        <v>1</v>
      </c>
      <c r="B5" s="34">
        <v>2</v>
      </c>
      <c r="C5" s="34">
        <v>3</v>
      </c>
      <c r="D5" s="34">
        <v>4</v>
      </c>
      <c r="E5" s="34">
        <v>5</v>
      </c>
      <c r="F5" s="34">
        <v>6</v>
      </c>
      <c r="G5" s="34">
        <v>7</v>
      </c>
      <c r="H5" s="34">
        <v>8</v>
      </c>
    </row>
    <row r="6" ht="33" customHeight="1" spans="1:8">
      <c r="A6" s="35" t="s">
        <v>515</v>
      </c>
      <c r="B6" s="35"/>
      <c r="C6" s="35"/>
      <c r="D6" s="35"/>
      <c r="E6" s="34"/>
      <c r="F6" s="34"/>
      <c r="G6" s="34"/>
      <c r="H6" s="34"/>
    </row>
    <row r="7" ht="24" customHeight="1" spans="1:8">
      <c r="A7" s="36" t="s">
        <v>519</v>
      </c>
      <c r="B7" s="36" t="s">
        <v>433</v>
      </c>
      <c r="C7" s="36"/>
      <c r="D7" s="36"/>
      <c r="E7" s="34"/>
      <c r="F7" s="34"/>
      <c r="G7" s="34"/>
      <c r="H7" s="34"/>
    </row>
    <row r="8" ht="24" customHeight="1" spans="1:8">
      <c r="A8" s="36" t="s">
        <v>520</v>
      </c>
      <c r="B8" s="36" t="s">
        <v>433</v>
      </c>
      <c r="C8" s="36"/>
      <c r="D8" s="36"/>
      <c r="E8" s="34"/>
      <c r="F8" s="34"/>
      <c r="G8" s="34"/>
      <c r="H8" s="34"/>
    </row>
  </sheetData>
  <mergeCells count="1">
    <mergeCell ref="A2:H2"/>
  </mergeCells>
  <pageMargins left="0.751388888888889" right="0.751388888888889" top="1" bottom="1" header="0.511805555555556" footer="0.511805555555556"/>
  <pageSetup paperSize="9" scale="78"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F11"/>
  <sheetViews>
    <sheetView topLeftCell="A7" workbookViewId="0">
      <selection activeCell="I15" sqref="I15"/>
    </sheetView>
  </sheetViews>
  <sheetFormatPr defaultColWidth="8" defaultRowHeight="14.25" customHeight="1"/>
  <cols>
    <col min="1" max="1" width="12" style="1" customWidth="1"/>
    <col min="2" max="2" width="10.375" style="1" customWidth="1"/>
    <col min="3" max="3" width="8.75" style="1" customWidth="1"/>
    <col min="4" max="4" width="10.25" style="1" customWidth="1"/>
    <col min="5" max="5" width="8" style="1"/>
    <col min="6" max="6" width="9" style="1" customWidth="1"/>
    <col min="7" max="7" width="10.25" style="1" customWidth="1"/>
    <col min="8" max="8" width="10.5" style="1" customWidth="1"/>
    <col min="9" max="13" width="8.75" style="1" customWidth="1"/>
    <col min="14" max="15" width="10.625" style="1" customWidth="1"/>
    <col min="16" max="18" width="8.75" style="1" customWidth="1"/>
    <col min="19" max="20" width="8" style="1"/>
    <col min="21" max="21" width="11.125" style="1" customWidth="1"/>
    <col min="22" max="22" width="9.125" style="1" customWidth="1"/>
    <col min="23" max="30" width="8" style="1"/>
    <col min="31" max="31" width="11.25" style="1" customWidth="1"/>
    <col min="32" max="16384" width="8" style="1"/>
  </cols>
  <sheetData>
    <row r="1" ht="13.5" customHeight="1" spans="1:22">
      <c r="A1" s="2"/>
      <c r="B1" s="2"/>
      <c r="C1" s="2"/>
      <c r="D1" s="2"/>
      <c r="E1" s="2"/>
      <c r="F1" s="2"/>
      <c r="G1" s="2"/>
      <c r="H1" s="2"/>
      <c r="I1" s="2"/>
      <c r="J1" s="2"/>
      <c r="K1" s="2"/>
      <c r="L1" s="2"/>
      <c r="M1" s="2"/>
      <c r="N1" s="2"/>
      <c r="O1" s="2"/>
      <c r="P1" s="2"/>
      <c r="Q1" s="2"/>
      <c r="R1" s="2"/>
      <c r="V1" s="23"/>
    </row>
    <row r="2" ht="27.75" customHeight="1" spans="1:22">
      <c r="A2" s="3" t="s">
        <v>521</v>
      </c>
      <c r="B2" s="3"/>
      <c r="C2" s="3"/>
      <c r="D2" s="3"/>
      <c r="E2" s="3"/>
      <c r="F2" s="3"/>
      <c r="G2" s="3"/>
      <c r="H2" s="3"/>
      <c r="I2" s="3"/>
      <c r="J2" s="3"/>
      <c r="K2" s="3"/>
      <c r="L2" s="3"/>
      <c r="M2" s="3"/>
      <c r="N2" s="3"/>
      <c r="O2" s="3"/>
      <c r="P2" s="3"/>
      <c r="Q2" s="3"/>
      <c r="R2" s="3"/>
      <c r="S2" s="3"/>
      <c r="T2" s="3"/>
      <c r="U2" s="3"/>
      <c r="V2" s="3"/>
    </row>
    <row r="3" ht="18" customHeight="1" spans="1:31">
      <c r="A3" s="4" t="s">
        <v>19</v>
      </c>
      <c r="B3" s="5"/>
      <c r="C3" s="5"/>
      <c r="D3" s="5"/>
      <c r="E3" s="5"/>
      <c r="F3" s="5"/>
      <c r="G3" s="5"/>
      <c r="H3" s="5"/>
      <c r="I3" s="5"/>
      <c r="J3" s="5"/>
      <c r="K3" s="5"/>
      <c r="L3" s="5"/>
      <c r="M3" s="5"/>
      <c r="N3" s="5"/>
      <c r="O3" s="5"/>
      <c r="P3" s="5"/>
      <c r="Q3" s="5"/>
      <c r="R3" s="5"/>
      <c r="AE3" s="27" t="s">
        <v>132</v>
      </c>
    </row>
    <row r="4" ht="15.75" customHeight="1" spans="1:32">
      <c r="A4" s="6" t="s">
        <v>522</v>
      </c>
      <c r="B4" s="7" t="s">
        <v>126</v>
      </c>
      <c r="C4" s="7" t="s">
        <v>523</v>
      </c>
      <c r="D4" s="7" t="s">
        <v>524</v>
      </c>
      <c r="E4" s="7" t="s">
        <v>525</v>
      </c>
      <c r="F4" s="7" t="s">
        <v>526</v>
      </c>
      <c r="G4" s="7" t="s">
        <v>527</v>
      </c>
      <c r="H4" s="8" t="s">
        <v>528</v>
      </c>
      <c r="I4" s="15" t="s">
        <v>135</v>
      </c>
      <c r="J4" s="15"/>
      <c r="K4" s="15"/>
      <c r="L4" s="15"/>
      <c r="M4" s="15"/>
      <c r="N4" s="15"/>
      <c r="O4" s="15"/>
      <c r="P4" s="15"/>
      <c r="Q4" s="15"/>
      <c r="R4" s="15"/>
      <c r="S4" s="15"/>
      <c r="T4" s="15"/>
      <c r="U4" s="15"/>
      <c r="V4" s="15"/>
      <c r="W4" s="15"/>
      <c r="X4" s="15"/>
      <c r="Y4" s="15"/>
      <c r="Z4" s="15"/>
      <c r="AA4" s="15"/>
      <c r="AB4" s="15"/>
      <c r="AC4" s="15"/>
      <c r="AD4" s="15"/>
      <c r="AE4" s="15"/>
      <c r="AF4" s="28"/>
    </row>
    <row r="5" ht="17.25" customHeight="1" spans="1:32">
      <c r="A5" s="6"/>
      <c r="B5" s="9"/>
      <c r="C5" s="9"/>
      <c r="D5" s="9"/>
      <c r="E5" s="9"/>
      <c r="F5" s="9"/>
      <c r="G5" s="9"/>
      <c r="H5" s="8"/>
      <c r="I5" s="16" t="s">
        <v>60</v>
      </c>
      <c r="J5" s="17" t="s">
        <v>141</v>
      </c>
      <c r="K5" s="18"/>
      <c r="L5" s="18"/>
      <c r="M5" s="18"/>
      <c r="N5" s="18"/>
      <c r="O5" s="18"/>
      <c r="P5" s="18"/>
      <c r="Q5" s="18"/>
      <c r="R5" s="18"/>
      <c r="S5" s="24"/>
      <c r="T5" s="25" t="s">
        <v>142</v>
      </c>
      <c r="U5" s="26"/>
      <c r="V5" s="26"/>
      <c r="W5" s="26"/>
      <c r="X5" s="25" t="s">
        <v>143</v>
      </c>
      <c r="Y5" s="26"/>
      <c r="Z5" s="26"/>
      <c r="AA5" s="26"/>
      <c r="AB5" s="29" t="s">
        <v>138</v>
      </c>
      <c r="AC5" s="29"/>
      <c r="AD5" s="29"/>
      <c r="AE5" s="29"/>
      <c r="AF5" s="28"/>
    </row>
    <row r="6" ht="54" spans="1:32">
      <c r="A6" s="6"/>
      <c r="B6" s="10"/>
      <c r="C6" s="10"/>
      <c r="D6" s="10"/>
      <c r="E6" s="10"/>
      <c r="F6" s="10"/>
      <c r="G6" s="10"/>
      <c r="H6" s="8"/>
      <c r="I6" s="19"/>
      <c r="J6" s="20" t="s">
        <v>130</v>
      </c>
      <c r="K6" s="20" t="s">
        <v>144</v>
      </c>
      <c r="L6" s="20" t="s">
        <v>145</v>
      </c>
      <c r="M6" s="20" t="s">
        <v>146</v>
      </c>
      <c r="N6" s="20" t="s">
        <v>147</v>
      </c>
      <c r="O6" s="8" t="s">
        <v>148</v>
      </c>
      <c r="P6" s="8" t="s">
        <v>529</v>
      </c>
      <c r="Q6" s="8" t="s">
        <v>150</v>
      </c>
      <c r="R6" s="8" t="s">
        <v>151</v>
      </c>
      <c r="S6" s="8" t="s">
        <v>152</v>
      </c>
      <c r="T6" s="8" t="s">
        <v>130</v>
      </c>
      <c r="U6" s="8" t="s">
        <v>153</v>
      </c>
      <c r="V6" s="8" t="s">
        <v>151</v>
      </c>
      <c r="W6" s="7" t="s">
        <v>152</v>
      </c>
      <c r="X6" s="7" t="s">
        <v>130</v>
      </c>
      <c r="Y6" s="7" t="s">
        <v>153</v>
      </c>
      <c r="Z6" s="7" t="s">
        <v>151</v>
      </c>
      <c r="AA6" s="7" t="s">
        <v>152</v>
      </c>
      <c r="AB6" s="30" t="s">
        <v>130</v>
      </c>
      <c r="AC6" s="30" t="s">
        <v>64</v>
      </c>
      <c r="AD6" s="30" t="s">
        <v>65</v>
      </c>
      <c r="AE6" s="30" t="s">
        <v>154</v>
      </c>
      <c r="AF6" s="28"/>
    </row>
    <row r="7" ht="15" customHeight="1" spans="1:31">
      <c r="A7" s="11">
        <v>1</v>
      </c>
      <c r="B7" s="11">
        <v>2</v>
      </c>
      <c r="C7" s="11">
        <v>3</v>
      </c>
      <c r="D7" s="11">
        <v>4</v>
      </c>
      <c r="E7" s="11">
        <v>5</v>
      </c>
      <c r="F7" s="11">
        <v>6</v>
      </c>
      <c r="G7" s="11">
        <v>7</v>
      </c>
      <c r="H7" s="11">
        <v>8</v>
      </c>
      <c r="I7" s="11">
        <v>9</v>
      </c>
      <c r="J7" s="11">
        <v>10</v>
      </c>
      <c r="K7" s="11">
        <v>11</v>
      </c>
      <c r="L7" s="11">
        <v>12</v>
      </c>
      <c r="M7" s="11">
        <v>13</v>
      </c>
      <c r="N7" s="11">
        <v>14</v>
      </c>
      <c r="O7" s="11">
        <v>15</v>
      </c>
      <c r="P7" s="11">
        <v>16</v>
      </c>
      <c r="Q7" s="11">
        <v>17</v>
      </c>
      <c r="R7" s="11">
        <v>18</v>
      </c>
      <c r="S7" s="11">
        <v>19</v>
      </c>
      <c r="T7" s="11">
        <v>20</v>
      </c>
      <c r="U7" s="11">
        <v>21</v>
      </c>
      <c r="V7" s="11">
        <v>22</v>
      </c>
      <c r="W7" s="11">
        <v>23</v>
      </c>
      <c r="X7" s="11">
        <v>24</v>
      </c>
      <c r="Y7" s="11">
        <v>25</v>
      </c>
      <c r="Z7" s="11">
        <v>26</v>
      </c>
      <c r="AA7" s="11">
        <v>27</v>
      </c>
      <c r="AB7" s="11">
        <v>28</v>
      </c>
      <c r="AC7" s="11">
        <v>29</v>
      </c>
      <c r="AD7" s="11">
        <v>30</v>
      </c>
      <c r="AE7" s="11">
        <v>31</v>
      </c>
    </row>
    <row r="8" ht="35.25" customHeight="1" spans="1:31">
      <c r="A8" s="12" t="s">
        <v>60</v>
      </c>
      <c r="B8" s="13">
        <v>2011501</v>
      </c>
      <c r="C8" s="13" t="s">
        <v>530</v>
      </c>
      <c r="D8" s="13" t="s">
        <v>531</v>
      </c>
      <c r="E8" s="13" t="s">
        <v>532</v>
      </c>
      <c r="F8" s="13">
        <v>20</v>
      </c>
      <c r="G8" s="13"/>
      <c r="H8" s="13" t="s">
        <v>81</v>
      </c>
      <c r="I8" s="21">
        <f>SUM(I9)</f>
        <v>10</v>
      </c>
      <c r="J8" s="21">
        <f>SUM(J9)</f>
        <v>10</v>
      </c>
      <c r="K8" s="21">
        <f>SUM(K9)</f>
        <v>10</v>
      </c>
      <c r="L8" s="21"/>
      <c r="M8" s="21"/>
      <c r="N8" s="21"/>
      <c r="O8" s="21"/>
      <c r="P8" s="21"/>
      <c r="Q8" s="21"/>
      <c r="R8" s="21"/>
      <c r="S8" s="13"/>
      <c r="T8" s="13"/>
      <c r="U8" s="13"/>
      <c r="V8" s="13"/>
      <c r="W8" s="13"/>
      <c r="X8" s="13"/>
      <c r="Y8" s="13"/>
      <c r="Z8" s="13"/>
      <c r="AA8" s="13"/>
      <c r="AB8" s="13"/>
      <c r="AC8" s="13"/>
      <c r="AD8" s="13"/>
      <c r="AE8" s="13"/>
    </row>
    <row r="9" ht="32.25" customHeight="1" spans="1:31">
      <c r="A9" s="13" t="s">
        <v>361</v>
      </c>
      <c r="B9" s="13">
        <v>2011501</v>
      </c>
      <c r="C9" s="13" t="s">
        <v>530</v>
      </c>
      <c r="D9" s="13" t="s">
        <v>531</v>
      </c>
      <c r="E9" s="13" t="s">
        <v>532</v>
      </c>
      <c r="F9" s="13">
        <v>20</v>
      </c>
      <c r="G9" s="13"/>
      <c r="H9" s="13" t="s">
        <v>81</v>
      </c>
      <c r="I9" s="22">
        <v>10</v>
      </c>
      <c r="J9" s="22">
        <v>10</v>
      </c>
      <c r="K9" s="22">
        <v>10</v>
      </c>
      <c r="L9" s="13"/>
      <c r="M9" s="13"/>
      <c r="N9" s="13"/>
      <c r="O9" s="13"/>
      <c r="P9" s="13"/>
      <c r="Q9" s="13"/>
      <c r="R9" s="13"/>
      <c r="S9" s="13"/>
      <c r="T9" s="13"/>
      <c r="U9" s="13"/>
      <c r="V9" s="13"/>
      <c r="W9" s="13"/>
      <c r="X9" s="13"/>
      <c r="Y9" s="13"/>
      <c r="Z9" s="13"/>
      <c r="AA9" s="13"/>
      <c r="AB9" s="13"/>
      <c r="AC9" s="13"/>
      <c r="AD9" s="13"/>
      <c r="AE9" s="13"/>
    </row>
    <row r="11" customHeight="1" spans="1:4">
      <c r="A11" s="14"/>
      <c r="B11" s="14"/>
      <c r="C11" s="14"/>
      <c r="D11" s="14"/>
    </row>
  </sheetData>
  <mergeCells count="16">
    <mergeCell ref="A2:V2"/>
    <mergeCell ref="I4:AE4"/>
    <mergeCell ref="J5:S5"/>
    <mergeCell ref="T5:W5"/>
    <mergeCell ref="X5:AA5"/>
    <mergeCell ref="AB5:AE5"/>
    <mergeCell ref="A11:D11"/>
    <mergeCell ref="A4:A6"/>
    <mergeCell ref="B4:B6"/>
    <mergeCell ref="C4:C6"/>
    <mergeCell ref="D4:D6"/>
    <mergeCell ref="E4:E6"/>
    <mergeCell ref="F4:F6"/>
    <mergeCell ref="G4:G6"/>
    <mergeCell ref="H4:H6"/>
    <mergeCell ref="I5:I6"/>
  </mergeCells>
  <pageMargins left="0.751388888888889" right="0.751388888888889" top="1" bottom="1" header="0.511805555555556" footer="0.511805555555556"/>
  <pageSetup paperSize="9" scale="64"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31"/>
  <sheetViews>
    <sheetView showGridLines="0" topLeftCell="A19" workbookViewId="0">
      <selection activeCell="A24" sqref="A24"/>
    </sheetView>
  </sheetViews>
  <sheetFormatPr defaultColWidth="8" defaultRowHeight="14.25" customHeight="1" outlineLevelCol="3"/>
  <cols>
    <col min="1" max="1" width="35.75" style="1" customWidth="1"/>
    <col min="2" max="2" width="37.75" style="1" customWidth="1"/>
    <col min="3" max="3" width="35.375" style="1" customWidth="1"/>
    <col min="4" max="4" width="40.375" style="1" customWidth="1"/>
    <col min="5" max="16384" width="8" style="1"/>
  </cols>
  <sheetData>
    <row r="1" ht="13.5" spans="1:3">
      <c r="A1" s="2"/>
      <c r="B1" s="2"/>
      <c r="C1" s="2"/>
    </row>
    <row r="2" ht="20.25" spans="1:4">
      <c r="A2" s="3" t="s">
        <v>18</v>
      </c>
      <c r="B2" s="3"/>
      <c r="C2" s="3"/>
      <c r="D2" s="3"/>
    </row>
    <row r="3" ht="19.5" customHeight="1" spans="1:4">
      <c r="A3" s="4" t="s">
        <v>19</v>
      </c>
      <c r="B3" s="198"/>
      <c r="C3" s="198"/>
      <c r="D3" s="27" t="s">
        <v>20</v>
      </c>
    </row>
    <row r="4" ht="19.5" customHeight="1" spans="1:4">
      <c r="A4" s="11" t="s">
        <v>21</v>
      </c>
      <c r="B4" s="11"/>
      <c r="C4" s="11" t="s">
        <v>22</v>
      </c>
      <c r="D4" s="11"/>
    </row>
    <row r="5" ht="19.5" customHeight="1" spans="1:4">
      <c r="A5" s="11" t="s">
        <v>23</v>
      </c>
      <c r="B5" s="11" t="s">
        <v>24</v>
      </c>
      <c r="C5" s="11" t="s">
        <v>25</v>
      </c>
      <c r="D5" s="11" t="s">
        <v>24</v>
      </c>
    </row>
    <row r="6" ht="19.5" customHeight="1" spans="1:4">
      <c r="A6" s="11"/>
      <c r="B6" s="11"/>
      <c r="C6" s="11"/>
      <c r="D6" s="11"/>
    </row>
    <row r="7" ht="20.1" customHeight="1" spans="1:4">
      <c r="A7" s="221" t="s">
        <v>26</v>
      </c>
      <c r="B7" s="222">
        <v>1147.66</v>
      </c>
      <c r="C7" s="223" t="s">
        <v>27</v>
      </c>
      <c r="D7" s="222">
        <v>1038.77</v>
      </c>
    </row>
    <row r="8" ht="20.1" customHeight="1" spans="1:4">
      <c r="A8" s="221" t="s">
        <v>28</v>
      </c>
      <c r="B8" s="222"/>
      <c r="C8" s="223" t="s">
        <v>29</v>
      </c>
      <c r="D8" s="222"/>
    </row>
    <row r="9" ht="20.1" customHeight="1" spans="1:4">
      <c r="A9" s="221" t="s">
        <v>30</v>
      </c>
      <c r="B9" s="222"/>
      <c r="C9" s="223" t="s">
        <v>31</v>
      </c>
      <c r="D9" s="222"/>
    </row>
    <row r="10" ht="20.1" customHeight="1" spans="1:4">
      <c r="A10" s="221" t="s">
        <v>32</v>
      </c>
      <c r="B10" s="222"/>
      <c r="C10" s="223" t="s">
        <v>33</v>
      </c>
      <c r="D10" s="222"/>
    </row>
    <row r="11" ht="20.1" customHeight="1" spans="1:4">
      <c r="A11" s="221" t="s">
        <v>34</v>
      </c>
      <c r="B11" s="222"/>
      <c r="C11" s="223" t="s">
        <v>35</v>
      </c>
      <c r="D11" s="222"/>
    </row>
    <row r="12" ht="20.1" customHeight="1" spans="1:4">
      <c r="A12" s="221" t="s">
        <v>36</v>
      </c>
      <c r="B12" s="222"/>
      <c r="C12" s="223" t="s">
        <v>37</v>
      </c>
      <c r="D12" s="222"/>
    </row>
    <row r="13" ht="20.1" customHeight="1" spans="1:4">
      <c r="A13" s="221" t="s">
        <v>38</v>
      </c>
      <c r="B13" s="222">
        <v>1</v>
      </c>
      <c r="C13" s="223" t="s">
        <v>39</v>
      </c>
      <c r="D13" s="222"/>
    </row>
    <row r="14" ht="20.1" customHeight="1" spans="1:4">
      <c r="A14" s="13"/>
      <c r="B14" s="222"/>
      <c r="C14" s="223" t="s">
        <v>40</v>
      </c>
      <c r="D14" s="222">
        <v>109.89</v>
      </c>
    </row>
    <row r="15" ht="20.1" customHeight="1" spans="1:4">
      <c r="A15" s="13"/>
      <c r="B15" s="222"/>
      <c r="C15" s="223" t="s">
        <v>41</v>
      </c>
      <c r="D15" s="222"/>
    </row>
    <row r="16" ht="20.1" customHeight="1" spans="1:4">
      <c r="A16" s="13"/>
      <c r="B16" s="222"/>
      <c r="C16" s="223" t="s">
        <v>42</v>
      </c>
      <c r="D16" s="222"/>
    </row>
    <row r="17" ht="20.1" customHeight="1" spans="1:4">
      <c r="A17" s="13"/>
      <c r="B17" s="224"/>
      <c r="C17" s="223" t="s">
        <v>43</v>
      </c>
      <c r="D17" s="222"/>
    </row>
    <row r="18" ht="20.1" customHeight="1" spans="1:4">
      <c r="A18" s="13"/>
      <c r="B18" s="225"/>
      <c r="C18" s="223" t="s">
        <v>44</v>
      </c>
      <c r="D18" s="222"/>
    </row>
    <row r="19" ht="20.1" customHeight="1" spans="1:4">
      <c r="A19" s="13"/>
      <c r="B19" s="225"/>
      <c r="C19" s="223" t="s">
        <v>45</v>
      </c>
      <c r="D19" s="222"/>
    </row>
    <row r="20" ht="20.1" customHeight="1" spans="1:4">
      <c r="A20" s="13"/>
      <c r="B20" s="225"/>
      <c r="C20" s="221" t="s">
        <v>46</v>
      </c>
      <c r="D20" s="222"/>
    </row>
    <row r="21" ht="20.1" customHeight="1" spans="1:4">
      <c r="A21" s="130"/>
      <c r="B21" s="225"/>
      <c r="C21" s="221" t="s">
        <v>47</v>
      </c>
      <c r="D21" s="222"/>
    </row>
    <row r="22" ht="20.1" customHeight="1" spans="1:4">
      <c r="A22" s="223"/>
      <c r="B22" s="225"/>
      <c r="C22" s="221" t="s">
        <v>48</v>
      </c>
      <c r="D22" s="222"/>
    </row>
    <row r="23" ht="20.1" customHeight="1" spans="1:4">
      <c r="A23" s="223"/>
      <c r="B23" s="225"/>
      <c r="C23" s="221" t="s">
        <v>49</v>
      </c>
      <c r="D23" s="222"/>
    </row>
    <row r="24" ht="20.1" customHeight="1" spans="1:4">
      <c r="A24" s="223"/>
      <c r="B24" s="225"/>
      <c r="C24" s="221" t="s">
        <v>50</v>
      </c>
      <c r="D24" s="222"/>
    </row>
    <row r="25" ht="20.1" customHeight="1" spans="1:4">
      <c r="A25" s="223"/>
      <c r="B25" s="225"/>
      <c r="C25" s="221" t="s">
        <v>51</v>
      </c>
      <c r="D25" s="222"/>
    </row>
    <row r="26" ht="20.1" customHeight="1" spans="1:4">
      <c r="A26" s="223"/>
      <c r="B26" s="225"/>
      <c r="C26" s="221" t="s">
        <v>52</v>
      </c>
      <c r="D26" s="222"/>
    </row>
    <row r="27" ht="20.1" customHeight="1" spans="1:4">
      <c r="A27" s="223"/>
      <c r="B27" s="225"/>
      <c r="C27" s="221" t="s">
        <v>53</v>
      </c>
      <c r="D27" s="222"/>
    </row>
    <row r="28" ht="20.1" customHeight="1" spans="1:4">
      <c r="A28" s="223"/>
      <c r="B28" s="225"/>
      <c r="C28" s="221" t="s">
        <v>54</v>
      </c>
      <c r="D28" s="222"/>
    </row>
    <row r="29" ht="20.1" customHeight="1" spans="1:4">
      <c r="A29" s="226" t="s">
        <v>55</v>
      </c>
      <c r="B29" s="227">
        <f>SUM(B7:B13)</f>
        <v>1148.66</v>
      </c>
      <c r="C29" s="133" t="s">
        <v>56</v>
      </c>
      <c r="D29" s="207">
        <f>SUM(D7:D28)</f>
        <v>1148.66</v>
      </c>
    </row>
    <row r="31" ht="29.25" customHeight="1" spans="1:2">
      <c r="A31" s="14"/>
      <c r="B31" s="14"/>
    </row>
  </sheetData>
  <mergeCells count="8">
    <mergeCell ref="A2:D2"/>
    <mergeCell ref="A4:B4"/>
    <mergeCell ref="C4:D4"/>
    <mergeCell ref="A31:B31"/>
    <mergeCell ref="A5:A6"/>
    <mergeCell ref="B5:B6"/>
    <mergeCell ref="C5:C6"/>
    <mergeCell ref="D5:D6"/>
  </mergeCells>
  <pageMargins left="0.590277777777778" right="0.590277777777778" top="0.196527777777778" bottom="0.196527777777778" header="0.196527777777778" footer="0.196527777777778"/>
  <pageSetup paperSize="9" scale="91" orientation="landscape" blackAndWhite="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D24" sqref="D24"/>
    </sheetView>
  </sheetViews>
  <sheetFormatPr defaultColWidth="9" defaultRowHeight="13.5"/>
  <cols>
    <col min="1" max="1" width="6.875" customWidth="1"/>
    <col min="2" max="2" width="24.375" customWidth="1"/>
    <col min="3" max="3" width="17" customWidth="1"/>
    <col min="4" max="4" width="16.625" customWidth="1"/>
    <col min="5" max="6" width="10.625" customWidth="1"/>
    <col min="7" max="9" width="8.625" customWidth="1"/>
  </cols>
  <sheetData>
    <row r="1" ht="20.1" customHeight="1" spans="1:9">
      <c r="A1" s="72"/>
      <c r="B1" s="72"/>
      <c r="C1" s="72"/>
      <c r="D1" s="72"/>
      <c r="E1" s="72"/>
      <c r="F1" s="72"/>
      <c r="G1" s="72"/>
      <c r="H1" s="72"/>
      <c r="I1" s="72"/>
    </row>
    <row r="2" ht="39.95" customHeight="1" spans="1:9">
      <c r="A2" s="3" t="s">
        <v>57</v>
      </c>
      <c r="B2" s="3"/>
      <c r="C2" s="3"/>
      <c r="D2" s="3"/>
      <c r="E2" s="3"/>
      <c r="F2" s="3"/>
      <c r="G2" s="3"/>
      <c r="H2" s="3"/>
      <c r="I2" s="3"/>
    </row>
    <row r="3" s="214" customFormat="1" ht="15" customHeight="1" spans="1:9">
      <c r="A3" s="73" t="s">
        <v>58</v>
      </c>
      <c r="B3" s="73"/>
      <c r="C3" s="73"/>
      <c r="D3" s="73"/>
      <c r="E3" s="73"/>
      <c r="F3" s="73"/>
      <c r="G3" s="73"/>
      <c r="H3" s="73"/>
      <c r="I3" s="73"/>
    </row>
    <row r="4" ht="39.95" customHeight="1" spans="1:9">
      <c r="A4" s="59" t="s">
        <v>59</v>
      </c>
      <c r="B4" s="59"/>
      <c r="C4" s="59" t="s">
        <v>60</v>
      </c>
      <c r="D4" s="215" t="s">
        <v>61</v>
      </c>
      <c r="E4" s="215" t="s">
        <v>62</v>
      </c>
      <c r="F4" s="216" t="s">
        <v>63</v>
      </c>
      <c r="G4" s="217" t="s">
        <v>64</v>
      </c>
      <c r="H4" s="215" t="s">
        <v>65</v>
      </c>
      <c r="I4" s="215" t="s">
        <v>66</v>
      </c>
    </row>
    <row r="5" ht="30" customHeight="1" spans="1:9">
      <c r="A5" s="212" t="s">
        <v>67</v>
      </c>
      <c r="B5" s="212" t="s">
        <v>68</v>
      </c>
      <c r="C5" s="59"/>
      <c r="D5" s="59"/>
      <c r="E5" s="59"/>
      <c r="F5" s="218"/>
      <c r="G5" s="219"/>
      <c r="H5" s="59"/>
      <c r="I5" s="59"/>
    </row>
    <row r="6" ht="20.1" customHeight="1" spans="1:9">
      <c r="A6" s="193">
        <v>201</v>
      </c>
      <c r="B6" s="194" t="s">
        <v>69</v>
      </c>
      <c r="C6" s="220">
        <f>SUM(D6:I6)</f>
        <v>1038.77</v>
      </c>
      <c r="D6" s="220">
        <f>D7+D10</f>
        <v>1038.77</v>
      </c>
      <c r="E6" s="220"/>
      <c r="F6" s="220"/>
      <c r="G6" s="220"/>
      <c r="H6" s="220"/>
      <c r="I6" s="220"/>
    </row>
    <row r="7" ht="20.1" customHeight="1" spans="1:9">
      <c r="A7" s="193">
        <v>20115</v>
      </c>
      <c r="B7" s="194" t="s">
        <v>70</v>
      </c>
      <c r="C7" s="220">
        <f t="shared" ref="C7:C14" si="0">SUM(D7:I7)</f>
        <v>1006.77</v>
      </c>
      <c r="D7" s="220">
        <f>SUM(D8:D9)</f>
        <v>1006.77</v>
      </c>
      <c r="E7" s="220"/>
      <c r="F7" s="220"/>
      <c r="G7" s="220"/>
      <c r="H7" s="220"/>
      <c r="I7" s="220"/>
    </row>
    <row r="8" ht="20.1" customHeight="1" spans="1:9">
      <c r="A8" s="193">
        <v>2011501</v>
      </c>
      <c r="B8" s="194" t="s">
        <v>71</v>
      </c>
      <c r="C8" s="220">
        <f t="shared" si="0"/>
        <v>918.74</v>
      </c>
      <c r="D8" s="220">
        <v>918.74</v>
      </c>
      <c r="E8" s="220"/>
      <c r="F8" s="220"/>
      <c r="G8" s="220"/>
      <c r="H8" s="220"/>
      <c r="I8" s="220"/>
    </row>
    <row r="9" ht="20.1" customHeight="1" spans="1:9">
      <c r="A9" s="193">
        <v>2011550</v>
      </c>
      <c r="B9" s="194" t="s">
        <v>72</v>
      </c>
      <c r="C9" s="220">
        <f t="shared" si="0"/>
        <v>88.03</v>
      </c>
      <c r="D9" s="220">
        <v>88.03</v>
      </c>
      <c r="E9" s="220"/>
      <c r="F9" s="220"/>
      <c r="G9" s="220"/>
      <c r="H9" s="220"/>
      <c r="I9" s="220"/>
    </row>
    <row r="10" ht="20.1" customHeight="1" spans="1:9">
      <c r="A10" s="193">
        <v>20199</v>
      </c>
      <c r="B10" s="194" t="s">
        <v>73</v>
      </c>
      <c r="C10" s="220">
        <f t="shared" si="0"/>
        <v>32</v>
      </c>
      <c r="D10" s="220">
        <f>SUM(D11)</f>
        <v>32</v>
      </c>
      <c r="E10" s="220"/>
      <c r="F10" s="220"/>
      <c r="G10" s="220"/>
      <c r="H10" s="220"/>
      <c r="I10" s="220"/>
    </row>
    <row r="11" ht="20.1" customHeight="1" spans="1:9">
      <c r="A11" s="193">
        <v>2019999</v>
      </c>
      <c r="B11" s="194" t="s">
        <v>74</v>
      </c>
      <c r="C11" s="220">
        <f t="shared" si="0"/>
        <v>32</v>
      </c>
      <c r="D11" s="220">
        <v>32</v>
      </c>
      <c r="E11" s="220"/>
      <c r="F11" s="220"/>
      <c r="G11" s="220"/>
      <c r="H11" s="220"/>
      <c r="I11" s="220"/>
    </row>
    <row r="12" ht="20.1" customHeight="1" spans="1:9">
      <c r="A12" s="193">
        <v>208</v>
      </c>
      <c r="B12" s="194" t="s">
        <v>75</v>
      </c>
      <c r="C12" s="220">
        <f t="shared" si="0"/>
        <v>108.89</v>
      </c>
      <c r="D12" s="220">
        <f>SUM(D13)</f>
        <v>108.89</v>
      </c>
      <c r="E12" s="220"/>
      <c r="F12" s="220"/>
      <c r="G12" s="220"/>
      <c r="H12" s="220"/>
      <c r="I12" s="220"/>
    </row>
    <row r="13" ht="20.1" customHeight="1" spans="1:9">
      <c r="A13" s="193">
        <v>20805</v>
      </c>
      <c r="B13" s="194" t="s">
        <v>76</v>
      </c>
      <c r="C13" s="220">
        <f t="shared" si="0"/>
        <v>108.89</v>
      </c>
      <c r="D13" s="220">
        <f>SUM(D14)</f>
        <v>108.89</v>
      </c>
      <c r="E13" s="220"/>
      <c r="F13" s="220"/>
      <c r="G13" s="220"/>
      <c r="H13" s="220"/>
      <c r="I13" s="220"/>
    </row>
    <row r="14" ht="20.1" customHeight="1" spans="1:9">
      <c r="A14" s="193">
        <v>2080501</v>
      </c>
      <c r="B14" s="194" t="s">
        <v>77</v>
      </c>
      <c r="C14" s="220">
        <f t="shared" si="0"/>
        <v>108.89</v>
      </c>
      <c r="D14" s="220">
        <v>108.89</v>
      </c>
      <c r="E14" s="220"/>
      <c r="F14" s="220"/>
      <c r="G14" s="220"/>
      <c r="H14" s="220"/>
      <c r="I14" s="220"/>
    </row>
    <row r="15" ht="20.1" customHeight="1" spans="1:9">
      <c r="A15" s="193"/>
      <c r="B15" s="59" t="s">
        <v>78</v>
      </c>
      <c r="C15" s="194">
        <f>C6+C12</f>
        <v>1147.66</v>
      </c>
      <c r="D15" s="194">
        <f>D6+D12</f>
        <v>1147.66</v>
      </c>
      <c r="E15" s="194"/>
      <c r="F15" s="194"/>
      <c r="G15" s="194"/>
      <c r="H15" s="194"/>
      <c r="I15" s="194"/>
    </row>
    <row r="16" ht="20.1" customHeight="1"/>
    <row r="17" ht="20.1" customHeight="1"/>
    <row r="18" ht="20.1" customHeight="1"/>
  </sheetData>
  <mergeCells count="11">
    <mergeCell ref="A1:I1"/>
    <mergeCell ref="A2:I2"/>
    <mergeCell ref="A3:I3"/>
    <mergeCell ref="A4:B4"/>
    <mergeCell ref="C4:C5"/>
    <mergeCell ref="D4:D5"/>
    <mergeCell ref="E4:E5"/>
    <mergeCell ref="F4:F5"/>
    <mergeCell ref="G4:G5"/>
    <mergeCell ref="H4:H5"/>
    <mergeCell ref="I4:I5"/>
  </mergeCells>
  <printOptions horizontalCentered="1"/>
  <pageMargins left="0.393055555555556" right="0.393055555555556" top="0.747916666666667" bottom="0.747916666666667" header="0.313888888888889" footer="0.313888888888889"/>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D20" sqref="D20"/>
    </sheetView>
  </sheetViews>
  <sheetFormatPr defaultColWidth="9" defaultRowHeight="13.5" outlineLevelCol="4"/>
  <cols>
    <col min="1" max="1" width="8.625" customWidth="1"/>
    <col min="2" max="2" width="24" customWidth="1"/>
    <col min="3" max="3" width="18.625" customWidth="1"/>
    <col min="4" max="5" width="18.625" style="211" customWidth="1"/>
  </cols>
  <sheetData>
    <row r="1" ht="20.1" customHeight="1" spans="1:5">
      <c r="A1" s="72"/>
      <c r="B1" s="72"/>
      <c r="C1" s="72"/>
      <c r="D1" s="72"/>
      <c r="E1" s="72"/>
    </row>
    <row r="2" ht="39.95" customHeight="1" spans="1:5">
      <c r="A2" s="3" t="s">
        <v>79</v>
      </c>
      <c r="B2" s="3"/>
      <c r="C2" s="3"/>
      <c r="D2" s="3"/>
      <c r="E2" s="3"/>
    </row>
    <row r="3" s="210" customFormat="1" ht="15" customHeight="1" spans="1:5">
      <c r="A3" s="73" t="s">
        <v>80</v>
      </c>
      <c r="B3" s="73"/>
      <c r="C3" s="73"/>
      <c r="D3" s="73"/>
      <c r="E3" s="73"/>
    </row>
    <row r="4" ht="30" customHeight="1" spans="1:5">
      <c r="A4" s="212" t="s">
        <v>67</v>
      </c>
      <c r="B4" s="212" t="s">
        <v>68</v>
      </c>
      <c r="C4" s="212" t="s">
        <v>60</v>
      </c>
      <c r="D4" s="212" t="s">
        <v>81</v>
      </c>
      <c r="E4" s="212" t="s">
        <v>82</v>
      </c>
    </row>
    <row r="5" ht="20.1" customHeight="1" spans="1:5">
      <c r="A5" s="193">
        <v>201</v>
      </c>
      <c r="B5" s="194" t="s">
        <v>69</v>
      </c>
      <c r="C5" s="213">
        <f>SUM(D5:E5)</f>
        <v>1038.77</v>
      </c>
      <c r="D5" s="213">
        <f>D6+D9</f>
        <v>1006.77</v>
      </c>
      <c r="E5" s="213">
        <f>E6+E9</f>
        <v>32</v>
      </c>
    </row>
    <row r="6" ht="20.1" customHeight="1" spans="1:5">
      <c r="A6" s="193">
        <v>20115</v>
      </c>
      <c r="B6" s="194" t="s">
        <v>70</v>
      </c>
      <c r="C6" s="213">
        <f t="shared" ref="C6:C13" si="0">SUM(D6:E6)</f>
        <v>1006.77</v>
      </c>
      <c r="D6" s="213">
        <f>SUM(D7:D8)</f>
        <v>1006.77</v>
      </c>
      <c r="E6" s="213">
        <f>SUM(E7:E8)</f>
        <v>0</v>
      </c>
    </row>
    <row r="7" ht="20.1" customHeight="1" spans="1:5">
      <c r="A7" s="193">
        <v>2011501</v>
      </c>
      <c r="B7" s="194" t="s">
        <v>71</v>
      </c>
      <c r="C7" s="213">
        <f t="shared" si="0"/>
        <v>918.74</v>
      </c>
      <c r="D7" s="213">
        <v>918.74</v>
      </c>
      <c r="E7" s="213"/>
    </row>
    <row r="8" ht="20.1" customHeight="1" spans="1:5">
      <c r="A8" s="193">
        <v>2011550</v>
      </c>
      <c r="B8" s="194" t="s">
        <v>72</v>
      </c>
      <c r="C8" s="213">
        <f t="shared" si="0"/>
        <v>88.03</v>
      </c>
      <c r="D8" s="213">
        <v>88.03</v>
      </c>
      <c r="E8" s="213"/>
    </row>
    <row r="9" ht="20.1" customHeight="1" spans="1:5">
      <c r="A9" s="193">
        <v>20199</v>
      </c>
      <c r="B9" s="194" t="s">
        <v>73</v>
      </c>
      <c r="C9" s="213">
        <f t="shared" si="0"/>
        <v>32</v>
      </c>
      <c r="D9" s="213">
        <f>SUM(D10)</f>
        <v>0</v>
      </c>
      <c r="E9" s="213">
        <f>SUM(E10)</f>
        <v>32</v>
      </c>
    </row>
    <row r="10" ht="20.1" customHeight="1" spans="1:5">
      <c r="A10" s="193">
        <v>2019999</v>
      </c>
      <c r="B10" s="194" t="s">
        <v>74</v>
      </c>
      <c r="C10" s="213">
        <f t="shared" si="0"/>
        <v>32</v>
      </c>
      <c r="D10" s="213"/>
      <c r="E10" s="213">
        <v>32</v>
      </c>
    </row>
    <row r="11" ht="20.1" customHeight="1" spans="1:5">
      <c r="A11" s="193">
        <v>208</v>
      </c>
      <c r="B11" s="194" t="s">
        <v>75</v>
      </c>
      <c r="C11" s="213">
        <f t="shared" si="0"/>
        <v>108.89</v>
      </c>
      <c r="D11" s="213">
        <f>SUM(D12)</f>
        <v>108.89</v>
      </c>
      <c r="E11" s="213">
        <f>SUM(E12)</f>
        <v>0</v>
      </c>
    </row>
    <row r="12" ht="20.1" customHeight="1" spans="1:5">
      <c r="A12" s="193">
        <v>20805</v>
      </c>
      <c r="B12" s="194" t="s">
        <v>76</v>
      </c>
      <c r="C12" s="213">
        <f t="shared" si="0"/>
        <v>108.89</v>
      </c>
      <c r="D12" s="213">
        <f>SUM(D13)</f>
        <v>108.89</v>
      </c>
      <c r="E12" s="213">
        <f>SUM(E13)</f>
        <v>0</v>
      </c>
    </row>
    <row r="13" ht="20.1" customHeight="1" spans="1:5">
      <c r="A13" s="193">
        <v>2080501</v>
      </c>
      <c r="B13" s="194" t="s">
        <v>77</v>
      </c>
      <c r="C13" s="213">
        <f t="shared" si="0"/>
        <v>108.89</v>
      </c>
      <c r="D13" s="213">
        <v>108.89</v>
      </c>
      <c r="E13" s="213"/>
    </row>
    <row r="14" ht="20.1" customHeight="1" spans="1:5">
      <c r="A14" s="193"/>
      <c r="B14" s="59" t="s">
        <v>78</v>
      </c>
      <c r="C14" s="213">
        <f>C5+C11</f>
        <v>1147.66</v>
      </c>
      <c r="D14" s="213">
        <f>D5+D11</f>
        <v>1115.66</v>
      </c>
      <c r="E14" s="213">
        <f>E5+E11</f>
        <v>32</v>
      </c>
    </row>
    <row r="15" ht="20.1" customHeight="1"/>
    <row r="16" ht="20.1" customHeight="1"/>
    <row r="17" ht="20.1" customHeight="1"/>
  </sheetData>
  <mergeCells count="3">
    <mergeCell ref="A1:E1"/>
    <mergeCell ref="A2:E2"/>
    <mergeCell ref="A3:E3"/>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31"/>
  <sheetViews>
    <sheetView showGridLines="0" workbookViewId="0">
      <selection activeCell="D20" sqref="D20"/>
    </sheetView>
  </sheetViews>
  <sheetFormatPr defaultColWidth="8" defaultRowHeight="14.25" customHeight="1" outlineLevelCol="3"/>
  <cols>
    <col min="1" max="1" width="40.875" style="31" customWidth="1"/>
    <col min="2" max="2" width="34" style="31" customWidth="1"/>
    <col min="3" max="3" width="42.5" style="31" customWidth="1"/>
    <col min="4" max="4" width="31.875" style="31" customWidth="1"/>
    <col min="5" max="16384" width="8" style="31"/>
  </cols>
  <sheetData>
    <row r="1" ht="13.5" spans="1:3">
      <c r="A1" s="197"/>
      <c r="B1" s="197"/>
      <c r="C1" s="197"/>
    </row>
    <row r="2" ht="33" customHeight="1" spans="1:4">
      <c r="A2" s="3" t="s">
        <v>83</v>
      </c>
      <c r="B2" s="3"/>
      <c r="C2" s="3"/>
      <c r="D2" s="3"/>
    </row>
    <row r="3" ht="13.5" spans="1:4">
      <c r="A3" s="4" t="s">
        <v>19</v>
      </c>
      <c r="B3" s="198"/>
      <c r="C3" s="198"/>
      <c r="D3" s="27" t="s">
        <v>20</v>
      </c>
    </row>
    <row r="4" ht="19.5" customHeight="1" spans="1:4">
      <c r="A4" s="11" t="s">
        <v>21</v>
      </c>
      <c r="B4" s="11"/>
      <c r="C4" s="11" t="s">
        <v>22</v>
      </c>
      <c r="D4" s="11"/>
    </row>
    <row r="5" ht="21.75" customHeight="1" spans="1:4">
      <c r="A5" s="11" t="s">
        <v>23</v>
      </c>
      <c r="B5" s="6" t="s">
        <v>84</v>
      </c>
      <c r="C5" s="11" t="s">
        <v>85</v>
      </c>
      <c r="D5" s="6" t="s">
        <v>86</v>
      </c>
    </row>
    <row r="6" ht="17.25" customHeight="1" spans="1:4">
      <c r="A6" s="11"/>
      <c r="B6" s="6"/>
      <c r="C6" s="11"/>
      <c r="D6" s="6"/>
    </row>
    <row r="7" ht="20.1" customHeight="1" spans="1:4">
      <c r="A7" s="199" t="s">
        <v>87</v>
      </c>
      <c r="B7" s="200">
        <f>B8+B17+B21</f>
        <v>1148.66</v>
      </c>
      <c r="C7" s="201" t="s">
        <v>88</v>
      </c>
      <c r="D7" s="200">
        <v>1038.77</v>
      </c>
    </row>
    <row r="8" ht="20.1" customHeight="1" spans="1:4">
      <c r="A8" s="199" t="s">
        <v>89</v>
      </c>
      <c r="B8" s="200">
        <f>SUM(B9:B16)</f>
        <v>1147.66</v>
      </c>
      <c r="C8" s="202" t="s">
        <v>90</v>
      </c>
      <c r="D8" s="200"/>
    </row>
    <row r="9" ht="20.1" customHeight="1" spans="1:4">
      <c r="A9" s="199" t="s">
        <v>91</v>
      </c>
      <c r="B9" s="200">
        <v>1147.66</v>
      </c>
      <c r="C9" s="202" t="s">
        <v>92</v>
      </c>
      <c r="D9" s="200"/>
    </row>
    <row r="10" ht="20.1" customHeight="1" spans="1:4">
      <c r="A10" s="199" t="s">
        <v>93</v>
      </c>
      <c r="B10" s="200"/>
      <c r="C10" s="202" t="s">
        <v>94</v>
      </c>
      <c r="D10" s="200"/>
    </row>
    <row r="11" ht="20.1" customHeight="1" spans="1:4">
      <c r="A11" s="199" t="s">
        <v>95</v>
      </c>
      <c r="B11" s="200"/>
      <c r="C11" s="202" t="s">
        <v>96</v>
      </c>
      <c r="D11" s="200"/>
    </row>
    <row r="12" ht="20.1" customHeight="1" spans="1:4">
      <c r="A12" s="199" t="s">
        <v>97</v>
      </c>
      <c r="B12" s="200"/>
      <c r="C12" s="202" t="s">
        <v>98</v>
      </c>
      <c r="D12" s="200"/>
    </row>
    <row r="13" ht="20.1" customHeight="1" spans="1:4">
      <c r="A13" s="203" t="s">
        <v>99</v>
      </c>
      <c r="B13" s="200"/>
      <c r="C13" s="202" t="s">
        <v>100</v>
      </c>
      <c r="D13" s="200"/>
    </row>
    <row r="14" ht="20.1" customHeight="1" spans="1:4">
      <c r="A14" s="203" t="s">
        <v>101</v>
      </c>
      <c r="B14" s="200"/>
      <c r="C14" s="202" t="s">
        <v>102</v>
      </c>
      <c r="D14" s="200">
        <v>109.89</v>
      </c>
    </row>
    <row r="15" ht="20.1" customHeight="1" spans="1:4">
      <c r="A15" s="203" t="s">
        <v>103</v>
      </c>
      <c r="B15" s="201"/>
      <c r="C15" s="202" t="s">
        <v>104</v>
      </c>
      <c r="D15" s="200"/>
    </row>
    <row r="16" ht="20.1" customHeight="1" spans="1:4">
      <c r="A16" s="203" t="s">
        <v>105</v>
      </c>
      <c r="B16" s="200"/>
      <c r="C16" s="202" t="s">
        <v>106</v>
      </c>
      <c r="D16" s="200"/>
    </row>
    <row r="17" ht="20.1" customHeight="1" spans="1:4">
      <c r="A17" s="203" t="s">
        <v>107</v>
      </c>
      <c r="B17" s="200">
        <f>SUM(B18:B20)</f>
        <v>0</v>
      </c>
      <c r="C17" s="202" t="s">
        <v>108</v>
      </c>
      <c r="D17" s="200"/>
    </row>
    <row r="18" ht="20.1" customHeight="1" spans="1:4">
      <c r="A18" s="203" t="s">
        <v>109</v>
      </c>
      <c r="B18" s="200"/>
      <c r="C18" s="202" t="s">
        <v>110</v>
      </c>
      <c r="D18" s="200"/>
    </row>
    <row r="19" ht="20.1" customHeight="1" spans="1:4">
      <c r="A19" s="203" t="s">
        <v>111</v>
      </c>
      <c r="B19" s="200"/>
      <c r="C19" s="202" t="s">
        <v>112</v>
      </c>
      <c r="D19" s="200"/>
    </row>
    <row r="20" ht="20.1" customHeight="1" spans="1:4">
      <c r="A20" s="203" t="s">
        <v>113</v>
      </c>
      <c r="B20" s="200"/>
      <c r="C20" s="202" t="s">
        <v>114</v>
      </c>
      <c r="D20" s="200"/>
    </row>
    <row r="21" ht="20.1" customHeight="1" spans="1:4">
      <c r="A21" s="203" t="s">
        <v>115</v>
      </c>
      <c r="B21" s="200">
        <f>SUM(B22:B24)</f>
        <v>1</v>
      </c>
      <c r="C21" s="199" t="s">
        <v>116</v>
      </c>
      <c r="D21" s="200"/>
    </row>
    <row r="22" ht="20.1" customHeight="1" spans="1:4">
      <c r="A22" s="203" t="s">
        <v>109</v>
      </c>
      <c r="B22" s="204"/>
      <c r="C22" s="199" t="s">
        <v>117</v>
      </c>
      <c r="D22" s="200"/>
    </row>
    <row r="23" ht="20.1" customHeight="1" spans="1:4">
      <c r="A23" s="203" t="s">
        <v>111</v>
      </c>
      <c r="B23" s="204"/>
      <c r="C23" s="199" t="s">
        <v>118</v>
      </c>
      <c r="D23" s="200"/>
    </row>
    <row r="24" ht="20.1" customHeight="1" spans="1:4">
      <c r="A24" s="203" t="s">
        <v>113</v>
      </c>
      <c r="B24" s="205">
        <v>1</v>
      </c>
      <c r="C24" s="199" t="s">
        <v>119</v>
      </c>
      <c r="D24" s="200"/>
    </row>
    <row r="25" ht="20.1" customHeight="1" spans="1:4">
      <c r="A25" s="206"/>
      <c r="B25" s="204"/>
      <c r="C25" s="199" t="s">
        <v>120</v>
      </c>
      <c r="D25" s="200"/>
    </row>
    <row r="26" ht="20.1" customHeight="1" spans="1:4">
      <c r="A26" s="202"/>
      <c r="B26" s="204"/>
      <c r="C26" s="199" t="s">
        <v>121</v>
      </c>
      <c r="D26" s="200"/>
    </row>
    <row r="27" ht="20.1" customHeight="1" spans="1:4">
      <c r="A27" s="201"/>
      <c r="B27" s="204"/>
      <c r="C27" s="199" t="s">
        <v>122</v>
      </c>
      <c r="D27" s="200"/>
    </row>
    <row r="28" ht="20.1" customHeight="1" spans="1:4">
      <c r="A28" s="202"/>
      <c r="B28" s="204"/>
      <c r="C28" s="199" t="s">
        <v>123</v>
      </c>
      <c r="D28" s="200"/>
    </row>
    <row r="29" ht="20.1" customHeight="1" spans="1:4">
      <c r="A29" s="133" t="s">
        <v>55</v>
      </c>
      <c r="B29" s="207">
        <f>B7</f>
        <v>1148.66</v>
      </c>
      <c r="C29" s="133" t="s">
        <v>56</v>
      </c>
      <c r="D29" s="207">
        <f>SUM(D7:D28)</f>
        <v>1148.66</v>
      </c>
    </row>
    <row r="30" customHeight="1" spans="1:4">
      <c r="A30" s="208"/>
      <c r="B30" s="209"/>
      <c r="C30" s="208"/>
      <c r="D30" s="209"/>
    </row>
    <row r="31" ht="54.75" customHeight="1" spans="1:4">
      <c r="A31" s="14"/>
      <c r="B31" s="14"/>
      <c r="C31" s="14"/>
      <c r="D31" s="14"/>
    </row>
  </sheetData>
  <mergeCells count="8">
    <mergeCell ref="A2:D2"/>
    <mergeCell ref="A4:B4"/>
    <mergeCell ref="C4:D4"/>
    <mergeCell ref="A31:D31"/>
    <mergeCell ref="A5:A6"/>
    <mergeCell ref="B5:B6"/>
    <mergeCell ref="C5:C6"/>
    <mergeCell ref="D5:D6"/>
  </mergeCells>
  <printOptions horizontalCentered="1"/>
  <pageMargins left="0.590277777777778" right="0.590277777777778" top="0.196527777777778" bottom="0.196527777777778" header="0.196527777777778" footer="0.196527777777778"/>
  <pageSetup paperSize="9" scale="91" orientation="landscape" blackAndWhite="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E21" sqref="E21"/>
    </sheetView>
  </sheetViews>
  <sheetFormatPr defaultColWidth="9" defaultRowHeight="13.5" outlineLevelCol="4"/>
  <cols>
    <col min="1" max="1" width="10.75" customWidth="1"/>
    <col min="2" max="2" width="24" customWidth="1"/>
    <col min="3" max="5" width="20.625" customWidth="1"/>
  </cols>
  <sheetData>
    <row r="1" ht="20.1" customHeight="1" spans="1:5">
      <c r="A1" s="72"/>
      <c r="B1" s="72"/>
      <c r="C1" s="72"/>
      <c r="D1" s="72"/>
      <c r="E1" s="72"/>
    </row>
    <row r="2" ht="39.95" customHeight="1" spans="1:5">
      <c r="A2" s="3" t="s">
        <v>124</v>
      </c>
      <c r="B2" s="3"/>
      <c r="C2" s="3"/>
      <c r="D2" s="3"/>
      <c r="E2" s="3"/>
    </row>
    <row r="3" ht="14.25" spans="1:5">
      <c r="A3" s="73" t="s">
        <v>125</v>
      </c>
      <c r="B3" s="73"/>
      <c r="C3" s="73"/>
      <c r="D3" s="73"/>
      <c r="E3" s="73"/>
    </row>
    <row r="4" ht="39.95" customHeight="1" spans="1:5">
      <c r="A4" s="59" t="s">
        <v>126</v>
      </c>
      <c r="B4" s="59"/>
      <c r="C4" s="59" t="s">
        <v>127</v>
      </c>
      <c r="D4" s="59"/>
      <c r="E4" s="59"/>
    </row>
    <row r="5" ht="20.1" customHeight="1" spans="1:5">
      <c r="A5" s="59" t="s">
        <v>67</v>
      </c>
      <c r="B5" s="59" t="s">
        <v>128</v>
      </c>
      <c r="C5" s="59" t="s">
        <v>129</v>
      </c>
      <c r="D5" s="59"/>
      <c r="E5" s="59"/>
    </row>
    <row r="6" ht="30" customHeight="1" spans="1:5">
      <c r="A6" s="59"/>
      <c r="B6" s="59"/>
      <c r="C6" s="59" t="s">
        <v>130</v>
      </c>
      <c r="D6" s="59" t="s">
        <v>81</v>
      </c>
      <c r="E6" s="59" t="s">
        <v>82</v>
      </c>
    </row>
    <row r="7" ht="20.1" customHeight="1" spans="1:5">
      <c r="A7" s="193">
        <v>201</v>
      </c>
      <c r="B7" s="194" t="s">
        <v>69</v>
      </c>
      <c r="C7" s="195">
        <f>SUM(D7:E7)</f>
        <v>1038.77</v>
      </c>
      <c r="D7" s="195">
        <f>D8+D11</f>
        <v>1006.77</v>
      </c>
      <c r="E7" s="195">
        <f>E8+E11</f>
        <v>32</v>
      </c>
    </row>
    <row r="8" ht="20.1" customHeight="1" spans="1:5">
      <c r="A8" s="193">
        <v>20115</v>
      </c>
      <c r="B8" s="194" t="s">
        <v>70</v>
      </c>
      <c r="C8" s="195">
        <f t="shared" ref="C8:C15" si="0">SUM(D8:E8)</f>
        <v>1006.77</v>
      </c>
      <c r="D8" s="195">
        <f>SUM(D9:D10)</f>
        <v>1006.77</v>
      </c>
      <c r="E8" s="195">
        <f>SUM(E9:E10)</f>
        <v>0</v>
      </c>
    </row>
    <row r="9" ht="20.1" customHeight="1" spans="1:5">
      <c r="A9" s="193">
        <v>2011501</v>
      </c>
      <c r="B9" s="194" t="s">
        <v>71</v>
      </c>
      <c r="C9" s="195">
        <f t="shared" si="0"/>
        <v>918.74</v>
      </c>
      <c r="D9" s="195">
        <v>918.74</v>
      </c>
      <c r="E9" s="195"/>
    </row>
    <row r="10" ht="20.1" customHeight="1" spans="1:5">
      <c r="A10" s="193">
        <v>2011550</v>
      </c>
      <c r="B10" s="194" t="s">
        <v>72</v>
      </c>
      <c r="C10" s="195">
        <f t="shared" si="0"/>
        <v>88.03</v>
      </c>
      <c r="D10" s="195">
        <v>88.03</v>
      </c>
      <c r="E10" s="195"/>
    </row>
    <row r="11" ht="20.1" customHeight="1" spans="1:5">
      <c r="A11" s="193">
        <v>20199</v>
      </c>
      <c r="B11" s="194" t="s">
        <v>73</v>
      </c>
      <c r="C11" s="195">
        <f t="shared" si="0"/>
        <v>32</v>
      </c>
      <c r="D11" s="195">
        <f>SUM(D12)</f>
        <v>0</v>
      </c>
      <c r="E11" s="195">
        <f>SUM(E12)</f>
        <v>32</v>
      </c>
    </row>
    <row r="12" ht="20.1" customHeight="1" spans="1:5">
      <c r="A12" s="193">
        <v>2019999</v>
      </c>
      <c r="B12" s="194" t="s">
        <v>74</v>
      </c>
      <c r="C12" s="195">
        <f t="shared" si="0"/>
        <v>32</v>
      </c>
      <c r="D12" s="195"/>
      <c r="E12" s="195">
        <v>32</v>
      </c>
    </row>
    <row r="13" ht="20.1" customHeight="1" spans="1:5">
      <c r="A13" s="193">
        <v>208</v>
      </c>
      <c r="B13" s="194" t="s">
        <v>75</v>
      </c>
      <c r="C13" s="195">
        <f t="shared" si="0"/>
        <v>108.89</v>
      </c>
      <c r="D13" s="195">
        <f>SUM(D14)</f>
        <v>108.89</v>
      </c>
      <c r="E13" s="195">
        <f>SUM(E14)</f>
        <v>0</v>
      </c>
    </row>
    <row r="14" ht="20.1" customHeight="1" spans="1:5">
      <c r="A14" s="193">
        <v>20805</v>
      </c>
      <c r="B14" s="194" t="s">
        <v>76</v>
      </c>
      <c r="C14" s="195">
        <f t="shared" si="0"/>
        <v>108.89</v>
      </c>
      <c r="D14" s="195">
        <f>SUM(D15)</f>
        <v>108.89</v>
      </c>
      <c r="E14" s="195">
        <f>SUM(E15)</f>
        <v>0</v>
      </c>
    </row>
    <row r="15" ht="20.1" customHeight="1" spans="1:5">
      <c r="A15" s="193">
        <v>2080501</v>
      </c>
      <c r="B15" s="194" t="s">
        <v>77</v>
      </c>
      <c r="C15" s="195">
        <f t="shared" si="0"/>
        <v>108.89</v>
      </c>
      <c r="D15" s="195">
        <v>108.89</v>
      </c>
      <c r="E15" s="195"/>
    </row>
    <row r="16" ht="20.1" customHeight="1" spans="1:5">
      <c r="A16" s="195"/>
      <c r="B16" s="59" t="s">
        <v>78</v>
      </c>
      <c r="C16" s="195">
        <f>C7+C13</f>
        <v>1147.66</v>
      </c>
      <c r="D16" s="195">
        <f>D7+D13</f>
        <v>1115.66</v>
      </c>
      <c r="E16" s="195">
        <f>E7+E13</f>
        <v>32</v>
      </c>
    </row>
    <row r="17" spans="1:5">
      <c r="A17" s="196"/>
      <c r="B17" s="196"/>
      <c r="C17" s="196"/>
      <c r="D17" s="196"/>
      <c r="E17" s="196"/>
    </row>
    <row r="18" spans="1:5">
      <c r="A18" s="196"/>
      <c r="B18" s="196"/>
      <c r="C18" s="196"/>
      <c r="D18" s="196"/>
      <c r="E18" s="196"/>
    </row>
  </sheetData>
  <mergeCells count="8">
    <mergeCell ref="A1:E1"/>
    <mergeCell ref="A2:E2"/>
    <mergeCell ref="A3:E3"/>
    <mergeCell ref="A4:B4"/>
    <mergeCell ref="C4:E4"/>
    <mergeCell ref="C5:E5"/>
    <mergeCell ref="A5:A6"/>
    <mergeCell ref="B5:B6"/>
  </mergeCells>
  <printOptions horizontalCentered="1"/>
  <pageMargins left="0.0388888888888889" right="0.0388888888888889" top="0.747916666666667" bottom="0.747916666666667" header="0.313888888888889" footer="0.313888888888889"/>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M83"/>
  <sheetViews>
    <sheetView topLeftCell="A22" workbookViewId="0">
      <selection activeCell="D15" sqref="D15"/>
    </sheetView>
  </sheetViews>
  <sheetFormatPr defaultColWidth="9" defaultRowHeight="13.5"/>
  <cols>
    <col min="1" max="1" width="9.125" customWidth="1"/>
    <col min="2" max="2" width="16" customWidth="1"/>
    <col min="3" max="3" width="31" customWidth="1"/>
    <col min="4" max="4" width="21.125" customWidth="1"/>
    <col min="5" max="5" width="12.625" customWidth="1"/>
    <col min="6" max="6" width="14.5" customWidth="1"/>
    <col min="7" max="7" width="15.5" customWidth="1"/>
    <col min="8" max="8" width="10.5" customWidth="1"/>
    <col min="9" max="9" width="8.625" customWidth="1"/>
  </cols>
  <sheetData>
    <row r="1" ht="15" customHeight="1" spans="1:18">
      <c r="A1" s="136"/>
      <c r="B1" s="136"/>
      <c r="C1" s="137"/>
      <c r="D1" s="138"/>
      <c r="E1" s="138"/>
      <c r="F1" s="138"/>
      <c r="G1" s="138"/>
      <c r="H1" s="138"/>
      <c r="I1" s="138"/>
      <c r="J1" s="138"/>
      <c r="K1" s="138"/>
      <c r="L1" s="138"/>
      <c r="M1" s="138"/>
      <c r="N1" s="138"/>
      <c r="O1" s="138"/>
      <c r="P1" s="138"/>
      <c r="Q1" s="138"/>
      <c r="R1" s="138"/>
    </row>
    <row r="2" ht="33.95" customHeight="1" spans="1:19">
      <c r="A2" s="3" t="s">
        <v>131</v>
      </c>
      <c r="B2" s="3"/>
      <c r="C2" s="3"/>
      <c r="D2" s="3"/>
      <c r="E2" s="3"/>
      <c r="F2" s="3"/>
      <c r="G2" s="3"/>
      <c r="H2" s="3"/>
      <c r="I2" s="3"/>
      <c r="J2" s="3"/>
      <c r="K2" s="3"/>
      <c r="L2" s="3"/>
      <c r="M2" s="3"/>
      <c r="N2" s="3"/>
      <c r="O2" s="3"/>
      <c r="P2" s="3"/>
      <c r="Q2" s="3"/>
      <c r="R2" s="3"/>
      <c r="S2" s="3"/>
    </row>
    <row r="3" ht="20.1" customHeight="1" spans="1:27">
      <c r="A3" s="139" t="s">
        <v>19</v>
      </c>
      <c r="B3" s="139"/>
      <c r="C3" s="139"/>
      <c r="D3" s="139"/>
      <c r="E3" s="138"/>
      <c r="F3" s="138"/>
      <c r="G3" s="138"/>
      <c r="H3" s="138"/>
      <c r="I3" s="138"/>
      <c r="J3" s="138"/>
      <c r="K3" s="138"/>
      <c r="L3" s="138"/>
      <c r="M3" s="138"/>
      <c r="N3" s="138"/>
      <c r="O3" s="138"/>
      <c r="P3" s="138"/>
      <c r="Q3" s="138"/>
      <c r="R3" s="138"/>
      <c r="AA3" s="187" t="s">
        <v>132</v>
      </c>
    </row>
    <row r="4" ht="48" customHeight="1" spans="1:39">
      <c r="A4" s="140" t="s">
        <v>133</v>
      </c>
      <c r="B4" s="141"/>
      <c r="C4" s="140" t="s">
        <v>134</v>
      </c>
      <c r="D4" s="121" t="s">
        <v>135</v>
      </c>
      <c r="E4" s="121"/>
      <c r="F4" s="121"/>
      <c r="G4" s="121"/>
      <c r="H4" s="121"/>
      <c r="I4" s="121"/>
      <c r="J4" s="121"/>
      <c r="K4" s="121"/>
      <c r="L4" s="121"/>
      <c r="M4" s="121"/>
      <c r="N4" s="121"/>
      <c r="O4" s="121"/>
      <c r="P4" s="121"/>
      <c r="Q4" s="121"/>
      <c r="R4" s="121"/>
      <c r="S4" s="121"/>
      <c r="T4" s="121"/>
      <c r="U4" s="121"/>
      <c r="V4" s="121"/>
      <c r="W4" s="121"/>
      <c r="X4" s="121"/>
      <c r="Y4" s="121"/>
      <c r="Z4" s="121"/>
      <c r="AA4" s="121"/>
      <c r="AB4" s="188"/>
      <c r="AC4" s="188"/>
      <c r="AD4" s="188"/>
      <c r="AE4" s="188"/>
      <c r="AF4" s="188"/>
      <c r="AG4" s="188"/>
      <c r="AH4" s="188"/>
      <c r="AI4" s="188"/>
      <c r="AJ4" s="188"/>
      <c r="AK4" s="188"/>
      <c r="AL4" s="188"/>
      <c r="AM4" s="188"/>
    </row>
    <row r="5" ht="20.1" customHeight="1" spans="1:39">
      <c r="A5" s="142"/>
      <c r="B5" s="143"/>
      <c r="C5" s="144"/>
      <c r="D5" s="145" t="s">
        <v>136</v>
      </c>
      <c r="E5" s="116" t="s">
        <v>137</v>
      </c>
      <c r="F5" s="117"/>
      <c r="G5" s="117"/>
      <c r="H5" s="117"/>
      <c r="I5" s="117"/>
      <c r="J5" s="117"/>
      <c r="K5" s="117"/>
      <c r="L5" s="117"/>
      <c r="M5" s="117"/>
      <c r="N5" s="117"/>
      <c r="O5" s="117"/>
      <c r="P5" s="117"/>
      <c r="Q5" s="117"/>
      <c r="R5" s="117"/>
      <c r="S5" s="117"/>
      <c r="T5" s="117"/>
      <c r="U5" s="117"/>
      <c r="V5" s="117"/>
      <c r="W5" s="117"/>
      <c r="X5" s="185" t="s">
        <v>138</v>
      </c>
      <c r="Y5" s="189"/>
      <c r="Z5" s="189"/>
      <c r="AA5" s="190"/>
      <c r="AB5" s="188"/>
      <c r="AC5" s="188"/>
      <c r="AD5" s="188"/>
      <c r="AE5" s="188"/>
      <c r="AF5" s="188"/>
      <c r="AG5" s="188"/>
      <c r="AH5" s="188"/>
      <c r="AI5" s="188"/>
      <c r="AJ5" s="188"/>
      <c r="AK5" s="188"/>
      <c r="AL5" s="188"/>
      <c r="AM5" s="188"/>
    </row>
    <row r="6" ht="20.1" customHeight="1" spans="1:39">
      <c r="A6" s="146" t="s">
        <v>139</v>
      </c>
      <c r="B6" s="146" t="s">
        <v>140</v>
      </c>
      <c r="C6" s="144"/>
      <c r="D6" s="147"/>
      <c r="E6" s="148" t="s">
        <v>60</v>
      </c>
      <c r="F6" s="149" t="s">
        <v>141</v>
      </c>
      <c r="G6" s="150"/>
      <c r="H6" s="150"/>
      <c r="I6" s="150"/>
      <c r="J6" s="150"/>
      <c r="K6" s="150"/>
      <c r="L6" s="150"/>
      <c r="M6" s="150"/>
      <c r="N6" s="150"/>
      <c r="O6" s="183"/>
      <c r="P6" s="184" t="s">
        <v>142</v>
      </c>
      <c r="Q6" s="18"/>
      <c r="R6" s="18"/>
      <c r="S6" s="24"/>
      <c r="T6" s="184" t="s">
        <v>143</v>
      </c>
      <c r="U6" s="18"/>
      <c r="V6" s="18"/>
      <c r="W6" s="24"/>
      <c r="X6" s="186"/>
      <c r="Y6" s="191"/>
      <c r="Z6" s="191"/>
      <c r="AA6" s="192"/>
      <c r="AB6" s="188"/>
      <c r="AC6" s="188"/>
      <c r="AD6" s="188"/>
      <c r="AE6" s="188"/>
      <c r="AF6" s="188"/>
      <c r="AG6" s="188"/>
      <c r="AH6" s="188"/>
      <c r="AI6" s="188"/>
      <c r="AJ6" s="188"/>
      <c r="AK6" s="188"/>
      <c r="AL6" s="188"/>
      <c r="AM6" s="188"/>
    </row>
    <row r="7" ht="66.95" customHeight="1" spans="1:39">
      <c r="A7" s="151"/>
      <c r="B7" s="151"/>
      <c r="C7" s="142"/>
      <c r="D7" s="152"/>
      <c r="E7" s="153"/>
      <c r="F7" s="154" t="s">
        <v>130</v>
      </c>
      <c r="G7" s="154" t="s">
        <v>144</v>
      </c>
      <c r="H7" s="154" t="s">
        <v>145</v>
      </c>
      <c r="I7" s="154" t="s">
        <v>146</v>
      </c>
      <c r="J7" s="154" t="s">
        <v>147</v>
      </c>
      <c r="K7" s="154" t="s">
        <v>148</v>
      </c>
      <c r="L7" s="154" t="s">
        <v>149</v>
      </c>
      <c r="M7" s="8" t="s">
        <v>150</v>
      </c>
      <c r="N7" s="8" t="s">
        <v>151</v>
      </c>
      <c r="O7" s="154" t="s">
        <v>152</v>
      </c>
      <c r="P7" s="8" t="s">
        <v>130</v>
      </c>
      <c r="Q7" s="8" t="s">
        <v>153</v>
      </c>
      <c r="R7" s="8" t="s">
        <v>151</v>
      </c>
      <c r="S7" s="8" t="s">
        <v>152</v>
      </c>
      <c r="T7" s="8" t="s">
        <v>130</v>
      </c>
      <c r="U7" s="8" t="s">
        <v>153</v>
      </c>
      <c r="V7" s="8" t="s">
        <v>151</v>
      </c>
      <c r="W7" s="8" t="s">
        <v>152</v>
      </c>
      <c r="X7" s="154" t="s">
        <v>130</v>
      </c>
      <c r="Y7" s="154" t="s">
        <v>64</v>
      </c>
      <c r="Z7" s="154" t="s">
        <v>65</v>
      </c>
      <c r="AA7" s="154" t="s">
        <v>154</v>
      </c>
      <c r="AB7" s="188"/>
      <c r="AC7" s="188"/>
      <c r="AD7" s="188"/>
      <c r="AE7" s="188"/>
      <c r="AF7" s="188"/>
      <c r="AG7" s="188"/>
      <c r="AH7" s="188"/>
      <c r="AI7" s="188"/>
      <c r="AJ7" s="188"/>
      <c r="AK7" s="188"/>
      <c r="AL7" s="188"/>
      <c r="AM7" s="188"/>
    </row>
    <row r="8" ht="20.1" customHeight="1" spans="1:27">
      <c r="A8" s="155">
        <v>1</v>
      </c>
      <c r="B8" s="155">
        <v>2</v>
      </c>
      <c r="C8" s="156">
        <v>3</v>
      </c>
      <c r="D8" s="155">
        <v>4</v>
      </c>
      <c r="E8" s="155">
        <v>5</v>
      </c>
      <c r="F8" s="155">
        <v>6</v>
      </c>
      <c r="G8" s="155">
        <v>7</v>
      </c>
      <c r="H8" s="155">
        <v>8</v>
      </c>
      <c r="I8" s="155">
        <v>9</v>
      </c>
      <c r="J8" s="155">
        <v>10</v>
      </c>
      <c r="K8" s="155">
        <v>11</v>
      </c>
      <c r="L8" s="155">
        <v>12</v>
      </c>
      <c r="M8" s="155">
        <v>13</v>
      </c>
      <c r="N8" s="155">
        <v>14</v>
      </c>
      <c r="O8" s="155">
        <v>15</v>
      </c>
      <c r="P8" s="155">
        <v>16</v>
      </c>
      <c r="Q8" s="155">
        <v>17</v>
      </c>
      <c r="R8" s="155">
        <v>18</v>
      </c>
      <c r="S8" s="155">
        <v>19</v>
      </c>
      <c r="T8" s="155">
        <v>20</v>
      </c>
      <c r="U8" s="155">
        <v>21</v>
      </c>
      <c r="V8" s="155">
        <v>22</v>
      </c>
      <c r="W8" s="155">
        <v>23</v>
      </c>
      <c r="X8" s="155">
        <v>24</v>
      </c>
      <c r="Y8" s="155">
        <v>25</v>
      </c>
      <c r="Z8" s="155">
        <v>26</v>
      </c>
      <c r="AA8" s="155">
        <v>27</v>
      </c>
    </row>
    <row r="9" ht="20.1" customHeight="1" spans="1:27">
      <c r="A9" s="155"/>
      <c r="B9" s="155"/>
      <c r="C9" s="155" t="s">
        <v>60</v>
      </c>
      <c r="D9" s="157">
        <f>D10+D40+D51+D62+D73</f>
        <v>1115.66</v>
      </c>
      <c r="E9" s="157">
        <f>E10+E40+E51+E62+E73</f>
        <v>1115.66</v>
      </c>
      <c r="F9" s="157">
        <f>F10+F40+F51+F62+F73</f>
        <v>1115.66</v>
      </c>
      <c r="G9" s="157">
        <f>G10+G40+G51+G62+G73</f>
        <v>1115.66</v>
      </c>
      <c r="H9" s="155"/>
      <c r="I9" s="155"/>
      <c r="J9" s="155"/>
      <c r="K9" s="155"/>
      <c r="L9" s="155"/>
      <c r="M9" s="155"/>
      <c r="N9" s="155"/>
      <c r="O9" s="155"/>
      <c r="P9" s="155"/>
      <c r="Q9" s="155"/>
      <c r="R9" s="155"/>
      <c r="S9" s="155"/>
      <c r="T9" s="155"/>
      <c r="U9" s="155"/>
      <c r="V9" s="155"/>
      <c r="W9" s="155"/>
      <c r="X9" s="155"/>
      <c r="Y9" s="155"/>
      <c r="Z9" s="155"/>
      <c r="AA9" s="155"/>
    </row>
    <row r="10" ht="20.1" customHeight="1" spans="1:27">
      <c r="A10" s="158" t="s">
        <v>155</v>
      </c>
      <c r="B10" s="159"/>
      <c r="C10" s="160"/>
      <c r="D10" s="157">
        <f>E10</f>
        <v>1027.63</v>
      </c>
      <c r="E10" s="157">
        <f>F10</f>
        <v>1027.63</v>
      </c>
      <c r="F10" s="161">
        <f>SUM(G10:O10)</f>
        <v>1027.63</v>
      </c>
      <c r="G10" s="157">
        <f>G11+G15+G34+G38</f>
        <v>1027.63</v>
      </c>
      <c r="H10" s="155"/>
      <c r="I10" s="155"/>
      <c r="J10" s="155"/>
      <c r="K10" s="155"/>
      <c r="L10" s="155"/>
      <c r="M10" s="155"/>
      <c r="N10" s="155"/>
      <c r="O10" s="155"/>
      <c r="P10" s="155"/>
      <c r="Q10" s="155"/>
      <c r="R10" s="155"/>
      <c r="S10" s="155"/>
      <c r="T10" s="60"/>
      <c r="U10" s="60"/>
      <c r="V10" s="60"/>
      <c r="W10" s="60"/>
      <c r="X10" s="60"/>
      <c r="Y10" s="60"/>
      <c r="Z10" s="60"/>
      <c r="AA10" s="60"/>
    </row>
    <row r="11" ht="20.1" customHeight="1" spans="1:27">
      <c r="A11" s="162">
        <v>301</v>
      </c>
      <c r="B11" s="163" t="s">
        <v>156</v>
      </c>
      <c r="C11" s="164" t="s">
        <v>157</v>
      </c>
      <c r="D11" s="165">
        <f t="shared" ref="D11:D39" si="0">E11</f>
        <v>709.13</v>
      </c>
      <c r="E11" s="165">
        <f t="shared" ref="E11:E39" si="1">F11</f>
        <v>709.13</v>
      </c>
      <c r="F11" s="166">
        <f>SUM(G11:O11)</f>
        <v>709.13</v>
      </c>
      <c r="G11" s="166">
        <f>SUM(G12:G14)</f>
        <v>709.13</v>
      </c>
      <c r="H11" s="167"/>
      <c r="I11" s="167"/>
      <c r="J11" s="167"/>
      <c r="K11" s="167"/>
      <c r="L11" s="167"/>
      <c r="M11" s="167"/>
      <c r="N11" s="167"/>
      <c r="O11" s="167"/>
      <c r="P11" s="167"/>
      <c r="Q11" s="167"/>
      <c r="R11" s="167"/>
      <c r="S11" s="167"/>
      <c r="T11" s="60"/>
      <c r="U11" s="60"/>
      <c r="V11" s="60"/>
      <c r="W11" s="60"/>
      <c r="X11" s="60"/>
      <c r="Y11" s="60"/>
      <c r="Z11" s="60"/>
      <c r="AA11" s="60"/>
    </row>
    <row r="12" ht="20.1" customHeight="1" spans="1:27">
      <c r="A12" s="168"/>
      <c r="B12" s="163" t="s">
        <v>158</v>
      </c>
      <c r="C12" s="169" t="s">
        <v>159</v>
      </c>
      <c r="D12" s="165">
        <f t="shared" si="0"/>
        <v>209.11</v>
      </c>
      <c r="E12" s="165">
        <f t="shared" si="1"/>
        <v>209.11</v>
      </c>
      <c r="F12" s="166">
        <f t="shared" ref="F12:F39" si="2">SUM(G12:O12)</f>
        <v>209.11</v>
      </c>
      <c r="G12" s="166">
        <v>209.11</v>
      </c>
      <c r="H12" s="167"/>
      <c r="I12" s="167"/>
      <c r="J12" s="167"/>
      <c r="K12" s="167"/>
      <c r="L12" s="167"/>
      <c r="M12" s="167"/>
      <c r="N12" s="167"/>
      <c r="O12" s="167"/>
      <c r="P12" s="167"/>
      <c r="Q12" s="167"/>
      <c r="R12" s="167"/>
      <c r="S12" s="167"/>
      <c r="T12" s="60"/>
      <c r="U12" s="60"/>
      <c r="V12" s="60"/>
      <c r="W12" s="60"/>
      <c r="X12" s="60"/>
      <c r="Y12" s="60"/>
      <c r="Z12" s="60"/>
      <c r="AA12" s="60"/>
    </row>
    <row r="13" ht="20.1" customHeight="1" spans="1:27">
      <c r="A13" s="168"/>
      <c r="B13" s="163" t="s">
        <v>160</v>
      </c>
      <c r="C13" s="169" t="s">
        <v>161</v>
      </c>
      <c r="D13" s="165">
        <f t="shared" si="0"/>
        <v>482.59</v>
      </c>
      <c r="E13" s="165">
        <f t="shared" si="1"/>
        <v>482.59</v>
      </c>
      <c r="F13" s="166">
        <f t="shared" si="2"/>
        <v>482.59</v>
      </c>
      <c r="G13" s="166">
        <v>482.59</v>
      </c>
      <c r="H13" s="167"/>
      <c r="I13" s="167"/>
      <c r="J13" s="167"/>
      <c r="K13" s="167"/>
      <c r="L13" s="167"/>
      <c r="M13" s="167"/>
      <c r="N13" s="167"/>
      <c r="O13" s="167"/>
      <c r="P13" s="167"/>
      <c r="Q13" s="167"/>
      <c r="R13" s="167"/>
      <c r="S13" s="167"/>
      <c r="T13" s="60"/>
      <c r="U13" s="60"/>
      <c r="V13" s="60"/>
      <c r="W13" s="60"/>
      <c r="X13" s="60"/>
      <c r="Y13" s="60"/>
      <c r="Z13" s="60"/>
      <c r="AA13" s="60"/>
    </row>
    <row r="14" ht="20.1" customHeight="1" spans="1:27">
      <c r="A14" s="168"/>
      <c r="B14" s="163" t="s">
        <v>162</v>
      </c>
      <c r="C14" s="169" t="s">
        <v>163</v>
      </c>
      <c r="D14" s="165">
        <f t="shared" si="0"/>
        <v>17.43</v>
      </c>
      <c r="E14" s="165">
        <f t="shared" si="1"/>
        <v>17.43</v>
      </c>
      <c r="F14" s="166">
        <f t="shared" si="2"/>
        <v>17.43</v>
      </c>
      <c r="G14" s="166">
        <v>17.43</v>
      </c>
      <c r="H14" s="167"/>
      <c r="I14" s="167"/>
      <c r="J14" s="167"/>
      <c r="K14" s="167"/>
      <c r="L14" s="167"/>
      <c r="M14" s="167"/>
      <c r="N14" s="167"/>
      <c r="O14" s="167"/>
      <c r="P14" s="167"/>
      <c r="Q14" s="167"/>
      <c r="R14" s="167"/>
      <c r="S14" s="167"/>
      <c r="T14" s="60"/>
      <c r="U14" s="60"/>
      <c r="V14" s="60"/>
      <c r="W14" s="60"/>
      <c r="X14" s="60"/>
      <c r="Y14" s="60"/>
      <c r="Z14" s="60"/>
      <c r="AA14" s="60"/>
    </row>
    <row r="15" ht="20.1" customHeight="1" spans="1:27">
      <c r="A15" s="162">
        <v>302</v>
      </c>
      <c r="B15" s="163"/>
      <c r="C15" s="164" t="s">
        <v>164</v>
      </c>
      <c r="D15" s="165">
        <f t="shared" si="0"/>
        <v>199.06</v>
      </c>
      <c r="E15" s="165">
        <f t="shared" si="1"/>
        <v>199.06</v>
      </c>
      <c r="F15" s="166">
        <f t="shared" si="2"/>
        <v>199.06</v>
      </c>
      <c r="G15" s="166">
        <f>SUM(G16:G33)</f>
        <v>199.06</v>
      </c>
      <c r="H15" s="167"/>
      <c r="I15" s="167"/>
      <c r="J15" s="167"/>
      <c r="K15" s="167"/>
      <c r="L15" s="167"/>
      <c r="M15" s="167"/>
      <c r="N15" s="167"/>
      <c r="O15" s="167"/>
      <c r="P15" s="167"/>
      <c r="Q15" s="167"/>
      <c r="R15" s="167"/>
      <c r="S15" s="167"/>
      <c r="T15" s="60"/>
      <c r="U15" s="60"/>
      <c r="V15" s="60"/>
      <c r="W15" s="60"/>
      <c r="X15" s="60"/>
      <c r="Y15" s="60"/>
      <c r="Z15" s="60"/>
      <c r="AA15" s="60"/>
    </row>
    <row r="16" ht="20.1" customHeight="1" spans="1:27">
      <c r="A16" s="168"/>
      <c r="B16" s="163" t="s">
        <v>158</v>
      </c>
      <c r="C16" s="169" t="s">
        <v>165</v>
      </c>
      <c r="D16" s="165">
        <f t="shared" si="0"/>
        <v>11.25</v>
      </c>
      <c r="E16" s="165">
        <f t="shared" si="1"/>
        <v>11.25</v>
      </c>
      <c r="F16" s="166">
        <f t="shared" si="2"/>
        <v>11.25</v>
      </c>
      <c r="G16" s="166">
        <v>11.25</v>
      </c>
      <c r="H16" s="167"/>
      <c r="I16" s="167"/>
      <c r="J16" s="167"/>
      <c r="K16" s="167"/>
      <c r="L16" s="167"/>
      <c r="M16" s="167"/>
      <c r="N16" s="167"/>
      <c r="O16" s="167"/>
      <c r="P16" s="167"/>
      <c r="Q16" s="167"/>
      <c r="R16" s="167"/>
      <c r="S16" s="167"/>
      <c r="T16" s="60"/>
      <c r="U16" s="60"/>
      <c r="V16" s="60"/>
      <c r="W16" s="60"/>
      <c r="X16" s="60"/>
      <c r="Y16" s="60"/>
      <c r="Z16" s="60"/>
      <c r="AA16" s="60"/>
    </row>
    <row r="17" ht="20.1" customHeight="1" spans="1:27">
      <c r="A17" s="168"/>
      <c r="B17" s="163" t="s">
        <v>160</v>
      </c>
      <c r="C17" s="169" t="s">
        <v>166</v>
      </c>
      <c r="D17" s="165">
        <f t="shared" si="0"/>
        <v>2</v>
      </c>
      <c r="E17" s="165">
        <f t="shared" si="1"/>
        <v>2</v>
      </c>
      <c r="F17" s="166">
        <f t="shared" si="2"/>
        <v>2</v>
      </c>
      <c r="G17" s="166">
        <v>2</v>
      </c>
      <c r="H17" s="167"/>
      <c r="I17" s="167"/>
      <c r="J17" s="167"/>
      <c r="K17" s="167"/>
      <c r="L17" s="167"/>
      <c r="M17" s="167"/>
      <c r="N17" s="167"/>
      <c r="O17" s="167"/>
      <c r="P17" s="167"/>
      <c r="Q17" s="167"/>
      <c r="R17" s="167"/>
      <c r="S17" s="167"/>
      <c r="T17" s="60"/>
      <c r="U17" s="60"/>
      <c r="V17" s="60"/>
      <c r="W17" s="60"/>
      <c r="X17" s="60"/>
      <c r="Y17" s="60"/>
      <c r="Z17" s="60"/>
      <c r="AA17" s="60"/>
    </row>
    <row r="18" ht="20.1" customHeight="1" spans="1:27">
      <c r="A18" s="168"/>
      <c r="B18" s="163" t="s">
        <v>167</v>
      </c>
      <c r="C18" s="169" t="s">
        <v>168</v>
      </c>
      <c r="D18" s="165">
        <f t="shared" si="0"/>
        <v>0.1</v>
      </c>
      <c r="E18" s="165">
        <f t="shared" si="1"/>
        <v>0.1</v>
      </c>
      <c r="F18" s="166">
        <f t="shared" si="2"/>
        <v>0.1</v>
      </c>
      <c r="G18" s="166">
        <v>0.1</v>
      </c>
      <c r="H18" s="167"/>
      <c r="I18" s="167"/>
      <c r="J18" s="167"/>
      <c r="K18" s="167"/>
      <c r="L18" s="167"/>
      <c r="M18" s="167"/>
      <c r="N18" s="167"/>
      <c r="O18" s="167"/>
      <c r="P18" s="167"/>
      <c r="Q18" s="167"/>
      <c r="R18" s="167"/>
      <c r="S18" s="167"/>
      <c r="T18" s="60"/>
      <c r="U18" s="60"/>
      <c r="V18" s="60"/>
      <c r="W18" s="60"/>
      <c r="X18" s="60"/>
      <c r="Y18" s="60"/>
      <c r="Z18" s="60"/>
      <c r="AA18" s="60"/>
    </row>
    <row r="19" ht="20.1" customHeight="1" spans="1:27">
      <c r="A19" s="168"/>
      <c r="B19" s="163" t="s">
        <v>169</v>
      </c>
      <c r="C19" s="169" t="s">
        <v>170</v>
      </c>
      <c r="D19" s="165">
        <f t="shared" si="0"/>
        <v>0.93</v>
      </c>
      <c r="E19" s="165">
        <f t="shared" si="1"/>
        <v>0.93</v>
      </c>
      <c r="F19" s="166">
        <f t="shared" si="2"/>
        <v>0.93</v>
      </c>
      <c r="G19" s="166">
        <v>0.93</v>
      </c>
      <c r="H19" s="167"/>
      <c r="I19" s="167"/>
      <c r="J19" s="167"/>
      <c r="K19" s="167"/>
      <c r="L19" s="167"/>
      <c r="M19" s="167"/>
      <c r="N19" s="167"/>
      <c r="O19" s="167"/>
      <c r="P19" s="167"/>
      <c r="Q19" s="167"/>
      <c r="R19" s="167"/>
      <c r="S19" s="167"/>
      <c r="T19" s="60"/>
      <c r="U19" s="60"/>
      <c r="V19" s="60"/>
      <c r="W19" s="60"/>
      <c r="X19" s="60"/>
      <c r="Y19" s="60"/>
      <c r="Z19" s="60"/>
      <c r="AA19" s="60"/>
    </row>
    <row r="20" ht="20.1" customHeight="1" spans="1:27">
      <c r="A20" s="168"/>
      <c r="B20" s="163" t="s">
        <v>171</v>
      </c>
      <c r="C20" s="169" t="s">
        <v>172</v>
      </c>
      <c r="D20" s="165">
        <f t="shared" si="0"/>
        <v>2.02</v>
      </c>
      <c r="E20" s="165">
        <f t="shared" si="1"/>
        <v>2.02</v>
      </c>
      <c r="F20" s="166">
        <f t="shared" si="2"/>
        <v>2.02</v>
      </c>
      <c r="G20" s="166">
        <v>2.02</v>
      </c>
      <c r="H20" s="167"/>
      <c r="I20" s="167"/>
      <c r="J20" s="167"/>
      <c r="K20" s="167"/>
      <c r="L20" s="167"/>
      <c r="M20" s="167"/>
      <c r="N20" s="167"/>
      <c r="O20" s="167"/>
      <c r="P20" s="167"/>
      <c r="Q20" s="167"/>
      <c r="R20" s="167"/>
      <c r="S20" s="167"/>
      <c r="T20" s="60"/>
      <c r="U20" s="60"/>
      <c r="V20" s="60"/>
      <c r="W20" s="60"/>
      <c r="X20" s="60"/>
      <c r="Y20" s="60"/>
      <c r="Z20" s="60"/>
      <c r="AA20" s="60"/>
    </row>
    <row r="21" ht="20.1" customHeight="1" spans="1:27">
      <c r="A21" s="168"/>
      <c r="B21" s="163" t="s">
        <v>173</v>
      </c>
      <c r="C21" s="169" t="s">
        <v>174</v>
      </c>
      <c r="D21" s="165">
        <f t="shared" si="0"/>
        <v>7</v>
      </c>
      <c r="E21" s="165">
        <f t="shared" si="1"/>
        <v>7</v>
      </c>
      <c r="F21" s="166">
        <f t="shared" si="2"/>
        <v>7</v>
      </c>
      <c r="G21" s="166">
        <v>7</v>
      </c>
      <c r="H21" s="167"/>
      <c r="I21" s="167"/>
      <c r="J21" s="167"/>
      <c r="K21" s="167"/>
      <c r="L21" s="167"/>
      <c r="M21" s="167"/>
      <c r="N21" s="167"/>
      <c r="O21" s="167"/>
      <c r="P21" s="167"/>
      <c r="Q21" s="167"/>
      <c r="R21" s="167"/>
      <c r="S21" s="167"/>
      <c r="T21" s="60"/>
      <c r="U21" s="60"/>
      <c r="V21" s="60"/>
      <c r="W21" s="60"/>
      <c r="X21" s="60"/>
      <c r="Y21" s="60"/>
      <c r="Z21" s="60"/>
      <c r="AA21" s="60"/>
    </row>
    <row r="22" ht="20.1" customHeight="1" spans="1:27">
      <c r="A22" s="168"/>
      <c r="B22" s="163" t="s">
        <v>175</v>
      </c>
      <c r="C22" s="169" t="s">
        <v>176</v>
      </c>
      <c r="D22" s="165">
        <f t="shared" si="0"/>
        <v>27.72</v>
      </c>
      <c r="E22" s="165">
        <f t="shared" si="1"/>
        <v>27.72</v>
      </c>
      <c r="F22" s="166">
        <f t="shared" si="2"/>
        <v>27.72</v>
      </c>
      <c r="G22" s="166">
        <v>27.72</v>
      </c>
      <c r="H22" s="167"/>
      <c r="I22" s="167"/>
      <c r="J22" s="167"/>
      <c r="K22" s="167"/>
      <c r="L22" s="167"/>
      <c r="M22" s="167"/>
      <c r="N22" s="167"/>
      <c r="O22" s="167"/>
      <c r="P22" s="167"/>
      <c r="Q22" s="167"/>
      <c r="R22" s="167"/>
      <c r="S22" s="167"/>
      <c r="T22" s="60"/>
      <c r="U22" s="60"/>
      <c r="V22" s="60"/>
      <c r="W22" s="60"/>
      <c r="X22" s="60"/>
      <c r="Y22" s="60"/>
      <c r="Z22" s="60"/>
      <c r="AA22" s="60"/>
    </row>
    <row r="23" ht="20.1" customHeight="1" spans="1:27">
      <c r="A23" s="168"/>
      <c r="B23" s="163" t="s">
        <v>177</v>
      </c>
      <c r="C23" s="169" t="s">
        <v>178</v>
      </c>
      <c r="D23" s="165">
        <f t="shared" si="0"/>
        <v>5</v>
      </c>
      <c r="E23" s="165">
        <f t="shared" si="1"/>
        <v>5</v>
      </c>
      <c r="F23" s="166">
        <f t="shared" si="2"/>
        <v>5</v>
      </c>
      <c r="G23" s="166">
        <v>5</v>
      </c>
      <c r="H23" s="167"/>
      <c r="I23" s="167"/>
      <c r="J23" s="167"/>
      <c r="K23" s="167"/>
      <c r="L23" s="167"/>
      <c r="M23" s="167"/>
      <c r="N23" s="167"/>
      <c r="O23" s="167"/>
      <c r="P23" s="167"/>
      <c r="Q23" s="167"/>
      <c r="R23" s="167"/>
      <c r="S23" s="167"/>
      <c r="T23" s="60"/>
      <c r="U23" s="60"/>
      <c r="V23" s="60"/>
      <c r="W23" s="60"/>
      <c r="X23" s="60"/>
      <c r="Y23" s="60"/>
      <c r="Z23" s="60"/>
      <c r="AA23" s="60"/>
    </row>
    <row r="24" ht="20.1" customHeight="1" spans="1:27">
      <c r="A24" s="168"/>
      <c r="B24" s="163" t="s">
        <v>179</v>
      </c>
      <c r="C24" s="169" t="s">
        <v>180</v>
      </c>
      <c r="D24" s="165">
        <f t="shared" si="0"/>
        <v>12.15</v>
      </c>
      <c r="E24" s="165">
        <f t="shared" si="1"/>
        <v>12.15</v>
      </c>
      <c r="F24" s="166">
        <f t="shared" si="2"/>
        <v>12.15</v>
      </c>
      <c r="G24" s="166">
        <v>12.15</v>
      </c>
      <c r="H24" s="167"/>
      <c r="I24" s="167"/>
      <c r="J24" s="167"/>
      <c r="K24" s="167"/>
      <c r="L24" s="167"/>
      <c r="M24" s="167"/>
      <c r="N24" s="167"/>
      <c r="O24" s="167"/>
      <c r="P24" s="167"/>
      <c r="Q24" s="167"/>
      <c r="R24" s="167"/>
      <c r="S24" s="167"/>
      <c r="T24" s="60"/>
      <c r="U24" s="60"/>
      <c r="V24" s="60"/>
      <c r="W24" s="60"/>
      <c r="X24" s="60"/>
      <c r="Y24" s="60"/>
      <c r="Z24" s="60"/>
      <c r="AA24" s="60"/>
    </row>
    <row r="25" ht="20.1" customHeight="1" spans="1:27">
      <c r="A25" s="168"/>
      <c r="B25" s="163" t="s">
        <v>181</v>
      </c>
      <c r="C25" s="169" t="s">
        <v>182</v>
      </c>
      <c r="D25" s="165">
        <f t="shared" si="0"/>
        <v>1.2</v>
      </c>
      <c r="E25" s="165">
        <f t="shared" si="1"/>
        <v>1.2</v>
      </c>
      <c r="F25" s="166">
        <f t="shared" si="2"/>
        <v>1.2</v>
      </c>
      <c r="G25" s="166">
        <v>1.2</v>
      </c>
      <c r="H25" s="167"/>
      <c r="I25" s="167"/>
      <c r="J25" s="167"/>
      <c r="K25" s="167"/>
      <c r="L25" s="167"/>
      <c r="M25" s="167"/>
      <c r="N25" s="167"/>
      <c r="O25" s="167"/>
      <c r="P25" s="167"/>
      <c r="Q25" s="167"/>
      <c r="R25" s="167"/>
      <c r="S25" s="167"/>
      <c r="T25" s="60"/>
      <c r="U25" s="60"/>
      <c r="V25" s="60"/>
      <c r="W25" s="60"/>
      <c r="X25" s="60"/>
      <c r="Y25" s="60"/>
      <c r="Z25" s="60"/>
      <c r="AA25" s="60"/>
    </row>
    <row r="26" ht="20.1" customHeight="1" spans="1:27">
      <c r="A26" s="168"/>
      <c r="B26" s="163" t="s">
        <v>183</v>
      </c>
      <c r="C26" s="169" t="s">
        <v>184</v>
      </c>
      <c r="D26" s="165">
        <f t="shared" si="0"/>
        <v>11.34</v>
      </c>
      <c r="E26" s="165">
        <f t="shared" si="1"/>
        <v>11.34</v>
      </c>
      <c r="F26" s="166">
        <f t="shared" si="2"/>
        <v>11.34</v>
      </c>
      <c r="G26" s="166">
        <v>11.34</v>
      </c>
      <c r="H26" s="167"/>
      <c r="I26" s="167"/>
      <c r="J26" s="167"/>
      <c r="K26" s="167"/>
      <c r="L26" s="167"/>
      <c r="M26" s="167"/>
      <c r="N26" s="167"/>
      <c r="O26" s="167"/>
      <c r="P26" s="167"/>
      <c r="Q26" s="167"/>
      <c r="R26" s="167"/>
      <c r="S26" s="167"/>
      <c r="T26" s="60"/>
      <c r="U26" s="60"/>
      <c r="V26" s="60"/>
      <c r="W26" s="60"/>
      <c r="X26" s="60"/>
      <c r="Y26" s="60"/>
      <c r="Z26" s="60"/>
      <c r="AA26" s="60"/>
    </row>
    <row r="27" ht="20.1" customHeight="1" spans="1:27">
      <c r="A27" s="168"/>
      <c r="B27" s="163" t="s">
        <v>185</v>
      </c>
      <c r="C27" s="169" t="s">
        <v>186</v>
      </c>
      <c r="D27" s="165">
        <f t="shared" si="0"/>
        <v>0.9</v>
      </c>
      <c r="E27" s="165">
        <f t="shared" si="1"/>
        <v>0.9</v>
      </c>
      <c r="F27" s="166">
        <f t="shared" si="2"/>
        <v>0.9</v>
      </c>
      <c r="G27" s="166">
        <v>0.9</v>
      </c>
      <c r="H27" s="167"/>
      <c r="I27" s="167"/>
      <c r="J27" s="167"/>
      <c r="K27" s="167"/>
      <c r="L27" s="167"/>
      <c r="M27" s="167"/>
      <c r="N27" s="167"/>
      <c r="O27" s="167"/>
      <c r="P27" s="167"/>
      <c r="Q27" s="167"/>
      <c r="R27" s="167"/>
      <c r="S27" s="167"/>
      <c r="T27" s="60"/>
      <c r="U27" s="60"/>
      <c r="V27" s="60"/>
      <c r="W27" s="60"/>
      <c r="X27" s="60"/>
      <c r="Y27" s="60"/>
      <c r="Z27" s="60"/>
      <c r="AA27" s="60"/>
    </row>
    <row r="28" ht="20.1" customHeight="1" spans="1:27">
      <c r="A28" s="168"/>
      <c r="B28" s="163" t="s">
        <v>187</v>
      </c>
      <c r="C28" s="169" t="s">
        <v>188</v>
      </c>
      <c r="D28" s="165">
        <f t="shared" si="0"/>
        <v>10</v>
      </c>
      <c r="E28" s="165">
        <f t="shared" si="1"/>
        <v>10</v>
      </c>
      <c r="F28" s="166">
        <f t="shared" si="2"/>
        <v>10</v>
      </c>
      <c r="G28" s="166">
        <v>10</v>
      </c>
      <c r="H28" s="167"/>
      <c r="I28" s="167"/>
      <c r="J28" s="167"/>
      <c r="K28" s="167"/>
      <c r="L28" s="167"/>
      <c r="M28" s="167"/>
      <c r="N28" s="167"/>
      <c r="O28" s="167"/>
      <c r="P28" s="167"/>
      <c r="Q28" s="167"/>
      <c r="R28" s="167"/>
      <c r="S28" s="167"/>
      <c r="T28" s="60"/>
      <c r="U28" s="60"/>
      <c r="V28" s="60"/>
      <c r="W28" s="60"/>
      <c r="X28" s="60"/>
      <c r="Y28" s="60"/>
      <c r="Z28" s="60"/>
      <c r="AA28" s="60"/>
    </row>
    <row r="29" ht="20.1" customHeight="1" spans="1:27">
      <c r="A29" s="168"/>
      <c r="B29" s="163" t="s">
        <v>189</v>
      </c>
      <c r="C29" s="169" t="s">
        <v>190</v>
      </c>
      <c r="D29" s="165">
        <f t="shared" si="0"/>
        <v>7.81</v>
      </c>
      <c r="E29" s="165">
        <f t="shared" si="1"/>
        <v>7.81</v>
      </c>
      <c r="F29" s="166">
        <f t="shared" si="2"/>
        <v>7.81</v>
      </c>
      <c r="G29" s="166">
        <v>7.81</v>
      </c>
      <c r="H29" s="167"/>
      <c r="I29" s="167"/>
      <c r="J29" s="167"/>
      <c r="K29" s="167"/>
      <c r="L29" s="167"/>
      <c r="M29" s="167"/>
      <c r="N29" s="167"/>
      <c r="O29" s="167"/>
      <c r="P29" s="167"/>
      <c r="Q29" s="167"/>
      <c r="R29" s="167"/>
      <c r="S29" s="167"/>
      <c r="T29" s="60"/>
      <c r="U29" s="60"/>
      <c r="V29" s="60"/>
      <c r="W29" s="60"/>
      <c r="X29" s="60"/>
      <c r="Y29" s="60"/>
      <c r="Z29" s="60"/>
      <c r="AA29" s="60"/>
    </row>
    <row r="30" ht="20.1" customHeight="1" spans="1:27">
      <c r="A30" s="168"/>
      <c r="B30" s="163" t="s">
        <v>191</v>
      </c>
      <c r="C30" s="169" t="s">
        <v>192</v>
      </c>
      <c r="D30" s="165">
        <f t="shared" si="0"/>
        <v>7.81</v>
      </c>
      <c r="E30" s="165">
        <f t="shared" si="1"/>
        <v>7.81</v>
      </c>
      <c r="F30" s="166">
        <f t="shared" si="2"/>
        <v>7.81</v>
      </c>
      <c r="G30" s="166">
        <v>7.81</v>
      </c>
      <c r="H30" s="167"/>
      <c r="I30" s="167"/>
      <c r="J30" s="167"/>
      <c r="K30" s="167"/>
      <c r="L30" s="167"/>
      <c r="M30" s="167"/>
      <c r="N30" s="167"/>
      <c r="O30" s="167"/>
      <c r="P30" s="167"/>
      <c r="Q30" s="167"/>
      <c r="R30" s="167"/>
      <c r="S30" s="167"/>
      <c r="T30" s="60"/>
      <c r="U30" s="60"/>
      <c r="V30" s="60"/>
      <c r="W30" s="60"/>
      <c r="X30" s="60"/>
      <c r="Y30" s="60"/>
      <c r="Z30" s="60"/>
      <c r="AA30" s="60"/>
    </row>
    <row r="31" ht="20.1" customHeight="1" spans="1:27">
      <c r="A31" s="168"/>
      <c r="B31" s="163" t="s">
        <v>193</v>
      </c>
      <c r="C31" s="169" t="s">
        <v>194</v>
      </c>
      <c r="D31" s="165">
        <f t="shared" si="0"/>
        <v>14.6</v>
      </c>
      <c r="E31" s="165">
        <f t="shared" si="1"/>
        <v>14.6</v>
      </c>
      <c r="F31" s="166">
        <f t="shared" si="2"/>
        <v>14.6</v>
      </c>
      <c r="G31" s="166">
        <v>14.6</v>
      </c>
      <c r="H31" s="167"/>
      <c r="I31" s="167"/>
      <c r="J31" s="167"/>
      <c r="K31" s="167"/>
      <c r="L31" s="167"/>
      <c r="M31" s="167"/>
      <c r="N31" s="167"/>
      <c r="O31" s="167"/>
      <c r="P31" s="167"/>
      <c r="Q31" s="167"/>
      <c r="R31" s="167"/>
      <c r="S31" s="167"/>
      <c r="T31" s="60"/>
      <c r="U31" s="60"/>
      <c r="V31" s="60"/>
      <c r="W31" s="60"/>
      <c r="X31" s="60"/>
      <c r="Y31" s="60"/>
      <c r="Z31" s="60"/>
      <c r="AA31" s="60"/>
    </row>
    <row r="32" ht="20.1" customHeight="1" spans="1:27">
      <c r="A32" s="168"/>
      <c r="B32" s="163" t="s">
        <v>195</v>
      </c>
      <c r="C32" s="169" t="s">
        <v>196</v>
      </c>
      <c r="D32" s="165">
        <f t="shared" si="0"/>
        <v>60.25</v>
      </c>
      <c r="E32" s="165">
        <f t="shared" si="1"/>
        <v>60.25</v>
      </c>
      <c r="F32" s="166">
        <f t="shared" si="2"/>
        <v>60.25</v>
      </c>
      <c r="G32" s="166">
        <v>60.25</v>
      </c>
      <c r="H32" s="167"/>
      <c r="I32" s="167"/>
      <c r="J32" s="167"/>
      <c r="K32" s="167"/>
      <c r="L32" s="167"/>
      <c r="M32" s="167"/>
      <c r="N32" s="167"/>
      <c r="O32" s="167"/>
      <c r="P32" s="167"/>
      <c r="Q32" s="167"/>
      <c r="R32" s="167"/>
      <c r="S32" s="167"/>
      <c r="T32" s="60"/>
      <c r="U32" s="60"/>
      <c r="V32" s="60"/>
      <c r="W32" s="60"/>
      <c r="X32" s="60"/>
      <c r="Y32" s="60"/>
      <c r="Z32" s="60"/>
      <c r="AA32" s="60"/>
    </row>
    <row r="33" ht="20.1" customHeight="1" spans="1:27">
      <c r="A33" s="168"/>
      <c r="B33" s="163" t="s">
        <v>197</v>
      </c>
      <c r="C33" s="169" t="s">
        <v>198</v>
      </c>
      <c r="D33" s="165">
        <f t="shared" si="0"/>
        <v>16.98</v>
      </c>
      <c r="E33" s="165">
        <f t="shared" si="1"/>
        <v>16.98</v>
      </c>
      <c r="F33" s="166">
        <f t="shared" si="2"/>
        <v>16.98</v>
      </c>
      <c r="G33" s="166">
        <v>16.98</v>
      </c>
      <c r="H33" s="167"/>
      <c r="I33" s="167"/>
      <c r="J33" s="167"/>
      <c r="K33" s="167"/>
      <c r="L33" s="167"/>
      <c r="M33" s="167"/>
      <c r="N33" s="167"/>
      <c r="O33" s="167"/>
      <c r="P33" s="167"/>
      <c r="Q33" s="167"/>
      <c r="R33" s="167"/>
      <c r="S33" s="167"/>
      <c r="T33" s="60"/>
      <c r="U33" s="60"/>
      <c r="V33" s="60"/>
      <c r="W33" s="60"/>
      <c r="X33" s="60"/>
      <c r="Y33" s="60"/>
      <c r="Z33" s="60"/>
      <c r="AA33" s="60"/>
    </row>
    <row r="34" ht="20.1" customHeight="1" spans="1:27">
      <c r="A34" s="162">
        <v>303</v>
      </c>
      <c r="B34" s="163"/>
      <c r="C34" s="164" t="s">
        <v>199</v>
      </c>
      <c r="D34" s="165">
        <f t="shared" si="0"/>
        <v>109.44</v>
      </c>
      <c r="E34" s="165">
        <f t="shared" si="1"/>
        <v>109.44</v>
      </c>
      <c r="F34" s="166">
        <f t="shared" si="2"/>
        <v>109.44</v>
      </c>
      <c r="G34" s="166">
        <f>SUM(G35:G37)</f>
        <v>109.44</v>
      </c>
      <c r="H34" s="167"/>
      <c r="I34" s="167"/>
      <c r="J34" s="167"/>
      <c r="K34" s="167"/>
      <c r="L34" s="167"/>
      <c r="M34" s="167"/>
      <c r="N34" s="167"/>
      <c r="O34" s="167"/>
      <c r="P34" s="167"/>
      <c r="Q34" s="167"/>
      <c r="R34" s="167"/>
      <c r="S34" s="167"/>
      <c r="T34" s="60"/>
      <c r="U34" s="60"/>
      <c r="V34" s="60"/>
      <c r="W34" s="60"/>
      <c r="X34" s="60"/>
      <c r="Y34" s="60"/>
      <c r="Z34" s="60"/>
      <c r="AA34" s="60"/>
    </row>
    <row r="35" ht="20.1" customHeight="1" spans="1:27">
      <c r="A35" s="168"/>
      <c r="B35" s="163" t="s">
        <v>158</v>
      </c>
      <c r="C35" s="169" t="s">
        <v>200</v>
      </c>
      <c r="D35" s="165">
        <f t="shared" si="0"/>
        <v>12.92</v>
      </c>
      <c r="E35" s="165">
        <f t="shared" si="1"/>
        <v>12.92</v>
      </c>
      <c r="F35" s="166">
        <f t="shared" si="2"/>
        <v>12.92</v>
      </c>
      <c r="G35" s="166">
        <v>12.92</v>
      </c>
      <c r="H35" s="167"/>
      <c r="I35" s="167"/>
      <c r="J35" s="167"/>
      <c r="K35" s="167"/>
      <c r="L35" s="167"/>
      <c r="M35" s="167"/>
      <c r="N35" s="167"/>
      <c r="O35" s="167"/>
      <c r="P35" s="167"/>
      <c r="Q35" s="167"/>
      <c r="R35" s="167"/>
      <c r="S35" s="167"/>
      <c r="T35" s="60"/>
      <c r="U35" s="60"/>
      <c r="V35" s="60"/>
      <c r="W35" s="60"/>
      <c r="X35" s="60"/>
      <c r="Y35" s="60"/>
      <c r="Z35" s="60"/>
      <c r="AA35" s="60"/>
    </row>
    <row r="36" ht="20.1" customHeight="1" spans="1:27">
      <c r="A36" s="168"/>
      <c r="B36" s="163" t="s">
        <v>160</v>
      </c>
      <c r="C36" s="169" t="s">
        <v>201</v>
      </c>
      <c r="D36" s="165">
        <f t="shared" si="0"/>
        <v>94.58</v>
      </c>
      <c r="E36" s="165">
        <f t="shared" si="1"/>
        <v>94.58</v>
      </c>
      <c r="F36" s="166">
        <f t="shared" si="2"/>
        <v>94.58</v>
      </c>
      <c r="G36" s="166">
        <v>94.58</v>
      </c>
      <c r="H36" s="167"/>
      <c r="I36" s="167"/>
      <c r="J36" s="167"/>
      <c r="K36" s="167"/>
      <c r="L36" s="167"/>
      <c r="M36" s="167"/>
      <c r="N36" s="167"/>
      <c r="O36" s="167"/>
      <c r="P36" s="167"/>
      <c r="Q36" s="167"/>
      <c r="R36" s="167"/>
      <c r="S36" s="167"/>
      <c r="T36" s="60"/>
      <c r="U36" s="60"/>
      <c r="V36" s="60"/>
      <c r="W36" s="60"/>
      <c r="X36" s="60"/>
      <c r="Y36" s="60"/>
      <c r="Z36" s="60"/>
      <c r="AA36" s="60"/>
    </row>
    <row r="37" ht="20.1" customHeight="1" spans="1:27">
      <c r="A37" s="168"/>
      <c r="B37" s="163" t="s">
        <v>202</v>
      </c>
      <c r="C37" s="169" t="s">
        <v>203</v>
      </c>
      <c r="D37" s="165">
        <f t="shared" si="0"/>
        <v>1.94</v>
      </c>
      <c r="E37" s="165">
        <f t="shared" si="1"/>
        <v>1.94</v>
      </c>
      <c r="F37" s="166">
        <f t="shared" si="2"/>
        <v>1.94</v>
      </c>
      <c r="G37" s="166">
        <v>1.94</v>
      </c>
      <c r="H37" s="167"/>
      <c r="I37" s="167"/>
      <c r="J37" s="167"/>
      <c r="K37" s="167"/>
      <c r="L37" s="167"/>
      <c r="M37" s="167"/>
      <c r="N37" s="167"/>
      <c r="O37" s="167"/>
      <c r="P37" s="167"/>
      <c r="Q37" s="167"/>
      <c r="R37" s="167"/>
      <c r="S37" s="167"/>
      <c r="T37" s="60"/>
      <c r="U37" s="60"/>
      <c r="V37" s="60"/>
      <c r="W37" s="60"/>
      <c r="X37" s="60"/>
      <c r="Y37" s="60"/>
      <c r="Z37" s="60"/>
      <c r="AA37" s="60"/>
    </row>
    <row r="38" ht="20.1" customHeight="1" spans="1:27">
      <c r="A38" s="170">
        <v>310</v>
      </c>
      <c r="B38" s="60"/>
      <c r="C38" s="60" t="s">
        <v>204</v>
      </c>
      <c r="D38" s="165">
        <f t="shared" si="0"/>
        <v>10</v>
      </c>
      <c r="E38" s="165">
        <f t="shared" si="1"/>
        <v>10</v>
      </c>
      <c r="F38" s="166">
        <f t="shared" si="2"/>
        <v>10</v>
      </c>
      <c r="G38" s="60">
        <f>SUM(G39)</f>
        <v>10</v>
      </c>
      <c r="H38" s="60"/>
      <c r="I38" s="60"/>
      <c r="J38" s="60"/>
      <c r="K38" s="60"/>
      <c r="L38" s="60"/>
      <c r="M38" s="60"/>
      <c r="N38" s="60"/>
      <c r="O38" s="60"/>
      <c r="P38" s="60"/>
      <c r="Q38" s="60"/>
      <c r="R38" s="60"/>
      <c r="S38" s="60"/>
      <c r="T38" s="60"/>
      <c r="U38" s="60"/>
      <c r="V38" s="60"/>
      <c r="W38" s="60"/>
      <c r="X38" s="60"/>
      <c r="Y38" s="60"/>
      <c r="Z38" s="60"/>
      <c r="AA38" s="60"/>
    </row>
    <row r="39" ht="20.1" customHeight="1" spans="1:27">
      <c r="A39" s="60"/>
      <c r="B39" s="171" t="s">
        <v>205</v>
      </c>
      <c r="C39" s="60" t="s">
        <v>206</v>
      </c>
      <c r="D39" s="165">
        <f t="shared" si="0"/>
        <v>10</v>
      </c>
      <c r="E39" s="165">
        <f t="shared" si="1"/>
        <v>10</v>
      </c>
      <c r="F39" s="166">
        <f t="shared" si="2"/>
        <v>10</v>
      </c>
      <c r="G39" s="60">
        <v>10</v>
      </c>
      <c r="H39" s="60"/>
      <c r="I39" s="60"/>
      <c r="J39" s="60"/>
      <c r="K39" s="60"/>
      <c r="L39" s="60"/>
      <c r="M39" s="60"/>
      <c r="N39" s="60"/>
      <c r="O39" s="60"/>
      <c r="P39" s="60"/>
      <c r="Q39" s="60"/>
      <c r="R39" s="60"/>
      <c r="S39" s="60"/>
      <c r="T39" s="60"/>
      <c r="U39" s="60"/>
      <c r="V39" s="60"/>
      <c r="W39" s="60"/>
      <c r="X39" s="60"/>
      <c r="Y39" s="60"/>
      <c r="Z39" s="60"/>
      <c r="AA39" s="60"/>
    </row>
    <row r="40" ht="20.1" customHeight="1" spans="1:27">
      <c r="A40" s="172" t="s">
        <v>207</v>
      </c>
      <c r="B40" s="173"/>
      <c r="C40" s="174"/>
      <c r="D40" s="175">
        <f>D41+D46</f>
        <v>21.69</v>
      </c>
      <c r="E40" s="175">
        <f>E41+E46</f>
        <v>21.69</v>
      </c>
      <c r="F40" s="175">
        <f>F41+F46</f>
        <v>21.69</v>
      </c>
      <c r="G40" s="175">
        <f>G41+G46</f>
        <v>21.69</v>
      </c>
      <c r="H40" s="60"/>
      <c r="I40" s="60"/>
      <c r="J40" s="60"/>
      <c r="K40" s="60"/>
      <c r="L40" s="60"/>
      <c r="M40" s="60"/>
      <c r="N40" s="60"/>
      <c r="O40" s="60"/>
      <c r="P40" s="60"/>
      <c r="Q40" s="60"/>
      <c r="R40" s="60"/>
      <c r="S40" s="60"/>
      <c r="T40" s="60"/>
      <c r="U40" s="60"/>
      <c r="V40" s="60"/>
      <c r="W40" s="60"/>
      <c r="X40" s="60"/>
      <c r="Y40" s="60"/>
      <c r="Z40" s="60"/>
      <c r="AA40" s="60"/>
    </row>
    <row r="41" ht="20.1" customHeight="1" spans="1:27">
      <c r="A41" s="162">
        <v>301</v>
      </c>
      <c r="B41" s="163" t="s">
        <v>156</v>
      </c>
      <c r="C41" s="164" t="s">
        <v>157</v>
      </c>
      <c r="D41" s="60">
        <f>E41</f>
        <v>18.98</v>
      </c>
      <c r="E41" s="60">
        <f>F41</f>
        <v>18.98</v>
      </c>
      <c r="F41" s="60">
        <f t="shared" ref="F41:F61" si="3">SUM(G41)</f>
        <v>18.98</v>
      </c>
      <c r="G41" s="60">
        <f>SUM(G42:G45)</f>
        <v>18.98</v>
      </c>
      <c r="H41" s="60"/>
      <c r="I41" s="60"/>
      <c r="J41" s="60"/>
      <c r="K41" s="60"/>
      <c r="L41" s="60"/>
      <c r="M41" s="60"/>
      <c r="N41" s="60"/>
      <c r="O41" s="60"/>
      <c r="P41" s="60"/>
      <c r="Q41" s="60"/>
      <c r="R41" s="60"/>
      <c r="S41" s="60"/>
      <c r="T41" s="60"/>
      <c r="U41" s="60"/>
      <c r="V41" s="60"/>
      <c r="W41" s="60"/>
      <c r="X41" s="60"/>
      <c r="Y41" s="60"/>
      <c r="Z41" s="60"/>
      <c r="AA41" s="60"/>
    </row>
    <row r="42" ht="20.1" customHeight="1" spans="1:27">
      <c r="A42" s="168"/>
      <c r="B42" s="163" t="s">
        <v>158</v>
      </c>
      <c r="C42" s="169" t="s">
        <v>159</v>
      </c>
      <c r="D42" s="60">
        <f t="shared" ref="D42:D50" si="4">E42</f>
        <v>4.5</v>
      </c>
      <c r="E42" s="60">
        <f t="shared" ref="E42:E50" si="5">F42</f>
        <v>4.5</v>
      </c>
      <c r="F42" s="60">
        <f t="shared" si="3"/>
        <v>4.5</v>
      </c>
      <c r="G42" s="60">
        <v>4.5</v>
      </c>
      <c r="H42" s="60"/>
      <c r="I42" s="60"/>
      <c r="J42" s="60"/>
      <c r="K42" s="60"/>
      <c r="L42" s="60"/>
      <c r="M42" s="60"/>
      <c r="N42" s="60"/>
      <c r="O42" s="60"/>
      <c r="P42" s="60"/>
      <c r="Q42" s="60"/>
      <c r="R42" s="60"/>
      <c r="S42" s="60"/>
      <c r="T42" s="60"/>
      <c r="U42" s="60"/>
      <c r="V42" s="60"/>
      <c r="W42" s="60"/>
      <c r="X42" s="60"/>
      <c r="Y42" s="60"/>
      <c r="Z42" s="60"/>
      <c r="AA42" s="60"/>
    </row>
    <row r="43" ht="20.1" customHeight="1" spans="1:27">
      <c r="A43" s="168"/>
      <c r="B43" s="163" t="s">
        <v>160</v>
      </c>
      <c r="C43" s="169" t="s">
        <v>161</v>
      </c>
      <c r="D43" s="60">
        <f t="shared" si="4"/>
        <v>10.2</v>
      </c>
      <c r="E43" s="60">
        <f t="shared" si="5"/>
        <v>10.2</v>
      </c>
      <c r="F43" s="60">
        <f t="shared" si="3"/>
        <v>10.2</v>
      </c>
      <c r="G43" s="60">
        <v>10.2</v>
      </c>
      <c r="H43" s="60"/>
      <c r="I43" s="60"/>
      <c r="J43" s="60"/>
      <c r="K43" s="60"/>
      <c r="L43" s="60"/>
      <c r="M43" s="60"/>
      <c r="N43" s="60"/>
      <c r="O43" s="60"/>
      <c r="P43" s="60"/>
      <c r="Q43" s="60"/>
      <c r="R43" s="60"/>
      <c r="S43" s="60"/>
      <c r="T43" s="60"/>
      <c r="U43" s="60"/>
      <c r="V43" s="60"/>
      <c r="W43" s="60"/>
      <c r="X43" s="60"/>
      <c r="Y43" s="60"/>
      <c r="Z43" s="60"/>
      <c r="AA43" s="60"/>
    </row>
    <row r="44" ht="20.1" customHeight="1" spans="1:27">
      <c r="A44" s="168"/>
      <c r="B44" s="163" t="s">
        <v>162</v>
      </c>
      <c r="C44" s="169" t="s">
        <v>163</v>
      </c>
      <c r="D44" s="60">
        <f t="shared" si="4"/>
        <v>0.37</v>
      </c>
      <c r="E44" s="60">
        <f t="shared" si="5"/>
        <v>0.37</v>
      </c>
      <c r="F44" s="60">
        <f t="shared" si="3"/>
        <v>0.37</v>
      </c>
      <c r="G44" s="60">
        <v>0.37</v>
      </c>
      <c r="H44" s="60"/>
      <c r="I44" s="60"/>
      <c r="J44" s="60"/>
      <c r="K44" s="60"/>
      <c r="L44" s="60"/>
      <c r="M44" s="60"/>
      <c r="N44" s="60"/>
      <c r="O44" s="60"/>
      <c r="P44" s="60"/>
      <c r="Q44" s="60"/>
      <c r="R44" s="60"/>
      <c r="S44" s="60"/>
      <c r="T44" s="60"/>
      <c r="U44" s="60"/>
      <c r="V44" s="60"/>
      <c r="W44" s="60"/>
      <c r="X44" s="60"/>
      <c r="Y44" s="60"/>
      <c r="Z44" s="60"/>
      <c r="AA44" s="60"/>
    </row>
    <row r="45" ht="20.1" customHeight="1" spans="1:27">
      <c r="A45" s="176"/>
      <c r="B45" s="171" t="s">
        <v>208</v>
      </c>
      <c r="C45" s="60" t="s">
        <v>209</v>
      </c>
      <c r="D45" s="60">
        <f t="shared" si="4"/>
        <v>3.91</v>
      </c>
      <c r="E45" s="60">
        <f t="shared" si="5"/>
        <v>3.91</v>
      </c>
      <c r="F45" s="60">
        <f t="shared" si="3"/>
        <v>3.91</v>
      </c>
      <c r="G45" s="60">
        <v>3.91</v>
      </c>
      <c r="H45" s="60"/>
      <c r="I45" s="60"/>
      <c r="J45" s="60"/>
      <c r="K45" s="60"/>
      <c r="L45" s="60"/>
      <c r="M45" s="60"/>
      <c r="N45" s="60"/>
      <c r="O45" s="60"/>
      <c r="P45" s="60"/>
      <c r="Q45" s="60"/>
      <c r="R45" s="60"/>
      <c r="S45" s="60"/>
      <c r="T45" s="60"/>
      <c r="U45" s="60"/>
      <c r="V45" s="60"/>
      <c r="W45" s="60"/>
      <c r="X45" s="60"/>
      <c r="Y45" s="60"/>
      <c r="Z45" s="60"/>
      <c r="AA45" s="60"/>
    </row>
    <row r="46" ht="20.1" customHeight="1" spans="1:27">
      <c r="A46" s="162">
        <v>302</v>
      </c>
      <c r="B46" s="163"/>
      <c r="C46" s="164" t="s">
        <v>164</v>
      </c>
      <c r="D46" s="60">
        <f t="shared" si="4"/>
        <v>2.71</v>
      </c>
      <c r="E46" s="60">
        <f t="shared" si="5"/>
        <v>2.71</v>
      </c>
      <c r="F46" s="60">
        <f t="shared" si="3"/>
        <v>2.71</v>
      </c>
      <c r="G46" s="60">
        <f>SUM(G47:G50)</f>
        <v>2.71</v>
      </c>
      <c r="H46" s="60"/>
      <c r="I46" s="60"/>
      <c r="J46" s="60"/>
      <c r="K46" s="60"/>
      <c r="L46" s="60"/>
      <c r="M46" s="60"/>
      <c r="N46" s="60"/>
      <c r="O46" s="60"/>
      <c r="P46" s="60"/>
      <c r="Q46" s="60"/>
      <c r="R46" s="60"/>
      <c r="S46" s="60"/>
      <c r="T46" s="60"/>
      <c r="U46" s="60"/>
      <c r="V46" s="60"/>
      <c r="W46" s="60"/>
      <c r="X46" s="60"/>
      <c r="Y46" s="60"/>
      <c r="Z46" s="60"/>
      <c r="AA46" s="60"/>
    </row>
    <row r="47" ht="20.1" customHeight="1" spans="1:27">
      <c r="A47" s="168"/>
      <c r="B47" s="163" t="s">
        <v>158</v>
      </c>
      <c r="C47" s="169" t="s">
        <v>165</v>
      </c>
      <c r="D47" s="60">
        <f t="shared" si="4"/>
        <v>0.3</v>
      </c>
      <c r="E47" s="60">
        <f t="shared" si="5"/>
        <v>0.3</v>
      </c>
      <c r="F47" s="60">
        <f t="shared" si="3"/>
        <v>0.3</v>
      </c>
      <c r="G47" s="60">
        <v>0.3</v>
      </c>
      <c r="H47" s="60"/>
      <c r="I47" s="60"/>
      <c r="J47" s="60"/>
      <c r="K47" s="60"/>
      <c r="L47" s="60"/>
      <c r="M47" s="60"/>
      <c r="N47" s="60"/>
      <c r="O47" s="60"/>
      <c r="P47" s="60"/>
      <c r="Q47" s="60"/>
      <c r="R47" s="60"/>
      <c r="S47" s="60"/>
      <c r="T47" s="60"/>
      <c r="U47" s="60"/>
      <c r="V47" s="60"/>
      <c r="W47" s="60"/>
      <c r="X47" s="60"/>
      <c r="Y47" s="60"/>
      <c r="Z47" s="60"/>
      <c r="AA47" s="60"/>
    </row>
    <row r="48" ht="20.1" customHeight="1" spans="1:27">
      <c r="A48" s="168"/>
      <c r="B48" s="163" t="s">
        <v>175</v>
      </c>
      <c r="C48" s="169" t="s">
        <v>176</v>
      </c>
      <c r="D48" s="60">
        <f t="shared" si="4"/>
        <v>2</v>
      </c>
      <c r="E48" s="60">
        <f t="shared" si="5"/>
        <v>2</v>
      </c>
      <c r="F48" s="60">
        <f t="shared" si="3"/>
        <v>2</v>
      </c>
      <c r="G48" s="60">
        <v>2</v>
      </c>
      <c r="H48" s="60"/>
      <c r="I48" s="60"/>
      <c r="J48" s="60"/>
      <c r="K48" s="60"/>
      <c r="L48" s="60"/>
      <c r="M48" s="60"/>
      <c r="N48" s="60"/>
      <c r="O48" s="60"/>
      <c r="P48" s="60"/>
      <c r="Q48" s="60"/>
      <c r="R48" s="60"/>
      <c r="S48" s="60"/>
      <c r="T48" s="60"/>
      <c r="U48" s="60"/>
      <c r="V48" s="60"/>
      <c r="W48" s="60"/>
      <c r="X48" s="60"/>
      <c r="Y48" s="60"/>
      <c r="Z48" s="60"/>
      <c r="AA48" s="60"/>
    </row>
    <row r="49" ht="20.1" customHeight="1" spans="1:27">
      <c r="A49" s="168"/>
      <c r="B49" s="163" t="s">
        <v>189</v>
      </c>
      <c r="C49" s="169" t="s">
        <v>190</v>
      </c>
      <c r="D49" s="60">
        <f t="shared" si="4"/>
        <v>0.205</v>
      </c>
      <c r="E49" s="60">
        <f t="shared" si="5"/>
        <v>0.205</v>
      </c>
      <c r="F49" s="60">
        <f t="shared" si="3"/>
        <v>0.205</v>
      </c>
      <c r="G49" s="60">
        <v>0.205</v>
      </c>
      <c r="H49" s="60"/>
      <c r="I49" s="60"/>
      <c r="J49" s="60"/>
      <c r="K49" s="60"/>
      <c r="L49" s="60"/>
      <c r="M49" s="60"/>
      <c r="N49" s="60"/>
      <c r="O49" s="60"/>
      <c r="P49" s="60"/>
      <c r="Q49" s="60"/>
      <c r="R49" s="60"/>
      <c r="S49" s="60"/>
      <c r="T49" s="60"/>
      <c r="U49" s="60"/>
      <c r="V49" s="60"/>
      <c r="W49" s="60"/>
      <c r="X49" s="60"/>
      <c r="Y49" s="60"/>
      <c r="Z49" s="60"/>
      <c r="AA49" s="60"/>
    </row>
    <row r="50" ht="20.1" customHeight="1" spans="1:27">
      <c r="A50" s="168"/>
      <c r="B50" s="163" t="s">
        <v>191</v>
      </c>
      <c r="C50" s="169" t="s">
        <v>192</v>
      </c>
      <c r="D50" s="60">
        <f t="shared" si="4"/>
        <v>0.205</v>
      </c>
      <c r="E50" s="60">
        <f t="shared" si="5"/>
        <v>0.205</v>
      </c>
      <c r="F50" s="60">
        <f t="shared" si="3"/>
        <v>0.205</v>
      </c>
      <c r="G50" s="60">
        <v>0.205</v>
      </c>
      <c r="H50" s="60"/>
      <c r="I50" s="60"/>
      <c r="J50" s="60"/>
      <c r="K50" s="60"/>
      <c r="L50" s="60"/>
      <c r="M50" s="60"/>
      <c r="N50" s="60"/>
      <c r="O50" s="60"/>
      <c r="P50" s="60"/>
      <c r="Q50" s="60"/>
      <c r="R50" s="60"/>
      <c r="S50" s="60"/>
      <c r="T50" s="60"/>
      <c r="U50" s="60"/>
      <c r="V50" s="60"/>
      <c r="W50" s="60"/>
      <c r="X50" s="60"/>
      <c r="Y50" s="60"/>
      <c r="Z50" s="60"/>
      <c r="AA50" s="60"/>
    </row>
    <row r="51" ht="20.1" customHeight="1" spans="1:27">
      <c r="A51" s="177" t="s">
        <v>210</v>
      </c>
      <c r="B51" s="178"/>
      <c r="C51" s="179"/>
      <c r="D51" s="180">
        <f>SUM(E51)</f>
        <v>10.87</v>
      </c>
      <c r="E51" s="180">
        <f>SUM(F51)</f>
        <v>10.87</v>
      </c>
      <c r="F51" s="180">
        <f t="shared" si="3"/>
        <v>10.87</v>
      </c>
      <c r="G51" s="180">
        <f>G52+G57</f>
        <v>10.87</v>
      </c>
      <c r="H51" s="60"/>
      <c r="I51" s="60"/>
      <c r="J51" s="60"/>
      <c r="K51" s="60"/>
      <c r="L51" s="60"/>
      <c r="M51" s="60"/>
      <c r="N51" s="60"/>
      <c r="O51" s="60"/>
      <c r="P51" s="60"/>
      <c r="Q51" s="60"/>
      <c r="R51" s="60"/>
      <c r="S51" s="60"/>
      <c r="T51" s="60"/>
      <c r="U51" s="60"/>
      <c r="V51" s="60"/>
      <c r="W51" s="60"/>
      <c r="X51" s="60"/>
      <c r="Y51" s="60"/>
      <c r="Z51" s="60"/>
      <c r="AA51" s="60"/>
    </row>
    <row r="52" ht="20.1" customHeight="1" spans="1:27">
      <c r="A52" s="162">
        <v>301</v>
      </c>
      <c r="B52" s="163" t="s">
        <v>156</v>
      </c>
      <c r="C52" s="164" t="s">
        <v>157</v>
      </c>
      <c r="D52" s="181">
        <f t="shared" ref="D52:E56" si="6">SUM(E52)</f>
        <v>9.52</v>
      </c>
      <c r="E52" s="181">
        <f t="shared" si="6"/>
        <v>9.52</v>
      </c>
      <c r="F52" s="181">
        <f t="shared" si="3"/>
        <v>9.52</v>
      </c>
      <c r="G52" s="60">
        <f>SUM(G53:G56)</f>
        <v>9.52</v>
      </c>
      <c r="H52" s="60"/>
      <c r="I52" s="60"/>
      <c r="J52" s="60"/>
      <c r="K52" s="60"/>
      <c r="L52" s="60"/>
      <c r="M52" s="60"/>
      <c r="N52" s="60"/>
      <c r="O52" s="60"/>
      <c r="P52" s="60"/>
      <c r="Q52" s="60"/>
      <c r="R52" s="60"/>
      <c r="S52" s="60"/>
      <c r="T52" s="60"/>
      <c r="U52" s="60"/>
      <c r="V52" s="60"/>
      <c r="W52" s="60"/>
      <c r="X52" s="60"/>
      <c r="Y52" s="60"/>
      <c r="Z52" s="60"/>
      <c r="AA52" s="60"/>
    </row>
    <row r="53" ht="20.1" customHeight="1" spans="1:27">
      <c r="A53" s="168"/>
      <c r="B53" s="163" t="s">
        <v>158</v>
      </c>
      <c r="C53" s="169" t="s">
        <v>159</v>
      </c>
      <c r="D53" s="181">
        <f t="shared" si="6"/>
        <v>2.27</v>
      </c>
      <c r="E53" s="181">
        <f t="shared" si="6"/>
        <v>2.27</v>
      </c>
      <c r="F53" s="181">
        <f t="shared" si="3"/>
        <v>2.27</v>
      </c>
      <c r="G53" s="60">
        <v>2.27</v>
      </c>
      <c r="H53" s="60"/>
      <c r="I53" s="60"/>
      <c r="J53" s="60"/>
      <c r="K53" s="60"/>
      <c r="L53" s="60"/>
      <c r="M53" s="60"/>
      <c r="N53" s="60"/>
      <c r="O53" s="60"/>
      <c r="P53" s="60"/>
      <c r="Q53" s="60"/>
      <c r="R53" s="60"/>
      <c r="S53" s="60"/>
      <c r="T53" s="60"/>
      <c r="U53" s="60"/>
      <c r="V53" s="60"/>
      <c r="W53" s="60"/>
      <c r="X53" s="60"/>
      <c r="Y53" s="60"/>
      <c r="Z53" s="60"/>
      <c r="AA53" s="60"/>
    </row>
    <row r="54" ht="20.1" customHeight="1" spans="1:27">
      <c r="A54" s="168"/>
      <c r="B54" s="163" t="s">
        <v>160</v>
      </c>
      <c r="C54" s="169" t="s">
        <v>161</v>
      </c>
      <c r="D54" s="181">
        <f t="shared" si="6"/>
        <v>5.1</v>
      </c>
      <c r="E54" s="181">
        <f t="shared" si="6"/>
        <v>5.1</v>
      </c>
      <c r="F54" s="181">
        <f t="shared" si="3"/>
        <v>5.1</v>
      </c>
      <c r="G54" s="60">
        <v>5.1</v>
      </c>
      <c r="H54" s="60"/>
      <c r="I54" s="60"/>
      <c r="J54" s="60"/>
      <c r="K54" s="60"/>
      <c r="L54" s="60"/>
      <c r="M54" s="60"/>
      <c r="N54" s="60"/>
      <c r="O54" s="60"/>
      <c r="P54" s="60"/>
      <c r="Q54" s="60"/>
      <c r="R54" s="60"/>
      <c r="S54" s="60"/>
      <c r="T54" s="60"/>
      <c r="U54" s="60"/>
      <c r="V54" s="60"/>
      <c r="W54" s="60"/>
      <c r="X54" s="60"/>
      <c r="Y54" s="60"/>
      <c r="Z54" s="60"/>
      <c r="AA54" s="60"/>
    </row>
    <row r="55" ht="20.1" customHeight="1" spans="1:27">
      <c r="A55" s="168"/>
      <c r="B55" s="163" t="s">
        <v>162</v>
      </c>
      <c r="C55" s="169" t="s">
        <v>163</v>
      </c>
      <c r="D55" s="181">
        <f t="shared" si="6"/>
        <v>0.19</v>
      </c>
      <c r="E55" s="181">
        <f t="shared" si="6"/>
        <v>0.19</v>
      </c>
      <c r="F55" s="181">
        <f t="shared" si="3"/>
        <v>0.19</v>
      </c>
      <c r="G55" s="60">
        <v>0.19</v>
      </c>
      <c r="H55" s="60"/>
      <c r="I55" s="60"/>
      <c r="J55" s="60"/>
      <c r="K55" s="60"/>
      <c r="L55" s="60"/>
      <c r="M55" s="60"/>
      <c r="N55" s="60"/>
      <c r="O55" s="60"/>
      <c r="P55" s="60"/>
      <c r="Q55" s="60"/>
      <c r="R55" s="60"/>
      <c r="S55" s="60"/>
      <c r="T55" s="60"/>
      <c r="U55" s="60"/>
      <c r="V55" s="60"/>
      <c r="W55" s="60"/>
      <c r="X55" s="60"/>
      <c r="Y55" s="60"/>
      <c r="Z55" s="60"/>
      <c r="AA55" s="60"/>
    </row>
    <row r="56" ht="20.1" customHeight="1" spans="1:27">
      <c r="A56" s="176"/>
      <c r="B56" s="171" t="s">
        <v>208</v>
      </c>
      <c r="C56" s="60" t="s">
        <v>209</v>
      </c>
      <c r="D56" s="181">
        <f t="shared" si="6"/>
        <v>1.96</v>
      </c>
      <c r="E56" s="181">
        <f t="shared" si="6"/>
        <v>1.96</v>
      </c>
      <c r="F56" s="181">
        <f t="shared" si="3"/>
        <v>1.96</v>
      </c>
      <c r="G56" s="60">
        <v>1.96</v>
      </c>
      <c r="H56" s="60"/>
      <c r="I56" s="60"/>
      <c r="J56" s="60"/>
      <c r="K56" s="60"/>
      <c r="L56" s="60"/>
      <c r="M56" s="60"/>
      <c r="N56" s="60"/>
      <c r="O56" s="60"/>
      <c r="P56" s="60"/>
      <c r="Q56" s="60"/>
      <c r="R56" s="60"/>
      <c r="S56" s="60"/>
      <c r="T56" s="60"/>
      <c r="U56" s="60"/>
      <c r="V56" s="60"/>
      <c r="W56" s="60"/>
      <c r="X56" s="60"/>
      <c r="Y56" s="60"/>
      <c r="Z56" s="60"/>
      <c r="AA56" s="60"/>
    </row>
    <row r="57" ht="20.1" customHeight="1" spans="1:27">
      <c r="A57" s="162">
        <v>302</v>
      </c>
      <c r="B57" s="163"/>
      <c r="C57" s="164" t="s">
        <v>164</v>
      </c>
      <c r="D57" s="60">
        <f>SUM(E57)</f>
        <v>1.35</v>
      </c>
      <c r="E57" s="60">
        <f>G57</f>
        <v>1.35</v>
      </c>
      <c r="F57" s="60">
        <f t="shared" si="3"/>
        <v>1.35</v>
      </c>
      <c r="G57" s="60">
        <f>SUM(G58:G61)</f>
        <v>1.35</v>
      </c>
      <c r="H57" s="60"/>
      <c r="I57" s="60"/>
      <c r="J57" s="60"/>
      <c r="K57" s="60"/>
      <c r="L57" s="60"/>
      <c r="M57" s="60"/>
      <c r="N57" s="60"/>
      <c r="O57" s="60"/>
      <c r="P57" s="60"/>
      <c r="Q57" s="60"/>
      <c r="R57" s="60"/>
      <c r="S57" s="60"/>
      <c r="T57" s="60"/>
      <c r="U57" s="60"/>
      <c r="V57" s="60"/>
      <c r="W57" s="60"/>
      <c r="X57" s="60"/>
      <c r="Y57" s="60"/>
      <c r="Z57" s="60"/>
      <c r="AA57" s="60"/>
    </row>
    <row r="58" ht="20.1" customHeight="1" spans="1:27">
      <c r="A58" s="168"/>
      <c r="B58" s="163" t="s">
        <v>158</v>
      </c>
      <c r="C58" s="169" t="s">
        <v>165</v>
      </c>
      <c r="D58" s="60">
        <f>SUM(E58)</f>
        <v>0.15</v>
      </c>
      <c r="E58" s="60">
        <f>G58</f>
        <v>0.15</v>
      </c>
      <c r="F58" s="60">
        <f t="shared" si="3"/>
        <v>0.15</v>
      </c>
      <c r="G58" s="60">
        <v>0.15</v>
      </c>
      <c r="H58" s="60"/>
      <c r="I58" s="60"/>
      <c r="J58" s="60"/>
      <c r="K58" s="60"/>
      <c r="L58" s="60"/>
      <c r="M58" s="60"/>
      <c r="N58" s="60"/>
      <c r="O58" s="60"/>
      <c r="P58" s="60"/>
      <c r="Q58" s="60"/>
      <c r="R58" s="60"/>
      <c r="S58" s="60"/>
      <c r="T58" s="60"/>
      <c r="U58" s="60"/>
      <c r="V58" s="60"/>
      <c r="W58" s="60"/>
      <c r="X58" s="60"/>
      <c r="Y58" s="60"/>
      <c r="Z58" s="60"/>
      <c r="AA58" s="60"/>
    </row>
    <row r="59" ht="20.1" customHeight="1" spans="1:27">
      <c r="A59" s="168"/>
      <c r="B59" s="163" t="s">
        <v>175</v>
      </c>
      <c r="C59" s="169" t="s">
        <v>176</v>
      </c>
      <c r="D59" s="60">
        <f>SUM(E59)</f>
        <v>1</v>
      </c>
      <c r="E59" s="60">
        <f>G59</f>
        <v>1</v>
      </c>
      <c r="F59" s="60">
        <f t="shared" si="3"/>
        <v>1</v>
      </c>
      <c r="G59" s="60">
        <v>1</v>
      </c>
      <c r="H59" s="60"/>
      <c r="I59" s="60"/>
      <c r="J59" s="60"/>
      <c r="K59" s="60"/>
      <c r="L59" s="60"/>
      <c r="M59" s="60"/>
      <c r="N59" s="60"/>
      <c r="O59" s="60"/>
      <c r="P59" s="60"/>
      <c r="Q59" s="60"/>
      <c r="R59" s="60"/>
      <c r="S59" s="60"/>
      <c r="T59" s="60"/>
      <c r="U59" s="60"/>
      <c r="V59" s="60"/>
      <c r="W59" s="60"/>
      <c r="X59" s="60"/>
      <c r="Y59" s="60"/>
      <c r="Z59" s="60"/>
      <c r="AA59" s="60"/>
    </row>
    <row r="60" ht="20.1" customHeight="1" spans="1:27">
      <c r="A60" s="168"/>
      <c r="B60" s="163" t="s">
        <v>189</v>
      </c>
      <c r="C60" s="169" t="s">
        <v>190</v>
      </c>
      <c r="D60" s="60">
        <f>SUM(E60)</f>
        <v>0.1</v>
      </c>
      <c r="E60" s="60">
        <f>G60</f>
        <v>0.1</v>
      </c>
      <c r="F60" s="60">
        <f t="shared" si="3"/>
        <v>0.1</v>
      </c>
      <c r="G60" s="60">
        <v>0.1</v>
      </c>
      <c r="H60" s="60"/>
      <c r="I60" s="60"/>
      <c r="J60" s="60"/>
      <c r="K60" s="60"/>
      <c r="L60" s="60"/>
      <c r="M60" s="60"/>
      <c r="N60" s="60"/>
      <c r="O60" s="60"/>
      <c r="P60" s="60"/>
      <c r="Q60" s="60"/>
      <c r="R60" s="60"/>
      <c r="S60" s="60"/>
      <c r="T60" s="60"/>
      <c r="U60" s="60"/>
      <c r="V60" s="60"/>
      <c r="W60" s="60"/>
      <c r="X60" s="60"/>
      <c r="Y60" s="60"/>
      <c r="Z60" s="60"/>
      <c r="AA60" s="60"/>
    </row>
    <row r="61" ht="20.1" customHeight="1" spans="1:27">
      <c r="A61" s="168"/>
      <c r="B61" s="163" t="s">
        <v>191</v>
      </c>
      <c r="C61" s="169" t="s">
        <v>192</v>
      </c>
      <c r="D61" s="60">
        <f>SUM(E61)</f>
        <v>0.1</v>
      </c>
      <c r="E61" s="60">
        <f>G61</f>
        <v>0.1</v>
      </c>
      <c r="F61" s="60">
        <f t="shared" si="3"/>
        <v>0.1</v>
      </c>
      <c r="G61" s="60">
        <v>0.1</v>
      </c>
      <c r="H61" s="60"/>
      <c r="I61" s="60"/>
      <c r="J61" s="60"/>
      <c r="K61" s="60"/>
      <c r="L61" s="60"/>
      <c r="M61" s="60"/>
      <c r="N61" s="60"/>
      <c r="O61" s="60"/>
      <c r="P61" s="60"/>
      <c r="Q61" s="60"/>
      <c r="R61" s="60"/>
      <c r="S61" s="60"/>
      <c r="T61" s="60"/>
      <c r="U61" s="60"/>
      <c r="V61" s="60"/>
      <c r="W61" s="60"/>
      <c r="X61" s="60"/>
      <c r="Y61" s="60"/>
      <c r="Z61" s="60"/>
      <c r="AA61" s="60"/>
    </row>
    <row r="62" ht="20.1" customHeight="1" spans="1:27">
      <c r="A62" s="177" t="s">
        <v>211</v>
      </c>
      <c r="B62" s="178"/>
      <c r="C62" s="179"/>
      <c r="D62" s="175">
        <f t="shared" ref="D62:F67" si="7">E62</f>
        <v>33.74</v>
      </c>
      <c r="E62" s="175">
        <f t="shared" si="7"/>
        <v>33.74</v>
      </c>
      <c r="F62" s="175">
        <f t="shared" si="7"/>
        <v>33.74</v>
      </c>
      <c r="G62" s="175">
        <f>G63+G68</f>
        <v>33.74</v>
      </c>
      <c r="H62" s="60"/>
      <c r="I62" s="60"/>
      <c r="J62" s="60"/>
      <c r="K62" s="60"/>
      <c r="L62" s="60"/>
      <c r="M62" s="60"/>
      <c r="N62" s="60"/>
      <c r="O62" s="60"/>
      <c r="P62" s="60"/>
      <c r="Q62" s="60"/>
      <c r="R62" s="60"/>
      <c r="S62" s="60"/>
      <c r="T62" s="60"/>
      <c r="U62" s="60"/>
      <c r="V62" s="60"/>
      <c r="W62" s="60"/>
      <c r="X62" s="60"/>
      <c r="Y62" s="60"/>
      <c r="Z62" s="60"/>
      <c r="AA62" s="60"/>
    </row>
    <row r="63" ht="20.1" customHeight="1" spans="1:27">
      <c r="A63" s="162">
        <v>301</v>
      </c>
      <c r="B63" s="163" t="s">
        <v>156</v>
      </c>
      <c r="C63" s="164" t="s">
        <v>157</v>
      </c>
      <c r="D63" s="182">
        <f t="shared" si="7"/>
        <v>29.64</v>
      </c>
      <c r="E63" s="182">
        <f t="shared" si="7"/>
        <v>29.64</v>
      </c>
      <c r="F63" s="182">
        <f t="shared" si="7"/>
        <v>29.64</v>
      </c>
      <c r="G63" s="60">
        <f>SUM(G64:G67)</f>
        <v>29.64</v>
      </c>
      <c r="H63" s="60"/>
      <c r="I63" s="60"/>
      <c r="J63" s="60"/>
      <c r="K63" s="60"/>
      <c r="L63" s="60"/>
      <c r="M63" s="60"/>
      <c r="N63" s="60"/>
      <c r="O63" s="60"/>
      <c r="P63" s="60"/>
      <c r="Q63" s="60"/>
      <c r="R63" s="60"/>
      <c r="S63" s="60"/>
      <c r="T63" s="60"/>
      <c r="U63" s="60"/>
      <c r="V63" s="60"/>
      <c r="W63" s="60"/>
      <c r="X63" s="60"/>
      <c r="Y63" s="60"/>
      <c r="Z63" s="60"/>
      <c r="AA63" s="60"/>
    </row>
    <row r="64" ht="20.1" customHeight="1" spans="1:27">
      <c r="A64" s="168"/>
      <c r="B64" s="163" t="s">
        <v>158</v>
      </c>
      <c r="C64" s="169" t="s">
        <v>159</v>
      </c>
      <c r="D64" s="182">
        <f t="shared" si="7"/>
        <v>7.64</v>
      </c>
      <c r="E64" s="182">
        <f t="shared" si="7"/>
        <v>7.64</v>
      </c>
      <c r="F64" s="182">
        <f t="shared" si="7"/>
        <v>7.64</v>
      </c>
      <c r="G64" s="60">
        <v>7.64</v>
      </c>
      <c r="H64" s="60"/>
      <c r="I64" s="60"/>
      <c r="J64" s="60"/>
      <c r="K64" s="60"/>
      <c r="L64" s="60"/>
      <c r="M64" s="60"/>
      <c r="N64" s="60"/>
      <c r="O64" s="60"/>
      <c r="P64" s="60"/>
      <c r="Q64" s="60"/>
      <c r="R64" s="60"/>
      <c r="S64" s="60"/>
      <c r="T64" s="60"/>
      <c r="U64" s="60"/>
      <c r="V64" s="60"/>
      <c r="W64" s="60"/>
      <c r="X64" s="60"/>
      <c r="Y64" s="60"/>
      <c r="Z64" s="60"/>
      <c r="AA64" s="60"/>
    </row>
    <row r="65" ht="20.1" customHeight="1" spans="1:27">
      <c r="A65" s="168"/>
      <c r="B65" s="163" t="s">
        <v>160</v>
      </c>
      <c r="C65" s="169" t="s">
        <v>161</v>
      </c>
      <c r="D65" s="182">
        <f t="shared" si="7"/>
        <v>15.45</v>
      </c>
      <c r="E65" s="182">
        <f t="shared" si="7"/>
        <v>15.45</v>
      </c>
      <c r="F65" s="182">
        <f t="shared" si="7"/>
        <v>15.45</v>
      </c>
      <c r="G65" s="60">
        <v>15.45</v>
      </c>
      <c r="H65" s="60"/>
      <c r="I65" s="60"/>
      <c r="J65" s="60"/>
      <c r="K65" s="60"/>
      <c r="L65" s="60"/>
      <c r="M65" s="60"/>
      <c r="N65" s="60"/>
      <c r="O65" s="60"/>
      <c r="P65" s="60"/>
      <c r="Q65" s="60"/>
      <c r="R65" s="60"/>
      <c r="S65" s="60"/>
      <c r="T65" s="60"/>
      <c r="U65" s="60"/>
      <c r="V65" s="60"/>
      <c r="W65" s="60"/>
      <c r="X65" s="60"/>
      <c r="Y65" s="60"/>
      <c r="Z65" s="60"/>
      <c r="AA65" s="60"/>
    </row>
    <row r="66" ht="20.1" customHeight="1" spans="1:27">
      <c r="A66" s="168"/>
      <c r="B66" s="163" t="s">
        <v>162</v>
      </c>
      <c r="C66" s="169" t="s">
        <v>163</v>
      </c>
      <c r="D66" s="182">
        <f t="shared" si="7"/>
        <v>0.64</v>
      </c>
      <c r="E66" s="182">
        <f t="shared" si="7"/>
        <v>0.64</v>
      </c>
      <c r="F66" s="182">
        <f t="shared" si="7"/>
        <v>0.64</v>
      </c>
      <c r="G66" s="60">
        <v>0.64</v>
      </c>
      <c r="H66" s="60"/>
      <c r="I66" s="60"/>
      <c r="J66" s="60"/>
      <c r="K66" s="60"/>
      <c r="L66" s="60"/>
      <c r="M66" s="60"/>
      <c r="N66" s="60"/>
      <c r="O66" s="60"/>
      <c r="P66" s="60"/>
      <c r="Q66" s="60"/>
      <c r="R66" s="60"/>
      <c r="S66" s="60"/>
      <c r="T66" s="60"/>
      <c r="U66" s="60"/>
      <c r="V66" s="60"/>
      <c r="W66" s="60"/>
      <c r="X66" s="60"/>
      <c r="Y66" s="60"/>
      <c r="Z66" s="60"/>
      <c r="AA66" s="60"/>
    </row>
    <row r="67" ht="20.1" customHeight="1" spans="1:27">
      <c r="A67" s="176"/>
      <c r="B67" s="171" t="s">
        <v>208</v>
      </c>
      <c r="C67" s="60" t="s">
        <v>209</v>
      </c>
      <c r="D67" s="182">
        <f t="shared" si="7"/>
        <v>5.91</v>
      </c>
      <c r="E67" s="182">
        <f t="shared" si="7"/>
        <v>5.91</v>
      </c>
      <c r="F67" s="182">
        <f t="shared" si="7"/>
        <v>5.91</v>
      </c>
      <c r="G67" s="60">
        <v>5.91</v>
      </c>
      <c r="H67" s="60"/>
      <c r="I67" s="60"/>
      <c r="J67" s="60"/>
      <c r="K67" s="60"/>
      <c r="L67" s="60"/>
      <c r="M67" s="60"/>
      <c r="N67" s="60"/>
      <c r="O67" s="60"/>
      <c r="P67" s="60"/>
      <c r="Q67" s="60"/>
      <c r="R67" s="60"/>
      <c r="S67" s="60"/>
      <c r="T67" s="60"/>
      <c r="U67" s="60"/>
      <c r="V67" s="60"/>
      <c r="W67" s="60"/>
      <c r="X67" s="60"/>
      <c r="Y67" s="60"/>
      <c r="Z67" s="60"/>
      <c r="AA67" s="60"/>
    </row>
    <row r="68" ht="20.1" customHeight="1" spans="1:27">
      <c r="A68" s="162">
        <v>302</v>
      </c>
      <c r="B68" s="163"/>
      <c r="C68" s="164" t="s">
        <v>164</v>
      </c>
      <c r="D68" s="60">
        <f t="shared" ref="D68:D73" si="8">E68</f>
        <v>4.1</v>
      </c>
      <c r="E68" s="60">
        <f>SUM(G68)</f>
        <v>4.1</v>
      </c>
      <c r="F68" s="60">
        <f>SUM(G68)</f>
        <v>4.1</v>
      </c>
      <c r="G68" s="60">
        <f>SUM(G69:G72)</f>
        <v>4.1</v>
      </c>
      <c r="H68" s="60"/>
      <c r="I68" s="60"/>
      <c r="J68" s="60"/>
      <c r="K68" s="60"/>
      <c r="L68" s="60"/>
      <c r="M68" s="60"/>
      <c r="N68" s="60"/>
      <c r="O68" s="60"/>
      <c r="P68" s="60"/>
      <c r="Q68" s="60"/>
      <c r="R68" s="60"/>
      <c r="S68" s="60"/>
      <c r="T68" s="60"/>
      <c r="U68" s="60"/>
      <c r="V68" s="60"/>
      <c r="W68" s="60"/>
      <c r="X68" s="60"/>
      <c r="Y68" s="60"/>
      <c r="Z68" s="60"/>
      <c r="AA68" s="60"/>
    </row>
    <row r="69" ht="20.1" customHeight="1" spans="1:27">
      <c r="A69" s="168"/>
      <c r="B69" s="163" t="s">
        <v>158</v>
      </c>
      <c r="C69" s="169" t="s">
        <v>165</v>
      </c>
      <c r="D69" s="60">
        <f t="shared" si="8"/>
        <v>1.45</v>
      </c>
      <c r="E69" s="60">
        <f>SUM(G69)</f>
        <v>1.45</v>
      </c>
      <c r="F69" s="60">
        <f>SUM(G69)</f>
        <v>1.45</v>
      </c>
      <c r="G69" s="60">
        <v>1.45</v>
      </c>
      <c r="H69" s="60"/>
      <c r="I69" s="60"/>
      <c r="J69" s="60"/>
      <c r="K69" s="60"/>
      <c r="L69" s="60"/>
      <c r="M69" s="60"/>
      <c r="N69" s="60"/>
      <c r="O69" s="60"/>
      <c r="P69" s="60"/>
      <c r="Q69" s="60"/>
      <c r="R69" s="60"/>
      <c r="S69" s="60"/>
      <c r="T69" s="60"/>
      <c r="U69" s="60"/>
      <c r="V69" s="60"/>
      <c r="W69" s="60"/>
      <c r="X69" s="60"/>
      <c r="Y69" s="60"/>
      <c r="Z69" s="60"/>
      <c r="AA69" s="60"/>
    </row>
    <row r="70" ht="20.1" customHeight="1" spans="1:27">
      <c r="A70" s="168"/>
      <c r="B70" s="163" t="s">
        <v>175</v>
      </c>
      <c r="C70" s="169" t="s">
        <v>176</v>
      </c>
      <c r="D70" s="60">
        <f t="shared" si="8"/>
        <v>2</v>
      </c>
      <c r="E70" s="60">
        <f>SUM(G70)</f>
        <v>2</v>
      </c>
      <c r="F70" s="60">
        <f>SUM(G70)</f>
        <v>2</v>
      </c>
      <c r="G70" s="60">
        <v>2</v>
      </c>
      <c r="H70" s="60"/>
      <c r="I70" s="60"/>
      <c r="J70" s="60"/>
      <c r="K70" s="60"/>
      <c r="L70" s="60"/>
      <c r="M70" s="60"/>
      <c r="N70" s="60"/>
      <c r="O70" s="60"/>
      <c r="P70" s="60"/>
      <c r="Q70" s="60"/>
      <c r="R70" s="60"/>
      <c r="S70" s="60"/>
      <c r="T70" s="60"/>
      <c r="U70" s="60"/>
      <c r="V70" s="60"/>
      <c r="W70" s="60"/>
      <c r="X70" s="60"/>
      <c r="Y70" s="60"/>
      <c r="Z70" s="60"/>
      <c r="AA70" s="60"/>
    </row>
    <row r="71" ht="20.1" customHeight="1" spans="1:27">
      <c r="A71" s="168"/>
      <c r="B71" s="163" t="s">
        <v>189</v>
      </c>
      <c r="C71" s="169" t="s">
        <v>190</v>
      </c>
      <c r="D71" s="60">
        <f t="shared" si="8"/>
        <v>0.325</v>
      </c>
      <c r="E71" s="60">
        <f>SUM(G71)</f>
        <v>0.325</v>
      </c>
      <c r="F71" s="60">
        <f>SUM(G71)</f>
        <v>0.325</v>
      </c>
      <c r="G71" s="60">
        <v>0.325</v>
      </c>
      <c r="H71" s="60"/>
      <c r="I71" s="60"/>
      <c r="J71" s="60"/>
      <c r="K71" s="60"/>
      <c r="L71" s="60"/>
      <c r="M71" s="60"/>
      <c r="N71" s="60"/>
      <c r="O71" s="60"/>
      <c r="P71" s="60"/>
      <c r="Q71" s="60"/>
      <c r="R71" s="60"/>
      <c r="S71" s="60"/>
      <c r="T71" s="60"/>
      <c r="U71" s="60"/>
      <c r="V71" s="60"/>
      <c r="W71" s="60"/>
      <c r="X71" s="60"/>
      <c r="Y71" s="60"/>
      <c r="Z71" s="60"/>
      <c r="AA71" s="60"/>
    </row>
    <row r="72" ht="20.1" customHeight="1" spans="1:27">
      <c r="A72" s="168"/>
      <c r="B72" s="163" t="s">
        <v>191</v>
      </c>
      <c r="C72" s="169" t="s">
        <v>192</v>
      </c>
      <c r="D72" s="60">
        <f t="shared" si="8"/>
        <v>0.325</v>
      </c>
      <c r="E72" s="60">
        <f>SUM(G72)</f>
        <v>0.325</v>
      </c>
      <c r="F72" s="60">
        <f>SUM(G72)</f>
        <v>0.325</v>
      </c>
      <c r="G72" s="60">
        <v>0.325</v>
      </c>
      <c r="H72" s="60"/>
      <c r="I72" s="60"/>
      <c r="J72" s="60"/>
      <c r="K72" s="60"/>
      <c r="L72" s="60"/>
      <c r="M72" s="60"/>
      <c r="N72" s="60"/>
      <c r="O72" s="60"/>
      <c r="P72" s="60"/>
      <c r="Q72" s="60"/>
      <c r="R72" s="60"/>
      <c r="S72" s="60"/>
      <c r="T72" s="60"/>
      <c r="U72" s="60"/>
      <c r="V72" s="60"/>
      <c r="W72" s="60"/>
      <c r="X72" s="60"/>
      <c r="Y72" s="60"/>
      <c r="Z72" s="60"/>
      <c r="AA72" s="60"/>
    </row>
    <row r="73" ht="20.1" customHeight="1" spans="1:27">
      <c r="A73" s="177" t="s">
        <v>212</v>
      </c>
      <c r="B73" s="178"/>
      <c r="C73" s="179"/>
      <c r="D73" s="175">
        <f t="shared" si="8"/>
        <v>21.73</v>
      </c>
      <c r="E73" s="175">
        <f>F73</f>
        <v>21.73</v>
      </c>
      <c r="F73" s="175">
        <f>G73</f>
        <v>21.73</v>
      </c>
      <c r="G73" s="175">
        <f>G74+G79</f>
        <v>21.73</v>
      </c>
      <c r="H73" s="60"/>
      <c r="I73" s="60"/>
      <c r="J73" s="60"/>
      <c r="K73" s="60"/>
      <c r="L73" s="60"/>
      <c r="M73" s="60"/>
      <c r="N73" s="60"/>
      <c r="O73" s="60"/>
      <c r="P73" s="60"/>
      <c r="Q73" s="60"/>
      <c r="R73" s="60"/>
      <c r="S73" s="60"/>
      <c r="T73" s="60"/>
      <c r="U73" s="60"/>
      <c r="V73" s="60"/>
      <c r="W73" s="60"/>
      <c r="X73" s="60"/>
      <c r="Y73" s="60"/>
      <c r="Z73" s="60"/>
      <c r="AA73" s="60"/>
    </row>
    <row r="74" ht="20.1" customHeight="1" spans="1:27">
      <c r="A74" s="162">
        <v>301</v>
      </c>
      <c r="B74" s="163" t="s">
        <v>156</v>
      </c>
      <c r="C74" s="164" t="s">
        <v>157</v>
      </c>
      <c r="D74" s="182">
        <f t="shared" ref="D74:D83" si="9">E74</f>
        <v>19.02</v>
      </c>
      <c r="E74" s="182">
        <f t="shared" ref="E74:E83" si="10">F74</f>
        <v>19.02</v>
      </c>
      <c r="F74" s="182">
        <f t="shared" ref="F74:F83" si="11">G74</f>
        <v>19.02</v>
      </c>
      <c r="G74" s="60">
        <f>SUM(G75:G78)</f>
        <v>19.02</v>
      </c>
      <c r="H74" s="60"/>
      <c r="I74" s="60"/>
      <c r="J74" s="60"/>
      <c r="K74" s="60"/>
      <c r="L74" s="60"/>
      <c r="M74" s="60"/>
      <c r="N74" s="60"/>
      <c r="O74" s="60"/>
      <c r="P74" s="60"/>
      <c r="Q74" s="60"/>
      <c r="R74" s="60"/>
      <c r="S74" s="60"/>
      <c r="T74" s="60"/>
      <c r="U74" s="60"/>
      <c r="V74" s="60"/>
      <c r="W74" s="60"/>
      <c r="X74" s="60"/>
      <c r="Y74" s="60"/>
      <c r="Z74" s="60"/>
      <c r="AA74" s="60"/>
    </row>
    <row r="75" ht="20.1" customHeight="1" spans="1:27">
      <c r="A75" s="168"/>
      <c r="B75" s="163" t="s">
        <v>158</v>
      </c>
      <c r="C75" s="169" t="s">
        <v>159</v>
      </c>
      <c r="D75" s="182">
        <f t="shared" si="9"/>
        <v>4.54</v>
      </c>
      <c r="E75" s="182">
        <f t="shared" si="10"/>
        <v>4.54</v>
      </c>
      <c r="F75" s="182">
        <f t="shared" si="11"/>
        <v>4.54</v>
      </c>
      <c r="G75" s="60">
        <v>4.54</v>
      </c>
      <c r="H75" s="60"/>
      <c r="I75" s="60"/>
      <c r="J75" s="60"/>
      <c r="K75" s="60"/>
      <c r="L75" s="60"/>
      <c r="M75" s="60"/>
      <c r="N75" s="60"/>
      <c r="O75" s="60"/>
      <c r="P75" s="60"/>
      <c r="Q75" s="60"/>
      <c r="R75" s="60"/>
      <c r="S75" s="60"/>
      <c r="T75" s="60"/>
      <c r="U75" s="60"/>
      <c r="V75" s="60"/>
      <c r="W75" s="60"/>
      <c r="X75" s="60"/>
      <c r="Y75" s="60"/>
      <c r="Z75" s="60"/>
      <c r="AA75" s="60"/>
    </row>
    <row r="76" ht="20.1" customHeight="1" spans="1:27">
      <c r="A76" s="168"/>
      <c r="B76" s="163" t="s">
        <v>160</v>
      </c>
      <c r="C76" s="169" t="s">
        <v>161</v>
      </c>
      <c r="D76" s="182">
        <f t="shared" si="9"/>
        <v>10.19</v>
      </c>
      <c r="E76" s="182">
        <f t="shared" si="10"/>
        <v>10.19</v>
      </c>
      <c r="F76" s="182">
        <f t="shared" si="11"/>
        <v>10.19</v>
      </c>
      <c r="G76" s="60">
        <v>10.19</v>
      </c>
      <c r="H76" s="60"/>
      <c r="I76" s="60"/>
      <c r="J76" s="60"/>
      <c r="K76" s="60"/>
      <c r="L76" s="60"/>
      <c r="M76" s="60"/>
      <c r="N76" s="60"/>
      <c r="O76" s="60"/>
      <c r="P76" s="60"/>
      <c r="Q76" s="60"/>
      <c r="R76" s="60"/>
      <c r="S76" s="60"/>
      <c r="T76" s="60"/>
      <c r="U76" s="60"/>
      <c r="V76" s="60"/>
      <c r="W76" s="60"/>
      <c r="X76" s="60"/>
      <c r="Y76" s="60"/>
      <c r="Z76" s="60"/>
      <c r="AA76" s="60"/>
    </row>
    <row r="77" ht="20.1" customHeight="1" spans="1:27">
      <c r="A77" s="168"/>
      <c r="B77" s="163" t="s">
        <v>162</v>
      </c>
      <c r="C77" s="169" t="s">
        <v>163</v>
      </c>
      <c r="D77" s="182">
        <f t="shared" si="9"/>
        <v>0.38</v>
      </c>
      <c r="E77" s="182">
        <f t="shared" si="10"/>
        <v>0.38</v>
      </c>
      <c r="F77" s="182">
        <f t="shared" si="11"/>
        <v>0.38</v>
      </c>
      <c r="G77" s="60">
        <v>0.38</v>
      </c>
      <c r="H77" s="60"/>
      <c r="I77" s="60"/>
      <c r="J77" s="60"/>
      <c r="K77" s="60"/>
      <c r="L77" s="60"/>
      <c r="M77" s="60"/>
      <c r="N77" s="60"/>
      <c r="O77" s="60"/>
      <c r="P77" s="60"/>
      <c r="Q77" s="60"/>
      <c r="R77" s="60"/>
      <c r="S77" s="60"/>
      <c r="T77" s="60"/>
      <c r="U77" s="60"/>
      <c r="V77" s="60"/>
      <c r="W77" s="60"/>
      <c r="X77" s="60"/>
      <c r="Y77" s="60"/>
      <c r="Z77" s="60"/>
      <c r="AA77" s="60"/>
    </row>
    <row r="78" ht="20.1" customHeight="1" spans="1:27">
      <c r="A78" s="176"/>
      <c r="B78" s="171" t="s">
        <v>208</v>
      </c>
      <c r="C78" s="60" t="s">
        <v>209</v>
      </c>
      <c r="D78" s="182">
        <f t="shared" si="9"/>
        <v>3.91</v>
      </c>
      <c r="E78" s="182">
        <f t="shared" si="10"/>
        <v>3.91</v>
      </c>
      <c r="F78" s="182">
        <f t="shared" si="11"/>
        <v>3.91</v>
      </c>
      <c r="G78" s="60">
        <v>3.91</v>
      </c>
      <c r="H78" s="60"/>
      <c r="I78" s="60"/>
      <c r="J78" s="60"/>
      <c r="K78" s="60"/>
      <c r="L78" s="60"/>
      <c r="M78" s="60"/>
      <c r="N78" s="60"/>
      <c r="O78" s="60"/>
      <c r="P78" s="60"/>
      <c r="Q78" s="60"/>
      <c r="R78" s="60"/>
      <c r="S78" s="60"/>
      <c r="T78" s="60"/>
      <c r="U78" s="60"/>
      <c r="V78" s="60"/>
      <c r="W78" s="60"/>
      <c r="X78" s="60"/>
      <c r="Y78" s="60"/>
      <c r="Z78" s="60"/>
      <c r="AA78" s="60"/>
    </row>
    <row r="79" ht="20.1" customHeight="1" spans="1:27">
      <c r="A79" s="162">
        <v>302</v>
      </c>
      <c r="B79" s="163"/>
      <c r="C79" s="164" t="s">
        <v>164</v>
      </c>
      <c r="D79" s="182">
        <f t="shared" si="9"/>
        <v>2.71</v>
      </c>
      <c r="E79" s="182">
        <f t="shared" si="10"/>
        <v>2.71</v>
      </c>
      <c r="F79" s="182">
        <f t="shared" si="11"/>
        <v>2.71</v>
      </c>
      <c r="G79" s="60">
        <f>SUM(G80:G83)</f>
        <v>2.71</v>
      </c>
      <c r="H79" s="60"/>
      <c r="I79" s="60"/>
      <c r="J79" s="60"/>
      <c r="K79" s="60"/>
      <c r="L79" s="60"/>
      <c r="M79" s="60"/>
      <c r="N79" s="60"/>
      <c r="O79" s="60"/>
      <c r="P79" s="60"/>
      <c r="Q79" s="60"/>
      <c r="R79" s="60"/>
      <c r="S79" s="60"/>
      <c r="T79" s="60"/>
      <c r="U79" s="60"/>
      <c r="V79" s="60"/>
      <c r="W79" s="60"/>
      <c r="X79" s="60"/>
      <c r="Y79" s="60"/>
      <c r="Z79" s="60"/>
      <c r="AA79" s="60"/>
    </row>
    <row r="80" ht="20.1" customHeight="1" spans="1:27">
      <c r="A80" s="168"/>
      <c r="B80" s="163" t="s">
        <v>158</v>
      </c>
      <c r="C80" s="169" t="s">
        <v>165</v>
      </c>
      <c r="D80" s="182">
        <f t="shared" si="9"/>
        <v>0.3</v>
      </c>
      <c r="E80" s="182">
        <f t="shared" si="10"/>
        <v>0.3</v>
      </c>
      <c r="F80" s="182">
        <f t="shared" si="11"/>
        <v>0.3</v>
      </c>
      <c r="G80" s="60">
        <v>0.3</v>
      </c>
      <c r="H80" s="60"/>
      <c r="I80" s="60"/>
      <c r="J80" s="60"/>
      <c r="K80" s="60"/>
      <c r="L80" s="60"/>
      <c r="M80" s="60"/>
      <c r="N80" s="60"/>
      <c r="O80" s="60"/>
      <c r="P80" s="60"/>
      <c r="Q80" s="60"/>
      <c r="R80" s="60"/>
      <c r="S80" s="60"/>
      <c r="T80" s="60"/>
      <c r="U80" s="60"/>
      <c r="V80" s="60"/>
      <c r="W80" s="60"/>
      <c r="X80" s="60"/>
      <c r="Y80" s="60"/>
      <c r="Z80" s="60"/>
      <c r="AA80" s="60"/>
    </row>
    <row r="81" ht="20.1" customHeight="1" spans="1:27">
      <c r="A81" s="168"/>
      <c r="B81" s="163" t="s">
        <v>205</v>
      </c>
      <c r="C81" s="169" t="s">
        <v>166</v>
      </c>
      <c r="D81" s="182">
        <f t="shared" si="9"/>
        <v>2</v>
      </c>
      <c r="E81" s="182">
        <f t="shared" si="10"/>
        <v>2</v>
      </c>
      <c r="F81" s="182">
        <f t="shared" si="11"/>
        <v>2</v>
      </c>
      <c r="G81" s="60">
        <v>2</v>
      </c>
      <c r="H81" s="60"/>
      <c r="I81" s="60"/>
      <c r="J81" s="60"/>
      <c r="K81" s="60"/>
      <c r="L81" s="60"/>
      <c r="M81" s="60"/>
      <c r="N81" s="60"/>
      <c r="O81" s="60"/>
      <c r="P81" s="60"/>
      <c r="Q81" s="60"/>
      <c r="R81" s="60"/>
      <c r="S81" s="60"/>
      <c r="T81" s="60"/>
      <c r="U81" s="60"/>
      <c r="V81" s="60"/>
      <c r="W81" s="60"/>
      <c r="X81" s="60"/>
      <c r="Y81" s="60"/>
      <c r="Z81" s="60"/>
      <c r="AA81" s="60"/>
    </row>
    <row r="82" ht="20.1" customHeight="1" spans="1:27">
      <c r="A82" s="168"/>
      <c r="B82" s="163" t="s">
        <v>189</v>
      </c>
      <c r="C82" s="169" t="s">
        <v>190</v>
      </c>
      <c r="D82" s="182">
        <f t="shared" si="9"/>
        <v>0.205</v>
      </c>
      <c r="E82" s="182">
        <f t="shared" si="10"/>
        <v>0.205</v>
      </c>
      <c r="F82" s="182">
        <f t="shared" si="11"/>
        <v>0.205</v>
      </c>
      <c r="G82" s="60">
        <v>0.205</v>
      </c>
      <c r="H82" s="60"/>
      <c r="I82" s="60"/>
      <c r="J82" s="60"/>
      <c r="K82" s="60"/>
      <c r="L82" s="60"/>
      <c r="M82" s="60"/>
      <c r="N82" s="60"/>
      <c r="O82" s="60"/>
      <c r="P82" s="60"/>
      <c r="Q82" s="60"/>
      <c r="R82" s="60"/>
      <c r="S82" s="60"/>
      <c r="T82" s="60"/>
      <c r="U82" s="60"/>
      <c r="V82" s="60"/>
      <c r="W82" s="60"/>
      <c r="X82" s="60"/>
      <c r="Y82" s="60"/>
      <c r="Z82" s="60"/>
      <c r="AA82" s="60"/>
    </row>
    <row r="83" ht="20.1" customHeight="1" spans="1:27">
      <c r="A83" s="168"/>
      <c r="B83" s="163" t="s">
        <v>191</v>
      </c>
      <c r="C83" s="169" t="s">
        <v>192</v>
      </c>
      <c r="D83" s="182">
        <f t="shared" si="9"/>
        <v>0.205</v>
      </c>
      <c r="E83" s="182">
        <f t="shared" si="10"/>
        <v>0.205</v>
      </c>
      <c r="F83" s="182">
        <f t="shared" si="11"/>
        <v>0.205</v>
      </c>
      <c r="G83" s="60">
        <v>0.205</v>
      </c>
      <c r="H83" s="60"/>
      <c r="I83" s="60"/>
      <c r="J83" s="60"/>
      <c r="K83" s="60"/>
      <c r="L83" s="60"/>
      <c r="M83" s="60"/>
      <c r="N83" s="60"/>
      <c r="O83" s="60"/>
      <c r="P83" s="60"/>
      <c r="Q83" s="60"/>
      <c r="R83" s="60"/>
      <c r="S83" s="60"/>
      <c r="T83" s="60"/>
      <c r="U83" s="60"/>
      <c r="V83" s="60"/>
      <c r="W83" s="60"/>
      <c r="X83" s="60"/>
      <c r="Y83" s="60"/>
      <c r="Z83" s="60"/>
      <c r="AA83" s="60"/>
    </row>
  </sheetData>
  <mergeCells count="19">
    <mergeCell ref="A2:S2"/>
    <mergeCell ref="A3:D3"/>
    <mergeCell ref="D4:AA4"/>
    <mergeCell ref="E5:W5"/>
    <mergeCell ref="F6:O6"/>
    <mergeCell ref="P6:S6"/>
    <mergeCell ref="T6:W6"/>
    <mergeCell ref="A10:C10"/>
    <mergeCell ref="A40:C40"/>
    <mergeCell ref="A51:C51"/>
    <mergeCell ref="A62:C62"/>
    <mergeCell ref="A73:C73"/>
    <mergeCell ref="A6:A7"/>
    <mergeCell ref="B6:B7"/>
    <mergeCell ref="C4:C7"/>
    <mergeCell ref="D5:D7"/>
    <mergeCell ref="E6:E7"/>
    <mergeCell ref="X5:AA6"/>
    <mergeCell ref="A4:B5"/>
  </mergeCells>
  <printOptions horizontalCentered="1"/>
  <pageMargins left="0.590277777777778" right="0.590277777777778" top="0.747916666666667" bottom="0.747916666666667" header="0.313888888888889" footer="0.313888888888889"/>
  <pageSetup paperSize="9" scale="63"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H114"/>
  <sheetViews>
    <sheetView topLeftCell="A16" workbookViewId="0">
      <selection activeCell="P114" sqref="P114:R114"/>
    </sheetView>
  </sheetViews>
  <sheetFormatPr defaultColWidth="8" defaultRowHeight="14.25" customHeight="1"/>
  <cols>
    <col min="1" max="1" width="8" style="105"/>
    <col min="2" max="2" width="6.25" style="105" customWidth="1"/>
    <col min="3" max="3" width="34.625" style="105" customWidth="1"/>
    <col min="4" max="4" width="12.375" style="1" customWidth="1"/>
    <col min="5" max="5" width="9.625" style="1" customWidth="1"/>
    <col min="6" max="6" width="9.5" style="1" customWidth="1"/>
    <col min="7" max="12" width="8" style="1"/>
    <col min="13" max="14" width="8" style="105"/>
    <col min="15" max="15" width="37.375" style="105" customWidth="1"/>
    <col min="16" max="16" width="12" style="1" customWidth="1"/>
    <col min="17" max="17" width="11.5" style="1" customWidth="1"/>
    <col min="18" max="18" width="10.875" style="1" customWidth="1"/>
    <col min="19" max="21" width="8" style="1"/>
    <col min="22" max="16384" width="8" style="31"/>
  </cols>
  <sheetData>
    <row r="1" ht="13.5" spans="21:21">
      <c r="U1" s="23"/>
    </row>
    <row r="2" ht="39" customHeight="1" spans="1:21">
      <c r="A2" s="3" t="s">
        <v>213</v>
      </c>
      <c r="B2" s="3"/>
      <c r="C2" s="3"/>
      <c r="D2" s="3"/>
      <c r="E2" s="3"/>
      <c r="F2" s="3"/>
      <c r="G2" s="3"/>
      <c r="H2" s="3"/>
      <c r="I2" s="3"/>
      <c r="J2" s="3"/>
      <c r="K2" s="3"/>
      <c r="L2" s="3"/>
      <c r="M2" s="3"/>
      <c r="N2" s="3"/>
      <c r="O2" s="3"/>
      <c r="P2" s="3"/>
      <c r="Q2" s="3"/>
      <c r="R2" s="3"/>
      <c r="S2" s="3"/>
      <c r="T2" s="3"/>
      <c r="U2" s="3"/>
    </row>
    <row r="3" ht="19.5" customHeight="1" spans="1:24">
      <c r="A3" s="4" t="s">
        <v>19</v>
      </c>
      <c r="U3" s="31"/>
      <c r="X3" s="27" t="s">
        <v>20</v>
      </c>
    </row>
    <row r="4" ht="19.5" customHeight="1" spans="1:24">
      <c r="A4" s="106" t="s">
        <v>22</v>
      </c>
      <c r="B4" s="107"/>
      <c r="C4" s="107"/>
      <c r="D4" s="107"/>
      <c r="E4" s="107"/>
      <c r="F4" s="107"/>
      <c r="G4" s="107"/>
      <c r="H4" s="107"/>
      <c r="I4" s="107"/>
      <c r="J4" s="107"/>
      <c r="K4" s="107"/>
      <c r="L4" s="109"/>
      <c r="M4" s="106" t="s">
        <v>22</v>
      </c>
      <c r="N4" s="107"/>
      <c r="O4" s="107"/>
      <c r="P4" s="107"/>
      <c r="Q4" s="107"/>
      <c r="R4" s="107"/>
      <c r="S4" s="107"/>
      <c r="T4" s="107"/>
      <c r="U4" s="107"/>
      <c r="V4" s="107"/>
      <c r="W4" s="107"/>
      <c r="X4" s="109"/>
    </row>
    <row r="5" ht="21.75" customHeight="1" spans="1:34">
      <c r="A5" s="108" t="s">
        <v>214</v>
      </c>
      <c r="B5" s="108"/>
      <c r="C5" s="108"/>
      <c r="D5" s="106" t="s">
        <v>141</v>
      </c>
      <c r="E5" s="107"/>
      <c r="F5" s="109"/>
      <c r="G5" s="106" t="s">
        <v>215</v>
      </c>
      <c r="H5" s="107"/>
      <c r="I5" s="109"/>
      <c r="J5" s="116" t="s">
        <v>143</v>
      </c>
      <c r="K5" s="117"/>
      <c r="L5" s="118"/>
      <c r="M5" s="119" t="s">
        <v>216</v>
      </c>
      <c r="N5" s="119"/>
      <c r="O5" s="119"/>
      <c r="P5" s="120" t="s">
        <v>141</v>
      </c>
      <c r="Q5" s="127"/>
      <c r="R5" s="128"/>
      <c r="S5" s="120" t="s">
        <v>215</v>
      </c>
      <c r="T5" s="127"/>
      <c r="U5" s="128"/>
      <c r="V5" s="116" t="s">
        <v>143</v>
      </c>
      <c r="W5" s="117"/>
      <c r="X5" s="118"/>
      <c r="Y5" s="131"/>
      <c r="Z5" s="131"/>
      <c r="AA5" s="131"/>
      <c r="AB5" s="131"/>
      <c r="AC5" s="131"/>
      <c r="AD5" s="131"/>
      <c r="AE5" s="131"/>
      <c r="AF5" s="131"/>
      <c r="AG5" s="131"/>
      <c r="AH5" s="131"/>
    </row>
    <row r="6" ht="17.25" customHeight="1" spans="1:34">
      <c r="A6" s="110" t="s">
        <v>139</v>
      </c>
      <c r="B6" s="110" t="s">
        <v>140</v>
      </c>
      <c r="C6" s="110" t="s">
        <v>68</v>
      </c>
      <c r="D6" s="11" t="s">
        <v>130</v>
      </c>
      <c r="E6" s="11" t="s">
        <v>81</v>
      </c>
      <c r="F6" s="11" t="s">
        <v>82</v>
      </c>
      <c r="G6" s="11" t="s">
        <v>130</v>
      </c>
      <c r="H6" s="11" t="s">
        <v>81</v>
      </c>
      <c r="I6" s="11" t="s">
        <v>82</v>
      </c>
      <c r="J6" s="121" t="s">
        <v>130</v>
      </c>
      <c r="K6" s="121" t="s">
        <v>81</v>
      </c>
      <c r="L6" s="121" t="s">
        <v>82</v>
      </c>
      <c r="M6" s="122" t="s">
        <v>139</v>
      </c>
      <c r="N6" s="122" t="s">
        <v>140</v>
      </c>
      <c r="O6" s="122" t="s">
        <v>68</v>
      </c>
      <c r="P6" s="15" t="s">
        <v>130</v>
      </c>
      <c r="Q6" s="15" t="s">
        <v>81</v>
      </c>
      <c r="R6" s="15" t="s">
        <v>82</v>
      </c>
      <c r="S6" s="15" t="s">
        <v>130</v>
      </c>
      <c r="T6" s="15" t="s">
        <v>81</v>
      </c>
      <c r="U6" s="15" t="s">
        <v>82</v>
      </c>
      <c r="V6" s="121" t="s">
        <v>130</v>
      </c>
      <c r="W6" s="121" t="s">
        <v>81</v>
      </c>
      <c r="X6" s="121" t="s">
        <v>82</v>
      </c>
      <c r="Y6" s="131"/>
      <c r="Z6" s="131"/>
      <c r="AA6" s="131"/>
      <c r="AB6" s="131"/>
      <c r="AC6" s="131"/>
      <c r="AD6" s="131"/>
      <c r="AE6" s="131"/>
      <c r="AF6" s="131"/>
      <c r="AG6" s="131"/>
      <c r="AH6" s="131"/>
    </row>
    <row r="7" ht="13.5" spans="1:34">
      <c r="A7" s="110" t="s">
        <v>217</v>
      </c>
      <c r="B7" s="110" t="s">
        <v>218</v>
      </c>
      <c r="C7" s="110" t="s">
        <v>219</v>
      </c>
      <c r="D7" s="110" t="s">
        <v>220</v>
      </c>
      <c r="E7" s="110" t="s">
        <v>221</v>
      </c>
      <c r="F7" s="110" t="s">
        <v>222</v>
      </c>
      <c r="G7" s="110" t="s">
        <v>223</v>
      </c>
      <c r="H7" s="110" t="s">
        <v>224</v>
      </c>
      <c r="I7" s="110" t="s">
        <v>225</v>
      </c>
      <c r="J7" s="123" t="s">
        <v>226</v>
      </c>
      <c r="K7" s="123" t="s">
        <v>227</v>
      </c>
      <c r="L7" s="123" t="s">
        <v>228</v>
      </c>
      <c r="M7" s="122" t="s">
        <v>229</v>
      </c>
      <c r="N7" s="122" t="s">
        <v>230</v>
      </c>
      <c r="O7" s="122" t="s">
        <v>231</v>
      </c>
      <c r="P7" s="122" t="s">
        <v>232</v>
      </c>
      <c r="Q7" s="122" t="s">
        <v>233</v>
      </c>
      <c r="R7" s="122" t="s">
        <v>234</v>
      </c>
      <c r="S7" s="122" t="s">
        <v>235</v>
      </c>
      <c r="T7" s="122" t="s">
        <v>236</v>
      </c>
      <c r="U7" s="122" t="s">
        <v>237</v>
      </c>
      <c r="V7" s="122" t="s">
        <v>238</v>
      </c>
      <c r="W7" s="122" t="s">
        <v>239</v>
      </c>
      <c r="X7" s="122" t="s">
        <v>240</v>
      </c>
      <c r="Y7" s="131"/>
      <c r="Z7" s="131"/>
      <c r="AA7" s="131"/>
      <c r="AB7" s="131"/>
      <c r="AC7" s="131"/>
      <c r="AD7" s="131"/>
      <c r="AE7" s="131"/>
      <c r="AF7" s="131"/>
      <c r="AG7" s="131"/>
      <c r="AH7" s="131"/>
    </row>
    <row r="8" ht="20.1" customHeight="1" spans="1:34">
      <c r="A8" s="111" t="s">
        <v>241</v>
      </c>
      <c r="B8" s="112" t="s">
        <v>242</v>
      </c>
      <c r="C8" s="113" t="s">
        <v>243</v>
      </c>
      <c r="D8" s="114">
        <f t="shared" ref="D8:D13" si="0">SUM(E8:F8)</f>
        <v>709.12</v>
      </c>
      <c r="E8" s="114">
        <f>SUM(E9:E12)</f>
        <v>709.12</v>
      </c>
      <c r="F8" s="114">
        <f>SUM(F9:F12)</f>
        <v>0</v>
      </c>
      <c r="G8" s="114"/>
      <c r="H8" s="114"/>
      <c r="I8" s="114"/>
      <c r="J8" s="124"/>
      <c r="K8" s="124"/>
      <c r="L8" s="124"/>
      <c r="M8" s="125" t="s">
        <v>244</v>
      </c>
      <c r="N8" s="125" t="s">
        <v>242</v>
      </c>
      <c r="O8" s="126" t="s">
        <v>157</v>
      </c>
      <c r="P8" s="124">
        <f>SUM(Q8:R8)</f>
        <v>786.28</v>
      </c>
      <c r="Q8" s="124">
        <f>SUM(Q9:Q21)</f>
        <v>786.28</v>
      </c>
      <c r="R8" s="124">
        <f>SUM(R9:R21)</f>
        <v>0</v>
      </c>
      <c r="S8" s="124"/>
      <c r="T8" s="124"/>
      <c r="U8" s="124"/>
      <c r="V8" s="129"/>
      <c r="W8" s="129"/>
      <c r="X8" s="129"/>
      <c r="Y8" s="131"/>
      <c r="Z8" s="131"/>
      <c r="AA8" s="131"/>
      <c r="AB8" s="131"/>
      <c r="AC8" s="131"/>
      <c r="AD8" s="131"/>
      <c r="AE8" s="131"/>
      <c r="AF8" s="131"/>
      <c r="AG8" s="131"/>
      <c r="AH8" s="131"/>
    </row>
    <row r="9" ht="20.1" customHeight="1" spans="1:24">
      <c r="A9" s="112"/>
      <c r="B9" s="112" t="s">
        <v>158</v>
      </c>
      <c r="C9" s="115" t="s">
        <v>245</v>
      </c>
      <c r="D9" s="114">
        <f t="shared" si="0"/>
        <v>709.12</v>
      </c>
      <c r="E9" s="114">
        <v>709.12</v>
      </c>
      <c r="F9" s="114"/>
      <c r="G9" s="114"/>
      <c r="H9" s="114"/>
      <c r="I9" s="114"/>
      <c r="J9" s="114"/>
      <c r="K9" s="114"/>
      <c r="L9" s="114"/>
      <c r="M9" s="112"/>
      <c r="N9" s="112" t="s">
        <v>158</v>
      </c>
      <c r="O9" s="115" t="s">
        <v>246</v>
      </c>
      <c r="P9" s="124">
        <f t="shared" ref="P9:P72" si="1">SUM(Q9:R9)</f>
        <v>228.05</v>
      </c>
      <c r="Q9" s="114">
        <v>228.05</v>
      </c>
      <c r="R9" s="114"/>
      <c r="S9" s="114"/>
      <c r="T9" s="114"/>
      <c r="U9" s="114"/>
      <c r="V9" s="130"/>
      <c r="W9" s="130"/>
      <c r="X9" s="130"/>
    </row>
    <row r="10" ht="20.1" customHeight="1" spans="1:24">
      <c r="A10" s="112"/>
      <c r="B10" s="112" t="s">
        <v>160</v>
      </c>
      <c r="C10" s="115" t="s">
        <v>247</v>
      </c>
      <c r="D10" s="114">
        <f t="shared" si="0"/>
        <v>0</v>
      </c>
      <c r="E10" s="114"/>
      <c r="F10" s="114"/>
      <c r="G10" s="114"/>
      <c r="H10" s="114"/>
      <c r="I10" s="114"/>
      <c r="J10" s="114"/>
      <c r="K10" s="114"/>
      <c r="L10" s="114"/>
      <c r="M10" s="112"/>
      <c r="N10" s="112" t="s">
        <v>160</v>
      </c>
      <c r="O10" s="115" t="s">
        <v>248</v>
      </c>
      <c r="P10" s="124">
        <f t="shared" si="1"/>
        <v>523.53</v>
      </c>
      <c r="Q10" s="114">
        <v>523.53</v>
      </c>
      <c r="R10" s="114"/>
      <c r="S10" s="114"/>
      <c r="T10" s="114"/>
      <c r="U10" s="114"/>
      <c r="V10" s="130"/>
      <c r="W10" s="130"/>
      <c r="X10" s="130"/>
    </row>
    <row r="11" ht="20.1" customHeight="1" spans="1:24">
      <c r="A11" s="112"/>
      <c r="B11" s="112" t="s">
        <v>162</v>
      </c>
      <c r="C11" s="115" t="s">
        <v>249</v>
      </c>
      <c r="D11" s="114">
        <f t="shared" si="0"/>
        <v>0</v>
      </c>
      <c r="E11" s="114"/>
      <c r="F11" s="114"/>
      <c r="G11" s="114"/>
      <c r="H11" s="114"/>
      <c r="I11" s="114"/>
      <c r="J11" s="114"/>
      <c r="K11" s="114"/>
      <c r="L11" s="114"/>
      <c r="M11" s="112"/>
      <c r="N11" s="112" t="s">
        <v>162</v>
      </c>
      <c r="O11" s="115" t="s">
        <v>250</v>
      </c>
      <c r="P11" s="124">
        <f t="shared" si="1"/>
        <v>19.01</v>
      </c>
      <c r="Q11" s="114">
        <v>19.01</v>
      </c>
      <c r="R11" s="114"/>
      <c r="S11" s="114"/>
      <c r="T11" s="114"/>
      <c r="U11" s="114"/>
      <c r="V11" s="130"/>
      <c r="W11" s="130"/>
      <c r="X11" s="130"/>
    </row>
    <row r="12" ht="20.1" customHeight="1" spans="1:24">
      <c r="A12" s="112"/>
      <c r="B12" s="112" t="s">
        <v>197</v>
      </c>
      <c r="C12" s="115" t="s">
        <v>251</v>
      </c>
      <c r="D12" s="114">
        <f t="shared" si="0"/>
        <v>0</v>
      </c>
      <c r="E12" s="114"/>
      <c r="F12" s="114"/>
      <c r="G12" s="114"/>
      <c r="H12" s="114"/>
      <c r="I12" s="114"/>
      <c r="J12" s="114"/>
      <c r="K12" s="114"/>
      <c r="L12" s="114"/>
      <c r="M12" s="112"/>
      <c r="N12" s="112" t="s">
        <v>171</v>
      </c>
      <c r="O12" s="115" t="s">
        <v>252</v>
      </c>
      <c r="P12" s="124">
        <f t="shared" si="1"/>
        <v>0</v>
      </c>
      <c r="Q12" s="114"/>
      <c r="R12" s="114"/>
      <c r="S12" s="114"/>
      <c r="T12" s="114"/>
      <c r="U12" s="114"/>
      <c r="V12" s="130"/>
      <c r="W12" s="130"/>
      <c r="X12" s="130"/>
    </row>
    <row r="13" ht="20.1" customHeight="1" spans="1:24">
      <c r="A13" s="111" t="s">
        <v>253</v>
      </c>
      <c r="B13" s="111" t="s">
        <v>242</v>
      </c>
      <c r="C13" s="113" t="s">
        <v>254</v>
      </c>
      <c r="D13" s="114">
        <f t="shared" si="0"/>
        <v>232.07</v>
      </c>
      <c r="E13" s="114">
        <f>SUM(E14:E23)</f>
        <v>199.07</v>
      </c>
      <c r="F13" s="114">
        <f>SUM(F14:F23)</f>
        <v>33</v>
      </c>
      <c r="G13" s="114"/>
      <c r="H13" s="114"/>
      <c r="I13" s="114"/>
      <c r="J13" s="114"/>
      <c r="K13" s="114"/>
      <c r="L13" s="114"/>
      <c r="M13" s="112"/>
      <c r="N13" s="112" t="s">
        <v>173</v>
      </c>
      <c r="O13" s="115" t="s">
        <v>255</v>
      </c>
      <c r="P13" s="124">
        <f t="shared" si="1"/>
        <v>15.69</v>
      </c>
      <c r="Q13" s="114">
        <v>15.69</v>
      </c>
      <c r="R13" s="114"/>
      <c r="S13" s="114"/>
      <c r="T13" s="114"/>
      <c r="U13" s="114"/>
      <c r="V13" s="130"/>
      <c r="W13" s="130"/>
      <c r="X13" s="130"/>
    </row>
    <row r="14" ht="20.1" customHeight="1" spans="1:24">
      <c r="A14" s="112"/>
      <c r="B14" s="112" t="s">
        <v>158</v>
      </c>
      <c r="C14" s="115" t="s">
        <v>256</v>
      </c>
      <c r="D14" s="114">
        <f t="shared" ref="D14:D24" si="2">SUM(E14:F14)</f>
        <v>146.7</v>
      </c>
      <c r="E14" s="114">
        <v>126.9</v>
      </c>
      <c r="F14" s="114">
        <v>19.8</v>
      </c>
      <c r="G14" s="114"/>
      <c r="H14" s="114"/>
      <c r="I14" s="114"/>
      <c r="J14" s="114"/>
      <c r="K14" s="114"/>
      <c r="L14" s="114"/>
      <c r="M14" s="112"/>
      <c r="N14" s="112" t="s">
        <v>257</v>
      </c>
      <c r="O14" s="115" t="s">
        <v>258</v>
      </c>
      <c r="P14" s="124">
        <f t="shared" si="1"/>
        <v>0</v>
      </c>
      <c r="Q14" s="114"/>
      <c r="R14" s="114"/>
      <c r="S14" s="114"/>
      <c r="T14" s="114"/>
      <c r="U14" s="114"/>
      <c r="V14" s="130"/>
      <c r="W14" s="130"/>
      <c r="X14" s="130"/>
    </row>
    <row r="15" ht="20.1" customHeight="1" spans="1:24">
      <c r="A15" s="112"/>
      <c r="B15" s="112" t="s">
        <v>160</v>
      </c>
      <c r="C15" s="115" t="s">
        <v>259</v>
      </c>
      <c r="D15" s="114">
        <f t="shared" si="2"/>
        <v>12.15</v>
      </c>
      <c r="E15" s="114">
        <v>12.15</v>
      </c>
      <c r="F15" s="114"/>
      <c r="G15" s="114"/>
      <c r="H15" s="114"/>
      <c r="I15" s="114"/>
      <c r="J15" s="114"/>
      <c r="K15" s="114"/>
      <c r="L15" s="114"/>
      <c r="M15" s="112"/>
      <c r="N15" s="112" t="s">
        <v>202</v>
      </c>
      <c r="O15" s="115" t="s">
        <v>260</v>
      </c>
      <c r="P15" s="124">
        <f t="shared" si="1"/>
        <v>0</v>
      </c>
      <c r="Q15" s="114"/>
      <c r="R15" s="114"/>
      <c r="S15" s="114"/>
      <c r="T15" s="114"/>
      <c r="U15" s="114"/>
      <c r="V15" s="130"/>
      <c r="W15" s="130"/>
      <c r="X15" s="130"/>
    </row>
    <row r="16" ht="20.1" customHeight="1" spans="1:24">
      <c r="A16" s="112"/>
      <c r="B16" s="112" t="s">
        <v>162</v>
      </c>
      <c r="C16" s="115" t="s">
        <v>261</v>
      </c>
      <c r="D16" s="114">
        <f t="shared" si="2"/>
        <v>1.2</v>
      </c>
      <c r="E16" s="114">
        <v>1.2</v>
      </c>
      <c r="F16" s="114"/>
      <c r="G16" s="114"/>
      <c r="H16" s="114"/>
      <c r="I16" s="114"/>
      <c r="J16" s="114"/>
      <c r="K16" s="114"/>
      <c r="L16" s="114"/>
      <c r="M16" s="112"/>
      <c r="N16" s="112" t="s">
        <v>262</v>
      </c>
      <c r="O16" s="115" t="s">
        <v>263</v>
      </c>
      <c r="P16" s="124">
        <f t="shared" si="1"/>
        <v>0</v>
      </c>
      <c r="Q16" s="114"/>
      <c r="R16" s="114"/>
      <c r="S16" s="114"/>
      <c r="T16" s="114"/>
      <c r="U16" s="114"/>
      <c r="V16" s="130"/>
      <c r="W16" s="130"/>
      <c r="X16" s="130"/>
    </row>
    <row r="17" ht="20.1" customHeight="1" spans="1:24">
      <c r="A17" s="112"/>
      <c r="B17" s="112" t="s">
        <v>167</v>
      </c>
      <c r="C17" s="115" t="s">
        <v>264</v>
      </c>
      <c r="D17" s="114">
        <f t="shared" si="2"/>
        <v>0.9</v>
      </c>
      <c r="E17" s="114">
        <v>0.9</v>
      </c>
      <c r="F17" s="114"/>
      <c r="G17" s="114"/>
      <c r="H17" s="114"/>
      <c r="I17" s="114"/>
      <c r="J17" s="114"/>
      <c r="K17" s="114"/>
      <c r="L17" s="114"/>
      <c r="M17" s="112"/>
      <c r="N17" s="112" t="s">
        <v>175</v>
      </c>
      <c r="O17" s="115" t="s">
        <v>265</v>
      </c>
      <c r="P17" s="124">
        <f t="shared" si="1"/>
        <v>0</v>
      </c>
      <c r="Q17" s="114"/>
      <c r="R17" s="114"/>
      <c r="S17" s="114"/>
      <c r="T17" s="114"/>
      <c r="U17" s="114"/>
      <c r="V17" s="130"/>
      <c r="W17" s="130"/>
      <c r="X17" s="130"/>
    </row>
    <row r="18" ht="20.1" customHeight="1" spans="1:24">
      <c r="A18" s="112"/>
      <c r="B18" s="112" t="s">
        <v>169</v>
      </c>
      <c r="C18" s="115" t="s">
        <v>266</v>
      </c>
      <c r="D18" s="114">
        <f t="shared" si="2"/>
        <v>10</v>
      </c>
      <c r="E18" s="114">
        <v>10</v>
      </c>
      <c r="F18" s="114"/>
      <c r="G18" s="114"/>
      <c r="H18" s="114"/>
      <c r="I18" s="114"/>
      <c r="J18" s="114"/>
      <c r="K18" s="114"/>
      <c r="L18" s="114"/>
      <c r="M18" s="112"/>
      <c r="N18" s="112" t="s">
        <v>267</v>
      </c>
      <c r="O18" s="115" t="s">
        <v>268</v>
      </c>
      <c r="P18" s="124">
        <f t="shared" si="1"/>
        <v>0</v>
      </c>
      <c r="Q18" s="114"/>
      <c r="R18" s="114"/>
      <c r="S18" s="114"/>
      <c r="T18" s="114"/>
      <c r="U18" s="114"/>
      <c r="V18" s="130"/>
      <c r="W18" s="130"/>
      <c r="X18" s="130"/>
    </row>
    <row r="19" ht="20.1" customHeight="1" spans="1:24">
      <c r="A19" s="112"/>
      <c r="B19" s="112" t="s">
        <v>171</v>
      </c>
      <c r="C19" s="115" t="s">
        <v>269</v>
      </c>
      <c r="D19" s="114">
        <f t="shared" si="2"/>
        <v>11.34</v>
      </c>
      <c r="E19" s="114">
        <v>11.34</v>
      </c>
      <c r="F19" s="114"/>
      <c r="G19" s="114"/>
      <c r="H19" s="114"/>
      <c r="I19" s="114"/>
      <c r="J19" s="114"/>
      <c r="K19" s="114"/>
      <c r="L19" s="114"/>
      <c r="M19" s="112"/>
      <c r="N19" s="112" t="s">
        <v>177</v>
      </c>
      <c r="O19" s="115" t="s">
        <v>249</v>
      </c>
      <c r="P19" s="124">
        <f t="shared" si="1"/>
        <v>0</v>
      </c>
      <c r="Q19" s="114"/>
      <c r="R19" s="114"/>
      <c r="S19" s="114"/>
      <c r="T19" s="114"/>
      <c r="U19" s="114"/>
      <c r="V19" s="130"/>
      <c r="W19" s="130"/>
      <c r="X19" s="130"/>
    </row>
    <row r="20" ht="20.1" customHeight="1" spans="1:24">
      <c r="A20" s="112"/>
      <c r="B20" s="112" t="s">
        <v>173</v>
      </c>
      <c r="C20" s="115" t="s">
        <v>270</v>
      </c>
      <c r="D20" s="114">
        <f t="shared" si="2"/>
        <v>0</v>
      </c>
      <c r="E20" s="114"/>
      <c r="F20" s="114"/>
      <c r="G20" s="114"/>
      <c r="H20" s="114"/>
      <c r="I20" s="114"/>
      <c r="J20" s="114"/>
      <c r="K20" s="114"/>
      <c r="L20" s="114"/>
      <c r="M20" s="112"/>
      <c r="N20" s="112" t="s">
        <v>271</v>
      </c>
      <c r="O20" s="115" t="s">
        <v>272</v>
      </c>
      <c r="P20" s="124">
        <f t="shared" si="1"/>
        <v>0</v>
      </c>
      <c r="Q20" s="114"/>
      <c r="R20" s="114"/>
      <c r="S20" s="114"/>
      <c r="T20" s="114"/>
      <c r="U20" s="114"/>
      <c r="V20" s="130"/>
      <c r="W20" s="130"/>
      <c r="X20" s="130"/>
    </row>
    <row r="21" ht="20.1" customHeight="1" spans="1:24">
      <c r="A21" s="112"/>
      <c r="B21" s="112" t="s">
        <v>257</v>
      </c>
      <c r="C21" s="115" t="s">
        <v>273</v>
      </c>
      <c r="D21" s="114">
        <f t="shared" si="2"/>
        <v>14.6</v>
      </c>
      <c r="E21" s="114">
        <v>14.6</v>
      </c>
      <c r="F21" s="114"/>
      <c r="G21" s="114"/>
      <c r="H21" s="114"/>
      <c r="I21" s="114"/>
      <c r="J21" s="114"/>
      <c r="K21" s="114"/>
      <c r="L21" s="114"/>
      <c r="M21" s="112"/>
      <c r="N21" s="112" t="s">
        <v>197</v>
      </c>
      <c r="O21" s="115" t="s">
        <v>251</v>
      </c>
      <c r="P21" s="124">
        <f t="shared" si="1"/>
        <v>0</v>
      </c>
      <c r="Q21" s="114"/>
      <c r="R21" s="114"/>
      <c r="S21" s="114"/>
      <c r="T21" s="114"/>
      <c r="U21" s="114"/>
      <c r="V21" s="130"/>
      <c r="W21" s="130"/>
      <c r="X21" s="130"/>
    </row>
    <row r="22" ht="20.1" customHeight="1" spans="1:24">
      <c r="A22" s="112"/>
      <c r="B22" s="112" t="s">
        <v>202</v>
      </c>
      <c r="C22" s="115" t="s">
        <v>274</v>
      </c>
      <c r="D22" s="114">
        <f t="shared" si="2"/>
        <v>5</v>
      </c>
      <c r="E22" s="114">
        <v>5</v>
      </c>
      <c r="F22" s="114"/>
      <c r="G22" s="114"/>
      <c r="H22" s="114"/>
      <c r="I22" s="114"/>
      <c r="J22" s="114"/>
      <c r="K22" s="114"/>
      <c r="L22" s="114"/>
      <c r="M22" s="111" t="s">
        <v>275</v>
      </c>
      <c r="N22" s="111" t="s">
        <v>242</v>
      </c>
      <c r="O22" s="113" t="s">
        <v>164</v>
      </c>
      <c r="P22" s="124">
        <f t="shared" si="1"/>
        <v>242.94</v>
      </c>
      <c r="Q22" s="114">
        <f>SUM(Q23:Q49)</f>
        <v>209.94</v>
      </c>
      <c r="R22" s="114">
        <f>SUM(R23:R49)</f>
        <v>33</v>
      </c>
      <c r="S22" s="114"/>
      <c r="T22" s="114"/>
      <c r="U22" s="114"/>
      <c r="V22" s="130"/>
      <c r="W22" s="130"/>
      <c r="X22" s="130"/>
    </row>
    <row r="23" ht="20.1" customHeight="1" spans="1:24">
      <c r="A23" s="112"/>
      <c r="B23" s="112" t="s">
        <v>197</v>
      </c>
      <c r="C23" s="115" t="s">
        <v>276</v>
      </c>
      <c r="D23" s="114">
        <f t="shared" si="2"/>
        <v>30.18</v>
      </c>
      <c r="E23" s="114">
        <v>16.98</v>
      </c>
      <c r="F23" s="114">
        <v>13.2</v>
      </c>
      <c r="G23" s="114"/>
      <c r="H23" s="114"/>
      <c r="I23" s="114"/>
      <c r="J23" s="114"/>
      <c r="K23" s="114"/>
      <c r="L23" s="114"/>
      <c r="M23" s="112"/>
      <c r="N23" s="112" t="s">
        <v>158</v>
      </c>
      <c r="O23" s="115" t="s">
        <v>277</v>
      </c>
      <c r="P23" s="124">
        <f t="shared" si="1"/>
        <v>16.85</v>
      </c>
      <c r="Q23" s="114">
        <v>13.45</v>
      </c>
      <c r="R23" s="114">
        <v>3.4</v>
      </c>
      <c r="S23" s="114"/>
      <c r="T23" s="114"/>
      <c r="U23" s="114"/>
      <c r="V23" s="130"/>
      <c r="W23" s="130"/>
      <c r="X23" s="130"/>
    </row>
    <row r="24" ht="20.1" customHeight="1" spans="1:24">
      <c r="A24" s="111" t="s">
        <v>278</v>
      </c>
      <c r="B24" s="111" t="s">
        <v>242</v>
      </c>
      <c r="C24" s="113" t="s">
        <v>279</v>
      </c>
      <c r="D24" s="114">
        <f t="shared" si="2"/>
        <v>10</v>
      </c>
      <c r="E24" s="114">
        <f>SUM(E25:E31)</f>
        <v>10</v>
      </c>
      <c r="F24" s="114">
        <f>SUM(F25:F31)</f>
        <v>0</v>
      </c>
      <c r="G24" s="114"/>
      <c r="H24" s="114"/>
      <c r="I24" s="114"/>
      <c r="J24" s="114"/>
      <c r="K24" s="114"/>
      <c r="L24" s="114"/>
      <c r="M24" s="112"/>
      <c r="N24" s="112" t="s">
        <v>160</v>
      </c>
      <c r="O24" s="115" t="s">
        <v>280</v>
      </c>
      <c r="P24" s="124">
        <f t="shared" si="1"/>
        <v>10</v>
      </c>
      <c r="Q24" s="114">
        <v>4</v>
      </c>
      <c r="R24" s="114">
        <v>6</v>
      </c>
      <c r="S24" s="114"/>
      <c r="T24" s="114"/>
      <c r="U24" s="114"/>
      <c r="V24" s="130"/>
      <c r="W24" s="130"/>
      <c r="X24" s="130"/>
    </row>
    <row r="25" ht="20.1" customHeight="1" spans="1:24">
      <c r="A25" s="112"/>
      <c r="B25" s="112" t="s">
        <v>158</v>
      </c>
      <c r="C25" s="115" t="s">
        <v>281</v>
      </c>
      <c r="D25" s="114">
        <f t="shared" ref="D25:D31" si="3">SUM(E25:F25)</f>
        <v>0</v>
      </c>
      <c r="E25" s="114"/>
      <c r="F25" s="114"/>
      <c r="G25" s="114"/>
      <c r="H25" s="114"/>
      <c r="I25" s="114"/>
      <c r="J25" s="114"/>
      <c r="K25" s="114"/>
      <c r="L25" s="114"/>
      <c r="M25" s="112"/>
      <c r="N25" s="112" t="s">
        <v>162</v>
      </c>
      <c r="O25" s="115" t="s">
        <v>282</v>
      </c>
      <c r="P25" s="124">
        <f t="shared" si="1"/>
        <v>0</v>
      </c>
      <c r="Q25" s="114"/>
      <c r="R25" s="114"/>
      <c r="S25" s="114"/>
      <c r="T25" s="114"/>
      <c r="U25" s="114"/>
      <c r="V25" s="130"/>
      <c r="W25" s="130"/>
      <c r="X25" s="130"/>
    </row>
    <row r="26" ht="20.1" customHeight="1" spans="1:24">
      <c r="A26" s="112"/>
      <c r="B26" s="112" t="s">
        <v>160</v>
      </c>
      <c r="C26" s="115" t="s">
        <v>283</v>
      </c>
      <c r="D26" s="114">
        <f t="shared" si="3"/>
        <v>0</v>
      </c>
      <c r="E26" s="114"/>
      <c r="F26" s="114"/>
      <c r="G26" s="114"/>
      <c r="H26" s="114"/>
      <c r="I26" s="114"/>
      <c r="J26" s="114"/>
      <c r="K26" s="114"/>
      <c r="L26" s="114"/>
      <c r="M26" s="112"/>
      <c r="N26" s="112" t="s">
        <v>167</v>
      </c>
      <c r="O26" s="115" t="s">
        <v>284</v>
      </c>
      <c r="P26" s="124">
        <f t="shared" si="1"/>
        <v>0.1</v>
      </c>
      <c r="Q26" s="114">
        <v>0.1</v>
      </c>
      <c r="R26" s="114"/>
      <c r="S26" s="114"/>
      <c r="T26" s="114"/>
      <c r="U26" s="114"/>
      <c r="V26" s="130"/>
      <c r="W26" s="130"/>
      <c r="X26" s="130"/>
    </row>
    <row r="27" ht="20.1" customHeight="1" spans="1:24">
      <c r="A27" s="112"/>
      <c r="B27" s="112" t="s">
        <v>162</v>
      </c>
      <c r="C27" s="115" t="s">
        <v>285</v>
      </c>
      <c r="D27" s="114">
        <f t="shared" si="3"/>
        <v>0</v>
      </c>
      <c r="E27" s="114"/>
      <c r="F27" s="114"/>
      <c r="G27" s="114"/>
      <c r="H27" s="114"/>
      <c r="I27" s="114"/>
      <c r="J27" s="114"/>
      <c r="K27" s="114"/>
      <c r="L27" s="114"/>
      <c r="M27" s="112"/>
      <c r="N27" s="112" t="s">
        <v>169</v>
      </c>
      <c r="O27" s="115" t="s">
        <v>286</v>
      </c>
      <c r="P27" s="124">
        <f t="shared" si="1"/>
        <v>0.93</v>
      </c>
      <c r="Q27" s="114">
        <v>0.93</v>
      </c>
      <c r="R27" s="114"/>
      <c r="S27" s="114"/>
      <c r="T27" s="114"/>
      <c r="U27" s="114"/>
      <c r="V27" s="130"/>
      <c r="W27" s="130"/>
      <c r="X27" s="130"/>
    </row>
    <row r="28" ht="20.1" customHeight="1" spans="1:24">
      <c r="A28" s="112"/>
      <c r="B28" s="112" t="s">
        <v>169</v>
      </c>
      <c r="C28" s="115" t="s">
        <v>287</v>
      </c>
      <c r="D28" s="114">
        <f t="shared" si="3"/>
        <v>0</v>
      </c>
      <c r="E28" s="114"/>
      <c r="F28" s="114"/>
      <c r="G28" s="114"/>
      <c r="H28" s="114"/>
      <c r="I28" s="114"/>
      <c r="J28" s="114"/>
      <c r="K28" s="114"/>
      <c r="L28" s="114"/>
      <c r="M28" s="112"/>
      <c r="N28" s="112" t="s">
        <v>171</v>
      </c>
      <c r="O28" s="115" t="s">
        <v>288</v>
      </c>
      <c r="P28" s="124">
        <f t="shared" si="1"/>
        <v>2.02</v>
      </c>
      <c r="Q28" s="114">
        <v>2.02</v>
      </c>
      <c r="R28" s="114"/>
      <c r="S28" s="114"/>
      <c r="T28" s="114"/>
      <c r="U28" s="114"/>
      <c r="V28" s="130"/>
      <c r="W28" s="130"/>
      <c r="X28" s="130"/>
    </row>
    <row r="29" ht="20.1" customHeight="1" spans="1:24">
      <c r="A29" s="112"/>
      <c r="B29" s="112" t="s">
        <v>171</v>
      </c>
      <c r="C29" s="115" t="s">
        <v>289</v>
      </c>
      <c r="D29" s="114">
        <f t="shared" si="3"/>
        <v>10</v>
      </c>
      <c r="E29" s="114">
        <v>10</v>
      </c>
      <c r="F29" s="114"/>
      <c r="G29" s="114"/>
      <c r="H29" s="114"/>
      <c r="I29" s="114"/>
      <c r="J29" s="114"/>
      <c r="K29" s="114"/>
      <c r="L29" s="114"/>
      <c r="M29" s="112"/>
      <c r="N29" s="112" t="s">
        <v>173</v>
      </c>
      <c r="O29" s="115" t="s">
        <v>290</v>
      </c>
      <c r="P29" s="124">
        <f t="shared" si="1"/>
        <v>7</v>
      </c>
      <c r="Q29" s="114">
        <v>7</v>
      </c>
      <c r="R29" s="114"/>
      <c r="S29" s="114"/>
      <c r="T29" s="114"/>
      <c r="U29" s="114"/>
      <c r="V29" s="130"/>
      <c r="W29" s="130"/>
      <c r="X29" s="130"/>
    </row>
    <row r="30" ht="20.1" customHeight="1" spans="1:24">
      <c r="A30" s="112"/>
      <c r="B30" s="112" t="s">
        <v>173</v>
      </c>
      <c r="C30" s="115" t="s">
        <v>291</v>
      </c>
      <c r="D30" s="114">
        <f t="shared" si="3"/>
        <v>0</v>
      </c>
      <c r="E30" s="114"/>
      <c r="F30" s="114"/>
      <c r="G30" s="114"/>
      <c r="H30" s="114"/>
      <c r="I30" s="114"/>
      <c r="J30" s="114"/>
      <c r="K30" s="114"/>
      <c r="L30" s="114"/>
      <c r="M30" s="112"/>
      <c r="N30" s="112" t="s">
        <v>257</v>
      </c>
      <c r="O30" s="115" t="s">
        <v>292</v>
      </c>
      <c r="P30" s="124">
        <f t="shared" si="1"/>
        <v>0</v>
      </c>
      <c r="Q30" s="114"/>
      <c r="R30" s="114"/>
      <c r="S30" s="114"/>
      <c r="T30" s="114"/>
      <c r="U30" s="114"/>
      <c r="V30" s="130"/>
      <c r="W30" s="130"/>
      <c r="X30" s="130"/>
    </row>
    <row r="31" ht="20.1" customHeight="1" spans="1:24">
      <c r="A31" s="112"/>
      <c r="B31" s="112" t="s">
        <v>197</v>
      </c>
      <c r="C31" s="115" t="s">
        <v>293</v>
      </c>
      <c r="D31" s="114">
        <f t="shared" si="3"/>
        <v>0</v>
      </c>
      <c r="E31" s="114"/>
      <c r="F31" s="114"/>
      <c r="G31" s="114"/>
      <c r="H31" s="114"/>
      <c r="I31" s="114"/>
      <c r="J31" s="114"/>
      <c r="K31" s="114"/>
      <c r="L31" s="114"/>
      <c r="M31" s="112"/>
      <c r="N31" s="112" t="s">
        <v>202</v>
      </c>
      <c r="O31" s="115" t="s">
        <v>294</v>
      </c>
      <c r="P31" s="124">
        <f t="shared" si="1"/>
        <v>0</v>
      </c>
      <c r="Q31" s="114"/>
      <c r="R31" s="114"/>
      <c r="S31" s="114"/>
      <c r="T31" s="114"/>
      <c r="U31" s="114"/>
      <c r="V31" s="130"/>
      <c r="W31" s="130"/>
      <c r="X31" s="130"/>
    </row>
    <row r="32" ht="20.1" customHeight="1" spans="1:24">
      <c r="A32" s="111" t="s">
        <v>295</v>
      </c>
      <c r="B32" s="111" t="s">
        <v>242</v>
      </c>
      <c r="C32" s="113" t="s">
        <v>296</v>
      </c>
      <c r="D32" s="114"/>
      <c r="E32" s="114"/>
      <c r="F32" s="114"/>
      <c r="G32" s="114"/>
      <c r="H32" s="114"/>
      <c r="I32" s="114"/>
      <c r="J32" s="114"/>
      <c r="K32" s="114"/>
      <c r="L32" s="114"/>
      <c r="M32" s="112"/>
      <c r="N32" s="112" t="s">
        <v>175</v>
      </c>
      <c r="O32" s="115" t="s">
        <v>297</v>
      </c>
      <c r="P32" s="124">
        <f t="shared" si="1"/>
        <v>43.12</v>
      </c>
      <c r="Q32" s="114">
        <v>32.72</v>
      </c>
      <c r="R32" s="114">
        <v>10.4</v>
      </c>
      <c r="S32" s="114"/>
      <c r="T32" s="114"/>
      <c r="U32" s="114"/>
      <c r="V32" s="130"/>
      <c r="W32" s="130"/>
      <c r="X32" s="130"/>
    </row>
    <row r="33" ht="20.1" customHeight="1" spans="1:24">
      <c r="A33" s="112"/>
      <c r="B33" s="112" t="s">
        <v>158</v>
      </c>
      <c r="C33" s="115" t="s">
        <v>281</v>
      </c>
      <c r="D33" s="114"/>
      <c r="E33" s="114"/>
      <c r="F33" s="114"/>
      <c r="G33" s="114"/>
      <c r="H33" s="114"/>
      <c r="I33" s="114"/>
      <c r="J33" s="114"/>
      <c r="K33" s="114"/>
      <c r="L33" s="114"/>
      <c r="M33" s="112"/>
      <c r="N33" s="112" t="s">
        <v>267</v>
      </c>
      <c r="O33" s="115" t="s">
        <v>270</v>
      </c>
      <c r="P33" s="124">
        <f t="shared" si="1"/>
        <v>0</v>
      </c>
      <c r="Q33" s="114"/>
      <c r="R33" s="114"/>
      <c r="S33" s="114"/>
      <c r="T33" s="114"/>
      <c r="U33" s="114"/>
      <c r="V33" s="130"/>
      <c r="W33" s="130"/>
      <c r="X33" s="130"/>
    </row>
    <row r="34" ht="20.1" customHeight="1" spans="1:24">
      <c r="A34" s="112"/>
      <c r="B34" s="112" t="s">
        <v>160</v>
      </c>
      <c r="C34" s="115" t="s">
        <v>283</v>
      </c>
      <c r="D34" s="114"/>
      <c r="E34" s="114"/>
      <c r="F34" s="114"/>
      <c r="G34" s="114"/>
      <c r="H34" s="114"/>
      <c r="I34" s="114"/>
      <c r="J34" s="114"/>
      <c r="K34" s="114"/>
      <c r="L34" s="114"/>
      <c r="M34" s="112"/>
      <c r="N34" s="112" t="s">
        <v>177</v>
      </c>
      <c r="O34" s="115" t="s">
        <v>274</v>
      </c>
      <c r="P34" s="124">
        <f t="shared" si="1"/>
        <v>5</v>
      </c>
      <c r="Q34" s="114">
        <v>5</v>
      </c>
      <c r="R34" s="114"/>
      <c r="S34" s="114"/>
      <c r="T34" s="114"/>
      <c r="U34" s="114"/>
      <c r="V34" s="130"/>
      <c r="W34" s="130"/>
      <c r="X34" s="130"/>
    </row>
    <row r="35" ht="20.1" customHeight="1" spans="1:24">
      <c r="A35" s="112"/>
      <c r="B35" s="112" t="s">
        <v>162</v>
      </c>
      <c r="C35" s="115" t="s">
        <v>285</v>
      </c>
      <c r="D35" s="114"/>
      <c r="E35" s="114"/>
      <c r="F35" s="114"/>
      <c r="G35" s="114"/>
      <c r="H35" s="114"/>
      <c r="I35" s="114"/>
      <c r="J35" s="114"/>
      <c r="K35" s="114"/>
      <c r="L35" s="114"/>
      <c r="M35" s="112"/>
      <c r="N35" s="112" t="s">
        <v>271</v>
      </c>
      <c r="O35" s="115" t="s">
        <v>298</v>
      </c>
      <c r="P35" s="124">
        <f t="shared" si="1"/>
        <v>0</v>
      </c>
      <c r="Q35" s="114"/>
      <c r="R35" s="114"/>
      <c r="S35" s="114"/>
      <c r="T35" s="114"/>
      <c r="U35" s="114"/>
      <c r="V35" s="130"/>
      <c r="W35" s="130"/>
      <c r="X35" s="130"/>
    </row>
    <row r="36" ht="20.1" customHeight="1" spans="1:24">
      <c r="A36" s="112"/>
      <c r="B36" s="112" t="s">
        <v>167</v>
      </c>
      <c r="C36" s="115" t="s">
        <v>289</v>
      </c>
      <c r="D36" s="114"/>
      <c r="E36" s="114"/>
      <c r="F36" s="114"/>
      <c r="G36" s="114"/>
      <c r="H36" s="114"/>
      <c r="I36" s="114"/>
      <c r="J36" s="114"/>
      <c r="K36" s="114"/>
      <c r="L36" s="114"/>
      <c r="M36" s="112"/>
      <c r="N36" s="112" t="s">
        <v>179</v>
      </c>
      <c r="O36" s="115" t="s">
        <v>259</v>
      </c>
      <c r="P36" s="124">
        <f t="shared" si="1"/>
        <v>12.15</v>
      </c>
      <c r="Q36" s="114">
        <v>12.15</v>
      </c>
      <c r="R36" s="114"/>
      <c r="S36" s="114"/>
      <c r="T36" s="114"/>
      <c r="U36" s="114"/>
      <c r="V36" s="130"/>
      <c r="W36" s="130"/>
      <c r="X36" s="130"/>
    </row>
    <row r="37" ht="20.1" customHeight="1" spans="1:24">
      <c r="A37" s="112"/>
      <c r="B37" s="112" t="s">
        <v>169</v>
      </c>
      <c r="C37" s="115" t="s">
        <v>291</v>
      </c>
      <c r="D37" s="114"/>
      <c r="E37" s="114"/>
      <c r="F37" s="114"/>
      <c r="G37" s="114"/>
      <c r="H37" s="114"/>
      <c r="I37" s="114"/>
      <c r="J37" s="114"/>
      <c r="K37" s="114"/>
      <c r="L37" s="114"/>
      <c r="M37" s="112"/>
      <c r="N37" s="112" t="s">
        <v>181</v>
      </c>
      <c r="O37" s="115" t="s">
        <v>261</v>
      </c>
      <c r="P37" s="124">
        <f t="shared" si="1"/>
        <v>1.2</v>
      </c>
      <c r="Q37" s="114">
        <v>1.2</v>
      </c>
      <c r="R37" s="114"/>
      <c r="S37" s="114"/>
      <c r="T37" s="114"/>
      <c r="U37" s="114"/>
      <c r="V37" s="130"/>
      <c r="W37" s="130"/>
      <c r="X37" s="130"/>
    </row>
    <row r="38" ht="20.1" customHeight="1" spans="1:24">
      <c r="A38" s="112"/>
      <c r="B38" s="112" t="s">
        <v>197</v>
      </c>
      <c r="C38" s="115" t="s">
        <v>293</v>
      </c>
      <c r="D38" s="114"/>
      <c r="E38" s="114"/>
      <c r="F38" s="114"/>
      <c r="G38" s="114"/>
      <c r="H38" s="114"/>
      <c r="I38" s="114"/>
      <c r="J38" s="114"/>
      <c r="K38" s="114"/>
      <c r="L38" s="114"/>
      <c r="M38" s="112"/>
      <c r="N38" s="112" t="s">
        <v>183</v>
      </c>
      <c r="O38" s="115" t="s">
        <v>269</v>
      </c>
      <c r="P38" s="124">
        <f t="shared" si="1"/>
        <v>11.34</v>
      </c>
      <c r="Q38" s="114">
        <v>11.34</v>
      </c>
      <c r="R38" s="114"/>
      <c r="S38" s="114"/>
      <c r="T38" s="114"/>
      <c r="U38" s="114"/>
      <c r="V38" s="130"/>
      <c r="W38" s="130"/>
      <c r="X38" s="130"/>
    </row>
    <row r="39" ht="20.1" customHeight="1" spans="1:24">
      <c r="A39" s="111" t="s">
        <v>299</v>
      </c>
      <c r="B39" s="111" t="s">
        <v>242</v>
      </c>
      <c r="C39" s="113" t="s">
        <v>300</v>
      </c>
      <c r="D39" s="114">
        <f>SUM(E39:F39)</f>
        <v>88.03</v>
      </c>
      <c r="E39" s="114">
        <f>SUM(E40:E42)</f>
        <v>88.03</v>
      </c>
      <c r="F39" s="114">
        <f>SUM(F40:F42)</f>
        <v>0</v>
      </c>
      <c r="G39" s="114"/>
      <c r="H39" s="114"/>
      <c r="I39" s="114"/>
      <c r="J39" s="114"/>
      <c r="K39" s="114"/>
      <c r="L39" s="114"/>
      <c r="M39" s="112"/>
      <c r="N39" s="112" t="s">
        <v>301</v>
      </c>
      <c r="O39" s="115" t="s">
        <v>302</v>
      </c>
      <c r="P39" s="124">
        <f t="shared" si="1"/>
        <v>0</v>
      </c>
      <c r="Q39" s="114"/>
      <c r="R39" s="114"/>
      <c r="S39" s="114"/>
      <c r="T39" s="114"/>
      <c r="U39" s="114"/>
      <c r="V39" s="130"/>
      <c r="W39" s="130"/>
      <c r="X39" s="130"/>
    </row>
    <row r="40" ht="20.1" customHeight="1" spans="1:24">
      <c r="A40" s="112"/>
      <c r="B40" s="112" t="s">
        <v>158</v>
      </c>
      <c r="C40" s="115" t="s">
        <v>157</v>
      </c>
      <c r="D40" s="114">
        <f>SUM(E40:F40)</f>
        <v>77.16</v>
      </c>
      <c r="E40" s="114">
        <v>77.16</v>
      </c>
      <c r="F40" s="114"/>
      <c r="G40" s="114"/>
      <c r="H40" s="114"/>
      <c r="I40" s="114"/>
      <c r="J40" s="114"/>
      <c r="K40" s="114"/>
      <c r="L40" s="114"/>
      <c r="M40" s="112"/>
      <c r="N40" s="112" t="s">
        <v>185</v>
      </c>
      <c r="O40" s="115" t="s">
        <v>303</v>
      </c>
      <c r="P40" s="124">
        <f t="shared" si="1"/>
        <v>0.9</v>
      </c>
      <c r="Q40" s="114">
        <v>0.9</v>
      </c>
      <c r="R40" s="114"/>
      <c r="S40" s="114"/>
      <c r="T40" s="114"/>
      <c r="U40" s="114"/>
      <c r="V40" s="130"/>
      <c r="W40" s="130"/>
      <c r="X40" s="130"/>
    </row>
    <row r="41" ht="20.1" customHeight="1" spans="1:24">
      <c r="A41" s="112"/>
      <c r="B41" s="112" t="s">
        <v>160</v>
      </c>
      <c r="C41" s="115" t="s">
        <v>164</v>
      </c>
      <c r="D41" s="114">
        <f>SUM(E41:F41)</f>
        <v>10.87</v>
      </c>
      <c r="E41" s="114">
        <v>10.87</v>
      </c>
      <c r="F41" s="114"/>
      <c r="G41" s="114"/>
      <c r="H41" s="114"/>
      <c r="I41" s="114"/>
      <c r="J41" s="114"/>
      <c r="K41" s="114"/>
      <c r="L41" s="114"/>
      <c r="M41" s="112"/>
      <c r="N41" s="112" t="s">
        <v>304</v>
      </c>
      <c r="O41" s="115" t="s">
        <v>305</v>
      </c>
      <c r="P41" s="124">
        <f t="shared" si="1"/>
        <v>0</v>
      </c>
      <c r="Q41" s="114"/>
      <c r="R41" s="114"/>
      <c r="S41" s="114"/>
      <c r="T41" s="114"/>
      <c r="U41" s="114"/>
      <c r="V41" s="130"/>
      <c r="W41" s="130"/>
      <c r="X41" s="130"/>
    </row>
    <row r="42" ht="20.1" customHeight="1" spans="1:24">
      <c r="A42" s="112"/>
      <c r="B42" s="112" t="s">
        <v>197</v>
      </c>
      <c r="C42" s="115" t="s">
        <v>306</v>
      </c>
      <c r="D42" s="114">
        <f>SUM(E42:F42)</f>
        <v>0</v>
      </c>
      <c r="E42" s="114"/>
      <c r="F42" s="114"/>
      <c r="G42" s="114"/>
      <c r="H42" s="114"/>
      <c r="I42" s="114"/>
      <c r="J42" s="114"/>
      <c r="K42" s="114"/>
      <c r="L42" s="114"/>
      <c r="M42" s="112"/>
      <c r="N42" s="112" t="s">
        <v>187</v>
      </c>
      <c r="O42" s="115" t="s">
        <v>307</v>
      </c>
      <c r="P42" s="124">
        <f t="shared" si="1"/>
        <v>10</v>
      </c>
      <c r="Q42" s="114">
        <v>10</v>
      </c>
      <c r="R42" s="114"/>
      <c r="S42" s="114"/>
      <c r="T42" s="114"/>
      <c r="U42" s="114"/>
      <c r="V42" s="130"/>
      <c r="W42" s="130"/>
      <c r="X42" s="130"/>
    </row>
    <row r="43" ht="20.1" customHeight="1" spans="1:24">
      <c r="A43" s="111" t="s">
        <v>308</v>
      </c>
      <c r="B43" s="111" t="s">
        <v>242</v>
      </c>
      <c r="C43" s="113" t="s">
        <v>309</v>
      </c>
      <c r="D43" s="114"/>
      <c r="E43" s="114"/>
      <c r="F43" s="114"/>
      <c r="G43" s="114"/>
      <c r="H43" s="114"/>
      <c r="I43" s="114"/>
      <c r="J43" s="114"/>
      <c r="K43" s="114"/>
      <c r="L43" s="114"/>
      <c r="M43" s="112"/>
      <c r="N43" s="112" t="s">
        <v>310</v>
      </c>
      <c r="O43" s="115" t="s">
        <v>266</v>
      </c>
      <c r="P43" s="124">
        <f t="shared" si="1"/>
        <v>0</v>
      </c>
      <c r="Q43" s="114"/>
      <c r="R43" s="114"/>
      <c r="S43" s="114"/>
      <c r="T43" s="114"/>
      <c r="U43" s="114"/>
      <c r="V43" s="130"/>
      <c r="W43" s="130"/>
      <c r="X43" s="130"/>
    </row>
    <row r="44" ht="20.1" customHeight="1" spans="1:24">
      <c r="A44" s="112"/>
      <c r="B44" s="112" t="s">
        <v>158</v>
      </c>
      <c r="C44" s="115" t="s">
        <v>311</v>
      </c>
      <c r="D44" s="114"/>
      <c r="E44" s="114"/>
      <c r="F44" s="114"/>
      <c r="G44" s="114"/>
      <c r="H44" s="114"/>
      <c r="I44" s="114"/>
      <c r="J44" s="114"/>
      <c r="K44" s="114"/>
      <c r="L44" s="114"/>
      <c r="M44" s="112"/>
      <c r="N44" s="112" t="s">
        <v>189</v>
      </c>
      <c r="O44" s="115" t="s">
        <v>312</v>
      </c>
      <c r="P44" s="124">
        <f t="shared" si="1"/>
        <v>8.65</v>
      </c>
      <c r="Q44" s="114">
        <v>8.65</v>
      </c>
      <c r="R44" s="114"/>
      <c r="S44" s="114"/>
      <c r="T44" s="114"/>
      <c r="U44" s="114"/>
      <c r="V44" s="130"/>
      <c r="W44" s="130"/>
      <c r="X44" s="130"/>
    </row>
    <row r="45" ht="20.1" customHeight="1" spans="1:24">
      <c r="A45" s="112"/>
      <c r="B45" s="112" t="s">
        <v>160</v>
      </c>
      <c r="C45" s="115" t="s">
        <v>313</v>
      </c>
      <c r="D45" s="114"/>
      <c r="E45" s="114"/>
      <c r="F45" s="114"/>
      <c r="G45" s="114"/>
      <c r="H45" s="114"/>
      <c r="I45" s="114"/>
      <c r="J45" s="114"/>
      <c r="K45" s="114"/>
      <c r="L45" s="114"/>
      <c r="M45" s="112"/>
      <c r="N45" s="112" t="s">
        <v>191</v>
      </c>
      <c r="O45" s="115" t="s">
        <v>314</v>
      </c>
      <c r="P45" s="124">
        <f t="shared" si="1"/>
        <v>8.65</v>
      </c>
      <c r="Q45" s="114">
        <v>8.65</v>
      </c>
      <c r="R45" s="114"/>
      <c r="S45" s="114"/>
      <c r="T45" s="114"/>
      <c r="U45" s="114"/>
      <c r="V45" s="130"/>
      <c r="W45" s="130"/>
      <c r="X45" s="130"/>
    </row>
    <row r="46" ht="20.1" customHeight="1" spans="1:24">
      <c r="A46" s="111" t="s">
        <v>315</v>
      </c>
      <c r="B46" s="111" t="s">
        <v>242</v>
      </c>
      <c r="C46" s="113" t="s">
        <v>316</v>
      </c>
      <c r="D46" s="114"/>
      <c r="E46" s="114"/>
      <c r="F46" s="114"/>
      <c r="G46" s="114"/>
      <c r="H46" s="114"/>
      <c r="I46" s="114"/>
      <c r="J46" s="114"/>
      <c r="K46" s="114"/>
      <c r="L46" s="114"/>
      <c r="M46" s="112"/>
      <c r="N46" s="112" t="s">
        <v>193</v>
      </c>
      <c r="O46" s="115" t="s">
        <v>273</v>
      </c>
      <c r="P46" s="124">
        <f t="shared" si="1"/>
        <v>14.6</v>
      </c>
      <c r="Q46" s="114">
        <v>14.6</v>
      </c>
      <c r="R46" s="114"/>
      <c r="S46" s="114"/>
      <c r="T46" s="114"/>
      <c r="U46" s="114"/>
      <c r="V46" s="130"/>
      <c r="W46" s="130"/>
      <c r="X46" s="130"/>
    </row>
    <row r="47" ht="20.1" customHeight="1" spans="1:24">
      <c r="A47" s="112"/>
      <c r="B47" s="112" t="s">
        <v>158</v>
      </c>
      <c r="C47" s="115" t="s">
        <v>317</v>
      </c>
      <c r="D47" s="114"/>
      <c r="E47" s="114"/>
      <c r="F47" s="114"/>
      <c r="G47" s="114"/>
      <c r="H47" s="114"/>
      <c r="I47" s="114"/>
      <c r="J47" s="114"/>
      <c r="K47" s="114"/>
      <c r="L47" s="114"/>
      <c r="M47" s="112"/>
      <c r="N47" s="112" t="s">
        <v>195</v>
      </c>
      <c r="O47" s="115" t="s">
        <v>318</v>
      </c>
      <c r="P47" s="124">
        <f t="shared" si="1"/>
        <v>60.25</v>
      </c>
      <c r="Q47" s="114">
        <v>60.25</v>
      </c>
      <c r="R47" s="114"/>
      <c r="S47" s="114"/>
      <c r="T47" s="114"/>
      <c r="U47" s="114"/>
      <c r="V47" s="130"/>
      <c r="W47" s="130"/>
      <c r="X47" s="130"/>
    </row>
    <row r="48" ht="20.1" customHeight="1" spans="1:24">
      <c r="A48" s="112"/>
      <c r="B48" s="112" t="s">
        <v>160</v>
      </c>
      <c r="C48" s="115" t="s">
        <v>319</v>
      </c>
      <c r="D48" s="114"/>
      <c r="E48" s="114"/>
      <c r="F48" s="114"/>
      <c r="G48" s="114"/>
      <c r="H48" s="114"/>
      <c r="I48" s="114"/>
      <c r="J48" s="114"/>
      <c r="K48" s="114"/>
      <c r="L48" s="114"/>
      <c r="M48" s="112"/>
      <c r="N48" s="112" t="s">
        <v>320</v>
      </c>
      <c r="O48" s="115" t="s">
        <v>321</v>
      </c>
      <c r="P48" s="124">
        <f t="shared" si="1"/>
        <v>0</v>
      </c>
      <c r="Q48" s="114"/>
      <c r="R48" s="114"/>
      <c r="S48" s="114"/>
      <c r="T48" s="114"/>
      <c r="U48" s="114"/>
      <c r="V48" s="130"/>
      <c r="W48" s="130"/>
      <c r="X48" s="130"/>
    </row>
    <row r="49" ht="20.1" customHeight="1" spans="1:24">
      <c r="A49" s="112"/>
      <c r="B49" s="112" t="s">
        <v>197</v>
      </c>
      <c r="C49" s="115" t="s">
        <v>322</v>
      </c>
      <c r="D49" s="114"/>
      <c r="E49" s="114"/>
      <c r="F49" s="114"/>
      <c r="G49" s="114"/>
      <c r="H49" s="114"/>
      <c r="I49" s="114"/>
      <c r="J49" s="114"/>
      <c r="K49" s="114"/>
      <c r="L49" s="114"/>
      <c r="M49" s="112"/>
      <c r="N49" s="112" t="s">
        <v>197</v>
      </c>
      <c r="O49" s="115" t="s">
        <v>276</v>
      </c>
      <c r="P49" s="124">
        <f t="shared" si="1"/>
        <v>30.18</v>
      </c>
      <c r="Q49" s="114">
        <v>16.98</v>
      </c>
      <c r="R49" s="114">
        <v>13.2</v>
      </c>
      <c r="S49" s="114"/>
      <c r="T49" s="114"/>
      <c r="U49" s="114"/>
      <c r="V49" s="130"/>
      <c r="W49" s="130"/>
      <c r="X49" s="130"/>
    </row>
    <row r="50" ht="20.1" customHeight="1" spans="1:24">
      <c r="A50" s="111" t="s">
        <v>323</v>
      </c>
      <c r="B50" s="112" t="s">
        <v>242</v>
      </c>
      <c r="C50" s="113" t="s">
        <v>324</v>
      </c>
      <c r="D50" s="114"/>
      <c r="E50" s="114"/>
      <c r="F50" s="114"/>
      <c r="G50" s="114"/>
      <c r="H50" s="114"/>
      <c r="I50" s="114"/>
      <c r="J50" s="114"/>
      <c r="K50" s="114"/>
      <c r="L50" s="114"/>
      <c r="M50" s="111" t="s">
        <v>325</v>
      </c>
      <c r="N50" s="111" t="s">
        <v>242</v>
      </c>
      <c r="O50" s="113" t="s">
        <v>199</v>
      </c>
      <c r="P50" s="124">
        <f t="shared" si="1"/>
        <v>109.44</v>
      </c>
      <c r="Q50" s="114">
        <f>SUM(Q51:Q61)</f>
        <v>109.44</v>
      </c>
      <c r="R50" s="114">
        <f>SUM(R51:R61)</f>
        <v>0</v>
      </c>
      <c r="S50" s="114"/>
      <c r="T50" s="114"/>
      <c r="U50" s="114"/>
      <c r="V50" s="130"/>
      <c r="W50" s="130"/>
      <c r="X50" s="130"/>
    </row>
    <row r="51" ht="20.1" customHeight="1" spans="1:24">
      <c r="A51" s="112"/>
      <c r="B51" s="112" t="s">
        <v>158</v>
      </c>
      <c r="C51" s="115" t="s">
        <v>326</v>
      </c>
      <c r="D51" s="114"/>
      <c r="E51" s="114"/>
      <c r="F51" s="114"/>
      <c r="G51" s="114"/>
      <c r="H51" s="114"/>
      <c r="I51" s="114"/>
      <c r="J51" s="114"/>
      <c r="K51" s="114"/>
      <c r="L51" s="114"/>
      <c r="M51" s="112"/>
      <c r="N51" s="112" t="s">
        <v>158</v>
      </c>
      <c r="O51" s="115" t="s">
        <v>327</v>
      </c>
      <c r="P51" s="124">
        <f t="shared" si="1"/>
        <v>12.92</v>
      </c>
      <c r="Q51" s="114">
        <v>12.92</v>
      </c>
      <c r="R51" s="114"/>
      <c r="S51" s="114"/>
      <c r="T51" s="114"/>
      <c r="U51" s="114"/>
      <c r="V51" s="130"/>
      <c r="W51" s="130"/>
      <c r="X51" s="130"/>
    </row>
    <row r="52" ht="20.1" customHeight="1" spans="1:24">
      <c r="A52" s="112"/>
      <c r="B52" s="112" t="s">
        <v>160</v>
      </c>
      <c r="C52" s="115" t="s">
        <v>328</v>
      </c>
      <c r="D52" s="114"/>
      <c r="E52" s="114"/>
      <c r="F52" s="114"/>
      <c r="G52" s="114"/>
      <c r="H52" s="114"/>
      <c r="I52" s="114"/>
      <c r="J52" s="114"/>
      <c r="K52" s="114"/>
      <c r="L52" s="114"/>
      <c r="M52" s="112"/>
      <c r="N52" s="112" t="s">
        <v>160</v>
      </c>
      <c r="O52" s="115" t="s">
        <v>329</v>
      </c>
      <c r="P52" s="124">
        <f t="shared" si="1"/>
        <v>94.58</v>
      </c>
      <c r="Q52" s="114">
        <v>94.58</v>
      </c>
      <c r="R52" s="114"/>
      <c r="S52" s="114"/>
      <c r="T52" s="114"/>
      <c r="U52" s="114"/>
      <c r="V52" s="130"/>
      <c r="W52" s="130"/>
      <c r="X52" s="130"/>
    </row>
    <row r="53" ht="20.1" customHeight="1" spans="1:24">
      <c r="A53" s="111" t="s">
        <v>330</v>
      </c>
      <c r="B53" s="111" t="s">
        <v>242</v>
      </c>
      <c r="C53" s="113" t="s">
        <v>199</v>
      </c>
      <c r="D53" s="114">
        <f t="shared" ref="D53:D58" si="4">SUM(E53:F53)</f>
        <v>109.44</v>
      </c>
      <c r="E53" s="114">
        <f>SUM(E54:E58)</f>
        <v>109.44</v>
      </c>
      <c r="F53" s="114">
        <f>SUM(F54:F58)</f>
        <v>0</v>
      </c>
      <c r="G53" s="114"/>
      <c r="H53" s="114"/>
      <c r="I53" s="114"/>
      <c r="J53" s="114"/>
      <c r="K53" s="114"/>
      <c r="L53" s="114"/>
      <c r="M53" s="112"/>
      <c r="N53" s="112" t="s">
        <v>162</v>
      </c>
      <c r="O53" s="115" t="s">
        <v>331</v>
      </c>
      <c r="P53" s="124">
        <f t="shared" si="1"/>
        <v>0</v>
      </c>
      <c r="Q53" s="114"/>
      <c r="R53" s="114"/>
      <c r="S53" s="114"/>
      <c r="T53" s="114"/>
      <c r="U53" s="114"/>
      <c r="V53" s="130"/>
      <c r="W53" s="130"/>
      <c r="X53" s="130"/>
    </row>
    <row r="54" ht="20.1" customHeight="1" spans="1:24">
      <c r="A54" s="112"/>
      <c r="B54" s="112" t="s">
        <v>158</v>
      </c>
      <c r="C54" s="115" t="s">
        <v>332</v>
      </c>
      <c r="D54" s="114">
        <f t="shared" si="4"/>
        <v>1.94</v>
      </c>
      <c r="E54" s="114">
        <v>1.94</v>
      </c>
      <c r="F54" s="114"/>
      <c r="G54" s="114"/>
      <c r="H54" s="114"/>
      <c r="I54" s="114"/>
      <c r="J54" s="114"/>
      <c r="K54" s="114"/>
      <c r="L54" s="114"/>
      <c r="M54" s="112"/>
      <c r="N54" s="112" t="s">
        <v>167</v>
      </c>
      <c r="O54" s="115" t="s">
        <v>333</v>
      </c>
      <c r="P54" s="124">
        <f t="shared" si="1"/>
        <v>0</v>
      </c>
      <c r="Q54" s="114"/>
      <c r="R54" s="114"/>
      <c r="S54" s="114"/>
      <c r="T54" s="114"/>
      <c r="U54" s="114"/>
      <c r="V54" s="130"/>
      <c r="W54" s="130"/>
      <c r="X54" s="130"/>
    </row>
    <row r="55" ht="20.1" customHeight="1" spans="1:24">
      <c r="A55" s="112"/>
      <c r="B55" s="112" t="s">
        <v>160</v>
      </c>
      <c r="C55" s="115" t="s">
        <v>334</v>
      </c>
      <c r="D55" s="114">
        <f t="shared" si="4"/>
        <v>0</v>
      </c>
      <c r="E55" s="114"/>
      <c r="F55" s="114"/>
      <c r="G55" s="114"/>
      <c r="H55" s="114"/>
      <c r="I55" s="114"/>
      <c r="J55" s="114"/>
      <c r="K55" s="114"/>
      <c r="L55" s="114"/>
      <c r="M55" s="112"/>
      <c r="N55" s="112" t="s">
        <v>169</v>
      </c>
      <c r="O55" s="115" t="s">
        <v>335</v>
      </c>
      <c r="P55" s="124">
        <f t="shared" si="1"/>
        <v>0</v>
      </c>
      <c r="Q55" s="114"/>
      <c r="R55" s="114"/>
      <c r="S55" s="114"/>
      <c r="T55" s="114"/>
      <c r="U55" s="114"/>
      <c r="V55" s="130"/>
      <c r="W55" s="130"/>
      <c r="X55" s="130"/>
    </row>
    <row r="56" ht="20.1" customHeight="1" spans="1:24">
      <c r="A56" s="112"/>
      <c r="B56" s="112" t="s">
        <v>162</v>
      </c>
      <c r="C56" s="115" t="s">
        <v>336</v>
      </c>
      <c r="D56" s="114">
        <f t="shared" si="4"/>
        <v>0</v>
      </c>
      <c r="E56" s="114"/>
      <c r="F56" s="114"/>
      <c r="G56" s="114"/>
      <c r="H56" s="114"/>
      <c r="I56" s="114"/>
      <c r="J56" s="114"/>
      <c r="K56" s="114"/>
      <c r="L56" s="114"/>
      <c r="M56" s="112"/>
      <c r="N56" s="112" t="s">
        <v>171</v>
      </c>
      <c r="O56" s="115" t="s">
        <v>337</v>
      </c>
      <c r="P56" s="124">
        <f t="shared" si="1"/>
        <v>0</v>
      </c>
      <c r="Q56" s="114"/>
      <c r="R56" s="114"/>
      <c r="S56" s="114"/>
      <c r="T56" s="114"/>
      <c r="U56" s="114"/>
      <c r="V56" s="130"/>
      <c r="W56" s="130"/>
      <c r="X56" s="130"/>
    </row>
    <row r="57" ht="20.1" customHeight="1" spans="1:24">
      <c r="A57" s="112"/>
      <c r="B57" s="112" t="s">
        <v>169</v>
      </c>
      <c r="C57" s="115" t="s">
        <v>338</v>
      </c>
      <c r="D57" s="114">
        <f t="shared" si="4"/>
        <v>107.5</v>
      </c>
      <c r="E57" s="114">
        <v>107.5</v>
      </c>
      <c r="F57" s="114"/>
      <c r="G57" s="114"/>
      <c r="H57" s="114"/>
      <c r="I57" s="114"/>
      <c r="J57" s="114"/>
      <c r="K57" s="114"/>
      <c r="L57" s="114"/>
      <c r="M57" s="112"/>
      <c r="N57" s="112" t="s">
        <v>173</v>
      </c>
      <c r="O57" s="115" t="s">
        <v>339</v>
      </c>
      <c r="P57" s="124">
        <f t="shared" si="1"/>
        <v>0</v>
      </c>
      <c r="Q57" s="114"/>
      <c r="R57" s="114"/>
      <c r="S57" s="114"/>
      <c r="T57" s="114"/>
      <c r="U57" s="114"/>
      <c r="V57" s="130"/>
      <c r="W57" s="130"/>
      <c r="X57" s="130"/>
    </row>
    <row r="58" ht="20.1" customHeight="1" spans="1:24">
      <c r="A58" s="112"/>
      <c r="B58" s="112" t="s">
        <v>197</v>
      </c>
      <c r="C58" s="115" t="s">
        <v>340</v>
      </c>
      <c r="D58" s="114">
        <f t="shared" si="4"/>
        <v>0</v>
      </c>
      <c r="E58" s="114"/>
      <c r="F58" s="114"/>
      <c r="G58" s="114"/>
      <c r="H58" s="114"/>
      <c r="I58" s="114"/>
      <c r="J58" s="114"/>
      <c r="K58" s="114"/>
      <c r="L58" s="114"/>
      <c r="M58" s="112"/>
      <c r="N58" s="112" t="s">
        <v>257</v>
      </c>
      <c r="O58" s="115" t="s">
        <v>334</v>
      </c>
      <c r="P58" s="124">
        <f t="shared" si="1"/>
        <v>0</v>
      </c>
      <c r="Q58" s="114"/>
      <c r="R58" s="114"/>
      <c r="S58" s="114"/>
      <c r="T58" s="114"/>
      <c r="U58" s="114"/>
      <c r="V58" s="130"/>
      <c r="W58" s="130"/>
      <c r="X58" s="130"/>
    </row>
    <row r="59" ht="20.1" customHeight="1" spans="1:24">
      <c r="A59" s="111" t="s">
        <v>341</v>
      </c>
      <c r="B59" s="111" t="s">
        <v>242</v>
      </c>
      <c r="C59" s="113" t="s">
        <v>342</v>
      </c>
      <c r="D59" s="114"/>
      <c r="E59" s="114"/>
      <c r="F59" s="114"/>
      <c r="G59" s="114"/>
      <c r="H59" s="114"/>
      <c r="I59" s="114"/>
      <c r="J59" s="114"/>
      <c r="K59" s="114"/>
      <c r="L59" s="114"/>
      <c r="M59" s="112"/>
      <c r="N59" s="112" t="s">
        <v>202</v>
      </c>
      <c r="O59" s="115" t="s">
        <v>343</v>
      </c>
      <c r="P59" s="124">
        <f t="shared" si="1"/>
        <v>1.94</v>
      </c>
      <c r="Q59" s="114">
        <v>1.94</v>
      </c>
      <c r="R59" s="114"/>
      <c r="S59" s="114"/>
      <c r="T59" s="114"/>
      <c r="U59" s="114"/>
      <c r="V59" s="130"/>
      <c r="W59" s="130"/>
      <c r="X59" s="130"/>
    </row>
    <row r="60" ht="20.1" customHeight="1" spans="1:24">
      <c r="A60" s="112"/>
      <c r="B60" s="112" t="s">
        <v>160</v>
      </c>
      <c r="C60" s="115" t="s">
        <v>344</v>
      </c>
      <c r="D60" s="114"/>
      <c r="E60" s="114"/>
      <c r="F60" s="114"/>
      <c r="G60" s="114"/>
      <c r="H60" s="114"/>
      <c r="I60" s="114"/>
      <c r="J60" s="114"/>
      <c r="K60" s="114"/>
      <c r="L60" s="114"/>
      <c r="M60" s="112"/>
      <c r="N60" s="112" t="s">
        <v>262</v>
      </c>
      <c r="O60" s="115" t="s">
        <v>336</v>
      </c>
      <c r="P60" s="124">
        <f t="shared" si="1"/>
        <v>0</v>
      </c>
      <c r="Q60" s="114"/>
      <c r="R60" s="114"/>
      <c r="S60" s="114"/>
      <c r="T60" s="114"/>
      <c r="U60" s="114"/>
      <c r="V60" s="130"/>
      <c r="W60" s="130"/>
      <c r="X60" s="130"/>
    </row>
    <row r="61" ht="20.1" customHeight="1" spans="1:24">
      <c r="A61" s="112"/>
      <c r="B61" s="112" t="s">
        <v>162</v>
      </c>
      <c r="C61" s="115" t="s">
        <v>345</v>
      </c>
      <c r="D61" s="114"/>
      <c r="E61" s="114"/>
      <c r="F61" s="114"/>
      <c r="G61" s="114"/>
      <c r="H61" s="114"/>
      <c r="I61" s="114"/>
      <c r="J61" s="114"/>
      <c r="K61" s="114"/>
      <c r="L61" s="114"/>
      <c r="M61" s="112"/>
      <c r="N61" s="112" t="s">
        <v>197</v>
      </c>
      <c r="O61" s="115" t="s">
        <v>346</v>
      </c>
      <c r="P61" s="124">
        <f t="shared" si="1"/>
        <v>0</v>
      </c>
      <c r="Q61" s="114"/>
      <c r="R61" s="114"/>
      <c r="S61" s="114"/>
      <c r="T61" s="114"/>
      <c r="U61" s="114"/>
      <c r="V61" s="130"/>
      <c r="W61" s="130"/>
      <c r="X61" s="130"/>
    </row>
    <row r="62" ht="20.1" customHeight="1" spans="1:24">
      <c r="A62" s="111" t="s">
        <v>347</v>
      </c>
      <c r="B62" s="111" t="s">
        <v>242</v>
      </c>
      <c r="C62" s="113" t="s">
        <v>348</v>
      </c>
      <c r="D62" s="114"/>
      <c r="E62" s="114"/>
      <c r="F62" s="114"/>
      <c r="G62" s="114"/>
      <c r="H62" s="114"/>
      <c r="I62" s="114"/>
      <c r="J62" s="114"/>
      <c r="K62" s="114"/>
      <c r="L62" s="114"/>
      <c r="M62" s="111" t="s">
        <v>349</v>
      </c>
      <c r="N62" s="111" t="s">
        <v>242</v>
      </c>
      <c r="O62" s="113" t="s">
        <v>348</v>
      </c>
      <c r="P62" s="124">
        <f t="shared" si="1"/>
        <v>0</v>
      </c>
      <c r="Q62" s="114"/>
      <c r="R62" s="114"/>
      <c r="S62" s="114"/>
      <c r="T62" s="114"/>
      <c r="U62" s="114"/>
      <c r="V62" s="130"/>
      <c r="W62" s="130"/>
      <c r="X62" s="130"/>
    </row>
    <row r="63" ht="20.1" customHeight="1" spans="1:24">
      <c r="A63" s="112"/>
      <c r="B63" s="112" t="s">
        <v>158</v>
      </c>
      <c r="C63" s="115" t="s">
        <v>350</v>
      </c>
      <c r="D63" s="114"/>
      <c r="E63" s="114"/>
      <c r="F63" s="114"/>
      <c r="G63" s="114"/>
      <c r="H63" s="114"/>
      <c r="I63" s="114"/>
      <c r="J63" s="114"/>
      <c r="K63" s="114"/>
      <c r="L63" s="114"/>
      <c r="M63" s="112"/>
      <c r="N63" s="112" t="s">
        <v>158</v>
      </c>
      <c r="O63" s="115" t="s">
        <v>350</v>
      </c>
      <c r="P63" s="124">
        <f t="shared" si="1"/>
        <v>0</v>
      </c>
      <c r="Q63" s="114"/>
      <c r="R63" s="114"/>
      <c r="S63" s="114"/>
      <c r="T63" s="114"/>
      <c r="U63" s="114"/>
      <c r="V63" s="130"/>
      <c r="W63" s="130"/>
      <c r="X63" s="130"/>
    </row>
    <row r="64" ht="20.1" customHeight="1" spans="1:24">
      <c r="A64" s="112"/>
      <c r="B64" s="112" t="s">
        <v>160</v>
      </c>
      <c r="C64" s="115" t="s">
        <v>351</v>
      </c>
      <c r="D64" s="114"/>
      <c r="E64" s="114"/>
      <c r="F64" s="114"/>
      <c r="G64" s="114"/>
      <c r="H64" s="114"/>
      <c r="I64" s="114"/>
      <c r="J64" s="114"/>
      <c r="K64" s="114"/>
      <c r="L64" s="114"/>
      <c r="M64" s="112"/>
      <c r="N64" s="112" t="s">
        <v>160</v>
      </c>
      <c r="O64" s="115" t="s">
        <v>351</v>
      </c>
      <c r="P64" s="124">
        <f t="shared" si="1"/>
        <v>0</v>
      </c>
      <c r="Q64" s="114"/>
      <c r="R64" s="114"/>
      <c r="S64" s="114"/>
      <c r="T64" s="114"/>
      <c r="U64" s="114"/>
      <c r="V64" s="130"/>
      <c r="W64" s="130"/>
      <c r="X64" s="130"/>
    </row>
    <row r="65" ht="20.1" customHeight="1" spans="1:24">
      <c r="A65" s="112"/>
      <c r="B65" s="112" t="s">
        <v>162</v>
      </c>
      <c r="C65" s="115" t="s">
        <v>352</v>
      </c>
      <c r="D65" s="114"/>
      <c r="E65" s="114"/>
      <c r="F65" s="114"/>
      <c r="G65" s="114"/>
      <c r="H65" s="114"/>
      <c r="I65" s="114"/>
      <c r="J65" s="114"/>
      <c r="K65" s="114"/>
      <c r="L65" s="114"/>
      <c r="M65" s="112"/>
      <c r="N65" s="112" t="s">
        <v>162</v>
      </c>
      <c r="O65" s="115" t="s">
        <v>352</v>
      </c>
      <c r="P65" s="124">
        <f t="shared" si="1"/>
        <v>0</v>
      </c>
      <c r="Q65" s="114"/>
      <c r="R65" s="114"/>
      <c r="S65" s="114"/>
      <c r="T65" s="114"/>
      <c r="U65" s="114"/>
      <c r="V65" s="130"/>
      <c r="W65" s="130"/>
      <c r="X65" s="130"/>
    </row>
    <row r="66" ht="20.1" customHeight="1" spans="1:24">
      <c r="A66" s="112"/>
      <c r="B66" s="112" t="s">
        <v>167</v>
      </c>
      <c r="C66" s="115" t="s">
        <v>353</v>
      </c>
      <c r="D66" s="114"/>
      <c r="E66" s="114"/>
      <c r="F66" s="114"/>
      <c r="G66" s="114"/>
      <c r="H66" s="114"/>
      <c r="I66" s="114"/>
      <c r="J66" s="114"/>
      <c r="K66" s="114"/>
      <c r="L66" s="114"/>
      <c r="M66" s="112"/>
      <c r="N66" s="112" t="s">
        <v>167</v>
      </c>
      <c r="O66" s="115" t="s">
        <v>353</v>
      </c>
      <c r="P66" s="124">
        <f t="shared" si="1"/>
        <v>0</v>
      </c>
      <c r="Q66" s="114"/>
      <c r="R66" s="114"/>
      <c r="S66" s="114"/>
      <c r="T66" s="114"/>
      <c r="U66" s="114"/>
      <c r="V66" s="130"/>
      <c r="W66" s="130"/>
      <c r="X66" s="130"/>
    </row>
    <row r="67" ht="20.1" customHeight="1" spans="1:24">
      <c r="A67" s="111" t="s">
        <v>354</v>
      </c>
      <c r="B67" s="111" t="s">
        <v>242</v>
      </c>
      <c r="C67" s="113" t="s">
        <v>355</v>
      </c>
      <c r="D67" s="114"/>
      <c r="E67" s="114"/>
      <c r="F67" s="114"/>
      <c r="G67" s="114"/>
      <c r="H67" s="114"/>
      <c r="I67" s="114"/>
      <c r="J67" s="114"/>
      <c r="K67" s="114"/>
      <c r="L67" s="114"/>
      <c r="M67" s="111" t="s">
        <v>356</v>
      </c>
      <c r="N67" s="111" t="s">
        <v>242</v>
      </c>
      <c r="O67" s="113" t="s">
        <v>357</v>
      </c>
      <c r="P67" s="124">
        <f t="shared" si="1"/>
        <v>0</v>
      </c>
      <c r="Q67" s="114"/>
      <c r="R67" s="114"/>
      <c r="S67" s="114"/>
      <c r="T67" s="114"/>
      <c r="U67" s="114"/>
      <c r="V67" s="130"/>
      <c r="W67" s="130"/>
      <c r="X67" s="130"/>
    </row>
    <row r="68" ht="20.1" customHeight="1" spans="1:24">
      <c r="A68" s="112"/>
      <c r="B68" s="112" t="s">
        <v>158</v>
      </c>
      <c r="C68" s="115" t="s">
        <v>358</v>
      </c>
      <c r="D68" s="114"/>
      <c r="E68" s="114"/>
      <c r="F68" s="114"/>
      <c r="G68" s="114"/>
      <c r="H68" s="114"/>
      <c r="I68" s="114"/>
      <c r="J68" s="114"/>
      <c r="K68" s="114"/>
      <c r="L68" s="114"/>
      <c r="M68" s="112"/>
      <c r="N68" s="112" t="s">
        <v>158</v>
      </c>
      <c r="O68" s="115" t="s">
        <v>359</v>
      </c>
      <c r="P68" s="124">
        <f t="shared" si="1"/>
        <v>0</v>
      </c>
      <c r="Q68" s="114"/>
      <c r="R68" s="114"/>
      <c r="S68" s="114"/>
      <c r="T68" s="114"/>
      <c r="U68" s="114"/>
      <c r="V68" s="130"/>
      <c r="W68" s="130"/>
      <c r="X68" s="130"/>
    </row>
    <row r="69" ht="20.1" customHeight="1" spans="1:24">
      <c r="A69" s="112"/>
      <c r="B69" s="112" t="s">
        <v>160</v>
      </c>
      <c r="C69" s="115" t="s">
        <v>360</v>
      </c>
      <c r="D69" s="114"/>
      <c r="E69" s="114"/>
      <c r="F69" s="114"/>
      <c r="G69" s="114"/>
      <c r="H69" s="114"/>
      <c r="I69" s="114"/>
      <c r="J69" s="114"/>
      <c r="K69" s="114"/>
      <c r="L69" s="114"/>
      <c r="M69" s="112"/>
      <c r="N69" s="112" t="s">
        <v>160</v>
      </c>
      <c r="O69" s="115" t="s">
        <v>361</v>
      </c>
      <c r="P69" s="124">
        <f t="shared" si="1"/>
        <v>0</v>
      </c>
      <c r="Q69" s="114"/>
      <c r="R69" s="114"/>
      <c r="S69" s="114"/>
      <c r="T69" s="114"/>
      <c r="U69" s="114"/>
      <c r="V69" s="130"/>
      <c r="W69" s="130"/>
      <c r="X69" s="130"/>
    </row>
    <row r="70" ht="20.1" customHeight="1" spans="1:24">
      <c r="A70" s="111" t="s">
        <v>362</v>
      </c>
      <c r="B70" s="111" t="s">
        <v>242</v>
      </c>
      <c r="C70" s="113" t="s">
        <v>363</v>
      </c>
      <c r="D70" s="114"/>
      <c r="E70" s="114"/>
      <c r="F70" s="114"/>
      <c r="G70" s="114"/>
      <c r="H70" s="114"/>
      <c r="I70" s="114"/>
      <c r="J70" s="114"/>
      <c r="K70" s="114"/>
      <c r="L70" s="114"/>
      <c r="M70" s="112"/>
      <c r="N70" s="112" t="s">
        <v>162</v>
      </c>
      <c r="O70" s="115" t="s">
        <v>364</v>
      </c>
      <c r="P70" s="124">
        <f t="shared" si="1"/>
        <v>0</v>
      </c>
      <c r="Q70" s="114"/>
      <c r="R70" s="114"/>
      <c r="S70" s="114"/>
      <c r="T70" s="114"/>
      <c r="U70" s="114"/>
      <c r="V70" s="130"/>
      <c r="W70" s="130"/>
      <c r="X70" s="130"/>
    </row>
    <row r="71" ht="20.1" customHeight="1" spans="1:24">
      <c r="A71" s="112"/>
      <c r="B71" s="112" t="s">
        <v>158</v>
      </c>
      <c r="C71" s="115" t="s">
        <v>365</v>
      </c>
      <c r="D71" s="114"/>
      <c r="E71" s="114"/>
      <c r="F71" s="114"/>
      <c r="G71" s="114"/>
      <c r="H71" s="114"/>
      <c r="I71" s="114"/>
      <c r="J71" s="114"/>
      <c r="K71" s="114"/>
      <c r="L71" s="114"/>
      <c r="M71" s="112"/>
      <c r="N71" s="112" t="s">
        <v>169</v>
      </c>
      <c r="O71" s="115" t="s">
        <v>283</v>
      </c>
      <c r="P71" s="124">
        <f t="shared" si="1"/>
        <v>0</v>
      </c>
      <c r="Q71" s="114"/>
      <c r="R71" s="114"/>
      <c r="S71" s="114"/>
      <c r="T71" s="114"/>
      <c r="U71" s="114"/>
      <c r="V71" s="130"/>
      <c r="W71" s="130"/>
      <c r="X71" s="130"/>
    </row>
    <row r="72" ht="20.1" customHeight="1" spans="1:24">
      <c r="A72" s="112"/>
      <c r="B72" s="112" t="s">
        <v>160</v>
      </c>
      <c r="C72" s="115" t="s">
        <v>366</v>
      </c>
      <c r="D72" s="114"/>
      <c r="E72" s="114"/>
      <c r="F72" s="114"/>
      <c r="G72" s="114"/>
      <c r="H72" s="114"/>
      <c r="I72" s="114"/>
      <c r="J72" s="114"/>
      <c r="K72" s="114"/>
      <c r="L72" s="114"/>
      <c r="M72" s="112"/>
      <c r="N72" s="112" t="s">
        <v>171</v>
      </c>
      <c r="O72" s="115" t="s">
        <v>291</v>
      </c>
      <c r="P72" s="124">
        <f t="shared" si="1"/>
        <v>0</v>
      </c>
      <c r="Q72" s="114"/>
      <c r="R72" s="114"/>
      <c r="S72" s="114"/>
      <c r="T72" s="114"/>
      <c r="U72" s="114"/>
      <c r="V72" s="130"/>
      <c r="W72" s="130"/>
      <c r="X72" s="130"/>
    </row>
    <row r="73" ht="20.1" customHeight="1" spans="1:24">
      <c r="A73" s="112"/>
      <c r="B73" s="112" t="s">
        <v>162</v>
      </c>
      <c r="C73" s="115" t="s">
        <v>367</v>
      </c>
      <c r="D73" s="114"/>
      <c r="E73" s="114"/>
      <c r="F73" s="114"/>
      <c r="G73" s="114"/>
      <c r="H73" s="114"/>
      <c r="I73" s="114"/>
      <c r="J73" s="114"/>
      <c r="K73" s="114"/>
      <c r="L73" s="114"/>
      <c r="M73" s="112"/>
      <c r="N73" s="112" t="s">
        <v>173</v>
      </c>
      <c r="O73" s="115" t="s">
        <v>368</v>
      </c>
      <c r="P73" s="124">
        <f t="shared" ref="P73:P113" si="5">SUM(Q73:R73)</f>
        <v>0</v>
      </c>
      <c r="Q73" s="114"/>
      <c r="R73" s="114"/>
      <c r="S73" s="114"/>
      <c r="T73" s="114"/>
      <c r="U73" s="114"/>
      <c r="V73" s="130"/>
      <c r="W73" s="130"/>
      <c r="X73" s="130"/>
    </row>
    <row r="74" ht="20.1" customHeight="1" spans="1:24">
      <c r="A74" s="112"/>
      <c r="B74" s="112" t="s">
        <v>167</v>
      </c>
      <c r="C74" s="115" t="s">
        <v>369</v>
      </c>
      <c r="D74" s="114"/>
      <c r="E74" s="114"/>
      <c r="F74" s="114"/>
      <c r="G74" s="114"/>
      <c r="H74" s="114"/>
      <c r="I74" s="114"/>
      <c r="J74" s="114"/>
      <c r="K74" s="114"/>
      <c r="L74" s="114"/>
      <c r="M74" s="112"/>
      <c r="N74" s="112" t="s">
        <v>257</v>
      </c>
      <c r="O74" s="115" t="s">
        <v>370</v>
      </c>
      <c r="P74" s="124">
        <f t="shared" si="5"/>
        <v>0</v>
      </c>
      <c r="Q74" s="114"/>
      <c r="R74" s="114"/>
      <c r="S74" s="114"/>
      <c r="T74" s="114"/>
      <c r="U74" s="114"/>
      <c r="V74" s="130"/>
      <c r="W74" s="130"/>
      <c r="X74" s="130"/>
    </row>
    <row r="75" ht="20.1" customHeight="1" spans="1:24">
      <c r="A75" s="111" t="s">
        <v>371</v>
      </c>
      <c r="B75" s="111" t="s">
        <v>242</v>
      </c>
      <c r="C75" s="113" t="s">
        <v>372</v>
      </c>
      <c r="D75" s="114"/>
      <c r="E75" s="114"/>
      <c r="F75" s="114"/>
      <c r="G75" s="114"/>
      <c r="H75" s="114"/>
      <c r="I75" s="114"/>
      <c r="J75" s="114"/>
      <c r="K75" s="114"/>
      <c r="L75" s="114"/>
      <c r="M75" s="112"/>
      <c r="N75" s="112" t="s">
        <v>177</v>
      </c>
      <c r="O75" s="115" t="s">
        <v>285</v>
      </c>
      <c r="P75" s="124">
        <f t="shared" si="5"/>
        <v>0</v>
      </c>
      <c r="Q75" s="114"/>
      <c r="R75" s="114"/>
      <c r="S75" s="114"/>
      <c r="T75" s="114"/>
      <c r="U75" s="114"/>
      <c r="V75" s="130"/>
      <c r="W75" s="130"/>
      <c r="X75" s="130"/>
    </row>
    <row r="76" ht="20.1" customHeight="1" spans="1:24">
      <c r="A76" s="112"/>
      <c r="B76" s="112" t="s">
        <v>158</v>
      </c>
      <c r="C76" s="115" t="s">
        <v>373</v>
      </c>
      <c r="D76" s="114"/>
      <c r="E76" s="114"/>
      <c r="F76" s="114"/>
      <c r="G76" s="114"/>
      <c r="H76" s="114"/>
      <c r="I76" s="114"/>
      <c r="J76" s="114"/>
      <c r="K76" s="114"/>
      <c r="L76" s="114"/>
      <c r="M76" s="112"/>
      <c r="N76" s="112" t="s">
        <v>374</v>
      </c>
      <c r="O76" s="115" t="s">
        <v>375</v>
      </c>
      <c r="P76" s="124">
        <f t="shared" si="5"/>
        <v>0</v>
      </c>
      <c r="Q76" s="114"/>
      <c r="R76" s="114"/>
      <c r="S76" s="114"/>
      <c r="T76" s="114"/>
      <c r="U76" s="114"/>
      <c r="V76" s="130"/>
      <c r="W76" s="130"/>
      <c r="X76" s="130"/>
    </row>
    <row r="77" ht="20.1" customHeight="1" spans="1:24">
      <c r="A77" s="112"/>
      <c r="B77" s="112" t="s">
        <v>160</v>
      </c>
      <c r="C77" s="115" t="s">
        <v>376</v>
      </c>
      <c r="D77" s="114"/>
      <c r="E77" s="114"/>
      <c r="F77" s="114"/>
      <c r="G77" s="114"/>
      <c r="H77" s="114"/>
      <c r="I77" s="114"/>
      <c r="J77" s="114"/>
      <c r="K77" s="114"/>
      <c r="L77" s="114"/>
      <c r="M77" s="112"/>
      <c r="N77" s="112" t="s">
        <v>377</v>
      </c>
      <c r="O77" s="115" t="s">
        <v>378</v>
      </c>
      <c r="P77" s="124">
        <f t="shared" si="5"/>
        <v>0</v>
      </c>
      <c r="Q77" s="114"/>
      <c r="R77" s="114"/>
      <c r="S77" s="114"/>
      <c r="T77" s="114"/>
      <c r="U77" s="114"/>
      <c r="V77" s="130"/>
      <c r="W77" s="130"/>
      <c r="X77" s="130"/>
    </row>
    <row r="78" ht="20.1" customHeight="1" spans="1:24">
      <c r="A78" s="111" t="s">
        <v>379</v>
      </c>
      <c r="B78" s="111" t="s">
        <v>242</v>
      </c>
      <c r="C78" s="113" t="s">
        <v>380</v>
      </c>
      <c r="D78" s="114"/>
      <c r="E78" s="114"/>
      <c r="F78" s="114"/>
      <c r="G78" s="114"/>
      <c r="H78" s="114"/>
      <c r="I78" s="114"/>
      <c r="J78" s="114"/>
      <c r="K78" s="114"/>
      <c r="L78" s="114"/>
      <c r="M78" s="112"/>
      <c r="N78" s="112" t="s">
        <v>381</v>
      </c>
      <c r="O78" s="115" t="s">
        <v>382</v>
      </c>
      <c r="P78" s="124">
        <f t="shared" si="5"/>
        <v>0</v>
      </c>
      <c r="Q78" s="114"/>
      <c r="R78" s="114"/>
      <c r="S78" s="114"/>
      <c r="T78" s="114"/>
      <c r="U78" s="114"/>
      <c r="V78" s="130"/>
      <c r="W78" s="130"/>
      <c r="X78" s="130"/>
    </row>
    <row r="79" ht="20.1" customHeight="1" spans="1:24">
      <c r="A79" s="112"/>
      <c r="B79" s="112" t="s">
        <v>171</v>
      </c>
      <c r="C79" s="115" t="s">
        <v>383</v>
      </c>
      <c r="D79" s="114"/>
      <c r="E79" s="114"/>
      <c r="F79" s="114"/>
      <c r="G79" s="114"/>
      <c r="H79" s="114"/>
      <c r="I79" s="114"/>
      <c r="J79" s="114"/>
      <c r="K79" s="114"/>
      <c r="L79" s="114"/>
      <c r="M79" s="112"/>
      <c r="N79" s="112" t="s">
        <v>197</v>
      </c>
      <c r="O79" s="115" t="s">
        <v>384</v>
      </c>
      <c r="P79" s="124">
        <f t="shared" si="5"/>
        <v>0</v>
      </c>
      <c r="Q79" s="114"/>
      <c r="R79" s="114"/>
      <c r="S79" s="114"/>
      <c r="T79" s="114"/>
      <c r="U79" s="114"/>
      <c r="V79" s="130"/>
      <c r="W79" s="130"/>
      <c r="X79" s="130"/>
    </row>
    <row r="80" ht="20.1" customHeight="1" spans="1:24">
      <c r="A80" s="112"/>
      <c r="B80" s="112" t="s">
        <v>173</v>
      </c>
      <c r="C80" s="115" t="s">
        <v>385</v>
      </c>
      <c r="D80" s="114"/>
      <c r="E80" s="114"/>
      <c r="F80" s="114"/>
      <c r="G80" s="114"/>
      <c r="H80" s="114"/>
      <c r="I80" s="114"/>
      <c r="J80" s="114"/>
      <c r="K80" s="114"/>
      <c r="L80" s="114"/>
      <c r="M80" s="111" t="s">
        <v>386</v>
      </c>
      <c r="N80" s="111" t="s">
        <v>242</v>
      </c>
      <c r="O80" s="113" t="s">
        <v>387</v>
      </c>
      <c r="P80" s="124">
        <f t="shared" si="5"/>
        <v>10</v>
      </c>
      <c r="Q80" s="114">
        <f>SUM(Q81:Q96)</f>
        <v>10</v>
      </c>
      <c r="R80" s="114">
        <f>SUM(R81:R96)</f>
        <v>0</v>
      </c>
      <c r="S80" s="114"/>
      <c r="T80" s="114"/>
      <c r="U80" s="114"/>
      <c r="V80" s="130"/>
      <c r="W80" s="130"/>
      <c r="X80" s="130"/>
    </row>
    <row r="81" ht="20.1" customHeight="1" spans="1:24">
      <c r="A81" s="112"/>
      <c r="B81" s="112" t="s">
        <v>257</v>
      </c>
      <c r="C81" s="115" t="s">
        <v>388</v>
      </c>
      <c r="D81" s="114"/>
      <c r="E81" s="114"/>
      <c r="F81" s="114"/>
      <c r="G81" s="114"/>
      <c r="H81" s="114"/>
      <c r="I81" s="114"/>
      <c r="J81" s="114"/>
      <c r="K81" s="114"/>
      <c r="L81" s="114"/>
      <c r="M81" s="112"/>
      <c r="N81" s="112" t="s">
        <v>158</v>
      </c>
      <c r="O81" s="115" t="s">
        <v>359</v>
      </c>
      <c r="P81" s="124">
        <f t="shared" si="5"/>
        <v>0</v>
      </c>
      <c r="Q81" s="114"/>
      <c r="R81" s="114"/>
      <c r="S81" s="114"/>
      <c r="T81" s="114"/>
      <c r="U81" s="114"/>
      <c r="V81" s="130"/>
      <c r="W81" s="130"/>
      <c r="X81" s="130"/>
    </row>
    <row r="82" ht="20.1" customHeight="1" spans="1:24">
      <c r="A82" s="112"/>
      <c r="B82" s="112" t="s">
        <v>197</v>
      </c>
      <c r="C82" s="115" t="s">
        <v>380</v>
      </c>
      <c r="D82" s="114"/>
      <c r="E82" s="114"/>
      <c r="F82" s="114"/>
      <c r="G82" s="114"/>
      <c r="H82" s="114"/>
      <c r="I82" s="114"/>
      <c r="J82" s="114"/>
      <c r="K82" s="114"/>
      <c r="L82" s="114"/>
      <c r="M82" s="112"/>
      <c r="N82" s="112" t="s">
        <v>160</v>
      </c>
      <c r="O82" s="115" t="s">
        <v>361</v>
      </c>
      <c r="P82" s="124">
        <f t="shared" si="5"/>
        <v>10</v>
      </c>
      <c r="Q82" s="114">
        <v>10</v>
      </c>
      <c r="R82" s="114"/>
      <c r="S82" s="114"/>
      <c r="T82" s="114"/>
      <c r="U82" s="114"/>
      <c r="V82" s="130"/>
      <c r="W82" s="130"/>
      <c r="X82" s="130"/>
    </row>
    <row r="83" ht="20.1" customHeight="1" spans="1:24">
      <c r="A83" s="132"/>
      <c r="B83" s="132"/>
      <c r="C83" s="132"/>
      <c r="D83" s="114"/>
      <c r="E83" s="114"/>
      <c r="F83" s="114"/>
      <c r="G83" s="114"/>
      <c r="H83" s="114"/>
      <c r="I83" s="114"/>
      <c r="J83" s="114"/>
      <c r="K83" s="114"/>
      <c r="L83" s="114"/>
      <c r="M83" s="132"/>
      <c r="N83" s="132" t="s">
        <v>162</v>
      </c>
      <c r="O83" s="132" t="s">
        <v>364</v>
      </c>
      <c r="P83" s="124">
        <f t="shared" si="5"/>
        <v>0</v>
      </c>
      <c r="Q83" s="114"/>
      <c r="R83" s="114"/>
      <c r="S83" s="114"/>
      <c r="T83" s="114"/>
      <c r="U83" s="114"/>
      <c r="V83" s="130"/>
      <c r="W83" s="130"/>
      <c r="X83" s="130"/>
    </row>
    <row r="84" ht="20.1" customHeight="1" spans="1:24">
      <c r="A84" s="132"/>
      <c r="B84" s="132"/>
      <c r="C84" s="132"/>
      <c r="D84" s="114"/>
      <c r="E84" s="114"/>
      <c r="F84" s="114"/>
      <c r="G84" s="114"/>
      <c r="H84" s="114"/>
      <c r="I84" s="114"/>
      <c r="J84" s="114"/>
      <c r="K84" s="114"/>
      <c r="L84" s="114"/>
      <c r="M84" s="132"/>
      <c r="N84" s="132" t="s">
        <v>169</v>
      </c>
      <c r="O84" s="132" t="s">
        <v>283</v>
      </c>
      <c r="P84" s="124">
        <f t="shared" si="5"/>
        <v>0</v>
      </c>
      <c r="Q84" s="114"/>
      <c r="R84" s="114"/>
      <c r="S84" s="114"/>
      <c r="T84" s="114"/>
      <c r="U84" s="114"/>
      <c r="V84" s="130"/>
      <c r="W84" s="130"/>
      <c r="X84" s="130"/>
    </row>
    <row r="85" ht="20.1" customHeight="1" spans="1:24">
      <c r="A85" s="132"/>
      <c r="B85" s="132"/>
      <c r="C85" s="132"/>
      <c r="D85" s="114"/>
      <c r="E85" s="114"/>
      <c r="F85" s="114"/>
      <c r="G85" s="114"/>
      <c r="H85" s="114"/>
      <c r="I85" s="114"/>
      <c r="J85" s="114"/>
      <c r="K85" s="114"/>
      <c r="L85" s="114"/>
      <c r="M85" s="132"/>
      <c r="N85" s="132" t="s">
        <v>171</v>
      </c>
      <c r="O85" s="132" t="s">
        <v>291</v>
      </c>
      <c r="P85" s="124">
        <f t="shared" si="5"/>
        <v>0</v>
      </c>
      <c r="Q85" s="114"/>
      <c r="R85" s="114"/>
      <c r="S85" s="114"/>
      <c r="T85" s="114"/>
      <c r="U85" s="114"/>
      <c r="V85" s="130"/>
      <c r="W85" s="130"/>
      <c r="X85" s="130"/>
    </row>
    <row r="86" ht="20.1" customHeight="1" spans="1:24">
      <c r="A86" s="132"/>
      <c r="B86" s="132"/>
      <c r="C86" s="132"/>
      <c r="D86" s="114"/>
      <c r="E86" s="114"/>
      <c r="F86" s="114"/>
      <c r="G86" s="114"/>
      <c r="H86" s="114"/>
      <c r="I86" s="114"/>
      <c r="J86" s="114"/>
      <c r="K86" s="114"/>
      <c r="L86" s="114"/>
      <c r="M86" s="132"/>
      <c r="N86" s="132" t="s">
        <v>173</v>
      </c>
      <c r="O86" s="132" t="s">
        <v>368</v>
      </c>
      <c r="P86" s="124">
        <f t="shared" si="5"/>
        <v>0</v>
      </c>
      <c r="Q86" s="114"/>
      <c r="R86" s="114"/>
      <c r="S86" s="114"/>
      <c r="T86" s="114"/>
      <c r="U86" s="114"/>
      <c r="V86" s="130"/>
      <c r="W86" s="130"/>
      <c r="X86" s="130"/>
    </row>
    <row r="87" ht="20.1" customHeight="1" spans="1:24">
      <c r="A87" s="132"/>
      <c r="B87" s="132"/>
      <c r="C87" s="132"/>
      <c r="D87" s="114"/>
      <c r="E87" s="114"/>
      <c r="F87" s="114"/>
      <c r="G87" s="114"/>
      <c r="H87" s="114"/>
      <c r="I87" s="114"/>
      <c r="J87" s="114"/>
      <c r="K87" s="114"/>
      <c r="L87" s="114"/>
      <c r="M87" s="132"/>
      <c r="N87" s="132" t="s">
        <v>257</v>
      </c>
      <c r="O87" s="132" t="s">
        <v>370</v>
      </c>
      <c r="P87" s="124">
        <f t="shared" si="5"/>
        <v>0</v>
      </c>
      <c r="Q87" s="114"/>
      <c r="R87" s="114"/>
      <c r="S87" s="114"/>
      <c r="T87" s="114"/>
      <c r="U87" s="114"/>
      <c r="V87" s="130"/>
      <c r="W87" s="130"/>
      <c r="X87" s="130"/>
    </row>
    <row r="88" ht="20.1" customHeight="1" spans="1:24">
      <c r="A88" s="132"/>
      <c r="B88" s="132"/>
      <c r="C88" s="132"/>
      <c r="D88" s="114"/>
      <c r="E88" s="114"/>
      <c r="F88" s="114"/>
      <c r="G88" s="114"/>
      <c r="H88" s="114"/>
      <c r="I88" s="114"/>
      <c r="J88" s="114"/>
      <c r="K88" s="114"/>
      <c r="L88" s="114"/>
      <c r="M88" s="132"/>
      <c r="N88" s="132" t="s">
        <v>202</v>
      </c>
      <c r="O88" s="132" t="s">
        <v>389</v>
      </c>
      <c r="P88" s="124">
        <f t="shared" si="5"/>
        <v>0</v>
      </c>
      <c r="Q88" s="114"/>
      <c r="R88" s="114"/>
      <c r="S88" s="114"/>
      <c r="T88" s="114"/>
      <c r="U88" s="114"/>
      <c r="V88" s="130"/>
      <c r="W88" s="130"/>
      <c r="X88" s="130"/>
    </row>
    <row r="89" ht="20.1" customHeight="1" spans="1:24">
      <c r="A89" s="132"/>
      <c r="B89" s="132"/>
      <c r="C89" s="132"/>
      <c r="D89" s="114"/>
      <c r="E89" s="114"/>
      <c r="F89" s="114"/>
      <c r="G89" s="114"/>
      <c r="H89" s="114"/>
      <c r="I89" s="114"/>
      <c r="J89" s="114"/>
      <c r="K89" s="114"/>
      <c r="L89" s="114"/>
      <c r="M89" s="132"/>
      <c r="N89" s="132" t="s">
        <v>262</v>
      </c>
      <c r="O89" s="132" t="s">
        <v>390</v>
      </c>
      <c r="P89" s="124">
        <f t="shared" si="5"/>
        <v>0</v>
      </c>
      <c r="Q89" s="114"/>
      <c r="R89" s="114"/>
      <c r="S89" s="114"/>
      <c r="T89" s="114"/>
      <c r="U89" s="114"/>
      <c r="V89" s="130"/>
      <c r="W89" s="130"/>
      <c r="X89" s="130"/>
    </row>
    <row r="90" ht="20.1" customHeight="1" spans="1:24">
      <c r="A90" s="132"/>
      <c r="B90" s="132"/>
      <c r="C90" s="132"/>
      <c r="D90" s="114"/>
      <c r="E90" s="114"/>
      <c r="F90" s="114"/>
      <c r="G90" s="114"/>
      <c r="H90" s="114"/>
      <c r="I90" s="114"/>
      <c r="J90" s="114"/>
      <c r="K90" s="114"/>
      <c r="L90" s="114"/>
      <c r="M90" s="132"/>
      <c r="N90" s="132" t="s">
        <v>175</v>
      </c>
      <c r="O90" s="132" t="s">
        <v>391</v>
      </c>
      <c r="P90" s="124">
        <f t="shared" si="5"/>
        <v>0</v>
      </c>
      <c r="Q90" s="114"/>
      <c r="R90" s="114"/>
      <c r="S90" s="114"/>
      <c r="T90" s="114"/>
      <c r="U90" s="114"/>
      <c r="V90" s="130"/>
      <c r="W90" s="130"/>
      <c r="X90" s="130"/>
    </row>
    <row r="91" ht="20.1" customHeight="1" spans="1:24">
      <c r="A91" s="132"/>
      <c r="B91" s="132"/>
      <c r="C91" s="132"/>
      <c r="D91" s="114"/>
      <c r="E91" s="114"/>
      <c r="F91" s="114"/>
      <c r="G91" s="114"/>
      <c r="H91" s="114"/>
      <c r="I91" s="114"/>
      <c r="J91" s="114"/>
      <c r="K91" s="114"/>
      <c r="L91" s="114"/>
      <c r="M91" s="132"/>
      <c r="N91" s="132" t="s">
        <v>267</v>
      </c>
      <c r="O91" s="132" t="s">
        <v>392</v>
      </c>
      <c r="P91" s="124">
        <f t="shared" si="5"/>
        <v>0</v>
      </c>
      <c r="Q91" s="114"/>
      <c r="R91" s="114"/>
      <c r="S91" s="114"/>
      <c r="T91" s="114"/>
      <c r="U91" s="114"/>
      <c r="V91" s="130"/>
      <c r="W91" s="130"/>
      <c r="X91" s="130"/>
    </row>
    <row r="92" ht="20.1" customHeight="1" spans="1:24">
      <c r="A92" s="132"/>
      <c r="B92" s="132"/>
      <c r="C92" s="132"/>
      <c r="D92" s="114"/>
      <c r="E92" s="114"/>
      <c r="F92" s="114"/>
      <c r="G92" s="114"/>
      <c r="H92" s="114"/>
      <c r="I92" s="114"/>
      <c r="J92" s="114"/>
      <c r="K92" s="114"/>
      <c r="L92" s="114"/>
      <c r="M92" s="132"/>
      <c r="N92" s="132" t="s">
        <v>177</v>
      </c>
      <c r="O92" s="132" t="s">
        <v>285</v>
      </c>
      <c r="P92" s="124">
        <f t="shared" si="5"/>
        <v>0</v>
      </c>
      <c r="Q92" s="114"/>
      <c r="R92" s="114"/>
      <c r="S92" s="114"/>
      <c r="T92" s="114"/>
      <c r="U92" s="114"/>
      <c r="V92" s="130"/>
      <c r="W92" s="130"/>
      <c r="X92" s="130"/>
    </row>
    <row r="93" ht="20.1" customHeight="1" spans="1:24">
      <c r="A93" s="132"/>
      <c r="B93" s="132"/>
      <c r="C93" s="132"/>
      <c r="D93" s="114"/>
      <c r="E93" s="114"/>
      <c r="F93" s="114"/>
      <c r="G93" s="114"/>
      <c r="H93" s="114"/>
      <c r="I93" s="114"/>
      <c r="J93" s="114"/>
      <c r="K93" s="114"/>
      <c r="L93" s="114"/>
      <c r="M93" s="132"/>
      <c r="N93" s="132" t="s">
        <v>374</v>
      </c>
      <c r="O93" s="132" t="s">
        <v>375</v>
      </c>
      <c r="P93" s="124">
        <f t="shared" si="5"/>
        <v>0</v>
      </c>
      <c r="Q93" s="114"/>
      <c r="R93" s="114"/>
      <c r="S93" s="114"/>
      <c r="T93" s="114"/>
      <c r="U93" s="114"/>
      <c r="V93" s="130"/>
      <c r="W93" s="130"/>
      <c r="X93" s="130"/>
    </row>
    <row r="94" ht="20.1" customHeight="1" spans="1:24">
      <c r="A94" s="132"/>
      <c r="B94" s="132"/>
      <c r="C94" s="132"/>
      <c r="D94" s="114"/>
      <c r="E94" s="114"/>
      <c r="F94" s="114"/>
      <c r="G94" s="114"/>
      <c r="H94" s="114"/>
      <c r="I94" s="114"/>
      <c r="J94" s="114"/>
      <c r="K94" s="114"/>
      <c r="L94" s="114"/>
      <c r="M94" s="132"/>
      <c r="N94" s="132" t="s">
        <v>377</v>
      </c>
      <c r="O94" s="132" t="s">
        <v>378</v>
      </c>
      <c r="P94" s="124">
        <f t="shared" si="5"/>
        <v>0</v>
      </c>
      <c r="Q94" s="114"/>
      <c r="R94" s="114"/>
      <c r="S94" s="114"/>
      <c r="T94" s="114"/>
      <c r="U94" s="114"/>
      <c r="V94" s="130"/>
      <c r="W94" s="130"/>
      <c r="X94" s="130"/>
    </row>
    <row r="95" ht="20.1" customHeight="1" spans="1:24">
      <c r="A95" s="132"/>
      <c r="B95" s="132"/>
      <c r="C95" s="132"/>
      <c r="D95" s="114"/>
      <c r="E95" s="114"/>
      <c r="F95" s="114"/>
      <c r="G95" s="114"/>
      <c r="H95" s="114"/>
      <c r="I95" s="114"/>
      <c r="J95" s="114"/>
      <c r="K95" s="114"/>
      <c r="L95" s="114"/>
      <c r="M95" s="132"/>
      <c r="N95" s="132" t="s">
        <v>381</v>
      </c>
      <c r="O95" s="132" t="s">
        <v>382</v>
      </c>
      <c r="P95" s="124">
        <f t="shared" si="5"/>
        <v>0</v>
      </c>
      <c r="Q95" s="114"/>
      <c r="R95" s="114"/>
      <c r="S95" s="114"/>
      <c r="T95" s="114"/>
      <c r="U95" s="114"/>
      <c r="V95" s="130"/>
      <c r="W95" s="130"/>
      <c r="X95" s="130"/>
    </row>
    <row r="96" ht="20.1" customHeight="1" spans="1:24">
      <c r="A96" s="132"/>
      <c r="B96" s="132"/>
      <c r="C96" s="132"/>
      <c r="D96" s="114"/>
      <c r="E96" s="114"/>
      <c r="F96" s="114"/>
      <c r="G96" s="114"/>
      <c r="H96" s="114"/>
      <c r="I96" s="114"/>
      <c r="J96" s="114"/>
      <c r="K96" s="114"/>
      <c r="L96" s="114"/>
      <c r="M96" s="132"/>
      <c r="N96" s="132" t="s">
        <v>197</v>
      </c>
      <c r="O96" s="132" t="s">
        <v>293</v>
      </c>
      <c r="P96" s="124">
        <f t="shared" si="5"/>
        <v>0</v>
      </c>
      <c r="Q96" s="114"/>
      <c r="R96" s="114"/>
      <c r="S96" s="114"/>
      <c r="T96" s="114"/>
      <c r="U96" s="114"/>
      <c r="V96" s="130"/>
      <c r="W96" s="130"/>
      <c r="X96" s="130"/>
    </row>
    <row r="97" ht="20.1" customHeight="1" spans="1:24">
      <c r="A97" s="132"/>
      <c r="B97" s="132"/>
      <c r="C97" s="132"/>
      <c r="D97" s="114"/>
      <c r="E97" s="114"/>
      <c r="F97" s="114"/>
      <c r="G97" s="114"/>
      <c r="H97" s="114"/>
      <c r="I97" s="114"/>
      <c r="J97" s="114"/>
      <c r="K97" s="114"/>
      <c r="L97" s="114"/>
      <c r="M97" s="135" t="s">
        <v>393</v>
      </c>
      <c r="N97" s="135" t="s">
        <v>242</v>
      </c>
      <c r="O97" s="135" t="s">
        <v>394</v>
      </c>
      <c r="P97" s="124">
        <f t="shared" si="5"/>
        <v>0</v>
      </c>
      <c r="Q97" s="114"/>
      <c r="R97" s="114"/>
      <c r="S97" s="114"/>
      <c r="T97" s="114"/>
      <c r="U97" s="114"/>
      <c r="V97" s="130"/>
      <c r="W97" s="130"/>
      <c r="X97" s="130"/>
    </row>
    <row r="98" ht="20.1" customHeight="1" spans="1:24">
      <c r="A98" s="132"/>
      <c r="B98" s="132"/>
      <c r="C98" s="132"/>
      <c r="D98" s="114"/>
      <c r="E98" s="114"/>
      <c r="F98" s="114"/>
      <c r="G98" s="114"/>
      <c r="H98" s="114"/>
      <c r="I98" s="114"/>
      <c r="J98" s="114"/>
      <c r="K98" s="114"/>
      <c r="L98" s="114"/>
      <c r="M98" s="132"/>
      <c r="N98" s="132" t="s">
        <v>158</v>
      </c>
      <c r="O98" s="132" t="s">
        <v>395</v>
      </c>
      <c r="P98" s="124">
        <f t="shared" si="5"/>
        <v>0</v>
      </c>
      <c r="Q98" s="114"/>
      <c r="R98" s="114"/>
      <c r="S98" s="114"/>
      <c r="T98" s="114"/>
      <c r="U98" s="114"/>
      <c r="V98" s="130"/>
      <c r="W98" s="130"/>
      <c r="X98" s="130"/>
    </row>
    <row r="99" ht="20.1" customHeight="1" spans="1:24">
      <c r="A99" s="132"/>
      <c r="B99" s="132"/>
      <c r="C99" s="132"/>
      <c r="D99" s="114"/>
      <c r="E99" s="114"/>
      <c r="F99" s="114"/>
      <c r="G99" s="114"/>
      <c r="H99" s="114"/>
      <c r="I99" s="114"/>
      <c r="J99" s="114"/>
      <c r="K99" s="114"/>
      <c r="L99" s="114"/>
      <c r="M99" s="132"/>
      <c r="N99" s="132" t="s">
        <v>197</v>
      </c>
      <c r="O99" s="132" t="s">
        <v>322</v>
      </c>
      <c r="P99" s="124">
        <f t="shared" si="5"/>
        <v>0</v>
      </c>
      <c r="Q99" s="114"/>
      <c r="R99" s="114"/>
      <c r="S99" s="114"/>
      <c r="T99" s="114"/>
      <c r="U99" s="114"/>
      <c r="V99" s="130"/>
      <c r="W99" s="130"/>
      <c r="X99" s="130"/>
    </row>
    <row r="100" ht="20.1" customHeight="1" spans="1:24">
      <c r="A100" s="132"/>
      <c r="B100" s="132"/>
      <c r="C100" s="132"/>
      <c r="D100" s="114"/>
      <c r="E100" s="114"/>
      <c r="F100" s="114"/>
      <c r="G100" s="114"/>
      <c r="H100" s="114"/>
      <c r="I100" s="114"/>
      <c r="J100" s="114"/>
      <c r="K100" s="114"/>
      <c r="L100" s="114"/>
      <c r="M100" s="135" t="s">
        <v>396</v>
      </c>
      <c r="N100" s="135" t="s">
        <v>242</v>
      </c>
      <c r="O100" s="135" t="s">
        <v>316</v>
      </c>
      <c r="P100" s="124">
        <f t="shared" si="5"/>
        <v>0</v>
      </c>
      <c r="Q100" s="114"/>
      <c r="R100" s="114"/>
      <c r="S100" s="114"/>
      <c r="T100" s="114"/>
      <c r="U100" s="114"/>
      <c r="V100" s="130"/>
      <c r="W100" s="130"/>
      <c r="X100" s="130"/>
    </row>
    <row r="101" ht="20.1" customHeight="1" spans="1:24">
      <c r="A101" s="132"/>
      <c r="B101" s="132"/>
      <c r="C101" s="132"/>
      <c r="D101" s="114"/>
      <c r="E101" s="114"/>
      <c r="F101" s="114"/>
      <c r="G101" s="114"/>
      <c r="H101" s="114"/>
      <c r="I101" s="114"/>
      <c r="J101" s="114"/>
      <c r="K101" s="114"/>
      <c r="L101" s="114"/>
      <c r="M101" s="132"/>
      <c r="N101" s="132" t="s">
        <v>158</v>
      </c>
      <c r="O101" s="132" t="s">
        <v>395</v>
      </c>
      <c r="P101" s="124">
        <f t="shared" si="5"/>
        <v>0</v>
      </c>
      <c r="Q101" s="114"/>
      <c r="R101" s="114"/>
      <c r="S101" s="114"/>
      <c r="T101" s="114"/>
      <c r="U101" s="114"/>
      <c r="V101" s="130"/>
      <c r="W101" s="130"/>
      <c r="X101" s="130"/>
    </row>
    <row r="102" ht="20.1" customHeight="1" spans="1:24">
      <c r="A102" s="132"/>
      <c r="B102" s="132"/>
      <c r="C102" s="132"/>
      <c r="D102" s="114"/>
      <c r="E102" s="114"/>
      <c r="F102" s="114"/>
      <c r="G102" s="114"/>
      <c r="H102" s="114"/>
      <c r="I102" s="114"/>
      <c r="J102" s="114"/>
      <c r="K102" s="114"/>
      <c r="L102" s="114"/>
      <c r="M102" s="132"/>
      <c r="N102" s="132" t="s">
        <v>162</v>
      </c>
      <c r="O102" s="132" t="s">
        <v>397</v>
      </c>
      <c r="P102" s="124">
        <f t="shared" si="5"/>
        <v>0</v>
      </c>
      <c r="Q102" s="114"/>
      <c r="R102" s="114"/>
      <c r="S102" s="114"/>
      <c r="T102" s="114"/>
      <c r="U102" s="114"/>
      <c r="V102" s="130"/>
      <c r="W102" s="130"/>
      <c r="X102" s="130"/>
    </row>
    <row r="103" ht="20.1" customHeight="1" spans="1:24">
      <c r="A103" s="132"/>
      <c r="B103" s="132"/>
      <c r="C103" s="132"/>
      <c r="D103" s="114"/>
      <c r="E103" s="114"/>
      <c r="F103" s="114"/>
      <c r="G103" s="114"/>
      <c r="H103" s="114"/>
      <c r="I103" s="114"/>
      <c r="J103" s="114"/>
      <c r="K103" s="114"/>
      <c r="L103" s="114"/>
      <c r="M103" s="132"/>
      <c r="N103" s="132" t="s">
        <v>167</v>
      </c>
      <c r="O103" s="132" t="s">
        <v>317</v>
      </c>
      <c r="P103" s="124">
        <f t="shared" si="5"/>
        <v>0</v>
      </c>
      <c r="Q103" s="114"/>
      <c r="R103" s="114"/>
      <c r="S103" s="114"/>
      <c r="T103" s="114"/>
      <c r="U103" s="114"/>
      <c r="V103" s="130"/>
      <c r="W103" s="130"/>
      <c r="X103" s="130"/>
    </row>
    <row r="104" ht="20.1" customHeight="1" spans="1:24">
      <c r="A104" s="132"/>
      <c r="B104" s="132"/>
      <c r="C104" s="132"/>
      <c r="D104" s="114"/>
      <c r="E104" s="114"/>
      <c r="F104" s="114"/>
      <c r="G104" s="114"/>
      <c r="H104" s="114"/>
      <c r="I104" s="114"/>
      <c r="J104" s="114"/>
      <c r="K104" s="114"/>
      <c r="L104" s="114"/>
      <c r="M104" s="132"/>
      <c r="N104" s="132" t="s">
        <v>169</v>
      </c>
      <c r="O104" s="132" t="s">
        <v>319</v>
      </c>
      <c r="P104" s="124">
        <f t="shared" si="5"/>
        <v>0</v>
      </c>
      <c r="Q104" s="114"/>
      <c r="R104" s="114"/>
      <c r="S104" s="114"/>
      <c r="T104" s="114"/>
      <c r="U104" s="114"/>
      <c r="V104" s="130"/>
      <c r="W104" s="130"/>
      <c r="X104" s="130"/>
    </row>
    <row r="105" ht="20.1" customHeight="1" spans="1:24">
      <c r="A105" s="132"/>
      <c r="B105" s="132"/>
      <c r="C105" s="132"/>
      <c r="D105" s="114"/>
      <c r="E105" s="114"/>
      <c r="F105" s="114"/>
      <c r="G105" s="114"/>
      <c r="H105" s="114"/>
      <c r="I105" s="114"/>
      <c r="J105" s="114"/>
      <c r="K105" s="114"/>
      <c r="L105" s="114"/>
      <c r="M105" s="132"/>
      <c r="N105" s="132" t="s">
        <v>197</v>
      </c>
      <c r="O105" s="132" t="s">
        <v>322</v>
      </c>
      <c r="P105" s="124">
        <f t="shared" si="5"/>
        <v>0</v>
      </c>
      <c r="Q105" s="114"/>
      <c r="R105" s="114"/>
      <c r="S105" s="114"/>
      <c r="T105" s="114"/>
      <c r="U105" s="114"/>
      <c r="V105" s="130"/>
      <c r="W105" s="130"/>
      <c r="X105" s="130"/>
    </row>
    <row r="106" ht="20.1" customHeight="1" spans="1:24">
      <c r="A106" s="132"/>
      <c r="B106" s="132"/>
      <c r="C106" s="132"/>
      <c r="D106" s="114"/>
      <c r="E106" s="114"/>
      <c r="F106" s="114"/>
      <c r="G106" s="114"/>
      <c r="H106" s="114"/>
      <c r="I106" s="114"/>
      <c r="J106" s="114"/>
      <c r="K106" s="114"/>
      <c r="L106" s="114"/>
      <c r="M106" s="135" t="s">
        <v>398</v>
      </c>
      <c r="N106" s="135" t="s">
        <v>242</v>
      </c>
      <c r="O106" s="135" t="s">
        <v>342</v>
      </c>
      <c r="P106" s="124">
        <f t="shared" si="5"/>
        <v>0</v>
      </c>
      <c r="Q106" s="114"/>
      <c r="R106" s="114"/>
      <c r="S106" s="114"/>
      <c r="T106" s="114"/>
      <c r="U106" s="114"/>
      <c r="V106" s="130"/>
      <c r="W106" s="130"/>
      <c r="X106" s="130"/>
    </row>
    <row r="107" ht="20.1" customHeight="1" spans="1:24">
      <c r="A107" s="132"/>
      <c r="B107" s="132"/>
      <c r="C107" s="132"/>
      <c r="D107" s="114"/>
      <c r="E107" s="114"/>
      <c r="F107" s="114"/>
      <c r="G107" s="114"/>
      <c r="H107" s="114"/>
      <c r="I107" s="114"/>
      <c r="J107" s="114"/>
      <c r="K107" s="114"/>
      <c r="L107" s="114"/>
      <c r="M107" s="132"/>
      <c r="N107" s="132" t="s">
        <v>160</v>
      </c>
      <c r="O107" s="132" t="s">
        <v>344</v>
      </c>
      <c r="P107" s="124">
        <f t="shared" si="5"/>
        <v>0</v>
      </c>
      <c r="Q107" s="114"/>
      <c r="R107" s="114"/>
      <c r="S107" s="114"/>
      <c r="T107" s="114"/>
      <c r="U107" s="114"/>
      <c r="V107" s="130"/>
      <c r="W107" s="130"/>
      <c r="X107" s="130"/>
    </row>
    <row r="108" ht="20.1" customHeight="1" spans="1:24">
      <c r="A108" s="132"/>
      <c r="B108" s="132"/>
      <c r="C108" s="132"/>
      <c r="D108" s="114"/>
      <c r="E108" s="114"/>
      <c r="F108" s="114"/>
      <c r="G108" s="114"/>
      <c r="H108" s="114"/>
      <c r="I108" s="114"/>
      <c r="J108" s="114"/>
      <c r="K108" s="114"/>
      <c r="L108" s="114"/>
      <c r="M108" s="132"/>
      <c r="N108" s="132" t="s">
        <v>162</v>
      </c>
      <c r="O108" s="132" t="s">
        <v>345</v>
      </c>
      <c r="P108" s="124">
        <f t="shared" si="5"/>
        <v>0</v>
      </c>
      <c r="Q108" s="114"/>
      <c r="R108" s="114"/>
      <c r="S108" s="114"/>
      <c r="T108" s="114"/>
      <c r="U108" s="114"/>
      <c r="V108" s="130"/>
      <c r="W108" s="130"/>
      <c r="X108" s="130"/>
    </row>
    <row r="109" ht="20.1" customHeight="1" spans="1:24">
      <c r="A109" s="132"/>
      <c r="B109" s="132"/>
      <c r="C109" s="132"/>
      <c r="D109" s="114"/>
      <c r="E109" s="114"/>
      <c r="F109" s="114"/>
      <c r="G109" s="114"/>
      <c r="H109" s="114"/>
      <c r="I109" s="114"/>
      <c r="J109" s="114"/>
      <c r="K109" s="114"/>
      <c r="L109" s="114"/>
      <c r="M109" s="135" t="s">
        <v>399</v>
      </c>
      <c r="N109" s="135" t="s">
        <v>242</v>
      </c>
      <c r="O109" s="135" t="s">
        <v>380</v>
      </c>
      <c r="P109" s="124">
        <f t="shared" si="5"/>
        <v>0</v>
      </c>
      <c r="Q109" s="114"/>
      <c r="R109" s="114"/>
      <c r="S109" s="114"/>
      <c r="T109" s="114"/>
      <c r="U109" s="114"/>
      <c r="V109" s="130"/>
      <c r="W109" s="130"/>
      <c r="X109" s="130"/>
    </row>
    <row r="110" ht="20.1" customHeight="1" spans="1:24">
      <c r="A110" s="132"/>
      <c r="B110" s="132"/>
      <c r="C110" s="132"/>
      <c r="D110" s="114"/>
      <c r="E110" s="114"/>
      <c r="F110" s="114"/>
      <c r="G110" s="114"/>
      <c r="H110" s="114"/>
      <c r="I110" s="114"/>
      <c r="J110" s="114"/>
      <c r="K110" s="114"/>
      <c r="L110" s="114"/>
      <c r="M110" s="132"/>
      <c r="N110" s="132" t="s">
        <v>171</v>
      </c>
      <c r="O110" s="132" t="s">
        <v>383</v>
      </c>
      <c r="P110" s="124">
        <f t="shared" si="5"/>
        <v>0</v>
      </c>
      <c r="Q110" s="114"/>
      <c r="R110" s="114"/>
      <c r="S110" s="114"/>
      <c r="T110" s="114"/>
      <c r="U110" s="114"/>
      <c r="V110" s="130"/>
      <c r="W110" s="130"/>
      <c r="X110" s="130"/>
    </row>
    <row r="111" ht="20.1" customHeight="1" spans="1:24">
      <c r="A111" s="132"/>
      <c r="B111" s="132"/>
      <c r="C111" s="132"/>
      <c r="D111" s="114"/>
      <c r="E111" s="114"/>
      <c r="F111" s="114"/>
      <c r="G111" s="114"/>
      <c r="H111" s="114"/>
      <c r="I111" s="114"/>
      <c r="J111" s="114"/>
      <c r="K111" s="114"/>
      <c r="L111" s="114"/>
      <c r="M111" s="132"/>
      <c r="N111" s="132" t="s">
        <v>173</v>
      </c>
      <c r="O111" s="132" t="s">
        <v>385</v>
      </c>
      <c r="P111" s="124">
        <f t="shared" si="5"/>
        <v>0</v>
      </c>
      <c r="Q111" s="114"/>
      <c r="R111" s="114"/>
      <c r="S111" s="114"/>
      <c r="T111" s="114"/>
      <c r="U111" s="114"/>
      <c r="V111" s="130"/>
      <c r="W111" s="130"/>
      <c r="X111" s="130"/>
    </row>
    <row r="112" ht="20.1" customHeight="1" spans="1:24">
      <c r="A112" s="132"/>
      <c r="B112" s="132"/>
      <c r="C112" s="132"/>
      <c r="D112" s="114"/>
      <c r="E112" s="114"/>
      <c r="F112" s="114"/>
      <c r="G112" s="114"/>
      <c r="H112" s="114"/>
      <c r="I112" s="114"/>
      <c r="J112" s="114"/>
      <c r="K112" s="114"/>
      <c r="L112" s="114"/>
      <c r="M112" s="132"/>
      <c r="N112" s="132" t="s">
        <v>257</v>
      </c>
      <c r="O112" s="132" t="s">
        <v>388</v>
      </c>
      <c r="P112" s="124">
        <f t="shared" si="5"/>
        <v>0</v>
      </c>
      <c r="Q112" s="114"/>
      <c r="R112" s="114"/>
      <c r="S112" s="114"/>
      <c r="T112" s="114"/>
      <c r="U112" s="114"/>
      <c r="V112" s="130"/>
      <c r="W112" s="130"/>
      <c r="X112" s="130"/>
    </row>
    <row r="113" ht="20.1" customHeight="1" spans="1:24">
      <c r="A113" s="132"/>
      <c r="B113" s="132"/>
      <c r="C113" s="132"/>
      <c r="D113" s="114"/>
      <c r="E113" s="114"/>
      <c r="F113" s="114"/>
      <c r="G113" s="114"/>
      <c r="H113" s="114"/>
      <c r="I113" s="114"/>
      <c r="J113" s="114"/>
      <c r="K113" s="114"/>
      <c r="L113" s="114"/>
      <c r="M113" s="132"/>
      <c r="N113" s="132" t="s">
        <v>197</v>
      </c>
      <c r="O113" s="132" t="s">
        <v>380</v>
      </c>
      <c r="P113" s="124">
        <f t="shared" si="5"/>
        <v>0</v>
      </c>
      <c r="Q113" s="114"/>
      <c r="R113" s="114"/>
      <c r="S113" s="114"/>
      <c r="T113" s="114"/>
      <c r="U113" s="114"/>
      <c r="V113" s="130"/>
      <c r="W113" s="130"/>
      <c r="X113" s="130"/>
    </row>
    <row r="114" ht="20.1" customHeight="1" spans="1:24">
      <c r="A114" s="133" t="s">
        <v>56</v>
      </c>
      <c r="B114" s="133"/>
      <c r="C114" s="133"/>
      <c r="D114" s="134">
        <f>D8+D13+D24+D39+D53</f>
        <v>1148.66</v>
      </c>
      <c r="E114" s="134">
        <f>E8+E13+E24+E39+E53</f>
        <v>1115.66</v>
      </c>
      <c r="F114" s="134">
        <f>F8+F13+F24+F39+F53</f>
        <v>33</v>
      </c>
      <c r="G114" s="13"/>
      <c r="H114" s="13"/>
      <c r="I114" s="13"/>
      <c r="J114" s="13"/>
      <c r="K114" s="13"/>
      <c r="L114" s="13"/>
      <c r="M114" s="133" t="s">
        <v>56</v>
      </c>
      <c r="N114" s="133"/>
      <c r="O114" s="133"/>
      <c r="P114" s="134">
        <f>P80+P50+P22+P8</f>
        <v>1148.66</v>
      </c>
      <c r="Q114" s="134">
        <f>Q80+Q50+Q22+Q8</f>
        <v>1115.66</v>
      </c>
      <c r="R114" s="134">
        <f>R80+R50+R22+R8</f>
        <v>33</v>
      </c>
      <c r="S114" s="13"/>
      <c r="T114" s="13"/>
      <c r="U114" s="13"/>
      <c r="V114" s="130"/>
      <c r="W114" s="130"/>
      <c r="X114" s="130"/>
    </row>
  </sheetData>
  <mergeCells count="13">
    <mergeCell ref="A2:U2"/>
    <mergeCell ref="A4:L4"/>
    <mergeCell ref="M4:X4"/>
    <mergeCell ref="A5:C5"/>
    <mergeCell ref="D5:F5"/>
    <mergeCell ref="G5:I5"/>
    <mergeCell ref="J5:L5"/>
    <mergeCell ref="M5:O5"/>
    <mergeCell ref="P5:R5"/>
    <mergeCell ref="S5:U5"/>
    <mergeCell ref="V5:X5"/>
    <mergeCell ref="A114:C114"/>
    <mergeCell ref="M114:O114"/>
  </mergeCells>
  <pageMargins left="0.751388888888889" right="0.751388888888889" top="1" bottom="1" header="0.511805555555556" footer="0.511805555555556"/>
  <pageSetup paperSize="9" scale="68" fitToHeight="0"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topLeftCell="A4" workbookViewId="0">
      <selection activeCell="C17" sqref="C17"/>
    </sheetView>
  </sheetViews>
  <sheetFormatPr defaultColWidth="9" defaultRowHeight="13.5" outlineLevelCol="7"/>
  <cols>
    <col min="1" max="1" width="31.375" style="96" customWidth="1"/>
    <col min="2" max="2" width="21.25" style="96" customWidth="1"/>
    <col min="3" max="3" width="21.375" style="96" customWidth="1"/>
    <col min="4" max="4" width="24.875" style="96" customWidth="1"/>
    <col min="5" max="5" width="23.5" style="96" customWidth="1"/>
    <col min="6" max="8" width="11.625" style="96" customWidth="1"/>
    <col min="9" max="16384" width="9" style="96"/>
  </cols>
  <sheetData>
    <row r="1" ht="39.95" customHeight="1" spans="1:8">
      <c r="A1" s="3" t="s">
        <v>400</v>
      </c>
      <c r="B1" s="3"/>
      <c r="C1" s="3"/>
      <c r="D1" s="3"/>
      <c r="E1" s="3"/>
      <c r="F1" s="97"/>
      <c r="G1" s="97"/>
      <c r="H1" s="97"/>
    </row>
    <row r="2" ht="3" customHeight="1"/>
    <row r="3" s="95" customFormat="1" ht="28.5" customHeight="1" spans="1:5">
      <c r="A3" s="98" t="s">
        <v>401</v>
      </c>
      <c r="B3" s="98"/>
      <c r="C3" s="98"/>
      <c r="D3" s="98"/>
      <c r="E3" s="99" t="s">
        <v>132</v>
      </c>
    </row>
    <row r="4" ht="30" customHeight="1" spans="1:5">
      <c r="A4" s="100" t="s">
        <v>402</v>
      </c>
      <c r="B4" s="100" t="s">
        <v>403</v>
      </c>
      <c r="C4" s="100" t="s">
        <v>404</v>
      </c>
      <c r="D4" s="78" t="s">
        <v>405</v>
      </c>
      <c r="E4" s="78"/>
    </row>
    <row r="5" ht="30" customHeight="1" spans="1:5">
      <c r="A5" s="101"/>
      <c r="B5" s="101"/>
      <c r="C5" s="101"/>
      <c r="D5" s="78" t="s">
        <v>406</v>
      </c>
      <c r="E5" s="78" t="s">
        <v>407</v>
      </c>
    </row>
    <row r="6" ht="30" customHeight="1" spans="1:5">
      <c r="A6" s="102" t="s">
        <v>60</v>
      </c>
      <c r="B6" s="68">
        <f>SUM(B7:B9)</f>
        <v>25.94</v>
      </c>
      <c r="C6" s="68">
        <f>SUM(C7:C9)</f>
        <v>32.3</v>
      </c>
      <c r="D6" s="68">
        <f t="shared" ref="D6:D11" si="0">B6-C6</f>
        <v>-6.36</v>
      </c>
      <c r="E6" s="103">
        <f>D6/C6</f>
        <v>-0.196904024767802</v>
      </c>
    </row>
    <row r="7" ht="30" customHeight="1" spans="1:5">
      <c r="A7" s="68" t="s">
        <v>408</v>
      </c>
      <c r="B7" s="68">
        <v>0</v>
      </c>
      <c r="C7" s="68">
        <v>0</v>
      </c>
      <c r="D7" s="68">
        <f t="shared" si="0"/>
        <v>0</v>
      </c>
      <c r="E7" s="103">
        <v>0</v>
      </c>
    </row>
    <row r="8" ht="30" customHeight="1" spans="1:5">
      <c r="A8" s="68" t="s">
        <v>409</v>
      </c>
      <c r="B8" s="68">
        <v>11.34</v>
      </c>
      <c r="C8" s="68">
        <v>14.4</v>
      </c>
      <c r="D8" s="68">
        <f t="shared" si="0"/>
        <v>-3.06</v>
      </c>
      <c r="E8" s="103">
        <f>D8/C8</f>
        <v>-0.2125</v>
      </c>
    </row>
    <row r="9" ht="30" customHeight="1" spans="1:5">
      <c r="A9" s="68" t="s">
        <v>410</v>
      </c>
      <c r="B9" s="68">
        <f>SUM(B10:B11)</f>
        <v>14.6</v>
      </c>
      <c r="C9" s="68">
        <f>SUM(C10:C11)</f>
        <v>17.9</v>
      </c>
      <c r="D9" s="68">
        <f t="shared" si="0"/>
        <v>-3.3</v>
      </c>
      <c r="E9" s="103">
        <f>D9/C9</f>
        <v>-0.184357541899441</v>
      </c>
    </row>
    <row r="10" ht="30" customHeight="1" spans="1:5">
      <c r="A10" s="68" t="s">
        <v>411</v>
      </c>
      <c r="B10" s="68"/>
      <c r="C10" s="68"/>
      <c r="D10" s="68">
        <f t="shared" si="0"/>
        <v>0</v>
      </c>
      <c r="E10" s="103">
        <v>0</v>
      </c>
    </row>
    <row r="11" ht="30" customHeight="1" spans="1:5">
      <c r="A11" s="68" t="s">
        <v>412</v>
      </c>
      <c r="B11" s="68">
        <v>14.6</v>
      </c>
      <c r="C11" s="68">
        <v>17.9</v>
      </c>
      <c r="D11" s="68">
        <f t="shared" si="0"/>
        <v>-3.3</v>
      </c>
      <c r="E11" s="103">
        <f>D11/C11</f>
        <v>-0.184357541899441</v>
      </c>
    </row>
    <row r="12" ht="179.25" customHeight="1" spans="1:5">
      <c r="A12" s="104" t="s">
        <v>413</v>
      </c>
      <c r="B12" s="104"/>
      <c r="C12" s="104"/>
      <c r="D12" s="104"/>
      <c r="E12" s="104"/>
    </row>
  </sheetData>
  <mergeCells count="6">
    <mergeCell ref="A1:E1"/>
    <mergeCell ref="D4:E4"/>
    <mergeCell ref="A12:E12"/>
    <mergeCell ref="A4:A5"/>
    <mergeCell ref="B4:B5"/>
    <mergeCell ref="C4:C5"/>
  </mergeCells>
  <pageMargins left="0.751388888888889" right="0.751388888888889" top="1" bottom="1" header="0.511805555555556" footer="0.51180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目录</vt:lpstr>
      <vt:lpstr>附件6-1部门收支总表</vt:lpstr>
      <vt:lpstr>附件6-2部门收入总表</vt:lpstr>
      <vt:lpstr>附件6-3部门支出总表</vt:lpstr>
      <vt:lpstr>附件6-4财政拨款收支预算总表</vt:lpstr>
      <vt:lpstr>附件6-5一般公共预算支出表</vt:lpstr>
      <vt:lpstr>附件6-6基本支出预算表</vt:lpstr>
      <vt:lpstr>附件6-7经济分类科目支出表</vt:lpstr>
      <vt:lpstr>附件6-8“三公”经费公共预算财政拨款情况表</vt:lpstr>
      <vt:lpstr>附件6-9“三公”经费公共预算财政拨款支出情况表</vt:lpstr>
      <vt:lpstr>附件6-10政府性基金预算收入表</vt:lpstr>
      <vt:lpstr>附件6-11政府性基金预算支出表</vt:lpstr>
      <vt:lpstr>附件6-12国有资本经营预算收入表</vt:lpstr>
      <vt:lpstr>附件6-13国有资本经营预算支出表</vt:lpstr>
      <vt:lpstr>附件6-14市本级项目绩效目标表</vt:lpstr>
      <vt:lpstr>附件6-15市对下转移支付绩效目标表</vt:lpstr>
      <vt:lpstr>附件6-16省对下转移支付绩效目标表</vt:lpstr>
      <vt:lpstr>附件6-17政府采购表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cp:lastPrinted>2018-02-27T01:03:00Z</cp:lastPrinted>
  <dcterms:modified xsi:type="dcterms:W3CDTF">2018-03-05T01:16:12Z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