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6220" tabRatio="500"/>
  </bookViews>
  <sheets>
    <sheet name="summaries.csv" sheetId="1" r:id="rId1"/>
    <sheet name="Sheet1" sheetId="2" r:id="rId2"/>
  </sheets>
  <definedNames>
    <definedName name="summaries" localSheetId="1">Sheet1!$A$1:$D$11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3" i="1"/>
  <c r="J4" i="1"/>
  <c r="I4" i="1"/>
  <c r="J5" i="1"/>
  <c r="I5" i="1"/>
  <c r="J6" i="1"/>
  <c r="I6" i="1"/>
  <c r="J7" i="1"/>
  <c r="I7" i="1"/>
  <c r="J8" i="1"/>
  <c r="I8" i="1"/>
  <c r="J9" i="1"/>
  <c r="I9" i="1"/>
  <c r="J10" i="1"/>
  <c r="I10" i="1"/>
  <c r="J11" i="1"/>
  <c r="I11" i="1"/>
  <c r="J2" i="1"/>
  <c r="I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  <c r="L3" i="1"/>
  <c r="F3" i="1"/>
  <c r="L4" i="1"/>
  <c r="F4" i="1"/>
  <c r="L5" i="1"/>
  <c r="F5" i="1"/>
  <c r="L6" i="1"/>
  <c r="F6" i="1"/>
  <c r="L7" i="1"/>
  <c r="F7" i="1"/>
  <c r="L8" i="1"/>
  <c r="F8" i="1"/>
  <c r="L9" i="1"/>
  <c r="F9" i="1"/>
  <c r="L10" i="1"/>
  <c r="F10" i="1"/>
  <c r="L11" i="1"/>
  <c r="F11" i="1"/>
  <c r="L2" i="1"/>
  <c r="F2" i="1"/>
  <c r="E3" i="1"/>
  <c r="E4" i="1"/>
  <c r="E5" i="1"/>
  <c r="E6" i="1"/>
  <c r="E7" i="1"/>
  <c r="E8" i="1"/>
  <c r="E9" i="1"/>
  <c r="E10" i="1"/>
  <c r="E11" i="1"/>
  <c r="E2" i="1"/>
  <c r="K2" i="1"/>
  <c r="K3" i="1"/>
  <c r="K4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summaries.csv" type="6" refreshedVersion="0" background="1" saveData="1">
    <textPr fileType="mac" sourceFile="Macintosh HD:code:subject-user-mix-analyser:summari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<sst xmlns="http://schemas.openxmlformats.org/spreadsheetml/2006/main" count="41" uniqueCount="28">
  <si>
    <t>season</t>
  </si>
  <si>
    <t>group_id</t>
  </si>
  <si>
    <t>50c6197ea2fc8e1110000001</t>
  </si>
  <si>
    <t>50c61e51a2fc8e1110000002</t>
  </si>
  <si>
    <t>50c62517a2fc8e1110000003</t>
  </si>
  <si>
    <t>50e477293ae740a45f000001</t>
  </si>
  <si>
    <t>51ad041f3ae7401ecc000001</t>
  </si>
  <si>
    <t>51f158983ae74082bb000001</t>
  </si>
  <si>
    <t>5331cce91bccd304b6000001</t>
  </si>
  <si>
    <t>54cfc76387ee0404d5000001</t>
  </si>
  <si>
    <t>Lost Season</t>
  </si>
  <si>
    <t>55a3d6cf3ae74036bc000001</t>
  </si>
  <si>
    <t>56a63b3b41479b0042000001</t>
  </si>
  <si>
    <t>% new</t>
  </si>
  <si>
    <t>% returning</t>
  </si>
  <si>
    <t>9 so far</t>
  </si>
  <si>
    <t>Unique Anonymous Visitors (by IP)</t>
  </si>
  <si>
    <t>Unique Returning Registered Users</t>
  </si>
  <si>
    <t>Unique Newly Registered Users</t>
  </si>
  <si>
    <t>Total Registered Users To Date</t>
  </si>
  <si>
    <t>Active Registered Users This Season</t>
  </si>
  <si>
    <t>Total Distinct Users This Season (including Anonymous IPs)</t>
  </si>
  <si>
    <t>Number of New Registered Users</t>
  </si>
  <si>
    <t>Number of Returning Registered Users</t>
  </si>
  <si>
    <t xml:space="preserve">Number of anonymous IPs </t>
  </si>
  <si>
    <t>new</t>
  </si>
  <si>
    <t>returning</t>
  </si>
  <si>
    <t>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</si>
</sst>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</cellXfs>
  <cellStyles count="2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</a:t>
            </a:r>
            <a:r>
              <a:rPr lang="en-US" sz="1400" baseline="0"/>
              <a:t> </a:t>
            </a:r>
            <a:r>
              <a:rPr lang="en-US" sz="1400"/>
              <a:t>Percentage of distinct registered users classifying each</a:t>
            </a:r>
            <a:r>
              <a:rPr lang="en-US" sz="1400" baseline="0"/>
              <a:t> season - new vs returning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summaries.csv!$E$1</c:f>
              <c:strCache>
                <c:ptCount val="1"/>
                <c:pt idx="0">
                  <c:v>% new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summaries.csv!$E$2:$E$11</c:f>
              <c:numCache>
                <c:formatCode>0.0%</c:formatCode>
                <c:ptCount val="10"/>
                <c:pt idx="0">
                  <c:v>1.0</c:v>
                </c:pt>
                <c:pt idx="1">
                  <c:v>0.181734578381437</c:v>
                </c:pt>
                <c:pt idx="2">
                  <c:v>0.029538173009299</c:v>
                </c:pt>
                <c:pt idx="3">
                  <c:v>0.460239589275528</c:v>
                </c:pt>
                <c:pt idx="4">
                  <c:v>0.591231732776618</c:v>
                </c:pt>
                <c:pt idx="5">
                  <c:v>0.325269343780607</c:v>
                </c:pt>
                <c:pt idx="6">
                  <c:v>0.645528930450029</c:v>
                </c:pt>
                <c:pt idx="7">
                  <c:v>0.685661610659515</c:v>
                </c:pt>
                <c:pt idx="8">
                  <c:v>0.303322099181512</c:v>
                </c:pt>
                <c:pt idx="9">
                  <c:v>0.160940325497287</c:v>
                </c:pt>
              </c:numCache>
            </c:numRef>
          </c:val>
        </c:ser>
        <c:ser>
          <c:idx val="1"/>
          <c:order val="1"/>
          <c:tx>
            <c:strRef>
              <c:f>summaries.csv!$F$1</c:f>
              <c:strCache>
                <c:ptCount val="1"/>
                <c:pt idx="0">
                  <c:v>% returning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summaries.csv!$F$2:$F$11</c:f>
              <c:numCache>
                <c:formatCode>0.0%</c:formatCode>
                <c:ptCount val="10"/>
                <c:pt idx="0">
                  <c:v>0.0</c:v>
                </c:pt>
                <c:pt idx="1">
                  <c:v>0.818265421618562</c:v>
                </c:pt>
                <c:pt idx="2">
                  <c:v>0.970461826990701</c:v>
                </c:pt>
                <c:pt idx="3">
                  <c:v>0.539760410724472</c:v>
                </c:pt>
                <c:pt idx="4">
                  <c:v>0.408768267223382</c:v>
                </c:pt>
                <c:pt idx="5">
                  <c:v>0.674730656219393</c:v>
                </c:pt>
                <c:pt idx="6">
                  <c:v>0.354471069549971</c:v>
                </c:pt>
                <c:pt idx="7">
                  <c:v>0.314338389340484</c:v>
                </c:pt>
                <c:pt idx="8">
                  <c:v>0.696677900818488</c:v>
                </c:pt>
                <c:pt idx="9">
                  <c:v>0.839059674502712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230600"/>
        <c:axId val="2082850120"/>
      </c:barChart>
      <c:catAx>
        <c:axId val="2037230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82850120"/>
        <c:crosses val="autoZero"/>
        <c:auto val="1"/>
        <c:lblAlgn val="ctr"/>
        <c:lblOffset val="100"/>
        <c:noMultiLvlLbl val="0"/>
      </c:catAx>
      <c:valAx>
        <c:axId val="2082850120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2037230600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 Total Distinct</a:t>
            </a:r>
            <a:r>
              <a:rPr lang="en-US" sz="1400" baseline="0"/>
              <a:t> Classifying Visitors Per Season (Registered Users &amp;  Anonymous IPs)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summaries.csv!$J$1</c:f>
              <c:strCache>
                <c:ptCount val="1"/>
                <c:pt idx="0">
                  <c:v>Total Distinct Users This Season (including Anonymous IPs)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summaries.csv!$J$2:$J$11</c:f>
              <c:numCache>
                <c:formatCode>_(* #,##0_);_(* \(#,##0\);_(* "-"??_);_(@_)</c:formatCode>
                <c:ptCount val="10"/>
                <c:pt idx="0">
                  <c:v>204651.0</c:v>
                </c:pt>
                <c:pt idx="1">
                  <c:v>302300.0</c:v>
                </c:pt>
                <c:pt idx="2">
                  <c:v>221817.0</c:v>
                </c:pt>
                <c:pt idx="3">
                  <c:v>218151.0</c:v>
                </c:pt>
                <c:pt idx="4">
                  <c:v>214146.0</c:v>
                </c:pt>
                <c:pt idx="5">
                  <c:v>224797.0</c:v>
                </c:pt>
                <c:pt idx="6">
                  <c:v>379537.0</c:v>
                </c:pt>
                <c:pt idx="7">
                  <c:v>752595.0</c:v>
                </c:pt>
                <c:pt idx="8">
                  <c:v>72823.0</c:v>
                </c:pt>
                <c:pt idx="9">
                  <c:v>42027.0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10376"/>
        <c:axId val="2082413528"/>
      </c:barChart>
      <c:catAx>
        <c:axId val="208241037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82413528"/>
        <c:crosses val="autoZero"/>
        <c:auto val="1"/>
        <c:lblAlgn val="ctr"/>
        <c:lblOffset val="100"/>
        <c:noMultiLvlLbl val="0"/>
      </c:catAx>
      <c:valAx>
        <c:axId val="2082413528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08241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summaries.csv!$G$1</c:f>
              <c:strCache>
                <c:ptCount val="1"/>
                <c:pt idx="0">
                  <c:v>Unique Newly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summaries.csv!$G$2:$G$11</c:f>
              <c:numCache>
                <c:formatCode>0.0%</c:formatCode>
                <c:ptCount val="10"/>
                <c:pt idx="0">
                  <c:v>0.0587292512619044</c:v>
                </c:pt>
                <c:pt idx="1">
                  <c:v>0.00849818061528283</c:v>
                </c:pt>
                <c:pt idx="2">
                  <c:v>0.00170410743991669</c:v>
                </c:pt>
                <c:pt idx="3">
                  <c:v>0.0184917786303982</c:v>
                </c:pt>
                <c:pt idx="4">
                  <c:v>0.0264492449076798</c:v>
                </c:pt>
                <c:pt idx="5">
                  <c:v>0.0147733288255626</c:v>
                </c:pt>
                <c:pt idx="6">
                  <c:v>0.0174607482274455</c:v>
                </c:pt>
                <c:pt idx="7">
                  <c:v>0.0108717171918495</c:v>
                </c:pt>
                <c:pt idx="8">
                  <c:v>0.00865111297254988</c:v>
                </c:pt>
                <c:pt idx="9">
                  <c:v>0.00635305874794775</c:v>
                </c:pt>
              </c:numCache>
            </c:numRef>
          </c:val>
        </c:ser>
        <c:ser>
          <c:idx val="1"/>
          <c:order val="1"/>
          <c:tx>
            <c:strRef>
              <c:f>summaries.csv!$H$1</c:f>
              <c:strCache>
                <c:ptCount val="1"/>
                <c:pt idx="0">
                  <c:v>Unique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summaries.csv!$H$2:$H$11</c:f>
              <c:numCache>
                <c:formatCode>0.0%</c:formatCode>
                <c:ptCount val="10"/>
                <c:pt idx="0">
                  <c:v>0.0</c:v>
                </c:pt>
                <c:pt idx="1">
                  <c:v>0.0382633145881575</c:v>
                </c:pt>
                <c:pt idx="2">
                  <c:v>0.0559875933765221</c:v>
                </c:pt>
                <c:pt idx="3">
                  <c:v>0.0216868132623733</c:v>
                </c:pt>
                <c:pt idx="4">
                  <c:v>0.0182865895230357</c:v>
                </c:pt>
                <c:pt idx="5">
                  <c:v>0.0306454267628127</c:v>
                </c:pt>
                <c:pt idx="6">
                  <c:v>0.00958799800809934</c:v>
                </c:pt>
                <c:pt idx="7">
                  <c:v>0.00498408838751254</c:v>
                </c:pt>
                <c:pt idx="8">
                  <c:v>0.0198700959861582</c:v>
                </c:pt>
                <c:pt idx="9">
                  <c:v>0.0331215647084017</c:v>
                </c:pt>
              </c:numCache>
            </c:numRef>
          </c:val>
        </c:ser>
        <c:ser>
          <c:idx val="2"/>
          <c:order val="2"/>
          <c:tx>
            <c:strRef>
              <c:f>summaries.csv!$I$1</c:f>
              <c:strCache>
                <c:ptCount val="1"/>
                <c:pt idx="0">
                  <c:v>Unique Anonymous Visitors (by IP)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summaries.csv!$I$2:$I$11</c:f>
              <c:numCache>
                <c:formatCode>0.0%</c:formatCode>
                <c:ptCount val="10"/>
                <c:pt idx="0">
                  <c:v>0.941270748738096</c:v>
                </c:pt>
                <c:pt idx="1">
                  <c:v>0.95323850479656</c:v>
                </c:pt>
                <c:pt idx="2">
                  <c:v>0.942308299183561</c:v>
                </c:pt>
                <c:pt idx="3">
                  <c:v>0.959821408107228</c:v>
                </c:pt>
                <c:pt idx="4">
                  <c:v>0.955264165569284</c:v>
                </c:pt>
                <c:pt idx="5">
                  <c:v>0.954581244411625</c:v>
                </c:pt>
                <c:pt idx="6">
                  <c:v>0.972951253764455</c:v>
                </c:pt>
                <c:pt idx="7">
                  <c:v>0.984144194420638</c:v>
                </c:pt>
                <c:pt idx="8">
                  <c:v>0.971478791041292</c:v>
                </c:pt>
                <c:pt idx="9">
                  <c:v>0.960525376543651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448856"/>
        <c:axId val="2082451864"/>
      </c:barChart>
      <c:catAx>
        <c:axId val="208244885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82451864"/>
        <c:crosses val="autoZero"/>
        <c:auto val="1"/>
        <c:lblAlgn val="ctr"/>
        <c:lblOffset val="100"/>
        <c:noMultiLvlLbl val="0"/>
      </c:catAx>
      <c:valAx>
        <c:axId val="2082451864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2082448856"/>
        <c:crosses val="autoZero"/>
        <c:crossBetween val="between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 u</a:t>
            </a:r>
            <a:r>
              <a:rPr lang="en-US" sz="1600"/>
              <a:t>ser base activity</a:t>
            </a:r>
            <a:r>
              <a:rPr lang="en-US" sz="1600" baseline="0"/>
              <a:t> and growth</a:t>
            </a:r>
            <a:r>
              <a:rPr lang="en-US" sz="1600"/>
              <a:t> per season (Contributing</a:t>
            </a:r>
            <a:r>
              <a:rPr lang="en-US" sz="1600" baseline="0"/>
              <a:t> classifications)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summaries.csv!$K$1</c:f>
              <c:strCache>
                <c:ptCount val="1"/>
                <c:pt idx="0">
                  <c:v>Total Registered Users To Date</c:v>
                </c:pt>
              </c:strCache>
            </c:strRef>
          </c:tx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06748466257669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69938650306748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96319018404908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7177914110429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220858895705522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summaries.csv!$K$2:$K$11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14588.0</c:v>
                </c:pt>
                <c:pt idx="2">
                  <c:v>14966.0</c:v>
                </c:pt>
                <c:pt idx="3">
                  <c:v>19000.0</c:v>
                </c:pt>
                <c:pt idx="4">
                  <c:v>24664.0</c:v>
                </c:pt>
                <c:pt idx="5">
                  <c:v>27985.0</c:v>
                </c:pt>
                <c:pt idx="6">
                  <c:v>34612.0</c:v>
                </c:pt>
                <c:pt idx="7">
                  <c:v>42794.0</c:v>
                </c:pt>
                <c:pt idx="8">
                  <c:v>43424.0</c:v>
                </c:pt>
                <c:pt idx="9">
                  <c:v>43691.0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summaries.csv!$L$1</c:f>
              <c:strCache>
                <c:ptCount val="1"/>
                <c:pt idx="0">
                  <c:v>Active Registered Users This Season</c:v>
                </c:pt>
              </c:strCache>
            </c:strRef>
          </c:tx>
          <c:dLbls>
            <c:dLbl>
              <c:idx val="0"/>
              <c:layout>
                <c:manualLayout>
                  <c:x val="-0.0061349693251533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245398773006135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47239263803681"/>
                  <c:y val="-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2269938650306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122699386503072"/>
                  <c:y val="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73619631901841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736196319018414"/>
                  <c:y val="0.0199501246882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59509202453989"/>
                  <c:y val="-0.0349127182044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summaries.csv!$L$2:$L$11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14136.0</c:v>
                </c:pt>
                <c:pt idx="2">
                  <c:v>12797.0</c:v>
                </c:pt>
                <c:pt idx="3">
                  <c:v>8765.0</c:v>
                </c:pt>
                <c:pt idx="4">
                  <c:v>9580.0</c:v>
                </c:pt>
                <c:pt idx="5">
                  <c:v>10210.0</c:v>
                </c:pt>
                <c:pt idx="6">
                  <c:v>10266.0</c:v>
                </c:pt>
                <c:pt idx="7">
                  <c:v>11933.0</c:v>
                </c:pt>
                <c:pt idx="8">
                  <c:v>2077.0</c:v>
                </c:pt>
                <c:pt idx="9">
                  <c:v>1659.0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89352"/>
        <c:axId val="2037292520"/>
      </c:lineChart>
      <c:catAx>
        <c:axId val="2037289352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37292520"/>
        <c:crosses val="autoZero"/>
        <c:auto val="1"/>
        <c:lblAlgn val="ctr"/>
        <c:lblOffset val="100"/>
        <c:noMultiLvlLbl val="0"/>
      </c:catAx>
      <c:valAx>
        <c:axId val="20372925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203728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</a:t>
            </a:r>
            <a:r>
              <a:rPr lang="en-US" sz="1400" baseline="0"/>
              <a:t> </a:t>
            </a:r>
            <a:r>
              <a:rPr lang="en-US" sz="1400"/>
              <a:t>Number of distinct registered user classifying each</a:t>
            </a:r>
            <a:r>
              <a:rPr lang="en-US" sz="1400" baseline="0"/>
              <a:t> season - new vs returning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summaries.csv!$B$1</c:f>
              <c:strCache>
                <c:ptCount val="1"/>
                <c:pt idx="0">
                  <c:v>Number of New Registered Users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summaries.csv!$B$2:$B$11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2569.0</c:v>
                </c:pt>
                <c:pt idx="2">
                  <c:v>378.0</c:v>
                </c:pt>
                <c:pt idx="3">
                  <c:v>4034.0</c:v>
                </c:pt>
                <c:pt idx="4">
                  <c:v>5664.0</c:v>
                </c:pt>
                <c:pt idx="5">
                  <c:v>3321.0</c:v>
                </c:pt>
                <c:pt idx="6">
                  <c:v>6627.0</c:v>
                </c:pt>
                <c:pt idx="7">
                  <c:v>8182.0</c:v>
                </c:pt>
                <c:pt idx="8">
                  <c:v>630.0</c:v>
                </c:pt>
                <c:pt idx="9">
                  <c:v>267.0</c:v>
                </c:pt>
              </c:numCache>
            </c:numRef>
          </c:val>
        </c:ser>
        <c:ser>
          <c:idx val="1"/>
          <c:order val="1"/>
          <c:tx>
            <c:strRef>
              <c:f>summaries.csv!$C$1</c:f>
              <c:strCache>
                <c:ptCount val="1"/>
                <c:pt idx="0">
                  <c:v>Number of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summaries.csv!$C$2:$C$11</c:f>
              <c:numCache>
                <c:formatCode>_(* #,##0_);_(* \(#,##0\);_(* "-"??_);_(@_)</c:formatCode>
                <c:ptCount val="10"/>
                <c:pt idx="0">
                  <c:v>0.0</c:v>
                </c:pt>
                <c:pt idx="1">
                  <c:v>11567.0</c:v>
                </c:pt>
                <c:pt idx="2">
                  <c:v>12419.0</c:v>
                </c:pt>
                <c:pt idx="3">
                  <c:v>4731.0</c:v>
                </c:pt>
                <c:pt idx="4">
                  <c:v>3916.0</c:v>
                </c:pt>
                <c:pt idx="5">
                  <c:v>6889.0</c:v>
                </c:pt>
                <c:pt idx="6">
                  <c:v>3639.0</c:v>
                </c:pt>
                <c:pt idx="7">
                  <c:v>3751.0</c:v>
                </c:pt>
                <c:pt idx="8">
                  <c:v>1447.0</c:v>
                </c:pt>
                <c:pt idx="9">
                  <c:v>1392.0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381704"/>
        <c:axId val="2097526440"/>
      </c:barChart>
      <c:catAx>
        <c:axId val="2116381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097526440"/>
        <c:crosses val="autoZero"/>
        <c:auto val="1"/>
        <c:lblAlgn val="ctr"/>
        <c:lblOffset val="100"/>
        <c:noMultiLvlLbl val="0"/>
      </c:catAx>
      <c:valAx>
        <c:axId val="2097526440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11638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summaries.csv!$B$1</c:f>
              <c:strCache>
                <c:ptCount val="1"/>
                <c:pt idx="0">
                  <c:v>Number of New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summaries.csv!$B$2:$B$11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2569.0</c:v>
                </c:pt>
                <c:pt idx="2">
                  <c:v>378.0</c:v>
                </c:pt>
                <c:pt idx="3">
                  <c:v>4034.0</c:v>
                </c:pt>
                <c:pt idx="4">
                  <c:v>5664.0</c:v>
                </c:pt>
                <c:pt idx="5">
                  <c:v>3321.0</c:v>
                </c:pt>
                <c:pt idx="6">
                  <c:v>6627.0</c:v>
                </c:pt>
                <c:pt idx="7">
                  <c:v>8182.0</c:v>
                </c:pt>
                <c:pt idx="8">
                  <c:v>630.0</c:v>
                </c:pt>
                <c:pt idx="9">
                  <c:v>267.0</c:v>
                </c:pt>
              </c:numCache>
            </c:numRef>
          </c:val>
        </c:ser>
        <c:ser>
          <c:idx val="1"/>
          <c:order val="1"/>
          <c:tx>
            <c:strRef>
              <c:f>summaries.csv!$C$1</c:f>
              <c:strCache>
                <c:ptCount val="1"/>
                <c:pt idx="0">
                  <c:v>Number of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summaries.csv!$C$2:$C$11</c:f>
              <c:numCache>
                <c:formatCode>_(* #,##0_);_(* \(#,##0\);_(* "-"??_);_(@_)</c:formatCode>
                <c:ptCount val="10"/>
                <c:pt idx="0">
                  <c:v>0.0</c:v>
                </c:pt>
                <c:pt idx="1">
                  <c:v>11567.0</c:v>
                </c:pt>
                <c:pt idx="2">
                  <c:v>12419.0</c:v>
                </c:pt>
                <c:pt idx="3">
                  <c:v>4731.0</c:v>
                </c:pt>
                <c:pt idx="4">
                  <c:v>3916.0</c:v>
                </c:pt>
                <c:pt idx="5">
                  <c:v>6889.0</c:v>
                </c:pt>
                <c:pt idx="6">
                  <c:v>3639.0</c:v>
                </c:pt>
                <c:pt idx="7">
                  <c:v>3751.0</c:v>
                </c:pt>
                <c:pt idx="8">
                  <c:v>1447.0</c:v>
                </c:pt>
                <c:pt idx="9">
                  <c:v>1392.0</c:v>
                </c:pt>
              </c:numCache>
            </c:numRef>
          </c:val>
        </c:ser>
        <c:ser>
          <c:idx val="2"/>
          <c:order val="2"/>
          <c:tx>
            <c:strRef>
              <c:f>summaries.csv!$D$1</c:f>
              <c:strCache>
                <c:ptCount val="1"/>
                <c:pt idx="0">
                  <c:v>Number of anonymous IPs 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summaries.csv!$D$2:$D$11</c:f>
              <c:numCache>
                <c:formatCode>_(* #,##0_);_(* \(#,##0\);_(* "-"??_);_(@_)</c:formatCode>
                <c:ptCount val="10"/>
                <c:pt idx="0">
                  <c:v>192632.0</c:v>
                </c:pt>
                <c:pt idx="1">
                  <c:v>288164.0</c:v>
                </c:pt>
                <c:pt idx="2">
                  <c:v>209020.0</c:v>
                </c:pt>
                <c:pt idx="3">
                  <c:v>209386.0</c:v>
                </c:pt>
                <c:pt idx="4">
                  <c:v>204566.0</c:v>
                </c:pt>
                <c:pt idx="5">
                  <c:v>214587.0</c:v>
                </c:pt>
                <c:pt idx="6">
                  <c:v>369271.0</c:v>
                </c:pt>
                <c:pt idx="7">
                  <c:v>740662.0</c:v>
                </c:pt>
                <c:pt idx="8">
                  <c:v>70746.0</c:v>
                </c:pt>
                <c:pt idx="9">
                  <c:v>40368.0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970488"/>
        <c:axId val="2119515656"/>
      </c:barChart>
      <c:catAx>
        <c:axId val="209997048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119515656"/>
        <c:crosses val="autoZero"/>
        <c:auto val="1"/>
        <c:lblAlgn val="ctr"/>
        <c:lblOffset val="100"/>
        <c:noMultiLvlLbl val="0"/>
      </c:catAx>
      <c:valAx>
        <c:axId val="2119515656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209997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31750</xdr:rowOff>
    </xdr:from>
    <xdr:to>
      <xdr:col>4</xdr:col>
      <xdr:colOff>1244600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119</xdr:row>
      <xdr:rowOff>101600</xdr:rowOff>
    </xdr:from>
    <xdr:to>
      <xdr:col>4</xdr:col>
      <xdr:colOff>1714500</xdr:colOff>
      <xdr:row>146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64</xdr:row>
      <xdr:rowOff>50800</xdr:rowOff>
    </xdr:from>
    <xdr:to>
      <xdr:col>4</xdr:col>
      <xdr:colOff>1739900</xdr:colOff>
      <xdr:row>91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146</xdr:row>
      <xdr:rowOff>177800</xdr:rowOff>
    </xdr:from>
    <xdr:to>
      <xdr:col>4</xdr:col>
      <xdr:colOff>1701800</xdr:colOff>
      <xdr:row>173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38</xdr:row>
      <xdr:rowOff>25400</xdr:rowOff>
    </xdr:from>
    <xdr:to>
      <xdr:col>4</xdr:col>
      <xdr:colOff>1193800</xdr:colOff>
      <xdr:row>63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508000</xdr:colOff>
      <xdr:row>92</xdr:row>
      <xdr:rowOff>0</xdr:rowOff>
    </xdr:from>
    <xdr:to>
      <xdr:col>4</xdr:col>
      <xdr:colOff>1727200</xdr:colOff>
      <xdr:row>118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24" sqref="E24"/>
    </sheetView>
  </sheetViews>
  <sheetFormatPr baseColWidth="10" defaultRowHeight="15" x14ac:dyDescent="0"/>
  <cols>
    <col min="1" max="1" width="17.33203125" customWidth="1"/>
    <col min="2" max="2" width="30.83203125" customWidth="1"/>
    <col min="3" max="3" width="40.33203125" customWidth="1"/>
    <col min="4" max="5" width="31.33203125" customWidth="1"/>
    <col min="6" max="9" width="29" customWidth="1"/>
    <col min="10" max="10" width="30.83203125" customWidth="1"/>
    <col min="11" max="11" width="25" customWidth="1"/>
    <col min="12" max="12" width="29.1640625" customWidth="1"/>
  </cols>
  <sheetData>
    <row r="1" spans="1:13">
      <c r="A1" t="s">
        <v>0</v>
      </c>
      <c r="B1" t="s">
        <v>22</v>
      </c>
      <c r="C1" t="s">
        <v>23</v>
      </c>
      <c r="D1" t="s">
        <v>24</v>
      </c>
      <c r="E1" t="s">
        <v>13</v>
      </c>
      <c r="F1" t="s">
        <v>14</v>
      </c>
      <c r="G1" t="s">
        <v>18</v>
      </c>
      <c r="H1" t="s">
        <v>17</v>
      </c>
      <c r="I1" t="s">
        <v>16</v>
      </c>
      <c r="J1" t="s">
        <v>21</v>
      </c>
      <c r="K1" t="s">
        <v>19</v>
      </c>
      <c r="L1" t="s">
        <v>20</v>
      </c>
      <c r="M1" t="s">
        <v>1</v>
      </c>
    </row>
    <row r="2" spans="1:13">
      <c r="A2">
        <v>1</v>
      </c>
      <c r="B2" s="4">
        <v>12019</v>
      </c>
      <c r="C2" s="4">
        <v>0</v>
      </c>
      <c r="D2" s="4">
        <v>192632</v>
      </c>
      <c r="E2" s="2">
        <f t="shared" ref="E2:E11" si="0">B2/L2</f>
        <v>1</v>
      </c>
      <c r="F2" s="3">
        <f t="shared" ref="F2:F11" si="1">C2/L2</f>
        <v>0</v>
      </c>
      <c r="G2" s="3">
        <f t="shared" ref="G2:G11" si="2">B2/J2</f>
        <v>5.8729251261904411E-2</v>
      </c>
      <c r="H2" s="3">
        <f t="shared" ref="H2:H11" si="3">C2/J2</f>
        <v>0</v>
      </c>
      <c r="I2" s="3">
        <f t="shared" ref="I2:I11" si="4">D2/J2</f>
        <v>0.94127074873809558</v>
      </c>
      <c r="J2" s="4">
        <f t="shared" ref="J2:J11" si="5">B2+C2+D2</f>
        <v>204651</v>
      </c>
      <c r="K2" s="4">
        <f>B2+C2</f>
        <v>12019</v>
      </c>
      <c r="L2" s="4">
        <f>B2</f>
        <v>12019</v>
      </c>
      <c r="M2" t="s">
        <v>2</v>
      </c>
    </row>
    <row r="3" spans="1:13">
      <c r="A3">
        <v>2</v>
      </c>
      <c r="B3" s="4">
        <v>2569</v>
      </c>
      <c r="C3" s="4">
        <v>11567</v>
      </c>
      <c r="D3" s="4">
        <v>288164</v>
      </c>
      <c r="E3" s="2">
        <f t="shared" si="0"/>
        <v>0.18173457838143747</v>
      </c>
      <c r="F3" s="3">
        <f t="shared" si="1"/>
        <v>0.81826542161856253</v>
      </c>
      <c r="G3" s="3">
        <f t="shared" si="2"/>
        <v>8.4981806152828309E-3</v>
      </c>
      <c r="H3" s="3">
        <f t="shared" si="3"/>
        <v>3.826331458815746E-2</v>
      </c>
      <c r="I3" s="3">
        <f t="shared" si="4"/>
        <v>0.95323850479655969</v>
      </c>
      <c r="J3" s="4">
        <f t="shared" si="5"/>
        <v>302300</v>
      </c>
      <c r="K3" s="4">
        <f t="shared" ref="K3:K11" si="6">K2+B3</f>
        <v>14588</v>
      </c>
      <c r="L3" s="4">
        <f t="shared" ref="L3:L11" si="7">B3+C3</f>
        <v>14136</v>
      </c>
      <c r="M3" t="s">
        <v>3</v>
      </c>
    </row>
    <row r="4" spans="1:13">
      <c r="A4">
        <v>3</v>
      </c>
      <c r="B4" s="4">
        <v>378</v>
      </c>
      <c r="C4" s="4">
        <v>12419</v>
      </c>
      <c r="D4" s="4">
        <v>209020</v>
      </c>
      <c r="E4" s="2">
        <f t="shared" si="0"/>
        <v>2.9538173009299055E-2</v>
      </c>
      <c r="F4" s="3">
        <f t="shared" si="1"/>
        <v>0.97046182699070094</v>
      </c>
      <c r="G4" s="3">
        <f t="shared" si="2"/>
        <v>1.704107439916688E-3</v>
      </c>
      <c r="H4" s="3">
        <f t="shared" si="3"/>
        <v>5.5987593376522087E-2</v>
      </c>
      <c r="I4" s="3">
        <f t="shared" si="4"/>
        <v>0.94230829918356118</v>
      </c>
      <c r="J4" s="4">
        <f t="shared" si="5"/>
        <v>221817</v>
      </c>
      <c r="K4" s="4">
        <f t="shared" si="6"/>
        <v>14966</v>
      </c>
      <c r="L4" s="4">
        <f t="shared" si="7"/>
        <v>12797</v>
      </c>
      <c r="M4" t="s">
        <v>4</v>
      </c>
    </row>
    <row r="5" spans="1:13">
      <c r="A5">
        <v>4</v>
      </c>
      <c r="B5" s="4">
        <v>4034</v>
      </c>
      <c r="C5" s="4">
        <v>4731</v>
      </c>
      <c r="D5" s="4">
        <v>209386</v>
      </c>
      <c r="E5" s="2">
        <f t="shared" si="0"/>
        <v>0.46023958927552766</v>
      </c>
      <c r="F5" s="3">
        <f t="shared" si="1"/>
        <v>0.53976041072447234</v>
      </c>
      <c r="G5" s="3">
        <f t="shared" si="2"/>
        <v>1.849177863039821E-2</v>
      </c>
      <c r="H5" s="3">
        <f t="shared" si="3"/>
        <v>2.168681326237331E-2</v>
      </c>
      <c r="I5" s="3">
        <f t="shared" si="4"/>
        <v>0.95982140810722849</v>
      </c>
      <c r="J5" s="4">
        <f t="shared" si="5"/>
        <v>218151</v>
      </c>
      <c r="K5" s="4">
        <f t="shared" si="6"/>
        <v>19000</v>
      </c>
      <c r="L5" s="4">
        <f t="shared" si="7"/>
        <v>8765</v>
      </c>
      <c r="M5" s="1" t="s">
        <v>5</v>
      </c>
    </row>
    <row r="6" spans="1:13">
      <c r="A6">
        <v>5</v>
      </c>
      <c r="B6" s="4">
        <v>5664</v>
      </c>
      <c r="C6" s="4">
        <v>3916</v>
      </c>
      <c r="D6" s="4">
        <v>204566</v>
      </c>
      <c r="E6" s="2">
        <f t="shared" si="0"/>
        <v>0.591231732776618</v>
      </c>
      <c r="F6" s="3">
        <f t="shared" si="1"/>
        <v>0.40876826722338205</v>
      </c>
      <c r="G6" s="3">
        <f t="shared" si="2"/>
        <v>2.6449244907679807E-2</v>
      </c>
      <c r="H6" s="3">
        <f t="shared" si="3"/>
        <v>1.8286589523035687E-2</v>
      </c>
      <c r="I6" s="3">
        <f t="shared" si="4"/>
        <v>0.95526416556928451</v>
      </c>
      <c r="J6" s="4">
        <f t="shared" si="5"/>
        <v>214146</v>
      </c>
      <c r="K6" s="4">
        <f t="shared" si="6"/>
        <v>24664</v>
      </c>
      <c r="L6" s="4">
        <f t="shared" si="7"/>
        <v>9580</v>
      </c>
      <c r="M6" t="s">
        <v>6</v>
      </c>
    </row>
    <row r="7" spans="1:13">
      <c r="A7">
        <v>6</v>
      </c>
      <c r="B7" s="4">
        <v>3321</v>
      </c>
      <c r="C7" s="4">
        <v>6889</v>
      </c>
      <c r="D7" s="4">
        <v>214587</v>
      </c>
      <c r="E7" s="2">
        <f t="shared" si="0"/>
        <v>0.32526934378060723</v>
      </c>
      <c r="F7" s="3">
        <f t="shared" si="1"/>
        <v>0.67473065621939277</v>
      </c>
      <c r="G7" s="3">
        <f t="shared" si="2"/>
        <v>1.4773328825562619E-2</v>
      </c>
      <c r="H7" s="3">
        <f t="shared" si="3"/>
        <v>3.0645426762812671E-2</v>
      </c>
      <c r="I7" s="3">
        <f t="shared" si="4"/>
        <v>0.95458124441162473</v>
      </c>
      <c r="J7" s="4">
        <f t="shared" si="5"/>
        <v>224797</v>
      </c>
      <c r="K7" s="4">
        <f t="shared" si="6"/>
        <v>27985</v>
      </c>
      <c r="L7" s="4">
        <f t="shared" si="7"/>
        <v>10210</v>
      </c>
      <c r="M7" t="s">
        <v>7</v>
      </c>
    </row>
    <row r="8" spans="1:13">
      <c r="A8">
        <v>7</v>
      </c>
      <c r="B8" s="4">
        <v>6627</v>
      </c>
      <c r="C8" s="4">
        <v>3639</v>
      </c>
      <c r="D8" s="4">
        <v>369271</v>
      </c>
      <c r="E8" s="2">
        <f t="shared" si="0"/>
        <v>0.64552893045002924</v>
      </c>
      <c r="F8" s="3">
        <f t="shared" si="1"/>
        <v>0.35447106954997076</v>
      </c>
      <c r="G8" s="3">
        <f t="shared" si="2"/>
        <v>1.7460748227445547E-2</v>
      </c>
      <c r="H8" s="3">
        <f t="shared" si="3"/>
        <v>9.5879980080993427E-3</v>
      </c>
      <c r="I8" s="3">
        <f t="shared" si="4"/>
        <v>0.97295125376445513</v>
      </c>
      <c r="J8" s="4">
        <f t="shared" si="5"/>
        <v>379537</v>
      </c>
      <c r="K8" s="4">
        <f t="shared" si="6"/>
        <v>34612</v>
      </c>
      <c r="L8" s="4">
        <f t="shared" si="7"/>
        <v>10266</v>
      </c>
      <c r="M8" t="s">
        <v>8</v>
      </c>
    </row>
    <row r="9" spans="1:13">
      <c r="A9">
        <v>8</v>
      </c>
      <c r="B9" s="4">
        <v>8182</v>
      </c>
      <c r="C9" s="4">
        <v>3751</v>
      </c>
      <c r="D9" s="4">
        <v>740662</v>
      </c>
      <c r="E9" s="2">
        <f t="shared" si="0"/>
        <v>0.68566161065951559</v>
      </c>
      <c r="F9" s="3">
        <f t="shared" si="1"/>
        <v>0.31433838934048436</v>
      </c>
      <c r="G9" s="3">
        <f t="shared" si="2"/>
        <v>1.0871717191849534E-2</v>
      </c>
      <c r="H9" s="3">
        <f t="shared" si="3"/>
        <v>4.9840883875125397E-3</v>
      </c>
      <c r="I9" s="3">
        <f t="shared" si="4"/>
        <v>0.98414419442063794</v>
      </c>
      <c r="J9" s="4">
        <f t="shared" si="5"/>
        <v>752595</v>
      </c>
      <c r="K9" s="4">
        <f t="shared" si="6"/>
        <v>42794</v>
      </c>
      <c r="L9" s="4">
        <f t="shared" si="7"/>
        <v>11933</v>
      </c>
      <c r="M9" t="s">
        <v>9</v>
      </c>
    </row>
    <row r="10" spans="1:13">
      <c r="A10" t="s">
        <v>10</v>
      </c>
      <c r="B10" s="4">
        <v>630</v>
      </c>
      <c r="C10" s="4">
        <v>1447</v>
      </c>
      <c r="D10" s="4">
        <v>70746</v>
      </c>
      <c r="E10" s="2">
        <f t="shared" si="0"/>
        <v>0.30332209918151182</v>
      </c>
      <c r="F10" s="3">
        <f t="shared" si="1"/>
        <v>0.69667790081848824</v>
      </c>
      <c r="G10" s="3">
        <f t="shared" si="2"/>
        <v>8.6511129725498816E-3</v>
      </c>
      <c r="H10" s="3">
        <f t="shared" si="3"/>
        <v>1.9870095986158218E-2</v>
      </c>
      <c r="I10" s="3">
        <f t="shared" si="4"/>
        <v>0.97147879104129187</v>
      </c>
      <c r="J10" s="4">
        <f t="shared" si="5"/>
        <v>72823</v>
      </c>
      <c r="K10" s="4">
        <f t="shared" si="6"/>
        <v>43424</v>
      </c>
      <c r="L10" s="4">
        <f t="shared" si="7"/>
        <v>2077</v>
      </c>
      <c r="M10" t="s">
        <v>11</v>
      </c>
    </row>
    <row r="11" spans="1:13">
      <c r="A11" t="s">
        <v>15</v>
      </c>
      <c r="B11" s="4">
        <v>267</v>
      </c>
      <c r="C11" s="4">
        <v>1392</v>
      </c>
      <c r="D11" s="4">
        <v>40368</v>
      </c>
      <c r="E11" s="2">
        <f t="shared" si="0"/>
        <v>0.16094032549728751</v>
      </c>
      <c r="F11" s="3">
        <f t="shared" si="1"/>
        <v>0.83905967450271246</v>
      </c>
      <c r="G11" s="3">
        <f t="shared" si="2"/>
        <v>6.353058747947748E-3</v>
      </c>
      <c r="H11" s="3">
        <f t="shared" si="3"/>
        <v>3.3121564708401739E-2</v>
      </c>
      <c r="I11" s="3">
        <f t="shared" si="4"/>
        <v>0.96052537654365056</v>
      </c>
      <c r="J11" s="4">
        <f t="shared" si="5"/>
        <v>42027</v>
      </c>
      <c r="K11" s="4">
        <f t="shared" si="6"/>
        <v>43691</v>
      </c>
      <c r="L11" s="4">
        <f t="shared" si="7"/>
        <v>1659</v>
      </c>
      <c r="M11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A2:D11"/>
    </sheetView>
  </sheetViews>
  <sheetFormatPr baseColWidth="10" defaultRowHeight="15" x14ac:dyDescent="0"/>
  <cols>
    <col min="2" max="2" width="6.1640625" bestFit="1" customWidth="1"/>
    <col min="3" max="3" width="8.83203125" bestFit="1" customWidth="1"/>
    <col min="4" max="4" width="7.1640625" bestFit="1" customWidth="1"/>
  </cols>
  <sheetData>
    <row r="1" spans="1:6">
      <c r="A1" t="s">
        <v>0</v>
      </c>
      <c r="B1" t="s">
        <v>25</v>
      </c>
      <c r="C1" t="s">
        <v>26</v>
      </c>
      <c r="D1" t="s">
        <v>27</v>
      </c>
      <c r="F1" t="s">
        <v>1</v>
      </c>
    </row>
    <row r="2" spans="1:6">
      <c r="A2">
        <v>1</v>
      </c>
      <c r="B2">
        <v>12019</v>
      </c>
      <c r="C2">
        <v>0</v>
      </c>
      <c r="D2">
        <v>192632</v>
      </c>
      <c r="F2" t="s">
        <v>2</v>
      </c>
    </row>
    <row r="3" spans="1:6">
      <c r="A3">
        <v>2</v>
      </c>
      <c r="B3">
        <v>2569</v>
      </c>
      <c r="C3">
        <v>11567</v>
      </c>
      <c r="D3">
        <v>288164</v>
      </c>
      <c r="F3" t="s">
        <v>3</v>
      </c>
    </row>
    <row r="4" spans="1:6">
      <c r="A4">
        <v>3</v>
      </c>
      <c r="B4">
        <v>378</v>
      </c>
      <c r="C4">
        <v>12419</v>
      </c>
      <c r="D4">
        <v>209020</v>
      </c>
      <c r="F4" t="s">
        <v>4</v>
      </c>
    </row>
    <row r="5" spans="1:6">
      <c r="A5">
        <v>4</v>
      </c>
      <c r="B5">
        <v>4034</v>
      </c>
      <c r="C5">
        <v>4731</v>
      </c>
      <c r="D5">
        <v>209386</v>
      </c>
      <c r="F5" s="1" t="s">
        <v>5</v>
      </c>
    </row>
    <row r="6" spans="1:6">
      <c r="A6">
        <v>5</v>
      </c>
      <c r="B6">
        <v>5664</v>
      </c>
      <c r="C6">
        <v>3916</v>
      </c>
      <c r="D6">
        <v>204566</v>
      </c>
      <c r="F6" t="s">
        <v>6</v>
      </c>
    </row>
    <row r="7" spans="1:6">
      <c r="A7">
        <v>6</v>
      </c>
      <c r="B7">
        <v>3321</v>
      </c>
      <c r="C7">
        <v>6889</v>
      </c>
      <c r="D7">
        <v>214587</v>
      </c>
      <c r="F7" t="s">
        <v>7</v>
      </c>
    </row>
    <row r="8" spans="1:6">
      <c r="A8">
        <v>7</v>
      </c>
      <c r="B8">
        <v>6627</v>
      </c>
      <c r="C8">
        <v>3639</v>
      </c>
      <c r="D8">
        <v>369271</v>
      </c>
      <c r="F8" t="s">
        <v>8</v>
      </c>
    </row>
    <row r="9" spans="1:6">
      <c r="A9">
        <v>8</v>
      </c>
      <c r="B9">
        <v>8182</v>
      </c>
      <c r="C9">
        <v>3751</v>
      </c>
      <c r="D9">
        <v>740662</v>
      </c>
      <c r="F9" t="s">
        <v>9</v>
      </c>
    </row>
    <row r="10" spans="1:6">
      <c r="A10" t="s">
        <v>10</v>
      </c>
      <c r="B10">
        <v>630</v>
      </c>
      <c r="C10">
        <v>1447</v>
      </c>
      <c r="D10">
        <v>70746</v>
      </c>
      <c r="F10" t="s">
        <v>11</v>
      </c>
    </row>
    <row r="11" spans="1:6">
      <c r="A11">
        <v>9</v>
      </c>
      <c r="B11">
        <v>267</v>
      </c>
      <c r="C11">
        <v>1392</v>
      </c>
      <c r="D11">
        <v>40368</v>
      </c>
      <c r="F11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summaries.csv</vt:lpstr>
      <vt:lpstr>Sheet1</vt:lpstr>
    </vt:vector>
  </TitlesOfParts>
  <Company>Oxford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Bowyer</dc:creator>
  <cp:lastModifiedBy>Alex Bowyer</cp:lastModifiedBy>
  <dcterms:created xsi:type="dcterms:W3CDTF">2016-02-22T18:30:43Z</dcterms:created>
  <dcterms:modified xsi:type="dcterms:W3CDTF">2016-02-23T13:35:00Z</dcterms:modified>
</cp:coreProperties>
</file>