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40" yWindow="240" windowWidth="25360" windowHeight="16220" tabRatio="500"/>
  </bookViews>
  <sheets>
    <sheet name="summaries.csv" sheetId="1" r:id="rId1"/>
    <sheet name="Sheet1" sheetId="2" r:id="rId2"/>
  </sheets>
  <definedNames>
    <definedName name="summaries" localSheetId="1">Sheet1!$A$1:$D$11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P3" i="1"/>
  <c r="J4" i="1"/>
  <c r="P4" i="1"/>
  <c r="J5" i="1"/>
  <c r="P5" i="1"/>
  <c r="J6" i="1"/>
  <c r="P6" i="1"/>
  <c r="J7" i="1"/>
  <c r="P7" i="1"/>
  <c r="J8" i="1"/>
  <c r="P8" i="1"/>
  <c r="J9" i="1"/>
  <c r="P9" i="1"/>
  <c r="J10" i="1"/>
  <c r="P10" i="1"/>
  <c r="J11" i="1"/>
  <c r="P11" i="1"/>
  <c r="J2" i="1"/>
  <c r="P2" i="1"/>
  <c r="K2" i="1"/>
  <c r="K3" i="1"/>
  <c r="O3" i="1"/>
  <c r="K4" i="1"/>
  <c r="O4" i="1"/>
  <c r="K5" i="1"/>
  <c r="O5" i="1"/>
  <c r="K6" i="1"/>
  <c r="O6" i="1"/>
  <c r="K7" i="1"/>
  <c r="O7" i="1"/>
  <c r="K8" i="1"/>
  <c r="O8" i="1"/>
  <c r="K9" i="1"/>
  <c r="O9" i="1"/>
  <c r="K10" i="1"/>
  <c r="O10" i="1"/>
  <c r="K11" i="1"/>
  <c r="O11" i="1"/>
  <c r="O2" i="1"/>
  <c r="L11" i="1"/>
  <c r="L10" i="1"/>
  <c r="L9" i="1"/>
  <c r="L8" i="1"/>
  <c r="L7" i="1"/>
  <c r="L6" i="1"/>
  <c r="L5" i="1"/>
  <c r="L4" i="1"/>
  <c r="L3" i="1"/>
  <c r="L2" i="1"/>
  <c r="M11" i="1"/>
  <c r="M10" i="1"/>
  <c r="M9" i="1"/>
  <c r="M8" i="1"/>
  <c r="M7" i="1"/>
  <c r="M6" i="1"/>
  <c r="M5" i="1"/>
  <c r="M4" i="1"/>
  <c r="M3" i="1"/>
  <c r="N3" i="1"/>
  <c r="N4" i="1"/>
  <c r="N5" i="1"/>
  <c r="N6" i="1"/>
  <c r="N7" i="1"/>
  <c r="N8" i="1"/>
  <c r="N9" i="1"/>
  <c r="N10" i="1"/>
  <c r="N11" i="1"/>
  <c r="N2" i="1"/>
  <c r="M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</calcChain>
</file>

<file path=xl/connections.xml><?xml version="1.0" encoding="utf-8"?>
<connections xmlns="http://schemas.openxmlformats.org/spreadsheetml/2006/main">
  <connection id="1" name="summaries.csv" type="6" refreshedVersion="0" background="1" saveData="1">
    <textPr fileType="mac" sourceFile="Macintosh HD:code:subject-user-mix-analyser:summarie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<sst xmlns="http://schemas.openxmlformats.org/spreadsheetml/2006/main" count="45" uniqueCount="32">
  <si>
    <t>season</t>
  </si>
  <si>
    <t>group_id</t>
  </si>
  <si>
    <t>50c6197ea2fc8e1110000001</t>
  </si>
  <si>
    <t>50c61e51a2fc8e1110000002</t>
  </si>
  <si>
    <t>50c62517a2fc8e1110000003</t>
  </si>
  <si>
    <t>50e477293ae740a45f000001</t>
  </si>
  <si>
    <t>51ad041f3ae7401ecc000001</t>
  </si>
  <si>
    <t>51f158983ae74082bb000001</t>
  </si>
  <si>
    <t>5331cce91bccd304b6000001</t>
  </si>
  <si>
    <t>54cfc76387ee0404d5000001</t>
  </si>
  <si>
    <t>Lost Season</t>
  </si>
  <si>
    <t>55a3d6cf3ae74036bc000001</t>
  </si>
  <si>
    <t>56a63b3b41479b0042000001</t>
  </si>
  <si>
    <t>% new</t>
  </si>
  <si>
    <t>% returning</t>
  </si>
  <si>
    <t>9 so far</t>
  </si>
  <si>
    <t>Unique Anonymous Visitors (by IP)</t>
  </si>
  <si>
    <t>Unique Returning Registered Users</t>
  </si>
  <si>
    <t>Unique Newly Registered Users</t>
  </si>
  <si>
    <t>Total Registered Users To Date</t>
  </si>
  <si>
    <t>Active Registered Users This Season</t>
  </si>
  <si>
    <t>Total Distinct Users This Season (including Anonymous IPs)</t>
  </si>
  <si>
    <t>Number of New Registered Users</t>
  </si>
  <si>
    <t>Number of Returning Registered Users</t>
  </si>
  <si>
    <t xml:space="preserve">Number of anonymous IPs </t>
  </si>
  <si>
    <t>new</t>
  </si>
  <si>
    <t>returning</t>
  </si>
  <si>
    <t>anon</t>
  </si>
  <si>
    <t>Percentage of Total Userbase that is Returning</t>
  </si>
  <si>
    <t>Percentage of Classifiers Who Are Anonymous Users</t>
  </si>
  <si>
    <t>Percentage of Total Userbase Active this season</t>
  </si>
  <si>
    <t>Percentage of Total Userbase who joined this 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</si>
</sst>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</cellXfs>
  <cellStyles count="2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colors>
    <mruColors>
      <color rgb="FFD6103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/>
              <a:t>Snapshot Serengeti:</a:t>
            </a:r>
            <a:r>
              <a:rPr lang="en-US" sz="1300" baseline="0"/>
              <a:t> </a:t>
            </a:r>
            <a:r>
              <a:rPr lang="en-US" sz="1300"/>
              <a:t>Percentage of active, distinct registered users classifying each</a:t>
            </a:r>
            <a:r>
              <a:rPr lang="en-US" sz="1300" baseline="0"/>
              <a:t> season - new vs returning</a:t>
            </a:r>
            <a:endParaRPr lang="en-US" sz="1300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summaries.csv!$E$1</c:f>
              <c:strCache>
                <c:ptCount val="1"/>
                <c:pt idx="0">
                  <c:v>% new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summaries.csv!$E$2:$E$11</c:f>
              <c:numCache>
                <c:formatCode>0.0%</c:formatCode>
                <c:ptCount val="10"/>
                <c:pt idx="0">
                  <c:v>1.0</c:v>
                </c:pt>
                <c:pt idx="1">
                  <c:v>0.181734578381437</c:v>
                </c:pt>
                <c:pt idx="2">
                  <c:v>0.029538173009299</c:v>
                </c:pt>
                <c:pt idx="3">
                  <c:v>0.460239589275528</c:v>
                </c:pt>
                <c:pt idx="4">
                  <c:v>0.591231732776618</c:v>
                </c:pt>
                <c:pt idx="5">
                  <c:v>0.325269343780607</c:v>
                </c:pt>
                <c:pt idx="6">
                  <c:v>0.645528930450029</c:v>
                </c:pt>
                <c:pt idx="7">
                  <c:v>0.685661610659515</c:v>
                </c:pt>
                <c:pt idx="8">
                  <c:v>0.303322099181512</c:v>
                </c:pt>
                <c:pt idx="9">
                  <c:v>0.160940325497287</c:v>
                </c:pt>
              </c:numCache>
            </c:numRef>
          </c:val>
        </c:ser>
        <c:ser>
          <c:idx val="1"/>
          <c:order val="1"/>
          <c:tx>
            <c:strRef>
              <c:f>summaries.csv!$F$1</c:f>
              <c:strCache>
                <c:ptCount val="1"/>
                <c:pt idx="0">
                  <c:v>% returning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summaries.csv!$F$2:$F$11</c:f>
              <c:numCache>
                <c:formatCode>0.0%</c:formatCode>
                <c:ptCount val="10"/>
                <c:pt idx="0">
                  <c:v>0.0</c:v>
                </c:pt>
                <c:pt idx="1">
                  <c:v>0.818265421618562</c:v>
                </c:pt>
                <c:pt idx="2">
                  <c:v>0.970461826990701</c:v>
                </c:pt>
                <c:pt idx="3">
                  <c:v>0.539760410724472</c:v>
                </c:pt>
                <c:pt idx="4">
                  <c:v>0.408768267223382</c:v>
                </c:pt>
                <c:pt idx="5">
                  <c:v>0.674730656219393</c:v>
                </c:pt>
                <c:pt idx="6">
                  <c:v>0.354471069549971</c:v>
                </c:pt>
                <c:pt idx="7">
                  <c:v>0.314338389340484</c:v>
                </c:pt>
                <c:pt idx="8">
                  <c:v>0.696677900818488</c:v>
                </c:pt>
                <c:pt idx="9">
                  <c:v>0.839059674502712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6900712"/>
        <c:axId val="-2136777976"/>
      </c:barChart>
      <c:catAx>
        <c:axId val="-2136900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-2136777976"/>
        <c:crosses val="autoZero"/>
        <c:auto val="1"/>
        <c:lblAlgn val="ctr"/>
        <c:lblOffset val="100"/>
        <c:noMultiLvlLbl val="0"/>
      </c:catAx>
      <c:valAx>
        <c:axId val="-2136777976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-2136900712"/>
        <c:crosses val="autoZero"/>
        <c:crossBetween val="between"/>
        <c:minorUnit val="0.0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 Total Distinct</a:t>
            </a:r>
            <a:r>
              <a:rPr lang="en-US" sz="1400" baseline="0"/>
              <a:t> Classifying Visitors Per Season (Registered Users &amp;  Anonymous IPs)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summaries.csv!$J$1</c:f>
              <c:strCache>
                <c:ptCount val="1"/>
                <c:pt idx="0">
                  <c:v>Total Distinct Users This Season (including Anonymous IPs)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summaries.csv!$J$2:$J$11</c:f>
              <c:numCache>
                <c:formatCode>_(* #,##0_);_(* \(#,##0\);_(* "-"??_);_(@_)</c:formatCode>
                <c:ptCount val="10"/>
                <c:pt idx="0">
                  <c:v>204651.0</c:v>
                </c:pt>
                <c:pt idx="1">
                  <c:v>302300.0</c:v>
                </c:pt>
                <c:pt idx="2">
                  <c:v>221817.0</c:v>
                </c:pt>
                <c:pt idx="3">
                  <c:v>218151.0</c:v>
                </c:pt>
                <c:pt idx="4">
                  <c:v>214146.0</c:v>
                </c:pt>
                <c:pt idx="5">
                  <c:v>224797.0</c:v>
                </c:pt>
                <c:pt idx="6">
                  <c:v>379537.0</c:v>
                </c:pt>
                <c:pt idx="7">
                  <c:v>752595.0</c:v>
                </c:pt>
                <c:pt idx="8">
                  <c:v>72823.0</c:v>
                </c:pt>
                <c:pt idx="9">
                  <c:v>42027.0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102088"/>
        <c:axId val="-2134249128"/>
      </c:barChart>
      <c:catAx>
        <c:axId val="-213610208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-2134249128"/>
        <c:crosses val="autoZero"/>
        <c:auto val="1"/>
        <c:lblAlgn val="ctr"/>
        <c:lblOffset val="100"/>
        <c:noMultiLvlLbl val="0"/>
      </c:catAx>
      <c:valAx>
        <c:axId val="-2134249128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-213610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 Serengeti: Source </a:t>
            </a:r>
            <a:r>
              <a:rPr lang="en-US" sz="1600" baseline="0"/>
              <a:t>of all unique classifying visits each season (including anonymous)</a:t>
            </a:r>
            <a:endParaRPr lang="en-US" sz="1600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summaries.csv!$G$1</c:f>
              <c:strCache>
                <c:ptCount val="1"/>
                <c:pt idx="0">
                  <c:v>Unique Newly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summaries.csv!$G$2:$G$11</c:f>
              <c:numCache>
                <c:formatCode>0.0%</c:formatCode>
                <c:ptCount val="10"/>
                <c:pt idx="0">
                  <c:v>0.0587292512619044</c:v>
                </c:pt>
                <c:pt idx="1">
                  <c:v>0.00849818061528283</c:v>
                </c:pt>
                <c:pt idx="2">
                  <c:v>0.00170410743991669</c:v>
                </c:pt>
                <c:pt idx="3">
                  <c:v>0.0184917786303982</c:v>
                </c:pt>
                <c:pt idx="4">
                  <c:v>0.0264492449076798</c:v>
                </c:pt>
                <c:pt idx="5">
                  <c:v>0.0147733288255626</c:v>
                </c:pt>
                <c:pt idx="6">
                  <c:v>0.0174607482274455</c:v>
                </c:pt>
                <c:pt idx="7">
                  <c:v>0.0108717171918495</c:v>
                </c:pt>
                <c:pt idx="8">
                  <c:v>0.00865111297254988</c:v>
                </c:pt>
                <c:pt idx="9">
                  <c:v>0.00635305874794775</c:v>
                </c:pt>
              </c:numCache>
            </c:numRef>
          </c:val>
        </c:ser>
        <c:ser>
          <c:idx val="1"/>
          <c:order val="1"/>
          <c:tx>
            <c:strRef>
              <c:f>summaries.csv!$H$1</c:f>
              <c:strCache>
                <c:ptCount val="1"/>
                <c:pt idx="0">
                  <c:v>Unique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summaries.csv!$H$2:$H$11</c:f>
              <c:numCache>
                <c:formatCode>0.0%</c:formatCode>
                <c:ptCount val="10"/>
                <c:pt idx="0">
                  <c:v>0.0</c:v>
                </c:pt>
                <c:pt idx="1">
                  <c:v>0.0382633145881575</c:v>
                </c:pt>
                <c:pt idx="2">
                  <c:v>0.0559875933765221</c:v>
                </c:pt>
                <c:pt idx="3">
                  <c:v>0.0216868132623733</c:v>
                </c:pt>
                <c:pt idx="4">
                  <c:v>0.0182865895230357</c:v>
                </c:pt>
                <c:pt idx="5">
                  <c:v>0.0306454267628127</c:v>
                </c:pt>
                <c:pt idx="6">
                  <c:v>0.00958799800809934</c:v>
                </c:pt>
                <c:pt idx="7">
                  <c:v>0.00498408838751254</c:v>
                </c:pt>
                <c:pt idx="8">
                  <c:v>0.0198700959861582</c:v>
                </c:pt>
                <c:pt idx="9">
                  <c:v>0.0331215647084017</c:v>
                </c:pt>
              </c:numCache>
            </c:numRef>
          </c:val>
        </c:ser>
        <c:ser>
          <c:idx val="2"/>
          <c:order val="2"/>
          <c:tx>
            <c:strRef>
              <c:f>summaries.csv!$I$1</c:f>
              <c:strCache>
                <c:ptCount val="1"/>
                <c:pt idx="0">
                  <c:v>Unique Anonymous Visitors (by IP)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summaries.csv!$I$2:$I$11</c:f>
              <c:numCache>
                <c:formatCode>0.0%</c:formatCode>
                <c:ptCount val="10"/>
                <c:pt idx="0">
                  <c:v>0.941270748738096</c:v>
                </c:pt>
                <c:pt idx="1">
                  <c:v>0.95323850479656</c:v>
                </c:pt>
                <c:pt idx="2">
                  <c:v>0.942308299183561</c:v>
                </c:pt>
                <c:pt idx="3">
                  <c:v>0.959821408107228</c:v>
                </c:pt>
                <c:pt idx="4">
                  <c:v>0.955264165569284</c:v>
                </c:pt>
                <c:pt idx="5">
                  <c:v>0.954581244411625</c:v>
                </c:pt>
                <c:pt idx="6">
                  <c:v>0.972951253764455</c:v>
                </c:pt>
                <c:pt idx="7">
                  <c:v>0.984144194420638</c:v>
                </c:pt>
                <c:pt idx="8">
                  <c:v>0.971478791041292</c:v>
                </c:pt>
                <c:pt idx="9">
                  <c:v>0.960525376543651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1811144"/>
        <c:axId val="-2131808136"/>
      </c:barChart>
      <c:catAx>
        <c:axId val="-2131811144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-2131808136"/>
        <c:crosses val="autoZero"/>
        <c:auto val="1"/>
        <c:lblAlgn val="ctr"/>
        <c:lblOffset val="100"/>
        <c:noMultiLvlLbl val="0"/>
      </c:catAx>
      <c:valAx>
        <c:axId val="-2131808136"/>
        <c:scaling>
          <c:orientation val="minMax"/>
        </c:scaling>
        <c:delete val="0"/>
        <c:axPos val="l"/>
        <c:majorGridlines/>
        <c:minorGridlines/>
        <c:numFmt formatCode="0%" sourceLinked="1"/>
        <c:majorTickMark val="out"/>
        <c:minorTickMark val="none"/>
        <c:tickLblPos val="nextTo"/>
        <c:crossAx val="-2131811144"/>
        <c:crosses val="autoZero"/>
        <c:crossBetween val="between"/>
        <c:minorUnit val="0.0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 u</a:t>
            </a:r>
            <a:r>
              <a:rPr lang="en-US" sz="1600"/>
              <a:t>ser base activity</a:t>
            </a:r>
            <a:r>
              <a:rPr lang="en-US" sz="1600" baseline="0"/>
              <a:t> and growth</a:t>
            </a:r>
            <a:r>
              <a:rPr lang="en-US" sz="1600"/>
              <a:t> per season (Contributing</a:t>
            </a:r>
            <a:r>
              <a:rPr lang="en-US" sz="1600" baseline="0"/>
              <a:t> classifications)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summaries.csv!$K$1</c:f>
              <c:strCache>
                <c:ptCount val="1"/>
                <c:pt idx="0">
                  <c:v>Total Registered Users To Date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539877300613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06748466257669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69938650306748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96319018404908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7177914110429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220858895705522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summaries.csv!$K$2:$K$11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14588.0</c:v>
                </c:pt>
                <c:pt idx="2">
                  <c:v>14966.0</c:v>
                </c:pt>
                <c:pt idx="3">
                  <c:v>19000.0</c:v>
                </c:pt>
                <c:pt idx="4">
                  <c:v>24664.0</c:v>
                </c:pt>
                <c:pt idx="5">
                  <c:v>27985.0</c:v>
                </c:pt>
                <c:pt idx="6">
                  <c:v>34612.0</c:v>
                </c:pt>
                <c:pt idx="7">
                  <c:v>42794.0</c:v>
                </c:pt>
                <c:pt idx="8">
                  <c:v>43424.0</c:v>
                </c:pt>
                <c:pt idx="9">
                  <c:v>43691.0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summaries.csv!$L$1</c:f>
              <c:strCache>
                <c:ptCount val="1"/>
                <c:pt idx="0">
                  <c:v>Active Registered Users This Season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061349693251533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245398773006135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47239263803681"/>
                  <c:y val="-0.0249376558603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2269938650306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122699386503072"/>
                  <c:y val="0.024937655860349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073619631901841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736196319018414"/>
                  <c:y val="0.01995012468827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59509202453989"/>
                  <c:y val="-0.0349127182044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summaries.csv!$L$2:$L$11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14136.0</c:v>
                </c:pt>
                <c:pt idx="2">
                  <c:v>12797.0</c:v>
                </c:pt>
                <c:pt idx="3">
                  <c:v>8765.0</c:v>
                </c:pt>
                <c:pt idx="4">
                  <c:v>9580.0</c:v>
                </c:pt>
                <c:pt idx="5">
                  <c:v>10210.0</c:v>
                </c:pt>
                <c:pt idx="6">
                  <c:v>10266.0</c:v>
                </c:pt>
                <c:pt idx="7">
                  <c:v>11933.0</c:v>
                </c:pt>
                <c:pt idx="8">
                  <c:v>2077.0</c:v>
                </c:pt>
                <c:pt idx="9">
                  <c:v>1659.0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794472"/>
        <c:axId val="-2138632440"/>
      </c:lineChart>
      <c:catAx>
        <c:axId val="-2134794472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-2138632440"/>
        <c:crosses val="autoZero"/>
        <c:auto val="1"/>
        <c:lblAlgn val="ctr"/>
        <c:lblOffset val="100"/>
        <c:noMultiLvlLbl val="0"/>
      </c:catAx>
      <c:valAx>
        <c:axId val="-21386324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_(* #,##0_);_(* \(#,##0\);_(* &quot;-&quot;??_);_(@_)" sourceLinked="1"/>
        <c:majorTickMark val="out"/>
        <c:minorTickMark val="none"/>
        <c:tickLblPos val="nextTo"/>
        <c:crossAx val="-213479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Snapshot Serengeti:</a:t>
            </a:r>
            <a:r>
              <a:rPr lang="en-US" sz="1400" baseline="0"/>
              <a:t> </a:t>
            </a:r>
            <a:r>
              <a:rPr lang="en-US" sz="1400"/>
              <a:t>Number of active, distinct registered users classifying each</a:t>
            </a:r>
            <a:r>
              <a:rPr lang="en-US" sz="1400" baseline="0"/>
              <a:t> season - new vs returning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summaries.csv!$B$1</c:f>
              <c:strCache>
                <c:ptCount val="1"/>
                <c:pt idx="0">
                  <c:v>Number of New Registered Users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summaries.csv!$B$2:$B$11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2569.0</c:v>
                </c:pt>
                <c:pt idx="2">
                  <c:v>378.0</c:v>
                </c:pt>
                <c:pt idx="3">
                  <c:v>4034.0</c:v>
                </c:pt>
                <c:pt idx="4">
                  <c:v>5664.0</c:v>
                </c:pt>
                <c:pt idx="5">
                  <c:v>3321.0</c:v>
                </c:pt>
                <c:pt idx="6">
                  <c:v>6627.0</c:v>
                </c:pt>
                <c:pt idx="7">
                  <c:v>8182.0</c:v>
                </c:pt>
                <c:pt idx="8">
                  <c:v>630.0</c:v>
                </c:pt>
                <c:pt idx="9">
                  <c:v>267.0</c:v>
                </c:pt>
              </c:numCache>
            </c:numRef>
          </c:val>
        </c:ser>
        <c:ser>
          <c:idx val="1"/>
          <c:order val="1"/>
          <c:tx>
            <c:strRef>
              <c:f>summaries.csv!$C$1</c:f>
              <c:strCache>
                <c:ptCount val="1"/>
                <c:pt idx="0">
                  <c:v>Number of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summaries.csv!$C$2:$C$11</c:f>
              <c:numCache>
                <c:formatCode>_(* #,##0_);_(* \(#,##0\);_(* "-"??_);_(@_)</c:formatCode>
                <c:ptCount val="10"/>
                <c:pt idx="0">
                  <c:v>0.0</c:v>
                </c:pt>
                <c:pt idx="1">
                  <c:v>11567.0</c:v>
                </c:pt>
                <c:pt idx="2">
                  <c:v>12419.0</c:v>
                </c:pt>
                <c:pt idx="3">
                  <c:v>4731.0</c:v>
                </c:pt>
                <c:pt idx="4">
                  <c:v>3916.0</c:v>
                </c:pt>
                <c:pt idx="5">
                  <c:v>6889.0</c:v>
                </c:pt>
                <c:pt idx="6">
                  <c:v>3639.0</c:v>
                </c:pt>
                <c:pt idx="7">
                  <c:v>3751.0</c:v>
                </c:pt>
                <c:pt idx="8">
                  <c:v>1447.0</c:v>
                </c:pt>
                <c:pt idx="9">
                  <c:v>1392.0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578632"/>
        <c:axId val="-2133665432"/>
      </c:barChart>
      <c:catAx>
        <c:axId val="-21355786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-2133665432"/>
        <c:crosses val="autoZero"/>
        <c:auto val="1"/>
        <c:lblAlgn val="ctr"/>
        <c:lblOffset val="100"/>
        <c:noMultiLvlLbl val="0"/>
      </c:catAx>
      <c:valAx>
        <c:axId val="-2133665432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-213557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 Serengeti: Source </a:t>
            </a:r>
            <a:r>
              <a:rPr lang="en-US" sz="1600" baseline="0"/>
              <a:t>of all unique classifying visits each season (including anonymous)</a:t>
            </a:r>
            <a:endParaRPr lang="en-US" sz="1600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summaries.csv!$B$1</c:f>
              <c:strCache>
                <c:ptCount val="1"/>
                <c:pt idx="0">
                  <c:v>Number of New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summaries.csv!$B$2:$B$11</c:f>
              <c:numCache>
                <c:formatCode>_(* #,##0_);_(* \(#,##0\);_(* "-"??_);_(@_)</c:formatCode>
                <c:ptCount val="10"/>
                <c:pt idx="0">
                  <c:v>12019.0</c:v>
                </c:pt>
                <c:pt idx="1">
                  <c:v>2569.0</c:v>
                </c:pt>
                <c:pt idx="2">
                  <c:v>378.0</c:v>
                </c:pt>
                <c:pt idx="3">
                  <c:v>4034.0</c:v>
                </c:pt>
                <c:pt idx="4">
                  <c:v>5664.0</c:v>
                </c:pt>
                <c:pt idx="5">
                  <c:v>3321.0</c:v>
                </c:pt>
                <c:pt idx="6">
                  <c:v>6627.0</c:v>
                </c:pt>
                <c:pt idx="7">
                  <c:v>8182.0</c:v>
                </c:pt>
                <c:pt idx="8">
                  <c:v>630.0</c:v>
                </c:pt>
                <c:pt idx="9">
                  <c:v>267.0</c:v>
                </c:pt>
              </c:numCache>
            </c:numRef>
          </c:val>
        </c:ser>
        <c:ser>
          <c:idx val="1"/>
          <c:order val="1"/>
          <c:tx>
            <c:strRef>
              <c:f>summaries.csv!$C$1</c:f>
              <c:strCache>
                <c:ptCount val="1"/>
                <c:pt idx="0">
                  <c:v>Number of Returning Registered Users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summaries.csv!$C$2:$C$11</c:f>
              <c:numCache>
                <c:formatCode>_(* #,##0_);_(* \(#,##0\);_(* "-"??_);_(@_)</c:formatCode>
                <c:ptCount val="10"/>
                <c:pt idx="0">
                  <c:v>0.0</c:v>
                </c:pt>
                <c:pt idx="1">
                  <c:v>11567.0</c:v>
                </c:pt>
                <c:pt idx="2">
                  <c:v>12419.0</c:v>
                </c:pt>
                <c:pt idx="3">
                  <c:v>4731.0</c:v>
                </c:pt>
                <c:pt idx="4">
                  <c:v>3916.0</c:v>
                </c:pt>
                <c:pt idx="5">
                  <c:v>6889.0</c:v>
                </c:pt>
                <c:pt idx="6">
                  <c:v>3639.0</c:v>
                </c:pt>
                <c:pt idx="7">
                  <c:v>3751.0</c:v>
                </c:pt>
                <c:pt idx="8">
                  <c:v>1447.0</c:v>
                </c:pt>
                <c:pt idx="9">
                  <c:v>1392.0</c:v>
                </c:pt>
              </c:numCache>
            </c:numRef>
          </c:val>
        </c:ser>
        <c:ser>
          <c:idx val="2"/>
          <c:order val="2"/>
          <c:tx>
            <c:strRef>
              <c:f>summaries.csv!$D$1</c:f>
              <c:strCache>
                <c:ptCount val="1"/>
                <c:pt idx="0">
                  <c:v>Number of anonymous IPs </c:v>
                </c:pt>
              </c:strCache>
            </c:strRef>
          </c:tx>
          <c:invertIfNegative val="0"/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summaries.csv!$D$2:$D$11</c:f>
              <c:numCache>
                <c:formatCode>_(* #,##0_);_(* \(#,##0\);_(* "-"??_);_(@_)</c:formatCode>
                <c:ptCount val="10"/>
                <c:pt idx="0">
                  <c:v>192632.0</c:v>
                </c:pt>
                <c:pt idx="1">
                  <c:v>288164.0</c:v>
                </c:pt>
                <c:pt idx="2">
                  <c:v>209020.0</c:v>
                </c:pt>
                <c:pt idx="3">
                  <c:v>209386.0</c:v>
                </c:pt>
                <c:pt idx="4">
                  <c:v>204566.0</c:v>
                </c:pt>
                <c:pt idx="5">
                  <c:v>214587.0</c:v>
                </c:pt>
                <c:pt idx="6">
                  <c:v>369271.0</c:v>
                </c:pt>
                <c:pt idx="7">
                  <c:v>740662.0</c:v>
                </c:pt>
                <c:pt idx="8">
                  <c:v>70746.0</c:v>
                </c:pt>
                <c:pt idx="9">
                  <c:v>40368.0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4940344"/>
        <c:axId val="-2133073176"/>
      </c:barChart>
      <c:catAx>
        <c:axId val="-2134940344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-2133073176"/>
        <c:crosses val="autoZero"/>
        <c:auto val="1"/>
        <c:lblAlgn val="ctr"/>
        <c:lblOffset val="100"/>
        <c:noMultiLvlLbl val="0"/>
      </c:catAx>
      <c:valAx>
        <c:axId val="-2133073176"/>
        <c:scaling>
          <c:orientation val="minMax"/>
        </c:scaling>
        <c:delete val="0"/>
        <c:axPos val="l"/>
        <c:majorGridlines/>
        <c:minorGridlines/>
        <c:numFmt formatCode="_(* #,##0_);_(* \(#,##0\);_(* &quot;-&quot;??_);_(@_)" sourceLinked="1"/>
        <c:majorTickMark val="out"/>
        <c:minorTickMark val="none"/>
        <c:tickLblPos val="nextTo"/>
        <c:crossAx val="-213494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Serengeti: Percentage of total user</a:t>
            </a:r>
            <a:r>
              <a:rPr lang="en-US" sz="1600"/>
              <a:t> base </a:t>
            </a:r>
            <a:r>
              <a:rPr lang="en-US" sz="1600" baseline="0"/>
              <a:t>that is new / active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summaries.csv!$M$1</c:f>
              <c:strCache>
                <c:ptCount val="1"/>
                <c:pt idx="0">
                  <c:v>Percentage of Total Userbase Active this season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539877300613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06748466257669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613496932515337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96319018404908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171779141104294"/>
                  <c:y val="-0.02743142144638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47239263803682"/>
                  <c:y val="-0.0374064837905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summaries.csv!$M$2:$M$11</c:f>
              <c:numCache>
                <c:formatCode>0.0%</c:formatCode>
                <c:ptCount val="10"/>
                <c:pt idx="0">
                  <c:v>1.0</c:v>
                </c:pt>
                <c:pt idx="1">
                  <c:v>0.969015629284343</c:v>
                </c:pt>
                <c:pt idx="2">
                  <c:v>0.85507149538955</c:v>
                </c:pt>
                <c:pt idx="3">
                  <c:v>0.461315789473684</c:v>
                </c:pt>
                <c:pt idx="4">
                  <c:v>0.388420369769705</c:v>
                </c:pt>
                <c:pt idx="5">
                  <c:v>0.364838306235483</c:v>
                </c:pt>
                <c:pt idx="6">
                  <c:v>0.29660233445048</c:v>
                </c:pt>
                <c:pt idx="7">
                  <c:v>0.27884750198626</c:v>
                </c:pt>
                <c:pt idx="8">
                  <c:v>0.0478306927044952</c:v>
                </c:pt>
                <c:pt idx="9">
                  <c:v>0.0379712068847131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summaries.csv!$N$1</c:f>
              <c:strCache>
                <c:ptCount val="1"/>
                <c:pt idx="0">
                  <c:v>Percentage of Total Userbase who joined this season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50306748466257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073619631901840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0245398773006139"/>
                  <c:y val="-0.009975062344139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122699386503067"/>
                  <c:y val="0.027431421446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490797546012274"/>
                  <c:y val="-0.01246882793017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282208588957055"/>
                  <c:y val="0.02743142144638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220858895705521"/>
                  <c:y val="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294478527607363"/>
                  <c:y val="0.04239401496259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429447852760736"/>
                  <c:y val="0.0149623971567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0736205980387421"/>
                  <c:y val="0.01496259351620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summaries.csv!$N$2:$N$11</c:f>
              <c:numCache>
                <c:formatCode>0.0%</c:formatCode>
                <c:ptCount val="10"/>
                <c:pt idx="0">
                  <c:v>1.0</c:v>
                </c:pt>
                <c:pt idx="1">
                  <c:v>0.176103646833013</c:v>
                </c:pt>
                <c:pt idx="2">
                  <c:v>0.0252572497661366</c:v>
                </c:pt>
                <c:pt idx="3">
                  <c:v>0.212315789473684</c:v>
                </c:pt>
                <c:pt idx="4">
                  <c:v>0.229646448264677</c:v>
                </c:pt>
                <c:pt idx="5">
                  <c:v>0.118670716455244</c:v>
                </c:pt>
                <c:pt idx="6">
                  <c:v>0.1914653877268</c:v>
                </c:pt>
                <c:pt idx="7">
                  <c:v>0.191195027340281</c:v>
                </c:pt>
                <c:pt idx="8">
                  <c:v>0.0145081061164333</c:v>
                </c:pt>
                <c:pt idx="9">
                  <c:v>0.00611109839555057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21608"/>
        <c:axId val="-2133687080"/>
      </c:lineChart>
      <c:catAx>
        <c:axId val="-213582160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-2133687080"/>
        <c:crosses val="autoZero"/>
        <c:auto val="1"/>
        <c:lblAlgn val="ctr"/>
        <c:lblOffset val="100"/>
        <c:noMultiLvlLbl val="0"/>
      </c:catAx>
      <c:valAx>
        <c:axId val="-21336870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0.0%" sourceLinked="1"/>
        <c:majorTickMark val="out"/>
        <c:minorTickMark val="none"/>
        <c:tickLblPos val="nextTo"/>
        <c:crossAx val="-2135821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Snapshot</a:t>
            </a:r>
            <a:r>
              <a:rPr lang="en-US" sz="1600" baseline="0"/>
              <a:t> Serengeti: Percentage of all distinct classifiers who are anonymous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summaries.csv!$P$1</c:f>
              <c:strCache>
                <c:ptCount val="1"/>
                <c:pt idx="0">
                  <c:v>Percentage of Classifiers Who Are Anonymous Users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269938650306748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5398773006135"/>
                  <c:y val="-0.0299251870324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66136901598956E-8"/>
                  <c:y val="0.002493765586034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613496932515337"/>
                  <c:y val="-0.03241895261845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23312883435582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0122699386503067"/>
                  <c:y val="0.004987531172069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380368098159508"/>
                  <c:y val="-0.0374064837905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0.0147239263803681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0.0147239263803682"/>
                  <c:y val="-0.0374064837905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0122699386503069"/>
                  <c:y val="-0.03491271820448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summaries.csv!$A$2:$A$11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Lost Season</c:v>
                </c:pt>
                <c:pt idx="9">
                  <c:v>9 so far</c:v>
                </c:pt>
              </c:strCache>
            </c:strRef>
          </c:cat>
          <c:val>
            <c:numRef>
              <c:f>summaries.csv!$P$2:$P$11</c:f>
              <c:numCache>
                <c:formatCode>0.0%</c:formatCode>
                <c:ptCount val="10"/>
                <c:pt idx="0">
                  <c:v>0.941270748738096</c:v>
                </c:pt>
                <c:pt idx="1">
                  <c:v>0.95323850479656</c:v>
                </c:pt>
                <c:pt idx="2">
                  <c:v>0.942308299183561</c:v>
                </c:pt>
                <c:pt idx="3">
                  <c:v>0.959821408107228</c:v>
                </c:pt>
                <c:pt idx="4">
                  <c:v>0.955264165569284</c:v>
                </c:pt>
                <c:pt idx="5">
                  <c:v>0.954581244411625</c:v>
                </c:pt>
                <c:pt idx="6">
                  <c:v>0.972951253764455</c:v>
                </c:pt>
                <c:pt idx="7">
                  <c:v>0.984144194420638</c:v>
                </c:pt>
                <c:pt idx="8">
                  <c:v>0.971478791041292</c:v>
                </c:pt>
                <c:pt idx="9">
                  <c:v>0.960525376543651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08"/>
        <c:axId val="2121213160"/>
      </c:lineChart>
      <c:catAx>
        <c:axId val="2121138408"/>
        <c:scaling>
          <c:orientation val="minMax"/>
        </c:scaling>
        <c:delete val="0"/>
        <c:axPos val="b"/>
        <c:numFmt formatCode="0.0%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/>
            </a:pPr>
            <a:endParaRPr lang="en-US"/>
          </a:p>
        </c:txPr>
        <c:crossAx val="2121213160"/>
        <c:crosses val="autoZero"/>
        <c:auto val="1"/>
        <c:lblAlgn val="ctr"/>
        <c:lblOffset val="100"/>
        <c:noMultiLvlLbl val="0"/>
      </c:catAx>
      <c:valAx>
        <c:axId val="212121316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0.0%" sourceLinked="1"/>
        <c:majorTickMark val="out"/>
        <c:minorTickMark val="none"/>
        <c:tickLblPos val="nextTo"/>
        <c:crossAx val="212113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12</xdr:row>
      <xdr:rowOff>31750</xdr:rowOff>
    </xdr:from>
    <xdr:to>
      <xdr:col>4</xdr:col>
      <xdr:colOff>1244600</xdr:colOff>
      <xdr:row>37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119</xdr:row>
      <xdr:rowOff>101600</xdr:rowOff>
    </xdr:from>
    <xdr:to>
      <xdr:col>4</xdr:col>
      <xdr:colOff>1714500</xdr:colOff>
      <xdr:row>146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64</xdr:row>
      <xdr:rowOff>50800</xdr:rowOff>
    </xdr:from>
    <xdr:to>
      <xdr:col>4</xdr:col>
      <xdr:colOff>1739900</xdr:colOff>
      <xdr:row>91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146</xdr:row>
      <xdr:rowOff>177800</xdr:rowOff>
    </xdr:from>
    <xdr:to>
      <xdr:col>4</xdr:col>
      <xdr:colOff>1701800</xdr:colOff>
      <xdr:row>173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520700</xdr:colOff>
      <xdr:row>38</xdr:row>
      <xdr:rowOff>25400</xdr:rowOff>
    </xdr:from>
    <xdr:to>
      <xdr:col>4</xdr:col>
      <xdr:colOff>1193800</xdr:colOff>
      <xdr:row>63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508000</xdr:colOff>
      <xdr:row>92</xdr:row>
      <xdr:rowOff>0</xdr:rowOff>
    </xdr:from>
    <xdr:to>
      <xdr:col>4</xdr:col>
      <xdr:colOff>1727200</xdr:colOff>
      <xdr:row>118</xdr:row>
      <xdr:rowOff>139700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174</xdr:row>
      <xdr:rowOff>101600</xdr:rowOff>
    </xdr:from>
    <xdr:to>
      <xdr:col>4</xdr:col>
      <xdr:colOff>1714500</xdr:colOff>
      <xdr:row>201</xdr:row>
      <xdr:rowOff>50800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469900</xdr:colOff>
      <xdr:row>201</xdr:row>
      <xdr:rowOff>165100</xdr:rowOff>
    </xdr:from>
    <xdr:to>
      <xdr:col>4</xdr:col>
      <xdr:colOff>1689100</xdr:colOff>
      <xdr:row>228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mmar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I2" workbookViewId="0">
      <selection activeCell="N2" sqref="N2"/>
    </sheetView>
  </sheetViews>
  <sheetFormatPr baseColWidth="10" defaultRowHeight="15" x14ac:dyDescent="0"/>
  <cols>
    <col min="1" max="1" width="17.33203125" customWidth="1"/>
    <col min="2" max="2" width="30.83203125" customWidth="1"/>
    <col min="3" max="3" width="40.33203125" customWidth="1"/>
    <col min="4" max="5" width="31.33203125" customWidth="1"/>
    <col min="6" max="9" width="29" customWidth="1"/>
    <col min="10" max="10" width="30.83203125" customWidth="1"/>
    <col min="11" max="11" width="25" customWidth="1"/>
    <col min="12" max="12" width="29.1640625" customWidth="1"/>
    <col min="13" max="13" width="37.5" customWidth="1"/>
    <col min="14" max="14" width="35.6640625" customWidth="1"/>
    <col min="15" max="15" width="39.1640625" customWidth="1"/>
    <col min="16" max="16" width="46.33203125" customWidth="1"/>
  </cols>
  <sheetData>
    <row r="1" spans="1:17">
      <c r="A1" t="s">
        <v>0</v>
      </c>
      <c r="B1" t="s">
        <v>22</v>
      </c>
      <c r="C1" t="s">
        <v>23</v>
      </c>
      <c r="D1" t="s">
        <v>24</v>
      </c>
      <c r="E1" t="s">
        <v>13</v>
      </c>
      <c r="F1" t="s">
        <v>14</v>
      </c>
      <c r="G1" t="s">
        <v>18</v>
      </c>
      <c r="H1" t="s">
        <v>17</v>
      </c>
      <c r="I1" t="s">
        <v>16</v>
      </c>
      <c r="J1" t="s">
        <v>21</v>
      </c>
      <c r="K1" t="s">
        <v>19</v>
      </c>
      <c r="L1" t="s">
        <v>20</v>
      </c>
      <c r="M1" t="s">
        <v>30</v>
      </c>
      <c r="N1" t="s">
        <v>31</v>
      </c>
      <c r="O1" t="s">
        <v>28</v>
      </c>
      <c r="P1" t="s">
        <v>29</v>
      </c>
      <c r="Q1" t="s">
        <v>1</v>
      </c>
    </row>
    <row r="2" spans="1:17">
      <c r="A2">
        <v>1</v>
      </c>
      <c r="B2" s="4">
        <v>12019</v>
      </c>
      <c r="C2" s="4">
        <v>0</v>
      </c>
      <c r="D2" s="4">
        <v>192632</v>
      </c>
      <c r="E2" s="2">
        <f t="shared" ref="E2:E11" si="0">B2/L2</f>
        <v>1</v>
      </c>
      <c r="F2" s="3">
        <f t="shared" ref="F2:F11" si="1">C2/L2</f>
        <v>0</v>
      </c>
      <c r="G2" s="3">
        <f t="shared" ref="G2:G11" si="2">B2/J2</f>
        <v>5.8729251261904411E-2</v>
      </c>
      <c r="H2" s="3">
        <f t="shared" ref="H2:H11" si="3">C2/J2</f>
        <v>0</v>
      </c>
      <c r="I2" s="3">
        <f t="shared" ref="I2:I11" si="4">D2/J2</f>
        <v>0.94127074873809558</v>
      </c>
      <c r="J2" s="4">
        <f t="shared" ref="J2:J11" si="5">B2+C2+D2</f>
        <v>204651</v>
      </c>
      <c r="K2" s="4">
        <f>B2+C2</f>
        <v>12019</v>
      </c>
      <c r="L2" s="4">
        <f>B2</f>
        <v>12019</v>
      </c>
      <c r="M2" s="3">
        <f>L2/K2</f>
        <v>1</v>
      </c>
      <c r="N2" s="3">
        <f>B2/K2</f>
        <v>1</v>
      </c>
      <c r="O2" s="3">
        <f>C2/K2</f>
        <v>0</v>
      </c>
      <c r="P2" s="3">
        <f>D2/J2</f>
        <v>0.94127074873809558</v>
      </c>
      <c r="Q2" t="s">
        <v>2</v>
      </c>
    </row>
    <row r="3" spans="1:17">
      <c r="A3">
        <v>2</v>
      </c>
      <c r="B3" s="4">
        <v>2569</v>
      </c>
      <c r="C3" s="4">
        <v>11567</v>
      </c>
      <c r="D3" s="4">
        <v>288164</v>
      </c>
      <c r="E3" s="2">
        <f t="shared" si="0"/>
        <v>0.18173457838143747</v>
      </c>
      <c r="F3" s="3">
        <f t="shared" si="1"/>
        <v>0.81826542161856253</v>
      </c>
      <c r="G3" s="3">
        <f t="shared" si="2"/>
        <v>8.4981806152828309E-3</v>
      </c>
      <c r="H3" s="3">
        <f t="shared" si="3"/>
        <v>3.826331458815746E-2</v>
      </c>
      <c r="I3" s="3">
        <f t="shared" si="4"/>
        <v>0.95323850479655969</v>
      </c>
      <c r="J3" s="4">
        <f t="shared" si="5"/>
        <v>302300</v>
      </c>
      <c r="K3" s="4">
        <f t="shared" ref="K3:K11" si="6">K2+B3</f>
        <v>14588</v>
      </c>
      <c r="L3" s="4">
        <f t="shared" ref="L3:L11" si="7">B3+C3</f>
        <v>14136</v>
      </c>
      <c r="M3" s="3">
        <f t="shared" ref="M3:M11" si="8">L3/K3</f>
        <v>0.96901562928434326</v>
      </c>
      <c r="N3" s="3">
        <f t="shared" ref="N3:N11" si="9">B3/K3</f>
        <v>0.17610364683301344</v>
      </c>
      <c r="O3" s="3">
        <f t="shared" ref="O3:O11" si="10">C3/K3</f>
        <v>0.79291198245132988</v>
      </c>
      <c r="P3" s="3">
        <f t="shared" ref="P3:P11" si="11">D3/J3</f>
        <v>0.95323850479655969</v>
      </c>
      <c r="Q3" t="s">
        <v>3</v>
      </c>
    </row>
    <row r="4" spans="1:17">
      <c r="A4">
        <v>3</v>
      </c>
      <c r="B4" s="4">
        <v>378</v>
      </c>
      <c r="C4" s="4">
        <v>12419</v>
      </c>
      <c r="D4" s="4">
        <v>209020</v>
      </c>
      <c r="E4" s="2">
        <f t="shared" si="0"/>
        <v>2.9538173009299055E-2</v>
      </c>
      <c r="F4" s="3">
        <f t="shared" si="1"/>
        <v>0.97046182699070094</v>
      </c>
      <c r="G4" s="3">
        <f t="shared" si="2"/>
        <v>1.704107439916688E-3</v>
      </c>
      <c r="H4" s="3">
        <f t="shared" si="3"/>
        <v>5.5987593376522087E-2</v>
      </c>
      <c r="I4" s="3">
        <f t="shared" si="4"/>
        <v>0.94230829918356118</v>
      </c>
      <c r="J4" s="4">
        <f t="shared" si="5"/>
        <v>221817</v>
      </c>
      <c r="K4" s="4">
        <f t="shared" si="6"/>
        <v>14966</v>
      </c>
      <c r="L4" s="4">
        <f t="shared" si="7"/>
        <v>12797</v>
      </c>
      <c r="M4" s="3">
        <f t="shared" si="8"/>
        <v>0.85507149538954963</v>
      </c>
      <c r="N4" s="3">
        <f t="shared" si="9"/>
        <v>2.5257249766136577E-2</v>
      </c>
      <c r="O4" s="3">
        <f t="shared" si="10"/>
        <v>0.8298142456234131</v>
      </c>
      <c r="P4" s="3">
        <f t="shared" si="11"/>
        <v>0.94230829918356118</v>
      </c>
      <c r="Q4" t="s">
        <v>4</v>
      </c>
    </row>
    <row r="5" spans="1:17">
      <c r="A5">
        <v>4</v>
      </c>
      <c r="B5" s="4">
        <v>4034</v>
      </c>
      <c r="C5" s="4">
        <v>4731</v>
      </c>
      <c r="D5" s="4">
        <v>209386</v>
      </c>
      <c r="E5" s="2">
        <f t="shared" si="0"/>
        <v>0.46023958927552766</v>
      </c>
      <c r="F5" s="3">
        <f t="shared" si="1"/>
        <v>0.53976041072447234</v>
      </c>
      <c r="G5" s="3">
        <f t="shared" si="2"/>
        <v>1.849177863039821E-2</v>
      </c>
      <c r="H5" s="3">
        <f t="shared" si="3"/>
        <v>2.168681326237331E-2</v>
      </c>
      <c r="I5" s="3">
        <f t="shared" si="4"/>
        <v>0.95982140810722849</v>
      </c>
      <c r="J5" s="4">
        <f t="shared" si="5"/>
        <v>218151</v>
      </c>
      <c r="K5" s="4">
        <f t="shared" si="6"/>
        <v>19000</v>
      </c>
      <c r="L5" s="4">
        <f t="shared" si="7"/>
        <v>8765</v>
      </c>
      <c r="M5" s="3">
        <f t="shared" si="8"/>
        <v>0.46131578947368423</v>
      </c>
      <c r="N5" s="3">
        <f t="shared" si="9"/>
        <v>0.21231578947368421</v>
      </c>
      <c r="O5" s="3">
        <f t="shared" si="10"/>
        <v>0.249</v>
      </c>
      <c r="P5" s="3">
        <f t="shared" si="11"/>
        <v>0.95982140810722849</v>
      </c>
      <c r="Q5" s="1" t="s">
        <v>5</v>
      </c>
    </row>
    <row r="6" spans="1:17">
      <c r="A6">
        <v>5</v>
      </c>
      <c r="B6" s="4">
        <v>5664</v>
      </c>
      <c r="C6" s="4">
        <v>3916</v>
      </c>
      <c r="D6" s="4">
        <v>204566</v>
      </c>
      <c r="E6" s="2">
        <f t="shared" si="0"/>
        <v>0.591231732776618</v>
      </c>
      <c r="F6" s="3">
        <f t="shared" si="1"/>
        <v>0.40876826722338205</v>
      </c>
      <c r="G6" s="3">
        <f t="shared" si="2"/>
        <v>2.6449244907679807E-2</v>
      </c>
      <c r="H6" s="3">
        <f t="shared" si="3"/>
        <v>1.8286589523035687E-2</v>
      </c>
      <c r="I6" s="3">
        <f t="shared" si="4"/>
        <v>0.95526416556928451</v>
      </c>
      <c r="J6" s="4">
        <f t="shared" si="5"/>
        <v>214146</v>
      </c>
      <c r="K6" s="4">
        <f t="shared" si="6"/>
        <v>24664</v>
      </c>
      <c r="L6" s="4">
        <f t="shared" si="7"/>
        <v>9580</v>
      </c>
      <c r="M6" s="3">
        <f t="shared" si="8"/>
        <v>0.38842036976970484</v>
      </c>
      <c r="N6" s="3">
        <f t="shared" si="9"/>
        <v>0.22964644826467726</v>
      </c>
      <c r="O6" s="3">
        <f t="shared" si="10"/>
        <v>0.15877392150502756</v>
      </c>
      <c r="P6" s="3">
        <f t="shared" si="11"/>
        <v>0.95526416556928451</v>
      </c>
      <c r="Q6" t="s">
        <v>6</v>
      </c>
    </row>
    <row r="7" spans="1:17">
      <c r="A7">
        <v>6</v>
      </c>
      <c r="B7" s="4">
        <v>3321</v>
      </c>
      <c r="C7" s="4">
        <v>6889</v>
      </c>
      <c r="D7" s="4">
        <v>214587</v>
      </c>
      <c r="E7" s="2">
        <f t="shared" si="0"/>
        <v>0.32526934378060723</v>
      </c>
      <c r="F7" s="3">
        <f t="shared" si="1"/>
        <v>0.67473065621939277</v>
      </c>
      <c r="G7" s="3">
        <f t="shared" si="2"/>
        <v>1.4773328825562619E-2</v>
      </c>
      <c r="H7" s="3">
        <f t="shared" si="3"/>
        <v>3.0645426762812671E-2</v>
      </c>
      <c r="I7" s="3">
        <f t="shared" si="4"/>
        <v>0.95458124441162473</v>
      </c>
      <c r="J7" s="4">
        <f t="shared" si="5"/>
        <v>224797</v>
      </c>
      <c r="K7" s="4">
        <f t="shared" si="6"/>
        <v>27985</v>
      </c>
      <c r="L7" s="4">
        <f t="shared" si="7"/>
        <v>10210</v>
      </c>
      <c r="M7" s="3">
        <f t="shared" si="8"/>
        <v>0.3648383062354833</v>
      </c>
      <c r="N7" s="3">
        <f t="shared" si="9"/>
        <v>0.11867071645524388</v>
      </c>
      <c r="O7" s="3">
        <f t="shared" si="10"/>
        <v>0.24616758978023942</v>
      </c>
      <c r="P7" s="3">
        <f t="shared" si="11"/>
        <v>0.95458124441162473</v>
      </c>
      <c r="Q7" t="s">
        <v>7</v>
      </c>
    </row>
    <row r="8" spans="1:17">
      <c r="A8">
        <v>7</v>
      </c>
      <c r="B8" s="4">
        <v>6627</v>
      </c>
      <c r="C8" s="4">
        <v>3639</v>
      </c>
      <c r="D8" s="4">
        <v>369271</v>
      </c>
      <c r="E8" s="2">
        <f t="shared" si="0"/>
        <v>0.64552893045002924</v>
      </c>
      <c r="F8" s="3">
        <f t="shared" si="1"/>
        <v>0.35447106954997076</v>
      </c>
      <c r="G8" s="3">
        <f t="shared" si="2"/>
        <v>1.7460748227445547E-2</v>
      </c>
      <c r="H8" s="3">
        <f t="shared" si="3"/>
        <v>9.5879980080993427E-3</v>
      </c>
      <c r="I8" s="3">
        <f t="shared" si="4"/>
        <v>0.97295125376445513</v>
      </c>
      <c r="J8" s="4">
        <f t="shared" si="5"/>
        <v>379537</v>
      </c>
      <c r="K8" s="4">
        <f t="shared" si="6"/>
        <v>34612</v>
      </c>
      <c r="L8" s="4">
        <f t="shared" si="7"/>
        <v>10266</v>
      </c>
      <c r="M8" s="3">
        <f t="shared" si="8"/>
        <v>0.29660233445047962</v>
      </c>
      <c r="N8" s="3">
        <f t="shared" si="9"/>
        <v>0.19146538772679994</v>
      </c>
      <c r="O8" s="3">
        <f t="shared" si="10"/>
        <v>0.10513694672367965</v>
      </c>
      <c r="P8" s="3">
        <f t="shared" si="11"/>
        <v>0.97295125376445513</v>
      </c>
      <c r="Q8" t="s">
        <v>8</v>
      </c>
    </row>
    <row r="9" spans="1:17">
      <c r="A9">
        <v>8</v>
      </c>
      <c r="B9" s="4">
        <v>8182</v>
      </c>
      <c r="C9" s="4">
        <v>3751</v>
      </c>
      <c r="D9" s="4">
        <v>740662</v>
      </c>
      <c r="E9" s="2">
        <f t="shared" si="0"/>
        <v>0.68566161065951559</v>
      </c>
      <c r="F9" s="3">
        <f t="shared" si="1"/>
        <v>0.31433838934048436</v>
      </c>
      <c r="G9" s="3">
        <f t="shared" si="2"/>
        <v>1.0871717191849534E-2</v>
      </c>
      <c r="H9" s="3">
        <f t="shared" si="3"/>
        <v>4.9840883875125397E-3</v>
      </c>
      <c r="I9" s="3">
        <f t="shared" si="4"/>
        <v>0.98414419442063794</v>
      </c>
      <c r="J9" s="4">
        <f t="shared" si="5"/>
        <v>752595</v>
      </c>
      <c r="K9" s="4">
        <f t="shared" si="6"/>
        <v>42794</v>
      </c>
      <c r="L9" s="4">
        <f t="shared" si="7"/>
        <v>11933</v>
      </c>
      <c r="M9" s="3">
        <f t="shared" si="8"/>
        <v>0.27884750198625974</v>
      </c>
      <c r="N9" s="3">
        <f t="shared" si="9"/>
        <v>0.19119502734028135</v>
      </c>
      <c r="O9" s="3">
        <f t="shared" si="10"/>
        <v>8.7652474645978404E-2</v>
      </c>
      <c r="P9" s="3">
        <f t="shared" si="11"/>
        <v>0.98414419442063794</v>
      </c>
      <c r="Q9" t="s">
        <v>9</v>
      </c>
    </row>
    <row r="10" spans="1:17">
      <c r="A10" t="s">
        <v>10</v>
      </c>
      <c r="B10" s="4">
        <v>630</v>
      </c>
      <c r="C10" s="4">
        <v>1447</v>
      </c>
      <c r="D10" s="4">
        <v>70746</v>
      </c>
      <c r="E10" s="2">
        <f t="shared" si="0"/>
        <v>0.30332209918151182</v>
      </c>
      <c r="F10" s="3">
        <f t="shared" si="1"/>
        <v>0.69667790081848824</v>
      </c>
      <c r="G10" s="3">
        <f t="shared" si="2"/>
        <v>8.6511129725498816E-3</v>
      </c>
      <c r="H10" s="3">
        <f t="shared" si="3"/>
        <v>1.9870095986158218E-2</v>
      </c>
      <c r="I10" s="3">
        <f t="shared" si="4"/>
        <v>0.97147879104129187</v>
      </c>
      <c r="J10" s="4">
        <f t="shared" si="5"/>
        <v>72823</v>
      </c>
      <c r="K10" s="4">
        <f t="shared" si="6"/>
        <v>43424</v>
      </c>
      <c r="L10" s="4">
        <f t="shared" si="7"/>
        <v>2077</v>
      </c>
      <c r="M10" s="3">
        <f t="shared" si="8"/>
        <v>4.7830692704495213E-2</v>
      </c>
      <c r="N10" s="3">
        <f t="shared" si="9"/>
        <v>1.4508106116433309E-2</v>
      </c>
      <c r="O10" s="3">
        <f t="shared" si="10"/>
        <v>3.3322586588061899E-2</v>
      </c>
      <c r="P10" s="3">
        <f t="shared" si="11"/>
        <v>0.97147879104129187</v>
      </c>
      <c r="Q10" t="s">
        <v>11</v>
      </c>
    </row>
    <row r="11" spans="1:17">
      <c r="A11" t="s">
        <v>15</v>
      </c>
      <c r="B11" s="4">
        <v>267</v>
      </c>
      <c r="C11" s="4">
        <v>1392</v>
      </c>
      <c r="D11" s="4">
        <v>40368</v>
      </c>
      <c r="E11" s="2">
        <f t="shared" si="0"/>
        <v>0.16094032549728751</v>
      </c>
      <c r="F11" s="3">
        <f t="shared" si="1"/>
        <v>0.83905967450271246</v>
      </c>
      <c r="G11" s="3">
        <f t="shared" si="2"/>
        <v>6.353058747947748E-3</v>
      </c>
      <c r="H11" s="3">
        <f t="shared" si="3"/>
        <v>3.3121564708401739E-2</v>
      </c>
      <c r="I11" s="3">
        <f t="shared" si="4"/>
        <v>0.96052537654365056</v>
      </c>
      <c r="J11" s="4">
        <f t="shared" si="5"/>
        <v>42027</v>
      </c>
      <c r="K11" s="4">
        <f t="shared" si="6"/>
        <v>43691</v>
      </c>
      <c r="L11" s="4">
        <f t="shared" si="7"/>
        <v>1659</v>
      </c>
      <c r="M11" s="3">
        <f t="shared" si="8"/>
        <v>3.7971206884713102E-2</v>
      </c>
      <c r="N11" s="3">
        <f t="shared" si="9"/>
        <v>6.1110983955505712E-3</v>
      </c>
      <c r="O11" s="3">
        <f t="shared" si="10"/>
        <v>3.1860108489162528E-2</v>
      </c>
      <c r="P11" s="3">
        <f t="shared" si="11"/>
        <v>0.96052537654365056</v>
      </c>
      <c r="Q11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1" sqref="A2:D11"/>
    </sheetView>
  </sheetViews>
  <sheetFormatPr baseColWidth="10" defaultRowHeight="15" x14ac:dyDescent="0"/>
  <cols>
    <col min="2" max="2" width="6.1640625" bestFit="1" customWidth="1"/>
    <col min="3" max="3" width="8.83203125" bestFit="1" customWidth="1"/>
    <col min="4" max="4" width="7.1640625" bestFit="1" customWidth="1"/>
  </cols>
  <sheetData>
    <row r="1" spans="1:6">
      <c r="A1" t="s">
        <v>0</v>
      </c>
      <c r="B1" t="s">
        <v>25</v>
      </c>
      <c r="C1" t="s">
        <v>26</v>
      </c>
      <c r="D1" t="s">
        <v>27</v>
      </c>
      <c r="F1" t="s">
        <v>1</v>
      </c>
    </row>
    <row r="2" spans="1:6">
      <c r="A2">
        <v>1</v>
      </c>
      <c r="B2">
        <v>12019</v>
      </c>
      <c r="C2">
        <v>0</v>
      </c>
      <c r="D2">
        <v>192632</v>
      </c>
      <c r="F2" t="s">
        <v>2</v>
      </c>
    </row>
    <row r="3" spans="1:6">
      <c r="A3">
        <v>2</v>
      </c>
      <c r="B3">
        <v>2569</v>
      </c>
      <c r="C3">
        <v>11567</v>
      </c>
      <c r="D3">
        <v>288164</v>
      </c>
      <c r="F3" t="s">
        <v>3</v>
      </c>
    </row>
    <row r="4" spans="1:6">
      <c r="A4">
        <v>3</v>
      </c>
      <c r="B4">
        <v>378</v>
      </c>
      <c r="C4">
        <v>12419</v>
      </c>
      <c r="D4">
        <v>209020</v>
      </c>
      <c r="F4" t="s">
        <v>4</v>
      </c>
    </row>
    <row r="5" spans="1:6">
      <c r="A5">
        <v>4</v>
      </c>
      <c r="B5">
        <v>4034</v>
      </c>
      <c r="C5">
        <v>4731</v>
      </c>
      <c r="D5">
        <v>209386</v>
      </c>
      <c r="F5" s="1" t="s">
        <v>5</v>
      </c>
    </row>
    <row r="6" spans="1:6">
      <c r="A6">
        <v>5</v>
      </c>
      <c r="B6">
        <v>5664</v>
      </c>
      <c r="C6">
        <v>3916</v>
      </c>
      <c r="D6">
        <v>204566</v>
      </c>
      <c r="F6" t="s">
        <v>6</v>
      </c>
    </row>
    <row r="7" spans="1:6">
      <c r="A7">
        <v>6</v>
      </c>
      <c r="B7">
        <v>3321</v>
      </c>
      <c r="C7">
        <v>6889</v>
      </c>
      <c r="D7">
        <v>214587</v>
      </c>
      <c r="F7" t="s">
        <v>7</v>
      </c>
    </row>
    <row r="8" spans="1:6">
      <c r="A8">
        <v>7</v>
      </c>
      <c r="B8">
        <v>6627</v>
      </c>
      <c r="C8">
        <v>3639</v>
      </c>
      <c r="D8">
        <v>369271</v>
      </c>
      <c r="F8" t="s">
        <v>8</v>
      </c>
    </row>
    <row r="9" spans="1:6">
      <c r="A9">
        <v>8</v>
      </c>
      <c r="B9">
        <v>8182</v>
      </c>
      <c r="C9">
        <v>3751</v>
      </c>
      <c r="D9">
        <v>740662</v>
      </c>
      <c r="F9" t="s">
        <v>9</v>
      </c>
    </row>
    <row r="10" spans="1:6">
      <c r="A10" t="s">
        <v>10</v>
      </c>
      <c r="B10">
        <v>630</v>
      </c>
      <c r="C10">
        <v>1447</v>
      </c>
      <c r="D10">
        <v>70746</v>
      </c>
      <c r="F10" t="s">
        <v>11</v>
      </c>
    </row>
    <row r="11" spans="1:6">
      <c r="A11">
        <v>9</v>
      </c>
      <c r="B11">
        <v>267</v>
      </c>
      <c r="C11">
        <v>1392</v>
      </c>
      <c r="D11">
        <v>40368</v>
      </c>
      <c r="F11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summaries.csv</vt:lpstr>
      <vt:lpstr>Sheet1</vt:lpstr>
    </vt:vector>
  </TitlesOfParts>
  <Company>Oxford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Bowyer</dc:creator>
  <cp:lastModifiedBy>Alex Bowyer</cp:lastModifiedBy>
  <dcterms:created xsi:type="dcterms:W3CDTF">2016-02-22T18:30:43Z</dcterms:created>
  <dcterms:modified xsi:type="dcterms:W3CDTF">2016-02-23T14:29:05Z</dcterms:modified>
</cp:coreProperties>
</file>