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6220" tabRatio="500"/>
  </bookViews>
  <sheets>
    <sheet name="summar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I3" i="1"/>
  <c r="J4" i="1"/>
  <c r="I4" i="1"/>
  <c r="J5" i="1"/>
  <c r="I5" i="1"/>
  <c r="J6" i="1"/>
  <c r="I6" i="1"/>
  <c r="J7" i="1"/>
  <c r="I7" i="1"/>
  <c r="J8" i="1"/>
  <c r="I8" i="1"/>
  <c r="J9" i="1"/>
  <c r="I9" i="1"/>
  <c r="J10" i="1"/>
  <c r="I10" i="1"/>
  <c r="J11" i="1"/>
  <c r="I11" i="1"/>
  <c r="J2" i="1"/>
  <c r="I2" i="1"/>
  <c r="H3" i="1"/>
  <c r="H4" i="1"/>
  <c r="H5" i="1"/>
  <c r="H6" i="1"/>
  <c r="H7" i="1"/>
  <c r="H8" i="1"/>
  <c r="H9" i="1"/>
  <c r="H10" i="1"/>
  <c r="H11" i="1"/>
  <c r="G3" i="1"/>
  <c r="G4" i="1"/>
  <c r="G5" i="1"/>
  <c r="G6" i="1"/>
  <c r="G7" i="1"/>
  <c r="G8" i="1"/>
  <c r="G9" i="1"/>
  <c r="G10" i="1"/>
  <c r="G11" i="1"/>
  <c r="H2" i="1"/>
  <c r="G2" i="1"/>
  <c r="L3" i="1"/>
  <c r="F3" i="1"/>
  <c r="L4" i="1"/>
  <c r="F4" i="1"/>
  <c r="L5" i="1"/>
  <c r="F5" i="1"/>
  <c r="L6" i="1"/>
  <c r="F6" i="1"/>
  <c r="L7" i="1"/>
  <c r="F7" i="1"/>
  <c r="L8" i="1"/>
  <c r="F8" i="1"/>
  <c r="L9" i="1"/>
  <c r="F9" i="1"/>
  <c r="L10" i="1"/>
  <c r="F10" i="1"/>
  <c r="L11" i="1"/>
  <c r="F11" i="1"/>
  <c r="L2" i="1"/>
  <c r="F2" i="1"/>
  <c r="E3" i="1"/>
  <c r="E4" i="1"/>
  <c r="E5" i="1"/>
  <c r="E6" i="1"/>
  <c r="E7" i="1"/>
  <c r="E8" i="1"/>
  <c r="E9" i="1"/>
  <c r="E10" i="1"/>
  <c r="E11" i="1"/>
  <c r="E2" i="1"/>
  <c r="K2" i="1"/>
  <c r="K3" i="1"/>
  <c r="K4" i="1"/>
  <c r="K5" i="1"/>
  <c r="K6" i="1"/>
  <c r="K7" i="1"/>
  <c r="K8" i="1"/>
  <c r="K9" i="1"/>
  <c r="K10" i="1"/>
  <c r="K11" i="1"/>
</calcChain>
</file>

<file path=xl/sharedStrings.xml><?xml version="1.0" encoding="utf-8"?>
<sst xmlns="http://schemas.openxmlformats.org/spreadsheetml/2006/main" count="25" uniqueCount="25">
  <si>
    <t>season</t>
  </si>
  <si>
    <t>group_id</t>
  </si>
  <si>
    <t>50c6197ea2fc8e1110000001</t>
  </si>
  <si>
    <t>50c61e51a2fc8e1110000002</t>
  </si>
  <si>
    <t>50c62517a2fc8e1110000003</t>
  </si>
  <si>
    <t>50e477293ae740a45f000001</t>
  </si>
  <si>
    <t>51ad041f3ae7401ecc000001</t>
  </si>
  <si>
    <t>51f158983ae74082bb000001</t>
  </si>
  <si>
    <t>5331cce91bccd304b6000001</t>
  </si>
  <si>
    <t>54cfc76387ee0404d5000001</t>
  </si>
  <si>
    <t>Lost Season</t>
  </si>
  <si>
    <t>55a3d6cf3ae74036bc000001</t>
  </si>
  <si>
    <t>56a63b3b41479b0042000001</t>
  </si>
  <si>
    <t>% new</t>
  </si>
  <si>
    <t>% returning</t>
  </si>
  <si>
    <t>9 so far</t>
  </si>
  <si>
    <t>Unique Anonymous Visitors (by IP)</t>
  </si>
  <si>
    <t>Unique Returning Registered Users</t>
  </si>
  <si>
    <t>Unique Newly Registered Users</t>
  </si>
  <si>
    <t>Total Registered Users To Date</t>
  </si>
  <si>
    <t>Active Registered Users This Season</t>
  </si>
  <si>
    <t>Total Distinct Users This Season (including Anonymous IPs)</t>
  </si>
  <si>
    <t>Number of New Registered Users</t>
  </si>
  <si>
    <t>Number of Returning Registered Users</t>
  </si>
  <si>
    <t xml:space="preserve">Number of anonymous 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</si>
</sst>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0%"/>
    <numFmt numFmtId="168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8" fontId="0" fillId="0" borderId="0" xfId="1" applyNumberFormat="1" applyFont="1"/>
  </cellXfs>
  <cellStyles count="1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Snapshot Serengeti:</a:t>
            </a:r>
            <a:r>
              <a:rPr lang="en-US" sz="1400" baseline="0"/>
              <a:t> </a:t>
            </a:r>
            <a:r>
              <a:rPr lang="en-US" sz="1400"/>
              <a:t>Percentage of distinct registered users classifiers each</a:t>
            </a:r>
            <a:r>
              <a:rPr lang="en-US" sz="1400" baseline="0"/>
              <a:t> season - new vs returning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summaries.csv!$E$1</c:f>
              <c:strCache>
                <c:ptCount val="1"/>
                <c:pt idx="0">
                  <c:v>% new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summaries.csv!$E$2:$E$11</c:f>
              <c:numCache>
                <c:formatCode>0.0%</c:formatCode>
                <c:ptCount val="10"/>
                <c:pt idx="0">
                  <c:v>1.0</c:v>
                </c:pt>
                <c:pt idx="1">
                  <c:v>7.07413695529145E-5</c:v>
                </c:pt>
                <c:pt idx="2">
                  <c:v>0.0</c:v>
                </c:pt>
                <c:pt idx="3">
                  <c:v>0.000228180262407302</c:v>
                </c:pt>
                <c:pt idx="4">
                  <c:v>0.000521920668058455</c:v>
                </c:pt>
                <c:pt idx="5">
                  <c:v>0.0</c:v>
                </c:pt>
                <c:pt idx="6">
                  <c:v>0.000487044613286577</c:v>
                </c:pt>
                <c:pt idx="7">
                  <c:v>0.0015922232464594</c:v>
                </c:pt>
                <c:pt idx="8">
                  <c:v>0.0539239287433799</c:v>
                </c:pt>
                <c:pt idx="9">
                  <c:v>0.0349608197709463</c:v>
                </c:pt>
              </c:numCache>
            </c:numRef>
          </c:val>
        </c:ser>
        <c:ser>
          <c:idx val="1"/>
          <c:order val="1"/>
          <c:tx>
            <c:strRef>
              <c:f>summaries.csv!$F$1</c:f>
              <c:strCache>
                <c:ptCount val="1"/>
                <c:pt idx="0">
                  <c:v>% returning</c:v>
                </c:pt>
              </c:strCache>
            </c:strRef>
          </c:tx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summaries.csv!$F$2:$F$11</c:f>
              <c:numCache>
                <c:formatCode>0.0%</c:formatCode>
                <c:ptCount val="10"/>
                <c:pt idx="0">
                  <c:v>0.0</c:v>
                </c:pt>
                <c:pt idx="1">
                  <c:v>0.999929258630447</c:v>
                </c:pt>
                <c:pt idx="2">
                  <c:v>1.0</c:v>
                </c:pt>
                <c:pt idx="3">
                  <c:v>0.999771819737593</c:v>
                </c:pt>
                <c:pt idx="4">
                  <c:v>0.999478079331941</c:v>
                </c:pt>
                <c:pt idx="5">
                  <c:v>1.0</c:v>
                </c:pt>
                <c:pt idx="6">
                  <c:v>0.999512955386713</c:v>
                </c:pt>
                <c:pt idx="7">
                  <c:v>0.998407776753541</c:v>
                </c:pt>
                <c:pt idx="8">
                  <c:v>0.94607607125662</c:v>
                </c:pt>
                <c:pt idx="9">
                  <c:v>0.965039180229054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5076424"/>
        <c:axId val="-2115972648"/>
      </c:barChart>
      <c:catAx>
        <c:axId val="-2115076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360000" vert="horz"/>
          <a:lstStyle/>
          <a:p>
            <a:pPr>
              <a:defRPr/>
            </a:pPr>
            <a:endParaRPr lang="en-US"/>
          </a:p>
        </c:txPr>
        <c:crossAx val="-2115972648"/>
        <c:crosses val="autoZero"/>
        <c:auto val="1"/>
        <c:lblAlgn val="ctr"/>
        <c:lblOffset val="100"/>
        <c:noMultiLvlLbl val="0"/>
      </c:catAx>
      <c:valAx>
        <c:axId val="-2115972648"/>
        <c:scaling>
          <c:orientation val="minMax"/>
        </c:scaling>
        <c:delete val="0"/>
        <c:axPos val="l"/>
        <c:majorGridlines/>
        <c:minorGridlines/>
        <c:numFmt formatCode="0%" sourceLinked="1"/>
        <c:majorTickMark val="out"/>
        <c:minorTickMark val="none"/>
        <c:tickLblPos val="nextTo"/>
        <c:crossAx val="-2115076424"/>
        <c:crosses val="autoZero"/>
        <c:crossBetween val="between"/>
        <c:minorUnit val="0.0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Snapshot Serengeti: Total Distinct</a:t>
            </a:r>
            <a:r>
              <a:rPr lang="en-US" sz="1400" baseline="0"/>
              <a:t> Classifying Visitors Per Season (Registered Users &amp;  Anonymous IPs)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summaries.csv!$J$1</c:f>
              <c:strCache>
                <c:ptCount val="1"/>
                <c:pt idx="0">
                  <c:v>Total Distinct Users This Season (including Anonymous IPs)</c:v>
                </c:pt>
              </c:strCache>
            </c:strRef>
          </c:tx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summaries.csv!$J$2:$J$11</c:f>
              <c:numCache>
                <c:formatCode>_(* #,##0_);_(* \(#,##0\);_(* "-"??_);_(@_)</c:formatCode>
                <c:ptCount val="10"/>
                <c:pt idx="0">
                  <c:v>363321.0</c:v>
                </c:pt>
                <c:pt idx="1">
                  <c:v>302300.0</c:v>
                </c:pt>
                <c:pt idx="2">
                  <c:v>221817.0</c:v>
                </c:pt>
                <c:pt idx="3">
                  <c:v>218151.0</c:v>
                </c:pt>
                <c:pt idx="4">
                  <c:v>214146.0</c:v>
                </c:pt>
                <c:pt idx="5">
                  <c:v>224797.0</c:v>
                </c:pt>
                <c:pt idx="6">
                  <c:v>379537.0</c:v>
                </c:pt>
                <c:pt idx="7">
                  <c:v>752595.0</c:v>
                </c:pt>
                <c:pt idx="8">
                  <c:v>72823.0</c:v>
                </c:pt>
                <c:pt idx="9">
                  <c:v>42027.0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404296"/>
        <c:axId val="-2114658584"/>
      </c:barChart>
      <c:catAx>
        <c:axId val="-2114404296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txPr>
          <a:bodyPr rot="-3360000" vert="horz"/>
          <a:lstStyle/>
          <a:p>
            <a:pPr>
              <a:defRPr/>
            </a:pPr>
            <a:endParaRPr lang="en-US"/>
          </a:p>
        </c:txPr>
        <c:crossAx val="-2114658584"/>
        <c:crosses val="autoZero"/>
        <c:auto val="1"/>
        <c:lblAlgn val="ctr"/>
        <c:lblOffset val="100"/>
        <c:noMultiLvlLbl val="0"/>
      </c:catAx>
      <c:valAx>
        <c:axId val="-2114658584"/>
        <c:scaling>
          <c:orientation val="minMax"/>
        </c:scaling>
        <c:delete val="0"/>
        <c:axPos val="l"/>
        <c:majorGridlines/>
        <c:minorGridlines/>
        <c:numFmt formatCode="_(* #,##0_);_(* \(#,##0\);_(* &quot;-&quot;??_);_(@_)" sourceLinked="1"/>
        <c:majorTickMark val="out"/>
        <c:minorTickMark val="none"/>
        <c:tickLblPos val="nextTo"/>
        <c:crossAx val="-211440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Snapshot Serengeti: Source </a:t>
            </a:r>
            <a:r>
              <a:rPr lang="en-US" sz="1600" baseline="0"/>
              <a:t>of all unique classifying visits each season (including anonymous)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summaries.csv!$G$1</c:f>
              <c:strCache>
                <c:ptCount val="1"/>
                <c:pt idx="0">
                  <c:v>Unique Newly Registered Users</c:v>
                </c:pt>
              </c:strCache>
            </c:strRef>
          </c:tx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summaries.csv!$G$2:$G$11</c:f>
              <c:numCache>
                <c:formatCode>0.0%</c:formatCode>
                <c:ptCount val="10"/>
                <c:pt idx="0">
                  <c:v>0.124149168366266</c:v>
                </c:pt>
                <c:pt idx="1">
                  <c:v>3.30797221303341E-6</c:v>
                </c:pt>
                <c:pt idx="2">
                  <c:v>0.0</c:v>
                </c:pt>
                <c:pt idx="3">
                  <c:v>9.16796164124849E-6</c:v>
                </c:pt>
                <c:pt idx="4">
                  <c:v>2.33485565922315E-5</c:v>
                </c:pt>
                <c:pt idx="5">
                  <c:v>0.0</c:v>
                </c:pt>
                <c:pt idx="6">
                  <c:v>1.31739461501777E-5</c:v>
                </c:pt>
                <c:pt idx="7">
                  <c:v>2.52459822348009E-5</c:v>
                </c:pt>
                <c:pt idx="8">
                  <c:v>0.00153797563956442</c:v>
                </c:pt>
                <c:pt idx="9">
                  <c:v>0.00138006519618341</c:v>
                </c:pt>
              </c:numCache>
            </c:numRef>
          </c:val>
        </c:ser>
        <c:ser>
          <c:idx val="1"/>
          <c:order val="1"/>
          <c:tx>
            <c:strRef>
              <c:f>summaries.csv!$H$1</c:f>
              <c:strCache>
                <c:ptCount val="1"/>
                <c:pt idx="0">
                  <c:v>Unique Returning Registered Users</c:v>
                </c:pt>
              </c:strCache>
            </c:strRef>
          </c:tx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summaries.csv!$H$2:$H$11</c:f>
              <c:numCache>
                <c:formatCode>0.0%</c:formatCode>
                <c:ptCount val="10"/>
                <c:pt idx="0">
                  <c:v>0.0</c:v>
                </c:pt>
                <c:pt idx="1">
                  <c:v>0.0467581872312272</c:v>
                </c:pt>
                <c:pt idx="2">
                  <c:v>0.0576917008164388</c:v>
                </c:pt>
                <c:pt idx="3">
                  <c:v>0.0401694239311303</c:v>
                </c:pt>
                <c:pt idx="4">
                  <c:v>0.0447124858741233</c:v>
                </c:pt>
                <c:pt idx="5">
                  <c:v>0.0454187555883753</c:v>
                </c:pt>
                <c:pt idx="6">
                  <c:v>0.0270355722893947</c:v>
                </c:pt>
                <c:pt idx="7">
                  <c:v>0.0158305595971273</c:v>
                </c:pt>
                <c:pt idx="8">
                  <c:v>0.0269832333191437</c:v>
                </c:pt>
                <c:pt idx="9">
                  <c:v>0.0380945582601661</c:v>
                </c:pt>
              </c:numCache>
            </c:numRef>
          </c:val>
        </c:ser>
        <c:ser>
          <c:idx val="2"/>
          <c:order val="2"/>
          <c:tx>
            <c:strRef>
              <c:f>summaries.csv!$I$1</c:f>
              <c:strCache>
                <c:ptCount val="1"/>
                <c:pt idx="0">
                  <c:v>Unique Anonymous Visitors (by IP)</c:v>
                </c:pt>
              </c:strCache>
            </c:strRef>
          </c:tx>
          <c:invertIfNegative val="0"/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summaries.csv!$I$2:$I$11</c:f>
              <c:numCache>
                <c:formatCode>0.0%</c:formatCode>
                <c:ptCount val="10"/>
                <c:pt idx="0">
                  <c:v>0.875850831633734</c:v>
                </c:pt>
                <c:pt idx="1">
                  <c:v>0.95323850479656</c:v>
                </c:pt>
                <c:pt idx="2">
                  <c:v>0.942308299183561</c:v>
                </c:pt>
                <c:pt idx="3">
                  <c:v>0.959821408107228</c:v>
                </c:pt>
                <c:pt idx="4">
                  <c:v>0.955264165569284</c:v>
                </c:pt>
                <c:pt idx="5">
                  <c:v>0.954581244411625</c:v>
                </c:pt>
                <c:pt idx="6">
                  <c:v>0.972951253764455</c:v>
                </c:pt>
                <c:pt idx="7">
                  <c:v>0.984144194420638</c:v>
                </c:pt>
                <c:pt idx="8">
                  <c:v>0.971478791041292</c:v>
                </c:pt>
                <c:pt idx="9">
                  <c:v>0.960525376543651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9544040"/>
        <c:axId val="-2108110856"/>
      </c:barChart>
      <c:catAx>
        <c:axId val="-2109544040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txPr>
          <a:bodyPr rot="-3360000" vert="horz"/>
          <a:lstStyle/>
          <a:p>
            <a:pPr>
              <a:defRPr/>
            </a:pPr>
            <a:endParaRPr lang="en-US"/>
          </a:p>
        </c:txPr>
        <c:crossAx val="-2108110856"/>
        <c:crosses val="autoZero"/>
        <c:auto val="1"/>
        <c:lblAlgn val="ctr"/>
        <c:lblOffset val="100"/>
        <c:noMultiLvlLbl val="0"/>
      </c:catAx>
      <c:valAx>
        <c:axId val="-2108110856"/>
        <c:scaling>
          <c:orientation val="minMax"/>
        </c:scaling>
        <c:delete val="0"/>
        <c:axPos val="l"/>
        <c:majorGridlines/>
        <c:minorGridlines/>
        <c:numFmt formatCode="0%" sourceLinked="1"/>
        <c:majorTickMark val="out"/>
        <c:minorTickMark val="none"/>
        <c:tickLblPos val="nextTo"/>
        <c:crossAx val="-2109544040"/>
        <c:crosses val="autoZero"/>
        <c:crossBetween val="between"/>
        <c:minorUnit val="0.0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Snapshot</a:t>
            </a:r>
            <a:r>
              <a:rPr lang="en-US" sz="1600" baseline="0"/>
              <a:t> Serengeti u</a:t>
            </a:r>
            <a:r>
              <a:rPr lang="en-US" sz="1600"/>
              <a:t>ser base activity</a:t>
            </a:r>
            <a:r>
              <a:rPr lang="en-US" sz="1600" baseline="0"/>
              <a:t> and growth</a:t>
            </a:r>
            <a:r>
              <a:rPr lang="en-US" sz="1600"/>
              <a:t> per season (Contributing</a:t>
            </a:r>
            <a:r>
              <a:rPr lang="en-US" sz="1600" baseline="0"/>
              <a:t> classifications)</a:t>
            </a:r>
            <a:endParaRPr lang="en-US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summaries.csv!$K$1</c:f>
              <c:strCache>
                <c:ptCount val="1"/>
                <c:pt idx="0">
                  <c:v>Total Registered Users To Date</c:v>
                </c:pt>
              </c:strCache>
            </c:strRef>
          </c:tx>
          <c:dLbls>
            <c:dLbl>
              <c:idx val="0"/>
              <c:layout>
                <c:manualLayout>
                  <c:x val="-0.0269938650306748"/>
                  <c:y val="-0.0324189526184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245398773006135"/>
                  <c:y val="-0.0299251870324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306748466257669"/>
                  <c:y val="-0.0299251870324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269938650306748"/>
                  <c:y val="-0.0299251870324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233128834355829"/>
                  <c:y val="-0.03491271820448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0196319018404908"/>
                  <c:y val="-0.03491271820448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171779141104294"/>
                  <c:y val="-0.0274314214463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0.0147239263803681"/>
                  <c:y val="-0.03491271820448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0.0220858895705522"/>
                  <c:y val="-0.0324189526184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122699386503069"/>
                  <c:y val="-0.03491271820448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summaries.csv!$K$2:$K$11</c:f>
              <c:numCache>
                <c:formatCode>_(* #,##0_);_(* \(#,##0\);_(* "-"??_);_(@_)</c:formatCode>
                <c:ptCount val="10"/>
                <c:pt idx="0">
                  <c:v>45106.0</c:v>
                </c:pt>
                <c:pt idx="1">
                  <c:v>45107.0</c:v>
                </c:pt>
                <c:pt idx="2">
                  <c:v>45107.0</c:v>
                </c:pt>
                <c:pt idx="3">
                  <c:v>45109.0</c:v>
                </c:pt>
                <c:pt idx="4">
                  <c:v>45114.0</c:v>
                </c:pt>
                <c:pt idx="5">
                  <c:v>45114.0</c:v>
                </c:pt>
                <c:pt idx="6">
                  <c:v>45119.0</c:v>
                </c:pt>
                <c:pt idx="7">
                  <c:v>45138.0</c:v>
                </c:pt>
                <c:pt idx="8">
                  <c:v>45250.0</c:v>
                </c:pt>
                <c:pt idx="9">
                  <c:v>45308.0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summaries.csv!$L$1</c:f>
              <c:strCache>
                <c:ptCount val="1"/>
                <c:pt idx="0">
                  <c:v>Active Registered Users This Season</c:v>
                </c:pt>
              </c:strCache>
            </c:strRef>
          </c:tx>
          <c:dLbls>
            <c:dLbl>
              <c:idx val="0"/>
              <c:layout>
                <c:manualLayout>
                  <c:x val="-0.00613496932515337"/>
                  <c:y val="0.0274314214463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0245398773006135"/>
                  <c:y val="-0.0324189526184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147239263803681"/>
                  <c:y val="-0.02493765586034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122699386503067"/>
                  <c:y val="0.0274314214463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122699386503072"/>
                  <c:y val="0.02493765586034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00736196319018414"/>
                  <c:y val="-0.0274314214463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0736196319018414"/>
                  <c:y val="0.01995012468827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0.0159509202453989"/>
                  <c:y val="-0.0349127182044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summaries.csv!$A$2:$A$11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Lost Season</c:v>
                </c:pt>
                <c:pt idx="9">
                  <c:v>9 so far</c:v>
                </c:pt>
              </c:strCache>
            </c:strRef>
          </c:cat>
          <c:val>
            <c:numRef>
              <c:f>summaries.csv!$L$2:$L$11</c:f>
              <c:numCache>
                <c:formatCode>_(* #,##0_);_(* \(#,##0\);_(* "-"??_);_(@_)</c:formatCode>
                <c:ptCount val="10"/>
                <c:pt idx="0">
                  <c:v>45106.0</c:v>
                </c:pt>
                <c:pt idx="1">
                  <c:v>14136.0</c:v>
                </c:pt>
                <c:pt idx="2">
                  <c:v>12797.0</c:v>
                </c:pt>
                <c:pt idx="3">
                  <c:v>8765.0</c:v>
                </c:pt>
                <c:pt idx="4">
                  <c:v>9580.0</c:v>
                </c:pt>
                <c:pt idx="5">
                  <c:v>10210.0</c:v>
                </c:pt>
                <c:pt idx="6">
                  <c:v>10266.0</c:v>
                </c:pt>
                <c:pt idx="7">
                  <c:v>11933.0</c:v>
                </c:pt>
                <c:pt idx="8">
                  <c:v>2077.0</c:v>
                </c:pt>
                <c:pt idx="9">
                  <c:v>1659.0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760472"/>
        <c:axId val="-2113458696"/>
      </c:lineChart>
      <c:catAx>
        <c:axId val="-2108760472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txPr>
          <a:bodyPr rot="-3360000" vert="horz"/>
          <a:lstStyle/>
          <a:p>
            <a:pPr>
              <a:defRPr/>
            </a:pPr>
            <a:endParaRPr lang="en-US"/>
          </a:p>
        </c:txPr>
        <c:crossAx val="-2113458696"/>
        <c:crosses val="autoZero"/>
        <c:auto val="1"/>
        <c:lblAlgn val="ctr"/>
        <c:lblOffset val="100"/>
        <c:noMultiLvlLbl val="0"/>
      </c:catAx>
      <c:valAx>
        <c:axId val="-211345869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numFmt formatCode="_(* #,##0_);_(* \(#,##0\);_(* &quot;-&quot;??_);_(@_)" sourceLinked="1"/>
        <c:majorTickMark val="out"/>
        <c:minorTickMark val="none"/>
        <c:tickLblPos val="nextTo"/>
        <c:crossAx val="-210876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69850</xdr:rowOff>
    </xdr:from>
    <xdr:to>
      <xdr:col>4</xdr:col>
      <xdr:colOff>1016000</xdr:colOff>
      <xdr:row>37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330200</xdr:colOff>
      <xdr:row>66</xdr:row>
      <xdr:rowOff>12700</xdr:rowOff>
    </xdr:from>
    <xdr:to>
      <xdr:col>4</xdr:col>
      <xdr:colOff>1549400</xdr:colOff>
      <xdr:row>92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355600</xdr:colOff>
      <xdr:row>38</xdr:row>
      <xdr:rowOff>88900</xdr:rowOff>
    </xdr:from>
    <xdr:to>
      <xdr:col>4</xdr:col>
      <xdr:colOff>1574800</xdr:colOff>
      <xdr:row>65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317500</xdr:colOff>
      <xdr:row>93</xdr:row>
      <xdr:rowOff>152400</xdr:rowOff>
    </xdr:from>
    <xdr:to>
      <xdr:col>4</xdr:col>
      <xdr:colOff>1536700</xdr:colOff>
      <xdr:row>120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27" workbookViewId="0">
      <selection activeCell="F61" sqref="F61"/>
    </sheetView>
  </sheetViews>
  <sheetFormatPr baseColWidth="10" defaultRowHeight="15" x14ac:dyDescent="0"/>
  <cols>
    <col min="1" max="1" width="17.33203125" customWidth="1"/>
    <col min="2" max="2" width="30.83203125" customWidth="1"/>
    <col min="3" max="3" width="40.33203125" customWidth="1"/>
    <col min="4" max="5" width="31.33203125" customWidth="1"/>
    <col min="6" max="9" width="29" customWidth="1"/>
    <col min="10" max="10" width="30.83203125" customWidth="1"/>
    <col min="11" max="11" width="25" customWidth="1"/>
    <col min="12" max="12" width="29.1640625" customWidth="1"/>
  </cols>
  <sheetData>
    <row r="1" spans="1:13">
      <c r="A1" t="s">
        <v>0</v>
      </c>
      <c r="B1" t="s">
        <v>22</v>
      </c>
      <c r="C1" t="s">
        <v>23</v>
      </c>
      <c r="D1" t="s">
        <v>24</v>
      </c>
      <c r="E1" t="s">
        <v>13</v>
      </c>
      <c r="F1" t="s">
        <v>14</v>
      </c>
      <c r="G1" t="s">
        <v>18</v>
      </c>
      <c r="H1" t="s">
        <v>17</v>
      </c>
      <c r="I1" t="s">
        <v>16</v>
      </c>
      <c r="J1" t="s">
        <v>21</v>
      </c>
      <c r="K1" t="s">
        <v>19</v>
      </c>
      <c r="L1" t="s">
        <v>20</v>
      </c>
      <c r="M1" t="s">
        <v>1</v>
      </c>
    </row>
    <row r="2" spans="1:13">
      <c r="A2">
        <v>1</v>
      </c>
      <c r="B2">
        <v>45106</v>
      </c>
      <c r="C2">
        <v>0</v>
      </c>
      <c r="D2">
        <v>318215</v>
      </c>
      <c r="E2" s="2">
        <f>B2/L2</f>
        <v>1</v>
      </c>
      <c r="F2" s="3">
        <f>C2/L2</f>
        <v>0</v>
      </c>
      <c r="G2" s="3">
        <f>B2/J2</f>
        <v>0.12414916836626565</v>
      </c>
      <c r="H2" s="3">
        <f>C2/J2</f>
        <v>0</v>
      </c>
      <c r="I2" s="3">
        <f>D2/J2</f>
        <v>0.87585083163373434</v>
      </c>
      <c r="J2" s="4">
        <f>B2+C2+D2</f>
        <v>363321</v>
      </c>
      <c r="K2" s="4">
        <f>B2+C2</f>
        <v>45106</v>
      </c>
      <c r="L2" s="4">
        <f>B2</f>
        <v>45106</v>
      </c>
      <c r="M2" t="s">
        <v>2</v>
      </c>
    </row>
    <row r="3" spans="1:13">
      <c r="A3">
        <v>2</v>
      </c>
      <c r="B3">
        <v>1</v>
      </c>
      <c r="C3">
        <v>14135</v>
      </c>
      <c r="D3">
        <v>288164</v>
      </c>
      <c r="E3" s="2">
        <f>B3/L3</f>
        <v>7.0741369552914548E-5</v>
      </c>
      <c r="F3" s="3">
        <f>C3/L3</f>
        <v>0.99992925863044713</v>
      </c>
      <c r="G3" s="3">
        <f>B3/J3</f>
        <v>3.3079722130334106E-6</v>
      </c>
      <c r="H3" s="3">
        <f>C3/J3</f>
        <v>4.6758187231227259E-2</v>
      </c>
      <c r="I3" s="3">
        <f>D3/J3</f>
        <v>0.95323850479655969</v>
      </c>
      <c r="J3" s="4">
        <f>B3+C3+D3</f>
        <v>302300</v>
      </c>
      <c r="K3" s="4">
        <f>K2+B3</f>
        <v>45107</v>
      </c>
      <c r="L3" s="4">
        <f>B3+C3</f>
        <v>14136</v>
      </c>
      <c r="M3" t="s">
        <v>3</v>
      </c>
    </row>
    <row r="4" spans="1:13">
      <c r="A4">
        <v>3</v>
      </c>
      <c r="B4">
        <v>0</v>
      </c>
      <c r="C4">
        <v>12797</v>
      </c>
      <c r="D4">
        <v>209020</v>
      </c>
      <c r="E4" s="2">
        <f>B4/L4</f>
        <v>0</v>
      </c>
      <c r="F4" s="3">
        <f>C4/L4</f>
        <v>1</v>
      </c>
      <c r="G4" s="3">
        <f>B4/J4</f>
        <v>0</v>
      </c>
      <c r="H4" s="3">
        <f>C4/J4</f>
        <v>5.7691700816438776E-2</v>
      </c>
      <c r="I4" s="3">
        <f>D4/J4</f>
        <v>0.94230829918356118</v>
      </c>
      <c r="J4" s="4">
        <f>B4+C4+D4</f>
        <v>221817</v>
      </c>
      <c r="K4" s="4">
        <f>K3+B4</f>
        <v>45107</v>
      </c>
      <c r="L4" s="4">
        <f>B4+C4</f>
        <v>12797</v>
      </c>
      <c r="M4" t="s">
        <v>4</v>
      </c>
    </row>
    <row r="5" spans="1:13">
      <c r="A5">
        <v>4</v>
      </c>
      <c r="B5">
        <v>2</v>
      </c>
      <c r="C5">
        <v>8763</v>
      </c>
      <c r="D5">
        <v>209386</v>
      </c>
      <c r="E5" s="2">
        <f>B5/L5</f>
        <v>2.2818026240730178E-4</v>
      </c>
      <c r="F5" s="3">
        <f>C5/L5</f>
        <v>0.99977181973759266</v>
      </c>
      <c r="G5" s="3">
        <f>B5/J5</f>
        <v>9.1679616412484926E-6</v>
      </c>
      <c r="H5" s="3">
        <f>C5/J5</f>
        <v>4.0169423931130273E-2</v>
      </c>
      <c r="I5" s="3">
        <f>D5/J5</f>
        <v>0.95982140810722849</v>
      </c>
      <c r="J5" s="4">
        <f>B5+C5+D5</f>
        <v>218151</v>
      </c>
      <c r="K5" s="4">
        <f>K4+B5</f>
        <v>45109</v>
      </c>
      <c r="L5" s="4">
        <f>B5+C5</f>
        <v>8765</v>
      </c>
      <c r="M5" s="1" t="s">
        <v>5</v>
      </c>
    </row>
    <row r="6" spans="1:13">
      <c r="A6">
        <v>5</v>
      </c>
      <c r="B6">
        <v>5</v>
      </c>
      <c r="C6">
        <v>9575</v>
      </c>
      <c r="D6">
        <v>204566</v>
      </c>
      <c r="E6" s="2">
        <f>B6/L6</f>
        <v>5.2192066805845506E-4</v>
      </c>
      <c r="F6" s="3">
        <f>C6/L6</f>
        <v>0.99947807933194155</v>
      </c>
      <c r="G6" s="3">
        <f>B6/J6</f>
        <v>2.3348556592231469E-5</v>
      </c>
      <c r="H6" s="3">
        <f>C6/J6</f>
        <v>4.4712485874123263E-2</v>
      </c>
      <c r="I6" s="3">
        <f>D6/J6</f>
        <v>0.95526416556928451</v>
      </c>
      <c r="J6" s="4">
        <f>B6+C6+D6</f>
        <v>214146</v>
      </c>
      <c r="K6" s="4">
        <f>K5+B6</f>
        <v>45114</v>
      </c>
      <c r="L6" s="4">
        <f>B6+C6</f>
        <v>9580</v>
      </c>
      <c r="M6" t="s">
        <v>6</v>
      </c>
    </row>
    <row r="7" spans="1:13">
      <c r="A7">
        <v>6</v>
      </c>
      <c r="B7">
        <v>0</v>
      </c>
      <c r="C7">
        <v>10210</v>
      </c>
      <c r="D7">
        <v>214587</v>
      </c>
      <c r="E7" s="2">
        <f>B7/L7</f>
        <v>0</v>
      </c>
      <c r="F7" s="3">
        <f>C7/L7</f>
        <v>1</v>
      </c>
      <c r="G7" s="3">
        <f>B7/J7</f>
        <v>0</v>
      </c>
      <c r="H7" s="3">
        <f>C7/J7</f>
        <v>4.5418755588375291E-2</v>
      </c>
      <c r="I7" s="3">
        <f>D7/J7</f>
        <v>0.95458124441162473</v>
      </c>
      <c r="J7" s="4">
        <f>B7+C7+D7</f>
        <v>224797</v>
      </c>
      <c r="K7" s="4">
        <f>K6+B7</f>
        <v>45114</v>
      </c>
      <c r="L7" s="4">
        <f>B7+C7</f>
        <v>10210</v>
      </c>
      <c r="M7" t="s">
        <v>7</v>
      </c>
    </row>
    <row r="8" spans="1:13">
      <c r="A8">
        <v>7</v>
      </c>
      <c r="B8">
        <v>5</v>
      </c>
      <c r="C8">
        <v>10261</v>
      </c>
      <c r="D8">
        <v>369271</v>
      </c>
      <c r="E8" s="2">
        <f>B8/L8</f>
        <v>4.8704461328657707E-4</v>
      </c>
      <c r="F8" s="3">
        <f>C8/L8</f>
        <v>0.99951295538671348</v>
      </c>
      <c r="G8" s="3">
        <f>B8/J8</f>
        <v>1.3173946150177717E-5</v>
      </c>
      <c r="H8" s="3">
        <f>C8/J8</f>
        <v>2.703557228939471E-2</v>
      </c>
      <c r="I8" s="3">
        <f>D8/J8</f>
        <v>0.97295125376445513</v>
      </c>
      <c r="J8" s="4">
        <f>B8+C8+D8</f>
        <v>379537</v>
      </c>
      <c r="K8" s="4">
        <f>K7+B8</f>
        <v>45119</v>
      </c>
      <c r="L8" s="4">
        <f>B8+C8</f>
        <v>10266</v>
      </c>
      <c r="M8" t="s">
        <v>8</v>
      </c>
    </row>
    <row r="9" spans="1:13">
      <c r="A9">
        <v>8</v>
      </c>
      <c r="B9">
        <v>19</v>
      </c>
      <c r="C9">
        <v>11914</v>
      </c>
      <c r="D9">
        <v>740662</v>
      </c>
      <c r="E9" s="2">
        <f>B9/L9</f>
        <v>1.5922232464593983E-3</v>
      </c>
      <c r="F9" s="3">
        <f>C9/L9</f>
        <v>0.99840777675354064</v>
      </c>
      <c r="G9" s="3">
        <f>B9/J9</f>
        <v>2.5245982234800924E-5</v>
      </c>
      <c r="H9" s="3">
        <f>C9/J9</f>
        <v>1.5830559597127272E-2</v>
      </c>
      <c r="I9" s="3">
        <f>D9/J9</f>
        <v>0.98414419442063794</v>
      </c>
      <c r="J9" s="4">
        <f>B9+C9+D9</f>
        <v>752595</v>
      </c>
      <c r="K9" s="4">
        <f>K8+B9</f>
        <v>45138</v>
      </c>
      <c r="L9" s="4">
        <f>B9+C9</f>
        <v>11933</v>
      </c>
      <c r="M9" t="s">
        <v>9</v>
      </c>
    </row>
    <row r="10" spans="1:13">
      <c r="A10" t="s">
        <v>10</v>
      </c>
      <c r="B10">
        <v>112</v>
      </c>
      <c r="C10">
        <v>1965</v>
      </c>
      <c r="D10">
        <v>70746</v>
      </c>
      <c r="E10" s="2">
        <f>B10/L10</f>
        <v>5.3923928743379874E-2</v>
      </c>
      <c r="F10" s="3">
        <f>C10/L10</f>
        <v>0.94607607125662008</v>
      </c>
      <c r="G10" s="3">
        <f>B10/J10</f>
        <v>1.5379756395644234E-3</v>
      </c>
      <c r="H10" s="3">
        <f>C10/J10</f>
        <v>2.6983233319143676E-2</v>
      </c>
      <c r="I10" s="3">
        <f>D10/J10</f>
        <v>0.97147879104129187</v>
      </c>
      <c r="J10" s="4">
        <f>B10+C10+D10</f>
        <v>72823</v>
      </c>
      <c r="K10" s="4">
        <f>K9+B10</f>
        <v>45250</v>
      </c>
      <c r="L10" s="4">
        <f>B10+C10</f>
        <v>2077</v>
      </c>
      <c r="M10" t="s">
        <v>11</v>
      </c>
    </row>
    <row r="11" spans="1:13">
      <c r="A11" t="s">
        <v>15</v>
      </c>
      <c r="B11">
        <v>58</v>
      </c>
      <c r="C11">
        <v>1601</v>
      </c>
      <c r="D11">
        <v>40368</v>
      </c>
      <c r="E11" s="2">
        <f>B11/L11</f>
        <v>3.4960819770946353E-2</v>
      </c>
      <c r="F11" s="3">
        <f>C11/L11</f>
        <v>0.96503918022905366</v>
      </c>
      <c r="G11" s="3">
        <f>B11/J11</f>
        <v>1.3800651961834059E-3</v>
      </c>
      <c r="H11" s="3">
        <f>C11/J11</f>
        <v>3.8094558260166084E-2</v>
      </c>
      <c r="I11" s="3">
        <f>D11/J11</f>
        <v>0.96052537654365056</v>
      </c>
      <c r="J11" s="4">
        <f>B11+C11+D11</f>
        <v>42027</v>
      </c>
      <c r="K11" s="4">
        <f>K10+B11</f>
        <v>45308</v>
      </c>
      <c r="L11" s="4">
        <f>B11+C11</f>
        <v>1659</v>
      </c>
      <c r="M11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summaries.csv</vt:lpstr>
    </vt:vector>
  </TitlesOfParts>
  <Company>Oxford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Bowyer</dc:creator>
  <cp:lastModifiedBy>Alex Bowyer</cp:lastModifiedBy>
  <dcterms:created xsi:type="dcterms:W3CDTF">2016-02-22T18:30:43Z</dcterms:created>
  <dcterms:modified xsi:type="dcterms:W3CDTF">2016-02-22T18:32:46Z</dcterms:modified>
</cp:coreProperties>
</file>