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Elena Zoppellari\Desktop\PHYSICS OF DATA\Financial\Report 1\"/>
    </mc:Choice>
  </mc:AlternateContent>
  <xr:revisionPtr revIDLastSave="0" documentId="13_ncr:1_{09C82EED-0464-4B03-A5D5-F11BE1773F9F}" xr6:coauthVersionLast="47" xr6:coauthVersionMax="47" xr10:uidLastSave="{00000000-0000-0000-0000-000000000000}"/>
  <bookViews>
    <workbookView xWindow="-108" yWindow="-108" windowWidth="23256" windowHeight="12456" activeTab="2" xr2:uid="{00000000-000D-0000-FFFF-FFFF00000000}"/>
  </bookViews>
  <sheets>
    <sheet name="Introduction" sheetId="1" r:id="rId1"/>
    <sheet name="Report 1" sheetId="2" r:id="rId2"/>
    <sheet name="DIS_3" sheetId="10" r:id="rId3"/>
    <sheet name="DIS_6" sheetId="11" r:id="rId4"/>
  </sheets>
  <definedNames>
    <definedName name="DatiEsterni_2" localSheetId="2" hidden="1">DIS_3!$A$1:$G$313</definedName>
    <definedName name="DatiEsterni_2" localSheetId="3" hidden="1">DIS_6!$A$1:$G$377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11" l="1"/>
  <c r="K25" i="11"/>
  <c r="K24" i="11"/>
  <c r="K23" i="11"/>
  <c r="K22" i="11"/>
  <c r="K21" i="11"/>
  <c r="K20" i="11"/>
  <c r="K19" i="11"/>
  <c r="K18" i="11"/>
  <c r="K17" i="11"/>
  <c r="K15" i="11"/>
  <c r="K12" i="11"/>
  <c r="K13" i="11" s="1"/>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M9" i="11"/>
  <c r="M8" i="11"/>
  <c r="K28" i="11" s="1"/>
  <c r="H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M9" i="10"/>
  <c r="K18" i="10"/>
  <c r="K12" i="10"/>
  <c r="M8" i="10"/>
  <c r="K17" i="10"/>
  <c r="K19" i="10" s="1"/>
  <c r="K14" i="11" l="1"/>
  <c r="K13" i="10"/>
  <c r="K14" i="10" s="1"/>
  <c r="K21" i="10" s="1"/>
  <c r="K23" i="10" s="1"/>
  <c r="K15" i="10" l="1"/>
  <c r="K22" i="10" l="1"/>
  <c r="K24" i="10" s="1"/>
  <c r="K25" i="10" s="1"/>
  <c r="K20" i="10"/>
  <c r="K27" i="10" l="1"/>
  <c r="K28"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5FF9D2-03ED-4CAD-934D-909026E25D17}" keepAlive="1" name="Query - DIS" description="Connessione alla query 'DIS' nella cartella di lavoro." type="5" refreshedVersion="8" background="1" saveData="1">
    <dbPr connection="Provider=Microsoft.Mashup.OleDb.1;Data Source=$Workbook$;Location=DIS;Extended Properties=&quot;&quot;" command="SELECT * FROM [DIS]"/>
  </connection>
  <connection id="2" xr16:uid="{688E31F6-62DA-435B-A30B-B87E14566BE9}" keepAlive="1" name="Query - DIS (2)" description="Connessione alla query 'DIS (2)' nella cartella di lavoro." type="5" refreshedVersion="8" background="1" saveData="1">
    <dbPr connection="Provider=Microsoft.Mashup.OleDb.1;Data Source=$Workbook$;Location=&quot;DIS (2)&quot;;Extended Properties=&quot;&quot;" command="SELECT * FROM [DIS (2)]"/>
  </connection>
  <connection id="3" xr16:uid="{EF93B710-D00A-4685-8E1B-626AA8A51936}" keepAlive="1" name="Query - DIS (3)" description="Connessione alla query 'DIS (3)' nella cartella di lavoro." type="5" refreshedVersion="8" background="1" saveData="1">
    <dbPr connection="Provider=Microsoft.Mashup.OleDb.1;Data Source=$Workbook$;Location=&quot;DIS (3)&quot;;Extended Properties=&quot;&quot;" command="SELECT * FROM [DIS (3)]"/>
  </connection>
  <connection id="4" xr16:uid="{8BEB076A-EC0C-4210-B02D-CCAFF4540B33}" keepAlive="1" name="Query - DIS2" description="Connessione alla query 'DIS2' nella cartella di lavoro." type="5" refreshedVersion="8" background="1" saveData="1">
    <dbPr connection="Provider=Microsoft.Mashup.OleDb.1;Data Source=$Workbook$;Location=DIS2;Extended Properties=&quot;&quot;" command="SELECT * FROM [DIS2]"/>
  </connection>
  <connection id="5" xr16:uid="{929812C1-E8F5-4589-92A7-03440C7D36F3}" keepAlive="1" name="Query - DIS2 (2)" description="Connessione alla query 'DIS2 (2)' nella cartella di lavoro." type="5" refreshedVersion="8" background="1" saveData="1">
    <dbPr connection="Provider=Microsoft.Mashup.OleDb.1;Data Source=$Workbook$;Location=&quot;DIS2 (2)&quot;;Extended Properties=&quot;&quot;" command="SELECT * FROM [DIS2 (2)]"/>
  </connection>
</connections>
</file>

<file path=xl/sharedStrings.xml><?xml version="1.0" encoding="utf-8"?>
<sst xmlns="http://schemas.openxmlformats.org/spreadsheetml/2006/main" count="157" uniqueCount="121">
  <si>
    <t>MARKET CAPS</t>
  </si>
  <si>
    <t>QUOTES</t>
  </si>
  <si>
    <t>https://www.cmegroup.com/trading/fx/g10/euro-fx_quotes_options.html?optionExpiration=H1#optionExpiration=H1&amp;optionProductId=8117&amp;strikeRange=ATM</t>
  </si>
  <si>
    <t>https://finance.yahoo.com/quote/AAPL/options?p=AAPL</t>
  </si>
  <si>
    <t>https://en.wikipedia.org/wiki/List_of_public_corporations_by_market_capitalization#2020</t>
  </si>
  <si>
    <t xml:space="preserve">quotes on exchange rates + OPTIONS </t>
  </si>
  <si>
    <t>https://lab24.ilsole24ore.com/aziende-top/</t>
  </si>
  <si>
    <t>https://fxssi.com/top-10-most-valuable-companies-in-the-world</t>
  </si>
  <si>
    <t>https://it.investing.com/currencies/forex-options</t>
  </si>
  <si>
    <t>quotes on exchange rates + OPTIONS (only ATM)</t>
  </si>
  <si>
    <t>GDP</t>
  </si>
  <si>
    <t>https://www.global-rates.com/en/interest-rates/libor/american-dollar/american-dollar.aspx</t>
  </si>
  <si>
    <t>https://www.worldometers.info/gdp/gdp-by-country/</t>
  </si>
  <si>
    <t>USD libor</t>
  </si>
  <si>
    <t>https://en.wikipedia.org/wiki/List_of_countries_by_GDP_(nominal)</t>
  </si>
  <si>
    <t>https://finance.yahoo.com/</t>
  </si>
  <si>
    <t>Notional DERIVATIVES</t>
  </si>
  <si>
    <t>https://www.investopedia.com/ask/answers/052715/how-big-derivatives-market.asp</t>
  </si>
  <si>
    <t>International Swap and Derivatives Association (ISDA)</t>
  </si>
  <si>
    <t>Major trading exchanges</t>
  </si>
  <si>
    <t>https://blackwellglobal.com/top-10-biggest-trading-exchanges-in-the-world/</t>
  </si>
  <si>
    <t>STOCK</t>
  </si>
  <si>
    <t>NYSE 29trillion</t>
  </si>
  <si>
    <t>COMMODITY</t>
  </si>
  <si>
    <t>Chicago Mercantile Exchange (CME)</t>
  </si>
  <si>
    <t>NASDAQ 10 trillion</t>
  </si>
  <si>
    <t>Tokyo Commodity Exchange TOCOM</t>
  </si>
  <si>
    <t>Japan Exchange Group 5,6 trillion</t>
  </si>
  <si>
    <t>London Metal Exchange</t>
  </si>
  <si>
    <t>Shanghai stock exchange 4T</t>
  </si>
  <si>
    <t>Hong Kong stock eschange 4T</t>
  </si>
  <si>
    <t>Euronext 4T</t>
  </si>
  <si>
    <t>London Stock exchange group 3,7trillion</t>
  </si>
  <si>
    <t>A GUIDED TOUR OF THE FINANCIAL MARKETS</t>
  </si>
  <si>
    <t>REPORT 1</t>
  </si>
  <si>
    <t xml:space="preserve">0) </t>
  </si>
  <si>
    <t>1)</t>
  </si>
  <si>
    <t xml:space="preserve">2) </t>
  </si>
  <si>
    <t xml:space="preserve">3) </t>
  </si>
  <si>
    <t>4)</t>
  </si>
  <si>
    <t xml:space="preserve">5) </t>
  </si>
  <si>
    <t xml:space="preserve">6) </t>
  </si>
  <si>
    <t>7)</t>
  </si>
  <si>
    <t>Select an asset (n students = n different assets !)</t>
  </si>
  <si>
    <t>Go in Yahoo finance (https://finance.yahoo.com/quote/)</t>
  </si>
  <si>
    <t>From daily prices compute daily returns (return_t=(price_t - price_(t-1)/price_(t-1))</t>
  </si>
  <si>
    <t>8)</t>
  </si>
  <si>
    <t>9)</t>
  </si>
  <si>
    <t xml:space="preserve">Compute sigma_day = the standard deviation of the daily returns </t>
  </si>
  <si>
    <t>Compute sigma_year = the annual volatility = sigma_day*sqrt(252)</t>
  </si>
  <si>
    <t>10)</t>
  </si>
  <si>
    <t>Compute the parameters u,d of the binomial model that are related to sigma and T=3months=3/12 years</t>
  </si>
  <si>
    <t>11)</t>
  </si>
  <si>
    <t>12)</t>
  </si>
  <si>
    <t>Compute the capitalisation factor using simple compounding = 1+Libor*T and simple discounting = 1/(1+Libor*T)</t>
  </si>
  <si>
    <t>13)</t>
  </si>
  <si>
    <t xml:space="preserve">14) </t>
  </si>
  <si>
    <t>Compare your price with the market quote at point 4)</t>
  </si>
  <si>
    <t>15)</t>
  </si>
  <si>
    <t>Repeat the procedure for T= 6 months.</t>
  </si>
  <si>
    <t>16)</t>
  </si>
  <si>
    <t>17)</t>
  </si>
  <si>
    <t>Go in global-rates.com and select the Libor rate corresponding to T=3months (WARNING if you asset is in EUR currency select the Euribor)</t>
  </si>
  <si>
    <t xml:space="preserve">The report aims at providing the price of a Call by using the (static) binomial model and compare it with the market quotes </t>
  </si>
  <si>
    <t>STEPS</t>
  </si>
  <si>
    <t>Provide 1 page of blablabla (general description of the company = visit Summary + Holders +Statistics..)</t>
  </si>
  <si>
    <t>Go in "Options" and select a Call with maturity around 3 months and Strike AtTheMoney (i.e. close to the current value of the stock)</t>
  </si>
  <si>
    <t>Consider the average between Bid and Ask (the so called Mid price): this market quote is the target price for our model</t>
  </si>
  <si>
    <t>Compute the risk neutral probability weight q and apply the risk neutral pricing formula for the price of a Call (pay attention in the case of a dividend paying asset and apply the corresponding formula in this case)</t>
  </si>
  <si>
    <t>Go in "Historical Data" and download in EXCEL the last 3 months of daily data (take Adj Close that take into account for dividends splits etc)</t>
  </si>
  <si>
    <t>Generate a PDF from the Excel file (around 3-5 pages) with your name at the beginning and all the relevant infos (describe CLEARLY the procedure you follow in the previous steps)</t>
  </si>
  <si>
    <t>Convert the CSV file into Excel with the correct delimiters (see below the procedure)</t>
  </si>
  <si>
    <t>Procedure to convert CVS into Excel with correct delimiters</t>
  </si>
  <si>
    <t>Data + Get External Data + From Text +select file +Delimiters -&gt; comma +Advanced: thousand separator EMPTY</t>
  </si>
  <si>
    <t>Go to Data</t>
  </si>
  <si>
    <t>1. Get Data → Query Options → Regional Settings → English (United States)</t>
  </si>
  <si>
    <t>2. Get Data → From File → From Text/CSV</t>
  </si>
  <si>
    <t>3. Choose the CSV file with Delimiter "Comma" → Load</t>
  </si>
  <si>
    <t>A)</t>
  </si>
  <si>
    <t>B) alternative</t>
  </si>
  <si>
    <t xml:space="preserve">Send the PDF file of your report to the email: statistica2022.unipd@gmail.com. Deadline 25 April </t>
  </si>
  <si>
    <t>WARNING</t>
  </si>
  <si>
    <t>Before sending the report, please fill and send to me the Excel file with the list of participants and ensure you selected an asset different from the other ones (see point 1) below)</t>
  </si>
  <si>
    <t>Walt Disney Company (DIS)</t>
  </si>
  <si>
    <t>Call with maturity June 16, 2023:</t>
  </si>
  <si>
    <t>Strike value:</t>
  </si>
  <si>
    <t>Bid:</t>
  </si>
  <si>
    <t>Ask:</t>
  </si>
  <si>
    <t>Mid Price:</t>
  </si>
  <si>
    <t>target for the model</t>
  </si>
  <si>
    <t>Date</t>
  </si>
  <si>
    <t>Open</t>
  </si>
  <si>
    <t>High</t>
  </si>
  <si>
    <t>Low</t>
  </si>
  <si>
    <t>Close</t>
  </si>
  <si>
    <t>Adj Close</t>
  </si>
  <si>
    <t>Volume</t>
  </si>
  <si>
    <t>Daily Returns</t>
  </si>
  <si>
    <t>Daily sigma:</t>
  </si>
  <si>
    <t>Yearly sigma:</t>
  </si>
  <si>
    <t>u:</t>
  </si>
  <si>
    <t>d:</t>
  </si>
  <si>
    <t>annual year volatily</t>
  </si>
  <si>
    <t>%</t>
  </si>
  <si>
    <t>capitalization factor:</t>
  </si>
  <si>
    <t>discounting:</t>
  </si>
  <si>
    <t>q</t>
  </si>
  <si>
    <t>s_up</t>
  </si>
  <si>
    <t>s_down</t>
  </si>
  <si>
    <t>f_up</t>
  </si>
  <si>
    <t>f_down</t>
  </si>
  <si>
    <t>delta (alpha)</t>
  </si>
  <si>
    <t>delta hedging</t>
  </si>
  <si>
    <t>price</t>
  </si>
  <si>
    <t>% error</t>
  </si>
  <si>
    <t>T:</t>
  </si>
  <si>
    <t>Call with maturity October 20, 2023:</t>
  </si>
  <si>
    <t>R:</t>
  </si>
  <si>
    <t>Stoke on March 22, 2023:</t>
  </si>
  <si>
    <t>Libor R 3m %:</t>
  </si>
  <si>
    <t>Libor R 6m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</si>
</sst>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rgb="FFFF0000"/>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0" fontId="0" fillId="2" borderId="0" xfId="0" applyFill="1"/>
    <xf numFmtId="14" fontId="0" fillId="0" borderId="0" xfId="0" applyNumberFormat="1"/>
    <xf numFmtId="164" fontId="0" fillId="0" borderId="0" xfId="0" applyNumberFormat="1"/>
  </cellXfs>
  <cellStyles count="2">
    <cellStyle name="Collegamento ipertestuale" xfId="1" builtinId="8"/>
    <cellStyle name="Normale" xfId="0" builtinId="0"/>
  </cellStyles>
  <dxfs count="4">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2" connectionId="3" xr16:uid="{0F22289B-BEE9-4DC6-83D1-FF2293535852}" autoFormatId="16" applyNumberFormats="0" applyBorderFormats="0" applyFontFormats="0" applyPatternFormats="0" applyAlignmentFormats="0" applyWidthHeightFormats="0">
  <queryTableRefresh nextId="9" unboundColumnsRight="1">
    <queryTableFields count="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 id="8" dataBound="0"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2" connectionId="5" xr16:uid="{624ECD34-BBAB-481F-9EEF-DF4C1DD00EF1}" autoFormatId="16" applyNumberFormats="0" applyBorderFormats="0" applyFontFormats="0" applyPatternFormats="0" applyAlignmentFormats="0" applyWidthHeightFormats="0">
  <queryTableRefresh nextId="9" unboundColumnsRight="1">
    <queryTableFields count="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955A7E-6071-4318-B58D-3EBB644CFA7F}" name="DIS__3" displayName="DIS__3" ref="A1:H313" tableType="queryTable" totalsRowShown="0">
  <autoFilter ref="A1:H313" xr:uid="{8C955A7E-6071-4318-B58D-3EBB644CFA7F}"/>
  <sortState xmlns:xlrd2="http://schemas.microsoft.com/office/spreadsheetml/2017/richdata2" ref="A2:H313">
    <sortCondition descending="1" ref="A1:A313"/>
  </sortState>
  <tableColumns count="8">
    <tableColumn id="1" xr3:uid="{C5A45FEC-3D03-40CC-96BB-200B2F6DB100}" uniqueName="1" name="Date" queryTableFieldId="1" dataDxfId="3"/>
    <tableColumn id="2" xr3:uid="{F856A6CF-54A1-4C38-B663-84CBACB7ED64}" uniqueName="2" name="Open" queryTableFieldId="2"/>
    <tableColumn id="3" xr3:uid="{9E0EA2D4-B573-4450-B146-BE56F9CC466F}" uniqueName="3" name="High" queryTableFieldId="3"/>
    <tableColumn id="4" xr3:uid="{AA253BE1-68EC-4B7B-91B8-567D42553072}" uniqueName="4" name="Low" queryTableFieldId="4"/>
    <tableColumn id="5" xr3:uid="{6EEBE94E-4177-4F72-86EC-8ED35294CA6C}" uniqueName="5" name="Close" queryTableFieldId="5"/>
    <tableColumn id="6" xr3:uid="{04E296B4-7493-4605-9C45-7B139738AA50}" uniqueName="6" name="Adj Close" queryTableFieldId="6"/>
    <tableColumn id="7" xr3:uid="{D984F599-FDDF-4F28-8190-E7C17D6F2434}" uniqueName="7" name="Volume" queryTableFieldId="7"/>
    <tableColumn id="8" xr3:uid="{7D6A21EB-D1C1-405A-B5AA-2A087002D414}" uniqueName="8" name="Daily Returns" queryTableFieldId="8" dataDxfId="0">
      <calculatedColumnFormula>(DIS__3[[#This Row],[Adj Close]]-F3)/F3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50B359-684B-4FCD-B6C8-E019D5746F1B}" name="DIS2__2" displayName="DIS2__2" ref="A1:H377" tableType="queryTable" totalsRowShown="0">
  <autoFilter ref="A1:H377" xr:uid="{3C50B359-684B-4FCD-B6C8-E019D5746F1B}"/>
  <sortState xmlns:xlrd2="http://schemas.microsoft.com/office/spreadsheetml/2017/richdata2" ref="A2:G377">
    <sortCondition descending="1" ref="A1:A377"/>
  </sortState>
  <tableColumns count="8">
    <tableColumn id="1" xr3:uid="{70AD59A1-27FC-416A-A18D-5942F2F14596}" uniqueName="1" name="Date" queryTableFieldId="1" dataDxfId="2"/>
    <tableColumn id="2" xr3:uid="{E9BAA24C-BC2B-4AA1-AC04-C91EA8202003}" uniqueName="2" name="Open" queryTableFieldId="2"/>
    <tableColumn id="3" xr3:uid="{08206D76-FEAE-4B61-A37F-A2EABC51A072}" uniqueName="3" name="High" queryTableFieldId="3"/>
    <tableColumn id="4" xr3:uid="{77E63D3A-66FB-497C-9070-FD8D5AC7BD48}" uniqueName="4" name="Low" queryTableFieldId="4"/>
    <tableColumn id="5" xr3:uid="{78DD643F-62C4-4168-BD78-A2B511EF4AD5}" uniqueName="5" name="Close" queryTableFieldId="5"/>
    <tableColumn id="6" xr3:uid="{36631934-38CF-4A48-9AEF-D8B527666863}" uniqueName="6" name="Adj Close" queryTableFieldId="6"/>
    <tableColumn id="7" xr3:uid="{6B483662-DB51-44B7-A6F1-00ACCED8C68D}" uniqueName="7" name="Volume" queryTableFieldId="7"/>
    <tableColumn id="8" xr3:uid="{3DB74298-A40F-441C-9CA4-E6C4A5154290}" uniqueName="8" name="Daily Returns" queryTableFieldId="8" dataDxfId="1">
      <calculatedColumnFormula>(DIS2__2[[#This Row],[Adj Close]]-F3)/F3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lackwellglobal.com/top-10-biggest-trading-exchanges-in-the-world/" TargetMode="External"/><Relationship Id="rId1" Type="http://schemas.openxmlformats.org/officeDocument/2006/relationships/hyperlink" Target="https://finance.yahoo.com/quote/AAPL/options?p=AAP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workbookViewId="0">
      <selection activeCell="B19" sqref="B19"/>
    </sheetView>
  </sheetViews>
  <sheetFormatPr defaultRowHeight="14.4" x14ac:dyDescent="0.3"/>
  <sheetData>
    <row r="1" spans="2:11" x14ac:dyDescent="0.3">
      <c r="B1" s="1" t="s">
        <v>33</v>
      </c>
    </row>
    <row r="2" spans="2:11" x14ac:dyDescent="0.3">
      <c r="B2" t="s">
        <v>0</v>
      </c>
      <c r="K2" t="s">
        <v>1</v>
      </c>
    </row>
    <row r="3" spans="2:11" x14ac:dyDescent="0.3">
      <c r="K3" t="s">
        <v>2</v>
      </c>
    </row>
    <row r="4" spans="2:11" x14ac:dyDescent="0.3">
      <c r="B4" s="2" t="s">
        <v>3</v>
      </c>
    </row>
    <row r="5" spans="2:11" x14ac:dyDescent="0.3">
      <c r="B5" t="s">
        <v>4</v>
      </c>
      <c r="K5" t="s">
        <v>5</v>
      </c>
    </row>
    <row r="6" spans="2:11" x14ac:dyDescent="0.3">
      <c r="B6" t="s">
        <v>6</v>
      </c>
    </row>
    <row r="7" spans="2:11" x14ac:dyDescent="0.3">
      <c r="B7" t="s">
        <v>7</v>
      </c>
      <c r="K7" t="s">
        <v>8</v>
      </c>
    </row>
    <row r="8" spans="2:11" x14ac:dyDescent="0.3">
      <c r="K8" t="s">
        <v>9</v>
      </c>
    </row>
    <row r="10" spans="2:11" x14ac:dyDescent="0.3">
      <c r="B10" t="s">
        <v>10</v>
      </c>
      <c r="K10" t="s">
        <v>11</v>
      </c>
    </row>
    <row r="11" spans="2:11" x14ac:dyDescent="0.3">
      <c r="B11" t="s">
        <v>12</v>
      </c>
      <c r="K11" t="s">
        <v>13</v>
      </c>
    </row>
    <row r="12" spans="2:11" x14ac:dyDescent="0.3">
      <c r="B12" t="s">
        <v>14</v>
      </c>
    </row>
    <row r="13" spans="2:11" x14ac:dyDescent="0.3">
      <c r="K13" t="s">
        <v>15</v>
      </c>
    </row>
    <row r="14" spans="2:11" x14ac:dyDescent="0.3">
      <c r="B14" t="s">
        <v>16</v>
      </c>
    </row>
    <row r="15" spans="2:11" x14ac:dyDescent="0.3">
      <c r="B15" t="s">
        <v>17</v>
      </c>
    </row>
    <row r="16" spans="2:11" x14ac:dyDescent="0.3">
      <c r="B16" t="s">
        <v>18</v>
      </c>
    </row>
    <row r="18" spans="1:8" x14ac:dyDescent="0.3">
      <c r="B18" t="s">
        <v>19</v>
      </c>
    </row>
    <row r="19" spans="1:8" x14ac:dyDescent="0.3">
      <c r="B19" s="2" t="s">
        <v>20</v>
      </c>
    </row>
    <row r="20" spans="1:8" x14ac:dyDescent="0.3">
      <c r="A20" t="s">
        <v>21</v>
      </c>
      <c r="B20" t="s">
        <v>22</v>
      </c>
      <c r="F20" t="s">
        <v>23</v>
      </c>
      <c r="H20" t="s">
        <v>24</v>
      </c>
    </row>
    <row r="21" spans="1:8" x14ac:dyDescent="0.3">
      <c r="B21" t="s">
        <v>25</v>
      </c>
      <c r="H21" t="s">
        <v>26</v>
      </c>
    </row>
    <row r="22" spans="1:8" x14ac:dyDescent="0.3">
      <c r="B22" t="s">
        <v>27</v>
      </c>
      <c r="H22" t="s">
        <v>28</v>
      </c>
    </row>
    <row r="23" spans="1:8" x14ac:dyDescent="0.3">
      <c r="B23" t="s">
        <v>29</v>
      </c>
    </row>
    <row r="24" spans="1:8" x14ac:dyDescent="0.3">
      <c r="B24" t="s">
        <v>30</v>
      </c>
    </row>
    <row r="25" spans="1:8" x14ac:dyDescent="0.3">
      <c r="B25" t="s">
        <v>31</v>
      </c>
    </row>
    <row r="26" spans="1:8" x14ac:dyDescent="0.3">
      <c r="B26" t="s">
        <v>32</v>
      </c>
    </row>
  </sheetData>
  <hyperlinks>
    <hyperlink ref="B4" r:id="rId1" xr:uid="{00000000-0004-0000-0000-000000000000}"/>
    <hyperlink ref="B19" r:id="rId2" xr:uid="{9B2067E5-7925-431E-B637-316FAD8F7390}"/>
  </hyperlinks>
  <pageMargins left="0.7" right="0.7" top="0.75" bottom="0.75"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
  <sheetViews>
    <sheetView workbookViewId="0">
      <selection activeCell="M18" sqref="M18"/>
    </sheetView>
  </sheetViews>
  <sheetFormatPr defaultRowHeight="14.4" x14ac:dyDescent="0.3"/>
  <cols>
    <col min="1" max="1" width="11.33203125" customWidth="1"/>
  </cols>
  <sheetData>
    <row r="1" spans="1:2" x14ac:dyDescent="0.3">
      <c r="A1" t="s">
        <v>81</v>
      </c>
      <c r="B1" t="s">
        <v>82</v>
      </c>
    </row>
    <row r="3" spans="1:2" x14ac:dyDescent="0.3">
      <c r="A3" t="s">
        <v>34</v>
      </c>
      <c r="B3" t="s">
        <v>63</v>
      </c>
    </row>
    <row r="5" spans="1:2" x14ac:dyDescent="0.3">
      <c r="A5" t="s">
        <v>64</v>
      </c>
    </row>
    <row r="6" spans="1:2" x14ac:dyDescent="0.3">
      <c r="A6" s="3" t="s">
        <v>35</v>
      </c>
      <c r="B6" t="s">
        <v>44</v>
      </c>
    </row>
    <row r="7" spans="1:2" x14ac:dyDescent="0.3">
      <c r="A7" s="3" t="s">
        <v>36</v>
      </c>
      <c r="B7" t="s">
        <v>43</v>
      </c>
    </row>
    <row r="8" spans="1:2" x14ac:dyDescent="0.3">
      <c r="A8" t="s">
        <v>37</v>
      </c>
      <c r="B8" t="s">
        <v>65</v>
      </c>
    </row>
    <row r="9" spans="1:2" x14ac:dyDescent="0.3">
      <c r="A9" s="3" t="s">
        <v>38</v>
      </c>
      <c r="B9" t="s">
        <v>66</v>
      </c>
    </row>
    <row r="10" spans="1:2" x14ac:dyDescent="0.3">
      <c r="A10" s="3" t="s">
        <v>39</v>
      </c>
      <c r="B10" t="s">
        <v>67</v>
      </c>
    </row>
    <row r="11" spans="1:2" x14ac:dyDescent="0.3">
      <c r="A11" s="3" t="s">
        <v>40</v>
      </c>
      <c r="B11" t="s">
        <v>69</v>
      </c>
    </row>
    <row r="12" spans="1:2" x14ac:dyDescent="0.3">
      <c r="A12" s="3" t="s">
        <v>41</v>
      </c>
      <c r="B12" t="s">
        <v>71</v>
      </c>
    </row>
    <row r="13" spans="1:2" x14ac:dyDescent="0.3">
      <c r="A13" s="3" t="s">
        <v>42</v>
      </c>
      <c r="B13" t="s">
        <v>45</v>
      </c>
    </row>
    <row r="14" spans="1:2" x14ac:dyDescent="0.3">
      <c r="A14" s="3" t="s">
        <v>46</v>
      </c>
      <c r="B14" t="s">
        <v>48</v>
      </c>
    </row>
    <row r="15" spans="1:2" x14ac:dyDescent="0.3">
      <c r="A15" s="3" t="s">
        <v>47</v>
      </c>
      <c r="B15" t="s">
        <v>49</v>
      </c>
    </row>
    <row r="16" spans="1:2" x14ac:dyDescent="0.3">
      <c r="A16" s="3" t="s">
        <v>50</v>
      </c>
      <c r="B16" t="s">
        <v>51</v>
      </c>
    </row>
    <row r="17" spans="1:2" x14ac:dyDescent="0.3">
      <c r="A17" s="3" t="s">
        <v>52</v>
      </c>
      <c r="B17" t="s">
        <v>62</v>
      </c>
    </row>
    <row r="18" spans="1:2" x14ac:dyDescent="0.3">
      <c r="A18" s="3" t="s">
        <v>53</v>
      </c>
      <c r="B18" t="s">
        <v>54</v>
      </c>
    </row>
    <row r="19" spans="1:2" x14ac:dyDescent="0.3">
      <c r="A19" s="3" t="s">
        <v>55</v>
      </c>
      <c r="B19" t="s">
        <v>68</v>
      </c>
    </row>
    <row r="20" spans="1:2" x14ac:dyDescent="0.3">
      <c r="A20" s="3" t="s">
        <v>56</v>
      </c>
      <c r="B20" t="s">
        <v>57</v>
      </c>
    </row>
    <row r="21" spans="1:2" x14ac:dyDescent="0.3">
      <c r="A21" s="3" t="s">
        <v>58</v>
      </c>
      <c r="B21" t="s">
        <v>59</v>
      </c>
    </row>
    <row r="22" spans="1:2" x14ac:dyDescent="0.3">
      <c r="A22" t="s">
        <v>60</v>
      </c>
      <c r="B22" t="s">
        <v>70</v>
      </c>
    </row>
    <row r="23" spans="1:2" x14ac:dyDescent="0.3">
      <c r="A23" t="s">
        <v>61</v>
      </c>
      <c r="B23" t="s">
        <v>80</v>
      </c>
    </row>
    <row r="25" spans="1:2" x14ac:dyDescent="0.3">
      <c r="B25" t="s">
        <v>72</v>
      </c>
    </row>
    <row r="26" spans="1:2" x14ac:dyDescent="0.3">
      <c r="A26" t="s">
        <v>78</v>
      </c>
      <c r="B26" t="s">
        <v>73</v>
      </c>
    </row>
    <row r="27" spans="1:2" x14ac:dyDescent="0.3">
      <c r="A27" t="s">
        <v>79</v>
      </c>
      <c r="B27" t="s">
        <v>74</v>
      </c>
    </row>
    <row r="28" spans="1:2" x14ac:dyDescent="0.3">
      <c r="B28" t="s">
        <v>75</v>
      </c>
    </row>
    <row r="29" spans="1:2" x14ac:dyDescent="0.3">
      <c r="B29" t="s">
        <v>76</v>
      </c>
    </row>
    <row r="30" spans="1:2" x14ac:dyDescent="0.3">
      <c r="B30"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840AE-0135-4CEB-BB66-AFC8393A84B1}">
  <dimension ref="A1:N313"/>
  <sheetViews>
    <sheetView tabSelected="1" workbookViewId="0">
      <selection activeCell="M8" sqref="M8"/>
    </sheetView>
  </sheetViews>
  <sheetFormatPr defaultRowHeight="14.4" x14ac:dyDescent="0.3"/>
  <cols>
    <col min="1" max="1" width="10.5546875" bestFit="1" customWidth="1"/>
    <col min="2" max="6" width="11" bestFit="1" customWidth="1"/>
    <col min="7" max="7" width="9.77734375" bestFit="1" customWidth="1"/>
    <col min="8" max="8" width="13.88671875" customWidth="1"/>
    <col min="10" max="10" width="19" customWidth="1"/>
  </cols>
  <sheetData>
    <row r="1" spans="1:14" x14ac:dyDescent="0.3">
      <c r="A1" t="s">
        <v>90</v>
      </c>
      <c r="B1" t="s">
        <v>91</v>
      </c>
      <c r="C1" t="s">
        <v>92</v>
      </c>
      <c r="D1" t="s">
        <v>93</v>
      </c>
      <c r="E1" t="s">
        <v>94</v>
      </c>
      <c r="F1" t="s">
        <v>95</v>
      </c>
      <c r="G1" t="s">
        <v>96</v>
      </c>
      <c r="H1" t="s">
        <v>97</v>
      </c>
      <c r="J1" t="s">
        <v>83</v>
      </c>
    </row>
    <row r="2" spans="1:14" x14ac:dyDescent="0.3">
      <c r="A2" s="4">
        <v>45006</v>
      </c>
      <c r="B2">
        <v>95.169998000000007</v>
      </c>
      <c r="C2">
        <v>96.849997999999999</v>
      </c>
      <c r="D2">
        <v>95.169998000000007</v>
      </c>
      <c r="E2">
        <v>96.540001000000004</v>
      </c>
      <c r="F2">
        <v>96.540001000000004</v>
      </c>
      <c r="G2">
        <v>7273500</v>
      </c>
      <c r="H2">
        <f>(DIS__3[[#This Row],[Adj Close]]-F3)/F3</f>
        <v>2.4623221984470235E-2</v>
      </c>
      <c r="J2" t="s">
        <v>118</v>
      </c>
      <c r="M2">
        <v>96.23</v>
      </c>
    </row>
    <row r="3" spans="1:14" x14ac:dyDescent="0.3">
      <c r="A3" s="4">
        <v>45005</v>
      </c>
      <c r="B3">
        <v>93.43</v>
      </c>
      <c r="C3">
        <v>94.919998000000007</v>
      </c>
      <c r="D3">
        <v>93</v>
      </c>
      <c r="E3">
        <v>94.220000999999996</v>
      </c>
      <c r="F3">
        <v>94.220000999999996</v>
      </c>
      <c r="G3">
        <v>6657200</v>
      </c>
      <c r="H3">
        <f>(DIS__3[[#This Row],[Adj Close]]-F4)/F4</f>
        <v>1.0944249279321331E-2</v>
      </c>
    </row>
    <row r="4" spans="1:14" x14ac:dyDescent="0.3">
      <c r="A4" s="4">
        <v>45002</v>
      </c>
      <c r="B4">
        <v>94.050003000000004</v>
      </c>
      <c r="C4">
        <v>94.269997000000004</v>
      </c>
      <c r="D4">
        <v>92.910004000000001</v>
      </c>
      <c r="E4">
        <v>93.199996999999996</v>
      </c>
      <c r="F4">
        <v>93.199996999999996</v>
      </c>
      <c r="G4">
        <v>12924800</v>
      </c>
      <c r="H4">
        <f>(DIS__3[[#This Row],[Adj Close]]-F5)/F5</f>
        <v>-1.1560122902109286E-2</v>
      </c>
      <c r="J4" t="s">
        <v>84</v>
      </c>
    </row>
    <row r="5" spans="1:14" x14ac:dyDescent="0.3">
      <c r="A5" s="4">
        <v>45001</v>
      </c>
      <c r="B5">
        <v>92.669998000000007</v>
      </c>
      <c r="C5">
        <v>94.559997999999993</v>
      </c>
      <c r="D5">
        <v>91.889999000000003</v>
      </c>
      <c r="E5">
        <v>94.290001000000004</v>
      </c>
      <c r="F5">
        <v>94.290001000000004</v>
      </c>
      <c r="G5">
        <v>9931700</v>
      </c>
      <c r="H5">
        <f>(DIS__3[[#This Row],[Adj Close]]-F6)/F6</f>
        <v>1.2781987385219969E-2</v>
      </c>
      <c r="K5" t="s">
        <v>85</v>
      </c>
      <c r="M5">
        <v>95</v>
      </c>
    </row>
    <row r="6" spans="1:14" x14ac:dyDescent="0.3">
      <c r="A6" s="4">
        <v>45000</v>
      </c>
      <c r="B6">
        <v>91.629997000000003</v>
      </c>
      <c r="C6">
        <v>93.360000999999997</v>
      </c>
      <c r="D6">
        <v>91.410004000000001</v>
      </c>
      <c r="E6">
        <v>93.099997999999999</v>
      </c>
      <c r="F6">
        <v>93.099997999999999</v>
      </c>
      <c r="G6">
        <v>9543800</v>
      </c>
      <c r="H6">
        <f>(DIS__3[[#This Row],[Adj Close]]-F7)/F7</f>
        <v>-2.7849506985330639E-3</v>
      </c>
      <c r="K6" t="s">
        <v>86</v>
      </c>
      <c r="M6">
        <v>7.55</v>
      </c>
    </row>
    <row r="7" spans="1:14" x14ac:dyDescent="0.3">
      <c r="A7" s="4">
        <v>44999</v>
      </c>
      <c r="B7">
        <v>94</v>
      </c>
      <c r="C7">
        <v>94.300003000000004</v>
      </c>
      <c r="D7">
        <v>92.339995999999999</v>
      </c>
      <c r="E7">
        <v>93.360000999999997</v>
      </c>
      <c r="F7">
        <v>93.360000999999997</v>
      </c>
      <c r="G7">
        <v>10323600</v>
      </c>
      <c r="H7">
        <f>(DIS__3[[#This Row],[Adj Close]]-F8)/F8</f>
        <v>8.2073759872003191E-3</v>
      </c>
      <c r="K7" t="s">
        <v>87</v>
      </c>
      <c r="M7">
        <v>7.65</v>
      </c>
    </row>
    <row r="8" spans="1:14" x14ac:dyDescent="0.3">
      <c r="A8" s="4">
        <v>44998</v>
      </c>
      <c r="B8">
        <v>91.889999000000003</v>
      </c>
      <c r="C8">
        <v>94.019997000000004</v>
      </c>
      <c r="D8">
        <v>90.459998999999996</v>
      </c>
      <c r="E8">
        <v>92.599997999999999</v>
      </c>
      <c r="F8">
        <v>92.599997999999999</v>
      </c>
      <c r="G8">
        <v>11915300</v>
      </c>
      <c r="H8">
        <f>(DIS__3[[#This Row],[Adj Close]]-F9)/F9</f>
        <v>-1.0366591856364155E-2</v>
      </c>
      <c r="K8" t="s">
        <v>88</v>
      </c>
      <c r="M8">
        <f>(M6+M7)/2</f>
        <v>7.6</v>
      </c>
      <c r="N8" t="s">
        <v>89</v>
      </c>
    </row>
    <row r="9" spans="1:14" x14ac:dyDescent="0.3">
      <c r="A9" s="4">
        <v>44995</v>
      </c>
      <c r="B9">
        <v>95.599997999999999</v>
      </c>
      <c r="C9">
        <v>95.900002000000001</v>
      </c>
      <c r="D9">
        <v>92.830001999999993</v>
      </c>
      <c r="E9">
        <v>93.57</v>
      </c>
      <c r="F9">
        <v>93.57</v>
      </c>
      <c r="G9">
        <v>13964800</v>
      </c>
      <c r="H9">
        <f>(DIS__3[[#This Row],[Adj Close]]-F10)/F10</f>
        <v>-2.6731839262865084E-2</v>
      </c>
      <c r="K9" t="s">
        <v>115</v>
      </c>
      <c r="M9">
        <f>3/12</f>
        <v>0.25</v>
      </c>
    </row>
    <row r="10" spans="1:14" x14ac:dyDescent="0.3">
      <c r="A10" s="4">
        <v>44994</v>
      </c>
      <c r="B10">
        <v>99.449996999999996</v>
      </c>
      <c r="C10">
        <v>100.050003</v>
      </c>
      <c r="D10">
        <v>95.919998000000007</v>
      </c>
      <c r="E10">
        <v>96.139999000000003</v>
      </c>
      <c r="F10">
        <v>96.139999000000003</v>
      </c>
      <c r="G10">
        <v>8275600</v>
      </c>
      <c r="H10">
        <f>(DIS__3[[#This Row],[Adj Close]]-F11)/F11</f>
        <v>-3.1822798635766411E-2</v>
      </c>
    </row>
    <row r="11" spans="1:14" x14ac:dyDescent="0.3">
      <c r="A11" s="4">
        <v>44993</v>
      </c>
      <c r="B11">
        <v>99</v>
      </c>
      <c r="C11">
        <v>99.620002999999997</v>
      </c>
      <c r="D11">
        <v>98.300003000000004</v>
      </c>
      <c r="E11">
        <v>99.300003000000004</v>
      </c>
      <c r="F11">
        <v>99.300003000000004</v>
      </c>
      <c r="G11">
        <v>5668700</v>
      </c>
      <c r="H11">
        <f>(DIS__3[[#This Row],[Adj Close]]-F12)/F12</f>
        <v>2.4228245996937201E-3</v>
      </c>
    </row>
    <row r="12" spans="1:14" x14ac:dyDescent="0.3">
      <c r="A12" s="4">
        <v>44992</v>
      </c>
      <c r="B12">
        <v>100.400002</v>
      </c>
      <c r="C12">
        <v>100.94000200000001</v>
      </c>
      <c r="D12">
        <v>98.889999000000003</v>
      </c>
      <c r="E12">
        <v>99.059997999999993</v>
      </c>
      <c r="F12">
        <v>99.059997999999993</v>
      </c>
      <c r="G12">
        <v>6951300</v>
      </c>
      <c r="H12">
        <f>(DIS__3[[#This Row],[Adj Close]]-F13)/F13</f>
        <v>-1.5895151365183807E-2</v>
      </c>
      <c r="J12" t="s">
        <v>98</v>
      </c>
      <c r="K12">
        <f>_xlfn.STDEV.S(H2:H312)</f>
        <v>2.2258957556230877E-2</v>
      </c>
    </row>
    <row r="13" spans="1:14" x14ac:dyDescent="0.3">
      <c r="A13" s="4">
        <v>44991</v>
      </c>
      <c r="B13">
        <v>101.610001</v>
      </c>
      <c r="C13">
        <v>102.699997</v>
      </c>
      <c r="D13">
        <v>100.489998</v>
      </c>
      <c r="E13">
        <v>100.660004</v>
      </c>
      <c r="F13">
        <v>100.660004</v>
      </c>
      <c r="G13">
        <v>6773300</v>
      </c>
      <c r="H13">
        <f>(DIS__3[[#This Row],[Adj Close]]-F14)/F14</f>
        <v>-4.7458473872439167E-3</v>
      </c>
      <c r="J13" t="s">
        <v>99</v>
      </c>
      <c r="K13">
        <f>K12*SQRT(252)</f>
        <v>0.3533499968239735</v>
      </c>
      <c r="L13" t="s">
        <v>102</v>
      </c>
    </row>
    <row r="14" spans="1:14" x14ac:dyDescent="0.3">
      <c r="A14" s="4">
        <v>44988</v>
      </c>
      <c r="B14">
        <v>99.669998000000007</v>
      </c>
      <c r="C14">
        <v>101.18</v>
      </c>
      <c r="D14">
        <v>98.879997000000003</v>
      </c>
      <c r="E14">
        <v>101.139999</v>
      </c>
      <c r="F14">
        <v>101.139999</v>
      </c>
      <c r="G14">
        <v>7428900</v>
      </c>
      <c r="H14">
        <f>(DIS__3[[#This Row],[Adj Close]]-F15)/F15</f>
        <v>2.2442388241859814E-2</v>
      </c>
      <c r="J14" t="s">
        <v>100</v>
      </c>
      <c r="K14">
        <f>EXP(K13*SQRT(M9))</f>
        <v>1.1932432241588</v>
      </c>
    </row>
    <row r="15" spans="1:14" x14ac:dyDescent="0.3">
      <c r="A15" s="4">
        <v>44987</v>
      </c>
      <c r="B15">
        <v>97.739998</v>
      </c>
      <c r="C15">
        <v>99.290001000000004</v>
      </c>
      <c r="D15">
        <v>97.419998000000007</v>
      </c>
      <c r="E15">
        <v>98.919998000000007</v>
      </c>
      <c r="F15">
        <v>98.919998000000007</v>
      </c>
      <c r="G15">
        <v>7776600</v>
      </c>
      <c r="H15">
        <f>(DIS__3[[#This Row],[Adj Close]]-F16)/F16</f>
        <v>3.8562715257127204E-3</v>
      </c>
      <c r="J15" t="s">
        <v>101</v>
      </c>
      <c r="K15">
        <f>EXP(-K13*SQRT(M9))</f>
        <v>0.83805210853384016</v>
      </c>
    </row>
    <row r="16" spans="1:14" x14ac:dyDescent="0.3">
      <c r="A16" s="4">
        <v>44986</v>
      </c>
      <c r="B16">
        <v>99.190002000000007</v>
      </c>
      <c r="C16">
        <v>99.629997000000003</v>
      </c>
      <c r="D16">
        <v>98.099997999999999</v>
      </c>
      <c r="E16">
        <v>98.540001000000004</v>
      </c>
      <c r="F16">
        <v>98.540001000000004</v>
      </c>
      <c r="G16">
        <v>7898300</v>
      </c>
      <c r="H16">
        <f>(DIS__3[[#This Row],[Adj Close]]-F17)/F17</f>
        <v>-1.0741893276358799E-2</v>
      </c>
      <c r="J16" t="s">
        <v>119</v>
      </c>
      <c r="K16" s="5">
        <v>5.0177100000000001</v>
      </c>
      <c r="L16" t="s">
        <v>103</v>
      </c>
    </row>
    <row r="17" spans="1:12" x14ac:dyDescent="0.3">
      <c r="A17" s="4">
        <v>44985</v>
      </c>
      <c r="B17">
        <v>100.449997</v>
      </c>
      <c r="C17">
        <v>100.75</v>
      </c>
      <c r="D17">
        <v>99.57</v>
      </c>
      <c r="E17">
        <v>99.610000999999997</v>
      </c>
      <c r="F17">
        <v>99.610000999999997</v>
      </c>
      <c r="G17">
        <v>8233700</v>
      </c>
      <c r="H17">
        <f>(DIS__3[[#This Row],[Adj Close]]-F18)/F18</f>
        <v>-8.3623297669187524E-3</v>
      </c>
      <c r="J17" t="s">
        <v>117</v>
      </c>
      <c r="K17">
        <f>K16/100</f>
        <v>5.0177100000000002E-2</v>
      </c>
    </row>
    <row r="18" spans="1:12" x14ac:dyDescent="0.3">
      <c r="A18" s="4">
        <v>44984</v>
      </c>
      <c r="B18">
        <v>100.730003</v>
      </c>
      <c r="C18">
        <v>101.470001</v>
      </c>
      <c r="D18">
        <v>100.05999799999999</v>
      </c>
      <c r="E18">
        <v>100.449997</v>
      </c>
      <c r="F18">
        <v>100.449997</v>
      </c>
      <c r="G18">
        <v>6641200</v>
      </c>
      <c r="H18">
        <f>(DIS__3[[#This Row],[Adj Close]]-F19)/F19</f>
        <v>1.4954535943532564E-3</v>
      </c>
      <c r="J18" t="s">
        <v>104</v>
      </c>
      <c r="K18">
        <f>1+K17*M9</f>
        <v>1.012544275</v>
      </c>
    </row>
    <row r="19" spans="1:12" x14ac:dyDescent="0.3">
      <c r="A19" s="4">
        <v>44981</v>
      </c>
      <c r="B19">
        <v>99.529999000000004</v>
      </c>
      <c r="C19">
        <v>100.43</v>
      </c>
      <c r="D19">
        <v>98.959998999999996</v>
      </c>
      <c r="E19">
        <v>100.300003</v>
      </c>
      <c r="F19">
        <v>100.300003</v>
      </c>
      <c r="G19">
        <v>8523000</v>
      </c>
      <c r="H19">
        <f>(DIS__3[[#This Row],[Adj Close]]-F20)/F20</f>
        <v>-1.4056816650246169E-2</v>
      </c>
      <c r="J19" t="s">
        <v>105</v>
      </c>
      <c r="K19">
        <f>1/K18</f>
        <v>0.98761113433780467</v>
      </c>
    </row>
    <row r="20" spans="1:12" x14ac:dyDescent="0.3">
      <c r="A20" s="4">
        <v>44980</v>
      </c>
      <c r="B20">
        <v>101.449997</v>
      </c>
      <c r="C20">
        <v>102.050003</v>
      </c>
      <c r="D20">
        <v>99.610000999999997</v>
      </c>
      <c r="E20">
        <v>101.730003</v>
      </c>
      <c r="F20">
        <v>101.730003</v>
      </c>
      <c r="G20">
        <v>10974800</v>
      </c>
      <c r="H20">
        <f>(DIS__3[[#This Row],[Adj Close]]-F21)/F21</f>
        <v>4.9176829268282433E-4</v>
      </c>
      <c r="J20" t="s">
        <v>106</v>
      </c>
      <c r="K20">
        <f>(K19-K15)/(K14-K15)</f>
        <v>0.42106634773455681</v>
      </c>
    </row>
    <row r="21" spans="1:12" x14ac:dyDescent="0.3">
      <c r="A21" s="4">
        <v>44979</v>
      </c>
      <c r="B21">
        <v>101.33000199999999</v>
      </c>
      <c r="C21">
        <v>102.55999799999999</v>
      </c>
      <c r="D21">
        <v>101.089996</v>
      </c>
      <c r="E21">
        <v>101.68</v>
      </c>
      <c r="F21">
        <v>101.68</v>
      </c>
      <c r="G21">
        <v>9885100</v>
      </c>
      <c r="H21">
        <f>(DIS__3[[#This Row],[Adj Close]]-F22)/F22</f>
        <v>-4.0160252332656814E-3</v>
      </c>
      <c r="J21" t="s">
        <v>107</v>
      </c>
      <c r="K21">
        <f>K14*M5</f>
        <v>113.358106295086</v>
      </c>
    </row>
    <row r="22" spans="1:12" x14ac:dyDescent="0.3">
      <c r="A22" s="4">
        <v>44978</v>
      </c>
      <c r="B22">
        <v>103.550003</v>
      </c>
      <c r="C22">
        <v>103.730003</v>
      </c>
      <c r="D22">
        <v>101.83000199999999</v>
      </c>
      <c r="E22">
        <v>102.089996</v>
      </c>
      <c r="F22">
        <v>102.089996</v>
      </c>
      <c r="G22">
        <v>10648200</v>
      </c>
      <c r="H22">
        <f>(DIS__3[[#This Row],[Adj Close]]-F23)/F23</f>
        <v>-2.9747243587271939E-2</v>
      </c>
      <c r="J22" t="s">
        <v>108</v>
      </c>
      <c r="K22">
        <f>M5*K15</f>
        <v>79.614950310714818</v>
      </c>
    </row>
    <row r="23" spans="1:12" x14ac:dyDescent="0.3">
      <c r="A23" s="4">
        <v>44974</v>
      </c>
      <c r="B23">
        <v>105.029999</v>
      </c>
      <c r="C23">
        <v>105.800003</v>
      </c>
      <c r="D23">
        <v>103.879997</v>
      </c>
      <c r="E23">
        <v>105.220001</v>
      </c>
      <c r="F23">
        <v>105.220001</v>
      </c>
      <c r="G23">
        <v>9492200</v>
      </c>
      <c r="H23">
        <f>(DIS__3[[#This Row],[Adj Close]]-F24)/F24</f>
        <v>-5.7639704098276113E-3</v>
      </c>
      <c r="J23" t="s">
        <v>109</v>
      </c>
      <c r="K23">
        <f>MAX(0,(K21-M5))</f>
        <v>18.358106295086003</v>
      </c>
    </row>
    <row r="24" spans="1:12" x14ac:dyDescent="0.3">
      <c r="A24" s="4">
        <v>44973</v>
      </c>
      <c r="B24">
        <v>107.550003</v>
      </c>
      <c r="C24">
        <v>108.019997</v>
      </c>
      <c r="D24">
        <v>105.699997</v>
      </c>
      <c r="E24">
        <v>105.83000199999999</v>
      </c>
      <c r="F24">
        <v>105.83000199999999</v>
      </c>
      <c r="G24">
        <v>9479900</v>
      </c>
      <c r="H24">
        <f>(DIS__3[[#This Row],[Adj Close]]-F25)/F25</f>
        <v>-3.1215635869931146E-2</v>
      </c>
      <c r="J24" t="s">
        <v>110</v>
      </c>
      <c r="K24">
        <f>MAX(0,(K22-M5))</f>
        <v>0</v>
      </c>
    </row>
    <row r="25" spans="1:12" x14ac:dyDescent="0.3">
      <c r="A25" s="4">
        <v>44972</v>
      </c>
      <c r="B25">
        <v>107.089996</v>
      </c>
      <c r="C25">
        <v>109.269997</v>
      </c>
      <c r="D25">
        <v>106.699997</v>
      </c>
      <c r="E25">
        <v>109.239998</v>
      </c>
      <c r="F25">
        <v>109.239998</v>
      </c>
      <c r="G25">
        <v>8156000</v>
      </c>
      <c r="H25">
        <f>(DIS__3[[#This Row],[Adj Close]]-F26)/F26</f>
        <v>1.4675775044556002E-2</v>
      </c>
      <c r="J25" t="s">
        <v>111</v>
      </c>
      <c r="K25">
        <f>(K23-K24)/(K21-K22)</f>
        <v>0.54405421661177533</v>
      </c>
      <c r="L25" t="s">
        <v>112</v>
      </c>
    </row>
    <row r="26" spans="1:12" x14ac:dyDescent="0.3">
      <c r="A26" s="4">
        <v>44971</v>
      </c>
      <c r="B26">
        <v>106.82</v>
      </c>
      <c r="C26">
        <v>108.44000200000001</v>
      </c>
      <c r="D26">
        <v>105.82</v>
      </c>
      <c r="E26">
        <v>107.660004</v>
      </c>
      <c r="F26">
        <v>107.660004</v>
      </c>
      <c r="G26">
        <v>10768100</v>
      </c>
      <c r="H26">
        <f>(DIS__3[[#This Row],[Adj Close]]-F27)/F27</f>
        <v>0</v>
      </c>
    </row>
    <row r="27" spans="1:12" x14ac:dyDescent="0.3">
      <c r="A27" s="4">
        <v>44970</v>
      </c>
      <c r="B27">
        <v>108.099998</v>
      </c>
      <c r="C27">
        <v>108.290001</v>
      </c>
      <c r="D27">
        <v>106.550003</v>
      </c>
      <c r="E27">
        <v>107.660004</v>
      </c>
      <c r="F27">
        <v>107.660004</v>
      </c>
      <c r="G27">
        <v>12341500</v>
      </c>
      <c r="H27">
        <f>(DIS__3[[#This Row],[Adj Close]]-F28)/F28</f>
        <v>-3.7015917768200629E-3</v>
      </c>
      <c r="J27" t="s">
        <v>113</v>
      </c>
      <c r="K27">
        <f>K19*(K20*K23+(1-K20)*K24)</f>
        <v>7.6342150756762113</v>
      </c>
    </row>
    <row r="28" spans="1:12" x14ac:dyDescent="0.3">
      <c r="A28" s="4">
        <v>44967</v>
      </c>
      <c r="B28">
        <v>108.959999</v>
      </c>
      <c r="C28">
        <v>109.739998</v>
      </c>
      <c r="D28">
        <v>107.209999</v>
      </c>
      <c r="E28">
        <v>108.05999799999999</v>
      </c>
      <c r="F28">
        <v>108.05999799999999</v>
      </c>
      <c r="G28">
        <v>15566000</v>
      </c>
      <c r="H28">
        <f>(DIS__3[[#This Row],[Adj Close]]-F29)/F29</f>
        <v>-2.0840911373315445E-2</v>
      </c>
      <c r="J28" t="s">
        <v>114</v>
      </c>
      <c r="K28">
        <f>(ABS(K27-M8)/M8)*100</f>
        <v>0.45019836416067932</v>
      </c>
      <c r="L28" t="s">
        <v>103</v>
      </c>
    </row>
    <row r="29" spans="1:12" x14ac:dyDescent="0.3">
      <c r="A29" s="4">
        <v>44966</v>
      </c>
      <c r="B29">
        <v>118.040001</v>
      </c>
      <c r="C29">
        <v>118.18</v>
      </c>
      <c r="D29">
        <v>109.80999799999999</v>
      </c>
      <c r="E29">
        <v>110.360001</v>
      </c>
      <c r="F29">
        <v>110.360001</v>
      </c>
      <c r="G29">
        <v>46137200</v>
      </c>
      <c r="H29">
        <f>(DIS__3[[#This Row],[Adj Close]]-F30)/F30</f>
        <v>-1.2703507002178508E-2</v>
      </c>
    </row>
    <row r="30" spans="1:12" x14ac:dyDescent="0.3">
      <c r="A30" s="4">
        <v>44965</v>
      </c>
      <c r="B30">
        <v>112.199997</v>
      </c>
      <c r="C30">
        <v>113.33000199999999</v>
      </c>
      <c r="D30">
        <v>110.290001</v>
      </c>
      <c r="E30">
        <v>111.779999</v>
      </c>
      <c r="F30">
        <v>111.779999</v>
      </c>
      <c r="G30">
        <v>27719900</v>
      </c>
      <c r="H30">
        <f>(DIS__3[[#This Row],[Adj Close]]-F31)/F31</f>
        <v>1.3437427576030538E-3</v>
      </c>
    </row>
    <row r="31" spans="1:12" x14ac:dyDescent="0.3">
      <c r="A31" s="4">
        <v>44964</v>
      </c>
      <c r="B31">
        <v>109.300003</v>
      </c>
      <c r="C31">
        <v>112.120003</v>
      </c>
      <c r="D31">
        <v>108.860001</v>
      </c>
      <c r="E31">
        <v>111.629997</v>
      </c>
      <c r="F31">
        <v>111.629997</v>
      </c>
      <c r="G31">
        <v>10844000</v>
      </c>
      <c r="H31">
        <f>(DIS__3[[#This Row],[Adj Close]]-F32)/F32</f>
        <v>1.6018876417069054E-2</v>
      </c>
    </row>
    <row r="32" spans="1:12" x14ac:dyDescent="0.3">
      <c r="A32" s="4">
        <v>44963</v>
      </c>
      <c r="B32">
        <v>110.16999800000001</v>
      </c>
      <c r="C32">
        <v>110.43</v>
      </c>
      <c r="D32">
        <v>108.529999</v>
      </c>
      <c r="E32">
        <v>109.870003</v>
      </c>
      <c r="F32">
        <v>109.870003</v>
      </c>
      <c r="G32">
        <v>11956500</v>
      </c>
      <c r="H32">
        <f>(DIS__3[[#This Row],[Adj Close]]-F33)/F33</f>
        <v>-7.5873544177342041E-3</v>
      </c>
    </row>
    <row r="33" spans="1:8" x14ac:dyDescent="0.3">
      <c r="A33" s="4">
        <v>44960</v>
      </c>
      <c r="B33">
        <v>111.470001</v>
      </c>
      <c r="C33">
        <v>113.139999</v>
      </c>
      <c r="D33">
        <v>110.370003</v>
      </c>
      <c r="E33">
        <v>110.709999</v>
      </c>
      <c r="F33">
        <v>110.709999</v>
      </c>
      <c r="G33">
        <v>12472500</v>
      </c>
      <c r="H33">
        <f>(DIS__3[[#This Row],[Adj Close]]-F34)/F34</f>
        <v>-2.208285506653878E-2</v>
      </c>
    </row>
    <row r="34" spans="1:8" x14ac:dyDescent="0.3">
      <c r="A34" s="4">
        <v>44959</v>
      </c>
      <c r="B34">
        <v>110.66999800000001</v>
      </c>
      <c r="C34">
        <v>113.529999</v>
      </c>
      <c r="D34">
        <v>109.69000200000001</v>
      </c>
      <c r="E34">
        <v>113.209999</v>
      </c>
      <c r="F34">
        <v>113.209999</v>
      </c>
      <c r="G34">
        <v>13093200</v>
      </c>
      <c r="H34">
        <f>(DIS__3[[#This Row],[Adj Close]]-F35)/F35</f>
        <v>3.4920925449501039E-2</v>
      </c>
    </row>
    <row r="35" spans="1:8" x14ac:dyDescent="0.3">
      <c r="A35" s="4">
        <v>44958</v>
      </c>
      <c r="B35">
        <v>108.5</v>
      </c>
      <c r="C35">
        <v>109.94000200000001</v>
      </c>
      <c r="D35">
        <v>106.900002</v>
      </c>
      <c r="E35">
        <v>109.389999</v>
      </c>
      <c r="F35">
        <v>109.389999</v>
      </c>
      <c r="G35">
        <v>9975500</v>
      </c>
      <c r="H35">
        <f>(DIS__3[[#This Row],[Adj Close]]-F36)/F36</f>
        <v>8.2957048261721161E-3</v>
      </c>
    </row>
    <row r="36" spans="1:8" x14ac:dyDescent="0.3">
      <c r="A36" s="4">
        <v>44957</v>
      </c>
      <c r="B36">
        <v>107.58000199999999</v>
      </c>
      <c r="C36">
        <v>108.720001</v>
      </c>
      <c r="D36">
        <v>107.449997</v>
      </c>
      <c r="E36">
        <v>108.489998</v>
      </c>
      <c r="F36">
        <v>108.489998</v>
      </c>
      <c r="G36">
        <v>8251700</v>
      </c>
      <c r="H36">
        <f>(DIS__3[[#This Row],[Adj Close]]-F37)/F37</f>
        <v>8.3651085924382838E-3</v>
      </c>
    </row>
    <row r="37" spans="1:8" x14ac:dyDescent="0.3">
      <c r="A37" s="4">
        <v>44956</v>
      </c>
      <c r="B37">
        <v>108.260002</v>
      </c>
      <c r="C37">
        <v>108.970001</v>
      </c>
      <c r="D37">
        <v>107.480003</v>
      </c>
      <c r="E37">
        <v>107.589996</v>
      </c>
      <c r="F37">
        <v>107.589996</v>
      </c>
      <c r="G37">
        <v>8548500</v>
      </c>
      <c r="H37">
        <f>(DIS__3[[#This Row],[Adj Close]]-F38)/F38</f>
        <v>-1.7801761750942512E-2</v>
      </c>
    </row>
    <row r="38" spans="1:8" x14ac:dyDescent="0.3">
      <c r="A38" s="4">
        <v>44953</v>
      </c>
      <c r="B38">
        <v>109.260002</v>
      </c>
      <c r="C38">
        <v>110.58000199999999</v>
      </c>
      <c r="D38">
        <v>109.160004</v>
      </c>
      <c r="E38">
        <v>109.540001</v>
      </c>
      <c r="F38">
        <v>109.540001</v>
      </c>
      <c r="G38">
        <v>10249700</v>
      </c>
      <c r="H38">
        <f>(DIS__3[[#This Row],[Adj Close]]-F39)/F39</f>
        <v>-1.4584868220187141E-3</v>
      </c>
    </row>
    <row r="39" spans="1:8" x14ac:dyDescent="0.3">
      <c r="A39" s="4">
        <v>44952</v>
      </c>
      <c r="B39">
        <v>108.16999800000001</v>
      </c>
      <c r="C39">
        <v>109.760002</v>
      </c>
      <c r="D39">
        <v>107.57</v>
      </c>
      <c r="E39">
        <v>109.699997</v>
      </c>
      <c r="F39">
        <v>109.699997</v>
      </c>
      <c r="G39">
        <v>9204400</v>
      </c>
      <c r="H39">
        <f>(DIS__3[[#This Row],[Adj Close]]-F40)/F40</f>
        <v>1.4613336627450882E-2</v>
      </c>
    </row>
    <row r="40" spans="1:8" x14ac:dyDescent="0.3">
      <c r="A40" s="4">
        <v>44951</v>
      </c>
      <c r="B40">
        <v>104.959999</v>
      </c>
      <c r="C40">
        <v>108.160004</v>
      </c>
      <c r="D40">
        <v>104.18</v>
      </c>
      <c r="E40">
        <v>108.120003</v>
      </c>
      <c r="F40">
        <v>108.120003</v>
      </c>
      <c r="G40">
        <v>10008000</v>
      </c>
      <c r="H40">
        <f>(DIS__3[[#This Row],[Adj Close]]-F41)/F41</f>
        <v>2.0000028301886765E-2</v>
      </c>
    </row>
    <row r="41" spans="1:8" x14ac:dyDescent="0.3">
      <c r="A41" s="4">
        <v>44950</v>
      </c>
      <c r="B41">
        <v>104.699997</v>
      </c>
      <c r="C41">
        <v>108.44000200000001</v>
      </c>
      <c r="D41">
        <v>102</v>
      </c>
      <c r="E41">
        <v>106</v>
      </c>
      <c r="F41">
        <v>106</v>
      </c>
      <c r="G41">
        <v>8606700</v>
      </c>
      <c r="H41">
        <f>(DIS__3[[#This Row],[Adj Close]]-F42)/F42</f>
        <v>2.933087275369652E-3</v>
      </c>
    </row>
    <row r="42" spans="1:8" x14ac:dyDescent="0.3">
      <c r="A42" s="4">
        <v>44949</v>
      </c>
      <c r="B42">
        <v>103.290001</v>
      </c>
      <c r="C42">
        <v>105.949997</v>
      </c>
      <c r="D42">
        <v>102.91999800000001</v>
      </c>
      <c r="E42">
        <v>105.69000200000001</v>
      </c>
      <c r="F42">
        <v>105.69000200000001</v>
      </c>
      <c r="G42">
        <v>11479100</v>
      </c>
      <c r="H42">
        <f>(DIS__3[[#This Row],[Adj Close]]-F43)/F43</f>
        <v>2.1356773636738401E-2</v>
      </c>
    </row>
    <row r="43" spans="1:8" x14ac:dyDescent="0.3">
      <c r="A43" s="4">
        <v>44946</v>
      </c>
      <c r="B43">
        <v>100.339996</v>
      </c>
      <c r="C43">
        <v>103.589996</v>
      </c>
      <c r="D43">
        <v>99.300003000000004</v>
      </c>
      <c r="E43">
        <v>103.480003</v>
      </c>
      <c r="F43">
        <v>103.480003</v>
      </c>
      <c r="G43">
        <v>14549900</v>
      </c>
      <c r="H43">
        <f>(DIS__3[[#This Row],[Adj Close]]-F44)/F44</f>
        <v>4.4408567936847672E-2</v>
      </c>
    </row>
    <row r="44" spans="1:8" x14ac:dyDescent="0.3">
      <c r="A44" s="4">
        <v>44945</v>
      </c>
      <c r="B44">
        <v>98.120002999999997</v>
      </c>
      <c r="C44">
        <v>99.449996999999996</v>
      </c>
      <c r="D44">
        <v>97.120002999999997</v>
      </c>
      <c r="E44">
        <v>99.080001999999993</v>
      </c>
      <c r="F44">
        <v>99.080001999999993</v>
      </c>
      <c r="G44">
        <v>10973600</v>
      </c>
      <c r="H44">
        <f>(DIS__3[[#This Row],[Adj Close]]-F45)/F45</f>
        <v>4.0388731417712238E-4</v>
      </c>
    </row>
    <row r="45" spans="1:8" x14ac:dyDescent="0.3">
      <c r="A45" s="4">
        <v>44944</v>
      </c>
      <c r="B45">
        <v>100.279999</v>
      </c>
      <c r="C45">
        <v>101.129997</v>
      </c>
      <c r="D45">
        <v>98.720000999999996</v>
      </c>
      <c r="E45">
        <v>99.040001000000004</v>
      </c>
      <c r="F45">
        <v>99.040001000000004</v>
      </c>
      <c r="G45">
        <v>11384500</v>
      </c>
      <c r="H45">
        <f>(DIS__3[[#This Row],[Adj Close]]-F46)/F46</f>
        <v>-8.7078667317438702E-3</v>
      </c>
    </row>
    <row r="46" spans="1:8" x14ac:dyDescent="0.3">
      <c r="A46" s="4">
        <v>44943</v>
      </c>
      <c r="B46">
        <v>100.32</v>
      </c>
      <c r="C46">
        <v>100.989998</v>
      </c>
      <c r="D46">
        <v>99</v>
      </c>
      <c r="E46">
        <v>99.910004000000001</v>
      </c>
      <c r="F46">
        <v>99.910004000000001</v>
      </c>
      <c r="G46">
        <v>14914200</v>
      </c>
      <c r="H46">
        <f>(DIS__3[[#This Row],[Adj Close]]-F47)/F47</f>
        <v>5.1308047257383358E-3</v>
      </c>
    </row>
    <row r="47" spans="1:8" x14ac:dyDescent="0.3">
      <c r="A47" s="4">
        <v>44939</v>
      </c>
      <c r="B47">
        <v>99.379997000000003</v>
      </c>
      <c r="C47">
        <v>99.599997999999999</v>
      </c>
      <c r="D47">
        <v>98.010002</v>
      </c>
      <c r="E47">
        <v>99.400002000000001</v>
      </c>
      <c r="F47">
        <v>99.400002000000001</v>
      </c>
      <c r="G47">
        <v>12230200</v>
      </c>
      <c r="H47">
        <f>(DIS__3[[#This Row],[Adj Close]]-F48)/F48</f>
        <v>-4.1077648353423724E-3</v>
      </c>
    </row>
    <row r="48" spans="1:8" x14ac:dyDescent="0.3">
      <c r="A48" s="4">
        <v>44938</v>
      </c>
      <c r="B48">
        <v>98.5</v>
      </c>
      <c r="C48">
        <v>100.629997</v>
      </c>
      <c r="D48">
        <v>97.57</v>
      </c>
      <c r="E48">
        <v>99.809997999999993</v>
      </c>
      <c r="F48">
        <v>99.809997999999993</v>
      </c>
      <c r="G48">
        <v>19764300</v>
      </c>
      <c r="H48">
        <f>(DIS__3[[#This Row],[Adj Close]]-F49)/F49</f>
        <v>3.6125775228365513E-2</v>
      </c>
    </row>
    <row r="49" spans="1:8" x14ac:dyDescent="0.3">
      <c r="A49" s="4">
        <v>44937</v>
      </c>
      <c r="B49">
        <v>95.919998000000007</v>
      </c>
      <c r="C49">
        <v>96.550003000000004</v>
      </c>
      <c r="D49">
        <v>95.050003000000004</v>
      </c>
      <c r="E49">
        <v>96.330001999999993</v>
      </c>
      <c r="F49">
        <v>96.330001999999993</v>
      </c>
      <c r="G49">
        <v>8757300</v>
      </c>
      <c r="H49">
        <f>(DIS__3[[#This Row],[Adj Close]]-F50)/F50</f>
        <v>8.0578067822898048E-3</v>
      </c>
    </row>
    <row r="50" spans="1:8" x14ac:dyDescent="0.3">
      <c r="A50" s="4">
        <v>44936</v>
      </c>
      <c r="B50">
        <v>94.279999000000004</v>
      </c>
      <c r="C50">
        <v>95.639999000000003</v>
      </c>
      <c r="D50">
        <v>93.82</v>
      </c>
      <c r="E50">
        <v>95.559997999999993</v>
      </c>
      <c r="F50">
        <v>95.559997999999993</v>
      </c>
      <c r="G50">
        <v>6914600</v>
      </c>
      <c r="H50">
        <f>(DIS__3[[#This Row],[Adj Close]]-F51)/F51</f>
        <v>8.3359821146769628E-3</v>
      </c>
    </row>
    <row r="51" spans="1:8" x14ac:dyDescent="0.3">
      <c r="A51" s="4">
        <v>44935</v>
      </c>
      <c r="B51">
        <v>94.43</v>
      </c>
      <c r="C51">
        <v>95.699996999999996</v>
      </c>
      <c r="D51">
        <v>93.449996999999996</v>
      </c>
      <c r="E51">
        <v>94.769997000000004</v>
      </c>
      <c r="F51">
        <v>94.769997000000004</v>
      </c>
      <c r="G51">
        <v>11675800</v>
      </c>
      <c r="H51">
        <f>(DIS__3[[#This Row],[Adj Close]]-F52)/F52</f>
        <v>9.0502450819898526E-3</v>
      </c>
    </row>
    <row r="52" spans="1:8" x14ac:dyDescent="0.3">
      <c r="A52" s="4">
        <v>44932</v>
      </c>
      <c r="B52">
        <v>92.660004000000001</v>
      </c>
      <c r="C52">
        <v>94.690002000000007</v>
      </c>
      <c r="D52">
        <v>91.32</v>
      </c>
      <c r="E52">
        <v>93.919998000000007</v>
      </c>
      <c r="F52">
        <v>93.919998000000007</v>
      </c>
      <c r="G52">
        <v>9828100</v>
      </c>
      <c r="H52">
        <f>(DIS__3[[#This Row],[Adj Close]]-F53)/F53</f>
        <v>2.175805095208988E-2</v>
      </c>
    </row>
    <row r="53" spans="1:8" x14ac:dyDescent="0.3">
      <c r="A53" s="4">
        <v>44931</v>
      </c>
      <c r="B53">
        <v>91.660004000000001</v>
      </c>
      <c r="C53">
        <v>92.480002999999996</v>
      </c>
      <c r="D53">
        <v>90.510002</v>
      </c>
      <c r="E53">
        <v>91.919998000000007</v>
      </c>
      <c r="F53">
        <v>91.919998000000007</v>
      </c>
      <c r="G53">
        <v>11622600</v>
      </c>
      <c r="H53">
        <f>(DIS__3[[#This Row],[Adj Close]]-F54)/F54</f>
        <v>-6.523700591745975E-4</v>
      </c>
    </row>
    <row r="54" spans="1:8" x14ac:dyDescent="0.3">
      <c r="A54" s="4">
        <v>44930</v>
      </c>
      <c r="B54">
        <v>90</v>
      </c>
      <c r="C54">
        <v>92.75</v>
      </c>
      <c r="D54">
        <v>89.360000999999997</v>
      </c>
      <c r="E54">
        <v>91.980002999999996</v>
      </c>
      <c r="F54">
        <v>91.980002999999996</v>
      </c>
      <c r="G54">
        <v>14957200</v>
      </c>
      <c r="H54">
        <f>(DIS__3[[#This Row],[Adj Close]]-F55)/F55</f>
        <v>3.3831650738095416E-2</v>
      </c>
    </row>
    <row r="55" spans="1:8" x14ac:dyDescent="0.3">
      <c r="A55" s="4">
        <v>44929</v>
      </c>
      <c r="B55">
        <v>88.980002999999996</v>
      </c>
      <c r="C55">
        <v>89.970000999999996</v>
      </c>
      <c r="D55">
        <v>87.830001999999993</v>
      </c>
      <c r="E55">
        <v>88.970000999999996</v>
      </c>
      <c r="F55">
        <v>88.970000999999996</v>
      </c>
      <c r="G55">
        <v>14997100</v>
      </c>
      <c r="H55">
        <f>(DIS__3[[#This Row],[Adj Close]]-F56)/F56</f>
        <v>2.4056216300283633E-2</v>
      </c>
    </row>
    <row r="56" spans="1:8" x14ac:dyDescent="0.3">
      <c r="A56" s="4">
        <v>44925</v>
      </c>
      <c r="B56">
        <v>85.730002999999996</v>
      </c>
      <c r="C56">
        <v>87.120002999999997</v>
      </c>
      <c r="D56">
        <v>85.230002999999996</v>
      </c>
      <c r="E56">
        <v>86.879997000000003</v>
      </c>
      <c r="F56">
        <v>86.879997000000003</v>
      </c>
      <c r="G56">
        <v>23231000</v>
      </c>
      <c r="H56">
        <f>(DIS__3[[#This Row],[Adj Close]]-F57)/F57</f>
        <v>-3.4411906400551016E-3</v>
      </c>
    </row>
    <row r="57" spans="1:8" x14ac:dyDescent="0.3">
      <c r="A57" s="4">
        <v>44924</v>
      </c>
      <c r="B57">
        <v>85.25</v>
      </c>
      <c r="C57">
        <v>88.239998</v>
      </c>
      <c r="D57">
        <v>84.970000999999996</v>
      </c>
      <c r="E57">
        <v>87.18</v>
      </c>
      <c r="F57">
        <v>87.18</v>
      </c>
      <c r="G57">
        <v>13045100</v>
      </c>
      <c r="H57">
        <f>(DIS__3[[#This Row],[Adj Close]]-F58)/F58</f>
        <v>3.5760984573149211E-2</v>
      </c>
    </row>
    <row r="58" spans="1:8" x14ac:dyDescent="0.3">
      <c r="A58" s="4">
        <v>44923</v>
      </c>
      <c r="B58">
        <v>86.080001999999993</v>
      </c>
      <c r="C58">
        <v>86.690002000000007</v>
      </c>
      <c r="D58">
        <v>84.07</v>
      </c>
      <c r="E58">
        <v>84.169998000000007</v>
      </c>
      <c r="F58">
        <v>84.169998000000007</v>
      </c>
      <c r="G58">
        <v>12399500</v>
      </c>
      <c r="H58">
        <f>(DIS__3[[#This Row],[Adj Close]]-F59)/F59</f>
        <v>-2.5471864346235929E-2</v>
      </c>
    </row>
    <row r="59" spans="1:8" x14ac:dyDescent="0.3">
      <c r="A59" s="4">
        <v>44922</v>
      </c>
      <c r="B59">
        <v>87.419998000000007</v>
      </c>
      <c r="C59">
        <v>87.940002000000007</v>
      </c>
      <c r="D59">
        <v>85.959998999999996</v>
      </c>
      <c r="E59">
        <v>86.370002999999997</v>
      </c>
      <c r="F59">
        <v>86.370002999999997</v>
      </c>
      <c r="G59">
        <v>11561400</v>
      </c>
      <c r="H59">
        <f>(DIS__3[[#This Row],[Adj Close]]-F60)/F60</f>
        <v>-1.8634234322594416E-2</v>
      </c>
    </row>
    <row r="60" spans="1:8" x14ac:dyDescent="0.3">
      <c r="A60" s="4">
        <v>44918</v>
      </c>
      <c r="B60">
        <v>86.059997999999993</v>
      </c>
      <c r="C60">
        <v>88.07</v>
      </c>
      <c r="D60">
        <v>85.769997000000004</v>
      </c>
      <c r="E60">
        <v>88.010002</v>
      </c>
      <c r="F60">
        <v>88.010002</v>
      </c>
      <c r="G60">
        <v>11171600</v>
      </c>
      <c r="H60">
        <f>(DIS__3[[#This Row],[Adj Close]]-F61)/F61</f>
        <v>1.5460990318702825E-2</v>
      </c>
    </row>
    <row r="61" spans="1:8" x14ac:dyDescent="0.3">
      <c r="A61" s="4">
        <v>44917</v>
      </c>
      <c r="B61">
        <v>86.029999000000004</v>
      </c>
      <c r="C61">
        <v>86.730002999999996</v>
      </c>
      <c r="D61">
        <v>84.690002000000007</v>
      </c>
      <c r="E61">
        <v>86.669998000000007</v>
      </c>
      <c r="F61">
        <v>86.669998000000007</v>
      </c>
      <c r="G61">
        <v>15487400</v>
      </c>
      <c r="H61">
        <f>(DIS__3[[#This Row],[Adj Close]]-F62)/F62</f>
        <v>-2.8762080735436736E-3</v>
      </c>
    </row>
    <row r="62" spans="1:8" x14ac:dyDescent="0.3">
      <c r="A62" s="4">
        <v>44916</v>
      </c>
      <c r="B62">
        <v>87.190002000000007</v>
      </c>
      <c r="C62">
        <v>88.099997999999999</v>
      </c>
      <c r="D62">
        <v>86.480002999999996</v>
      </c>
      <c r="E62">
        <v>86.919998000000007</v>
      </c>
      <c r="F62">
        <v>86.919998000000007</v>
      </c>
      <c r="G62">
        <v>11004800</v>
      </c>
      <c r="H62">
        <f>(DIS__3[[#This Row],[Adj Close]]-F63)/F63</f>
        <v>-1.1491496603935397E-3</v>
      </c>
    </row>
    <row r="63" spans="1:8" x14ac:dyDescent="0.3">
      <c r="A63" s="4">
        <v>44915</v>
      </c>
      <c r="B63">
        <v>86.080001999999993</v>
      </c>
      <c r="C63">
        <v>87.839995999999999</v>
      </c>
      <c r="D63">
        <v>85.760002</v>
      </c>
      <c r="E63">
        <v>87.019997000000004</v>
      </c>
      <c r="F63">
        <v>87.019997000000004</v>
      </c>
      <c r="G63">
        <v>14918400</v>
      </c>
      <c r="H63">
        <f>(DIS__3[[#This Row],[Adj Close]]-F64)/F64</f>
        <v>1.4455560905287488E-2</v>
      </c>
    </row>
    <row r="64" spans="1:8" x14ac:dyDescent="0.3">
      <c r="A64" s="4">
        <v>44914</v>
      </c>
      <c r="B64">
        <v>89.440002000000007</v>
      </c>
      <c r="C64">
        <v>89.459998999999996</v>
      </c>
      <c r="D64">
        <v>85.410004000000001</v>
      </c>
      <c r="E64">
        <v>85.779999000000004</v>
      </c>
      <c r="F64">
        <v>85.779999000000004</v>
      </c>
      <c r="G64">
        <v>19225300</v>
      </c>
      <c r="H64">
        <f>(DIS__3[[#This Row],[Adj Close]]-F65)/F65</f>
        <v>-4.7735378602677986E-2</v>
      </c>
    </row>
    <row r="65" spans="1:8" x14ac:dyDescent="0.3">
      <c r="A65" s="4">
        <v>44911</v>
      </c>
      <c r="B65">
        <v>90.190002000000007</v>
      </c>
      <c r="C65">
        <v>91.080001999999993</v>
      </c>
      <c r="D65">
        <v>88.809997999999993</v>
      </c>
      <c r="E65">
        <v>90.080001999999993</v>
      </c>
      <c r="F65">
        <v>90.080001999999993</v>
      </c>
      <c r="G65">
        <v>26383900</v>
      </c>
      <c r="H65">
        <f>(DIS__3[[#This Row],[Adj Close]]-F66)/F66</f>
        <v>-4.5308432872327694E-3</v>
      </c>
    </row>
    <row r="66" spans="1:8" x14ac:dyDescent="0.3">
      <c r="A66" s="4">
        <v>44910</v>
      </c>
      <c r="B66">
        <v>92.470000999999996</v>
      </c>
      <c r="C66">
        <v>93.120002999999997</v>
      </c>
      <c r="D66">
        <v>90.120002999999997</v>
      </c>
      <c r="E66">
        <v>90.489998</v>
      </c>
      <c r="F66">
        <v>90.489998</v>
      </c>
      <c r="G66">
        <v>15957700</v>
      </c>
      <c r="H66">
        <f>(DIS__3[[#This Row],[Adj Close]]-F67)/F67</f>
        <v>-3.887417867500418E-2</v>
      </c>
    </row>
    <row r="67" spans="1:8" x14ac:dyDescent="0.3">
      <c r="A67" s="4">
        <v>44909</v>
      </c>
      <c r="B67">
        <v>94.540001000000004</v>
      </c>
      <c r="C67">
        <v>95.470000999999996</v>
      </c>
      <c r="D67">
        <v>92.620002999999997</v>
      </c>
      <c r="E67">
        <v>94.150002000000001</v>
      </c>
      <c r="F67">
        <v>94.150002000000001</v>
      </c>
      <c r="G67">
        <v>11505400</v>
      </c>
      <c r="H67">
        <f>(DIS__3[[#This Row],[Adj Close]]-F68)/F68</f>
        <v>-5.8077615356206987E-3</v>
      </c>
    </row>
    <row r="68" spans="1:8" x14ac:dyDescent="0.3">
      <c r="A68" s="4">
        <v>44908</v>
      </c>
      <c r="B68">
        <v>96.489998</v>
      </c>
      <c r="C68">
        <v>97.389999000000003</v>
      </c>
      <c r="D68">
        <v>93.57</v>
      </c>
      <c r="E68">
        <v>94.699996999999996</v>
      </c>
      <c r="F68">
        <v>94.699996999999996</v>
      </c>
      <c r="G68">
        <v>22882100</v>
      </c>
      <c r="H68">
        <f>(DIS__3[[#This Row],[Adj Close]]-F69)/F69</f>
        <v>4.2249100264136374E-4</v>
      </c>
    </row>
    <row r="69" spans="1:8" x14ac:dyDescent="0.3">
      <c r="A69" s="4">
        <v>44907</v>
      </c>
      <c r="B69">
        <v>93.730002999999996</v>
      </c>
      <c r="C69">
        <v>94.660004000000001</v>
      </c>
      <c r="D69">
        <v>92.610000999999997</v>
      </c>
      <c r="E69">
        <v>94.660004000000001</v>
      </c>
      <c r="F69">
        <v>94.660004000000001</v>
      </c>
      <c r="G69">
        <v>14140700</v>
      </c>
      <c r="H69">
        <f>(DIS__3[[#This Row],[Adj Close]]-F70)/F70</f>
        <v>1.3707507401183549E-2</v>
      </c>
    </row>
    <row r="70" spans="1:8" x14ac:dyDescent="0.3">
      <c r="A70" s="4">
        <v>44904</v>
      </c>
      <c r="B70">
        <v>92.370002999999997</v>
      </c>
      <c r="C70">
        <v>94.910004000000001</v>
      </c>
      <c r="D70">
        <v>91.900002000000001</v>
      </c>
      <c r="E70">
        <v>93.379997000000003</v>
      </c>
      <c r="F70">
        <v>93.379997000000003</v>
      </c>
      <c r="G70">
        <v>10111900</v>
      </c>
      <c r="H70">
        <f>(DIS__3[[#This Row],[Adj Close]]-F71)/F71</f>
        <v>8.9680602171347216E-3</v>
      </c>
    </row>
    <row r="71" spans="1:8" x14ac:dyDescent="0.3">
      <c r="A71" s="4">
        <v>44903</v>
      </c>
      <c r="B71">
        <v>92.5</v>
      </c>
      <c r="C71">
        <v>93.43</v>
      </c>
      <c r="D71">
        <v>91.669998000000007</v>
      </c>
      <c r="E71">
        <v>92.550003000000004</v>
      </c>
      <c r="F71">
        <v>92.550003000000004</v>
      </c>
      <c r="G71">
        <v>9351200</v>
      </c>
      <c r="H71">
        <f>(DIS__3[[#This Row],[Adj Close]]-F72)/F72</f>
        <v>4.3407595368256547E-3</v>
      </c>
    </row>
    <row r="72" spans="1:8" x14ac:dyDescent="0.3">
      <c r="A72" s="4">
        <v>44902</v>
      </c>
      <c r="B72">
        <v>92.660004000000001</v>
      </c>
      <c r="C72">
        <v>92.790001000000004</v>
      </c>
      <c r="D72">
        <v>91.260002</v>
      </c>
      <c r="E72">
        <v>92.150002000000001</v>
      </c>
      <c r="F72">
        <v>92.150002000000001</v>
      </c>
      <c r="G72">
        <v>10353400</v>
      </c>
      <c r="H72">
        <f>(DIS__3[[#This Row],[Adj Close]]-F73)/F73</f>
        <v>-1.5169465649914023E-3</v>
      </c>
    </row>
    <row r="73" spans="1:8" x14ac:dyDescent="0.3">
      <c r="A73" s="4">
        <v>44901</v>
      </c>
      <c r="B73">
        <v>95.730002999999996</v>
      </c>
      <c r="C73">
        <v>96</v>
      </c>
      <c r="D73">
        <v>91.980002999999996</v>
      </c>
      <c r="E73">
        <v>92.290001000000004</v>
      </c>
      <c r="F73">
        <v>92.290001000000004</v>
      </c>
      <c r="G73">
        <v>11492400</v>
      </c>
      <c r="H73">
        <f>(DIS__3[[#This Row],[Adj Close]]-F74)/F74</f>
        <v>-3.7944323986239994E-2</v>
      </c>
    </row>
    <row r="74" spans="1:8" x14ac:dyDescent="0.3">
      <c r="A74" s="4">
        <v>44900</v>
      </c>
      <c r="B74">
        <v>98.239998</v>
      </c>
      <c r="C74">
        <v>99.160004000000001</v>
      </c>
      <c r="D74">
        <v>95.669998000000007</v>
      </c>
      <c r="E74">
        <v>95.93</v>
      </c>
      <c r="F74">
        <v>95.93</v>
      </c>
      <c r="G74">
        <v>10764500</v>
      </c>
      <c r="H74">
        <f>(DIS__3[[#This Row],[Adj Close]]-F75)/F75</f>
        <v>-3.5200643668912804E-2</v>
      </c>
    </row>
    <row r="75" spans="1:8" x14ac:dyDescent="0.3">
      <c r="A75" s="4">
        <v>44897</v>
      </c>
      <c r="B75">
        <v>97.459998999999996</v>
      </c>
      <c r="C75">
        <v>99.690002000000007</v>
      </c>
      <c r="D75">
        <v>97.010002</v>
      </c>
      <c r="E75">
        <v>99.43</v>
      </c>
      <c r="F75">
        <v>99.43</v>
      </c>
      <c r="G75">
        <v>12608100</v>
      </c>
      <c r="H75">
        <f>(DIS__3[[#This Row],[Adj Close]]-F76)/F76</f>
        <v>8.5201748055655415E-3</v>
      </c>
    </row>
    <row r="76" spans="1:8" x14ac:dyDescent="0.3">
      <c r="A76" s="4">
        <v>44896</v>
      </c>
      <c r="B76">
        <v>97.870002999999997</v>
      </c>
      <c r="C76">
        <v>98.839995999999999</v>
      </c>
      <c r="D76">
        <v>96.580001999999993</v>
      </c>
      <c r="E76">
        <v>98.589995999999999</v>
      </c>
      <c r="F76">
        <v>98.589995999999999</v>
      </c>
      <c r="G76">
        <v>13855700</v>
      </c>
      <c r="H76">
        <f>(DIS__3[[#This Row],[Adj Close]]-F77)/F77</f>
        <v>7.3566259112100192E-3</v>
      </c>
    </row>
    <row r="77" spans="1:8" x14ac:dyDescent="0.3">
      <c r="A77" s="4">
        <v>44895</v>
      </c>
      <c r="B77">
        <v>94.949996999999996</v>
      </c>
      <c r="C77">
        <v>97.940002000000007</v>
      </c>
      <c r="D77">
        <v>93.870002999999997</v>
      </c>
      <c r="E77">
        <v>97.870002999999997</v>
      </c>
      <c r="F77">
        <v>97.870002999999997</v>
      </c>
      <c r="G77">
        <v>15368100</v>
      </c>
      <c r="H77">
        <f>(DIS__3[[#This Row],[Adj Close]]-F78)/F78</f>
        <v>3.3583281580245289E-2</v>
      </c>
    </row>
    <row r="78" spans="1:8" x14ac:dyDescent="0.3">
      <c r="A78" s="4">
        <v>44894</v>
      </c>
      <c r="B78">
        <v>96</v>
      </c>
      <c r="C78">
        <v>96.43</v>
      </c>
      <c r="D78">
        <v>93.919998000000007</v>
      </c>
      <c r="E78">
        <v>94.690002000000007</v>
      </c>
      <c r="F78">
        <v>94.690002000000007</v>
      </c>
      <c r="G78">
        <v>13205300</v>
      </c>
      <c r="H78">
        <f>(DIS__3[[#This Row],[Adj Close]]-F79)/F79</f>
        <v>-1.0450412572883006E-2</v>
      </c>
    </row>
    <row r="79" spans="1:8" x14ac:dyDescent="0.3">
      <c r="A79" s="4">
        <v>44893</v>
      </c>
      <c r="B79">
        <v>98.209998999999996</v>
      </c>
      <c r="C79">
        <v>99.129997000000003</v>
      </c>
      <c r="D79">
        <v>95.43</v>
      </c>
      <c r="E79">
        <v>95.690002000000007</v>
      </c>
      <c r="F79">
        <v>95.690002000000007</v>
      </c>
      <c r="G79">
        <v>13660000</v>
      </c>
      <c r="H79">
        <f>(DIS__3[[#This Row],[Adj Close]]-F80)/F80</f>
        <v>-3.2163456088900796E-2</v>
      </c>
    </row>
    <row r="80" spans="1:8" x14ac:dyDescent="0.3">
      <c r="A80" s="4">
        <v>44890</v>
      </c>
      <c r="B80">
        <v>98.809997999999993</v>
      </c>
      <c r="C80">
        <v>99.809997999999993</v>
      </c>
      <c r="D80">
        <v>98.080001999999993</v>
      </c>
      <c r="E80">
        <v>98.870002999999997</v>
      </c>
      <c r="F80">
        <v>98.870002999999997</v>
      </c>
      <c r="G80">
        <v>6664300</v>
      </c>
      <c r="H80">
        <f>(DIS__3[[#This Row],[Adj Close]]-F81)/F81</f>
        <v>-1.0107200953905827E-4</v>
      </c>
    </row>
    <row r="81" spans="1:8" x14ac:dyDescent="0.3">
      <c r="A81" s="4">
        <v>44888</v>
      </c>
      <c r="B81">
        <v>96</v>
      </c>
      <c r="C81">
        <v>99.339995999999999</v>
      </c>
      <c r="D81">
        <v>95.779999000000004</v>
      </c>
      <c r="E81">
        <v>98.879997000000003</v>
      </c>
      <c r="F81">
        <v>98.879997000000003</v>
      </c>
      <c r="G81">
        <v>15503200</v>
      </c>
      <c r="H81">
        <f>(DIS__3[[#This Row],[Adj Close]]-F82)/F82</f>
        <v>2.7751772453505658E-2</v>
      </c>
    </row>
    <row r="82" spans="1:8" x14ac:dyDescent="0.3">
      <c r="A82" s="4">
        <v>44887</v>
      </c>
      <c r="B82">
        <v>97</v>
      </c>
      <c r="C82">
        <v>97.669998000000007</v>
      </c>
      <c r="D82">
        <v>94.68</v>
      </c>
      <c r="E82">
        <v>96.209998999999996</v>
      </c>
      <c r="F82">
        <v>96.209998999999996</v>
      </c>
      <c r="G82">
        <v>25753700</v>
      </c>
      <c r="H82">
        <f>(DIS__3[[#This Row],[Adj Close]]-F83)/F83</f>
        <v>-1.4039792702607211E-2</v>
      </c>
    </row>
    <row r="83" spans="1:8" x14ac:dyDescent="0.3">
      <c r="A83" s="4">
        <v>44886</v>
      </c>
      <c r="B83">
        <v>100.120003</v>
      </c>
      <c r="C83">
        <v>100.889999</v>
      </c>
      <c r="D83">
        <v>96.32</v>
      </c>
      <c r="E83">
        <v>97.580001999999993</v>
      </c>
      <c r="F83">
        <v>97.580001999999993</v>
      </c>
      <c r="G83">
        <v>70273500</v>
      </c>
      <c r="H83">
        <f>(DIS__3[[#This Row],[Adj Close]]-F84)/F84</f>
        <v>6.2962950012103919E-2</v>
      </c>
    </row>
    <row r="84" spans="1:8" x14ac:dyDescent="0.3">
      <c r="A84" s="4">
        <v>44883</v>
      </c>
      <c r="B84">
        <v>92.860000999999997</v>
      </c>
      <c r="C84">
        <v>93.160004000000001</v>
      </c>
      <c r="D84">
        <v>90.910004000000001</v>
      </c>
      <c r="E84">
        <v>91.800003000000004</v>
      </c>
      <c r="F84">
        <v>91.800003000000004</v>
      </c>
      <c r="G84">
        <v>10011700</v>
      </c>
      <c r="H84">
        <f>(DIS__3[[#This Row],[Adj Close]]-F85)/F85</f>
        <v>3.8272937286155146E-3</v>
      </c>
    </row>
    <row r="85" spans="1:8" x14ac:dyDescent="0.3">
      <c r="A85" s="4">
        <v>44882</v>
      </c>
      <c r="B85">
        <v>92.120002999999997</v>
      </c>
      <c r="C85">
        <v>92.269997000000004</v>
      </c>
      <c r="D85">
        <v>90.849997999999999</v>
      </c>
      <c r="E85">
        <v>91.449996999999996</v>
      </c>
      <c r="F85">
        <v>91.449996999999996</v>
      </c>
      <c r="G85">
        <v>12306400</v>
      </c>
      <c r="H85">
        <f>(DIS__3[[#This Row],[Adj Close]]-F86)/F86</f>
        <v>-2.6609899732088337E-2</v>
      </c>
    </row>
    <row r="86" spans="1:8" x14ac:dyDescent="0.3">
      <c r="A86" s="4">
        <v>44881</v>
      </c>
      <c r="B86">
        <v>95.220000999999996</v>
      </c>
      <c r="C86">
        <v>95.220000999999996</v>
      </c>
      <c r="D86">
        <v>93.720000999999996</v>
      </c>
      <c r="E86">
        <v>93.949996999999996</v>
      </c>
      <c r="F86">
        <v>93.949996999999996</v>
      </c>
      <c r="G86">
        <v>11137700</v>
      </c>
      <c r="H86">
        <f>(DIS__3[[#This Row],[Adj Close]]-F87)/F87</f>
        <v>-1.6333420242206714E-2</v>
      </c>
    </row>
    <row r="87" spans="1:8" x14ac:dyDescent="0.3">
      <c r="A87" s="4">
        <v>44880</v>
      </c>
      <c r="B87">
        <v>96</v>
      </c>
      <c r="C87">
        <v>97.18</v>
      </c>
      <c r="D87">
        <v>93.699996999999996</v>
      </c>
      <c r="E87">
        <v>95.510002</v>
      </c>
      <c r="F87">
        <v>95.510002</v>
      </c>
      <c r="G87">
        <v>15801900</v>
      </c>
      <c r="H87">
        <f>(DIS__3[[#This Row],[Adj Close]]-F88)/F88</f>
        <v>1.3046277185471718E-2</v>
      </c>
    </row>
    <row r="88" spans="1:8" x14ac:dyDescent="0.3">
      <c r="A88" s="4">
        <v>44879</v>
      </c>
      <c r="B88">
        <v>95.849997999999999</v>
      </c>
      <c r="C88">
        <v>96.620002999999997</v>
      </c>
      <c r="D88">
        <v>94.209998999999996</v>
      </c>
      <c r="E88">
        <v>94.279999000000004</v>
      </c>
      <c r="F88">
        <v>94.279999000000004</v>
      </c>
      <c r="G88">
        <v>20598000</v>
      </c>
      <c r="H88">
        <f>(DIS__3[[#This Row],[Adj Close]]-F89)/F89</f>
        <v>-7.6834331610686254E-3</v>
      </c>
    </row>
    <row r="89" spans="1:8" x14ac:dyDescent="0.3">
      <c r="A89" s="4">
        <v>44876</v>
      </c>
      <c r="B89">
        <v>91.580001999999993</v>
      </c>
      <c r="C89">
        <v>95.580001999999993</v>
      </c>
      <c r="D89">
        <v>91.099997999999999</v>
      </c>
      <c r="E89">
        <v>95.010002</v>
      </c>
      <c r="F89">
        <v>95.010002</v>
      </c>
      <c r="G89">
        <v>22373300</v>
      </c>
      <c r="H89">
        <f>(DIS__3[[#This Row],[Adj Close]]-F90)/F90</f>
        <v>5.029850818371117E-2</v>
      </c>
    </row>
    <row r="90" spans="1:8" x14ac:dyDescent="0.3">
      <c r="A90" s="4">
        <v>44875</v>
      </c>
      <c r="B90">
        <v>89.75</v>
      </c>
      <c r="C90">
        <v>90.5</v>
      </c>
      <c r="D90">
        <v>87.610000999999997</v>
      </c>
      <c r="E90">
        <v>90.459998999999996</v>
      </c>
      <c r="F90">
        <v>90.459998999999996</v>
      </c>
      <c r="G90">
        <v>36968100</v>
      </c>
      <c r="H90">
        <f>(DIS__3[[#This Row],[Adj Close]]-F91)/F91</f>
        <v>4.2766559077809754E-2</v>
      </c>
    </row>
    <row r="91" spans="1:8" x14ac:dyDescent="0.3">
      <c r="A91" s="4">
        <v>44874</v>
      </c>
      <c r="B91">
        <v>90.550003000000004</v>
      </c>
      <c r="C91">
        <v>91.099997999999999</v>
      </c>
      <c r="D91">
        <v>86.279999000000004</v>
      </c>
      <c r="E91">
        <v>86.75</v>
      </c>
      <c r="F91">
        <v>86.75</v>
      </c>
      <c r="G91">
        <v>62029800</v>
      </c>
      <c r="H91">
        <f>(DIS__3[[#This Row],[Adj Close]]-F92)/F92</f>
        <v>-0.13163164901638341</v>
      </c>
    </row>
    <row r="92" spans="1:8" x14ac:dyDescent="0.3">
      <c r="A92" s="4">
        <v>44873</v>
      </c>
      <c r="B92">
        <v>100.739998</v>
      </c>
      <c r="C92">
        <v>101.970001</v>
      </c>
      <c r="D92">
        <v>98.050003000000004</v>
      </c>
      <c r="E92">
        <v>99.900002000000001</v>
      </c>
      <c r="F92">
        <v>99.900002000000001</v>
      </c>
      <c r="G92">
        <v>27130300</v>
      </c>
      <c r="H92">
        <f>(DIS__3[[#This Row],[Adj Close]]-F93)/F93</f>
        <v>-5.2772876630489511E-3</v>
      </c>
    </row>
    <row r="93" spans="1:8" x14ac:dyDescent="0.3">
      <c r="A93" s="4">
        <v>44872</v>
      </c>
      <c r="B93">
        <v>100.879997</v>
      </c>
      <c r="C93">
        <v>101.55999799999999</v>
      </c>
      <c r="D93">
        <v>98.989998</v>
      </c>
      <c r="E93">
        <v>100.43</v>
      </c>
      <c r="F93">
        <v>100.43</v>
      </c>
      <c r="G93">
        <v>11355200</v>
      </c>
      <c r="H93">
        <f>(DIS__3[[#This Row],[Adj Close]]-F94)/F94</f>
        <v>8.5358303166133062E-3</v>
      </c>
    </row>
    <row r="94" spans="1:8" x14ac:dyDescent="0.3">
      <c r="A94" s="4">
        <v>44869</v>
      </c>
      <c r="B94">
        <v>101.150002</v>
      </c>
      <c r="C94">
        <v>101.160004</v>
      </c>
      <c r="D94">
        <v>98.110000999999997</v>
      </c>
      <c r="E94">
        <v>99.580001999999993</v>
      </c>
      <c r="F94">
        <v>99.580001999999993</v>
      </c>
      <c r="G94">
        <v>11035800</v>
      </c>
      <c r="H94">
        <f>(DIS__3[[#This Row],[Adj Close]]-F95)/F95</f>
        <v>3.3249571788412416E-3</v>
      </c>
    </row>
    <row r="95" spans="1:8" x14ac:dyDescent="0.3">
      <c r="A95" s="4">
        <v>44868</v>
      </c>
      <c r="B95">
        <v>100.199997</v>
      </c>
      <c r="C95">
        <v>100.699997</v>
      </c>
      <c r="D95">
        <v>98.559997999999993</v>
      </c>
      <c r="E95">
        <v>99.25</v>
      </c>
      <c r="F95">
        <v>99.25</v>
      </c>
      <c r="G95">
        <v>8978400</v>
      </c>
      <c r="H95">
        <f>(DIS__3[[#This Row],[Adj Close]]-F96)/F96</f>
        <v>-2.5240620703201662E-2</v>
      </c>
    </row>
    <row r="96" spans="1:8" x14ac:dyDescent="0.3">
      <c r="A96" s="4">
        <v>44867</v>
      </c>
      <c r="B96">
        <v>105.449997</v>
      </c>
      <c r="C96">
        <v>106.08000199999999</v>
      </c>
      <c r="D96">
        <v>101.790001</v>
      </c>
      <c r="E96">
        <v>101.82</v>
      </c>
      <c r="F96">
        <v>101.82</v>
      </c>
      <c r="G96">
        <v>9583200</v>
      </c>
      <c r="H96">
        <f>(DIS__3[[#This Row],[Adj Close]]-F97)/F97</f>
        <v>-3.943396226415101E-2</v>
      </c>
    </row>
    <row r="97" spans="1:8" x14ac:dyDescent="0.3">
      <c r="A97" s="4">
        <v>44866</v>
      </c>
      <c r="B97">
        <v>107.699997</v>
      </c>
      <c r="C97">
        <v>108.839996</v>
      </c>
      <c r="D97">
        <v>105.639999</v>
      </c>
      <c r="E97">
        <v>106</v>
      </c>
      <c r="F97">
        <v>106</v>
      </c>
      <c r="G97">
        <v>7955800</v>
      </c>
      <c r="H97">
        <f>(DIS__3[[#This Row],[Adj Close]]-F98)/F98</f>
        <v>-5.0685282047256948E-3</v>
      </c>
    </row>
    <row r="98" spans="1:8" x14ac:dyDescent="0.3">
      <c r="A98" s="4">
        <v>44865</v>
      </c>
      <c r="B98">
        <v>105.660004</v>
      </c>
      <c r="C98">
        <v>106.900002</v>
      </c>
      <c r="D98">
        <v>104.82</v>
      </c>
      <c r="E98">
        <v>106.540001</v>
      </c>
      <c r="F98">
        <v>106.540001</v>
      </c>
      <c r="G98">
        <v>8814800</v>
      </c>
      <c r="H98">
        <f>(DIS__3[[#This Row],[Adj Close]]-F99)/F99</f>
        <v>5.5687023757066039E-3</v>
      </c>
    </row>
    <row r="99" spans="1:8" x14ac:dyDescent="0.3">
      <c r="A99" s="4">
        <v>44862</v>
      </c>
      <c r="B99">
        <v>104.08000199999999</v>
      </c>
      <c r="C99">
        <v>106.089996</v>
      </c>
      <c r="D99">
        <v>103.529999</v>
      </c>
      <c r="E99">
        <v>105.949997</v>
      </c>
      <c r="F99">
        <v>105.949997</v>
      </c>
      <c r="G99">
        <v>7250900</v>
      </c>
      <c r="H99">
        <f>(DIS__3[[#This Row],[Adj Close]]-F100)/F100</f>
        <v>1.445801389394831E-2</v>
      </c>
    </row>
    <row r="100" spans="1:8" x14ac:dyDescent="0.3">
      <c r="A100" s="4">
        <v>44861</v>
      </c>
      <c r="B100">
        <v>105.80999799999999</v>
      </c>
      <c r="C100">
        <v>106.870003</v>
      </c>
      <c r="D100">
        <v>104.30999799999999</v>
      </c>
      <c r="E100">
        <v>104.44000200000001</v>
      </c>
      <c r="F100">
        <v>104.44000200000001</v>
      </c>
      <c r="G100">
        <v>8673500</v>
      </c>
      <c r="H100">
        <f>(DIS__3[[#This Row],[Adj Close]]-F101)/F101</f>
        <v>-1.8158750401187161E-3</v>
      </c>
    </row>
    <row r="101" spans="1:8" x14ac:dyDescent="0.3">
      <c r="A101" s="4">
        <v>44860</v>
      </c>
      <c r="B101">
        <v>103.529999</v>
      </c>
      <c r="C101">
        <v>107.43</v>
      </c>
      <c r="D101">
        <v>103.529999</v>
      </c>
      <c r="E101">
        <v>104.629997</v>
      </c>
      <c r="F101">
        <v>104.629997</v>
      </c>
      <c r="G101">
        <v>9203700</v>
      </c>
      <c r="H101">
        <f>(DIS__3[[#This Row],[Adj Close]]-F102)/F102</f>
        <v>2.587159806562345E-3</v>
      </c>
    </row>
    <row r="102" spans="1:8" x14ac:dyDescent="0.3">
      <c r="A102" s="4">
        <v>44859</v>
      </c>
      <c r="B102">
        <v>102.160004</v>
      </c>
      <c r="C102">
        <v>104.730003</v>
      </c>
      <c r="D102">
        <v>102.029999</v>
      </c>
      <c r="E102">
        <v>104.360001</v>
      </c>
      <c r="F102">
        <v>104.360001</v>
      </c>
      <c r="G102">
        <v>7687500</v>
      </c>
      <c r="H102">
        <f>(DIS__3[[#This Row],[Adj Close]]-F103)/F103</f>
        <v>2.5953597857318156E-2</v>
      </c>
    </row>
    <row r="103" spans="1:8" x14ac:dyDescent="0.3">
      <c r="A103" s="4">
        <v>44858</v>
      </c>
      <c r="B103">
        <v>102.120003</v>
      </c>
      <c r="C103">
        <v>103.19000200000001</v>
      </c>
      <c r="D103">
        <v>100.120003</v>
      </c>
      <c r="E103">
        <v>101.720001</v>
      </c>
      <c r="F103">
        <v>101.720001</v>
      </c>
      <c r="G103">
        <v>8221500</v>
      </c>
      <c r="H103">
        <f>(DIS__3[[#This Row],[Adj Close]]-F104)/F104</f>
        <v>-3.1360250574674867E-3</v>
      </c>
    </row>
    <row r="104" spans="1:8" x14ac:dyDescent="0.3">
      <c r="A104" s="4">
        <v>44855</v>
      </c>
      <c r="B104">
        <v>98.349997999999999</v>
      </c>
      <c r="C104">
        <v>102.300003</v>
      </c>
      <c r="D104">
        <v>97.889999000000003</v>
      </c>
      <c r="E104">
        <v>102.040001</v>
      </c>
      <c r="F104">
        <v>102.040001</v>
      </c>
      <c r="G104">
        <v>10193400</v>
      </c>
      <c r="H104">
        <f>(DIS__3[[#This Row],[Adj Close]]-F105)/F105</f>
        <v>3.4993459174093126E-2</v>
      </c>
    </row>
    <row r="105" spans="1:8" x14ac:dyDescent="0.3">
      <c r="A105" s="4">
        <v>44854</v>
      </c>
      <c r="B105">
        <v>98.230002999999996</v>
      </c>
      <c r="C105">
        <v>100.75</v>
      </c>
      <c r="D105">
        <v>98.110000999999997</v>
      </c>
      <c r="E105">
        <v>98.589995999999999</v>
      </c>
      <c r="F105">
        <v>98.589995999999999</v>
      </c>
      <c r="G105">
        <v>8212400</v>
      </c>
      <c r="H105">
        <f>(DIS__3[[#This Row],[Adj Close]]-F106)/F106</f>
        <v>-4.0408324889551024E-3</v>
      </c>
    </row>
    <row r="106" spans="1:8" x14ac:dyDescent="0.3">
      <c r="A106" s="4">
        <v>44853</v>
      </c>
      <c r="B106">
        <v>100.44000200000001</v>
      </c>
      <c r="C106">
        <v>101.870003</v>
      </c>
      <c r="D106">
        <v>98.5</v>
      </c>
      <c r="E106">
        <v>98.989998</v>
      </c>
      <c r="F106">
        <v>98.989998</v>
      </c>
      <c r="G106">
        <v>11731000</v>
      </c>
      <c r="H106">
        <f>(DIS__3[[#This Row],[Adj Close]]-F107)/F107</f>
        <v>5.17866556116985E-3</v>
      </c>
    </row>
    <row r="107" spans="1:8" x14ac:dyDescent="0.3">
      <c r="A107" s="4">
        <v>44852</v>
      </c>
      <c r="B107">
        <v>99.870002999999997</v>
      </c>
      <c r="C107">
        <v>100.370003</v>
      </c>
      <c r="D107">
        <v>97.639999000000003</v>
      </c>
      <c r="E107">
        <v>98.480002999999996</v>
      </c>
      <c r="F107">
        <v>98.480002999999996</v>
      </c>
      <c r="G107">
        <v>8533500</v>
      </c>
      <c r="H107">
        <f>(DIS__3[[#This Row],[Adj Close]]-F108)/F108</f>
        <v>1.181548316417381E-2</v>
      </c>
    </row>
    <row r="108" spans="1:8" x14ac:dyDescent="0.3">
      <c r="A108" s="4">
        <v>44851</v>
      </c>
      <c r="B108">
        <v>96.379997000000003</v>
      </c>
      <c r="C108">
        <v>97.970000999999996</v>
      </c>
      <c r="D108">
        <v>96.260002</v>
      </c>
      <c r="E108">
        <v>97.330001999999993</v>
      </c>
      <c r="F108">
        <v>97.330001999999993</v>
      </c>
      <c r="G108">
        <v>7083800</v>
      </c>
      <c r="H108">
        <f>(DIS__3[[#This Row],[Adj Close]]-F109)/F109</f>
        <v>3.0492377887529176E-2</v>
      </c>
    </row>
    <row r="109" spans="1:8" x14ac:dyDescent="0.3">
      <c r="A109" s="4">
        <v>44848</v>
      </c>
      <c r="B109">
        <v>97.470000999999996</v>
      </c>
      <c r="C109">
        <v>98.089995999999999</v>
      </c>
      <c r="D109">
        <v>94.330001999999993</v>
      </c>
      <c r="E109">
        <v>94.449996999999996</v>
      </c>
      <c r="F109">
        <v>94.449996999999996</v>
      </c>
      <c r="G109">
        <v>8202100</v>
      </c>
      <c r="H109">
        <f>(DIS__3[[#This Row],[Adj Close]]-F110)/F110</f>
        <v>-2.266144477091734E-2</v>
      </c>
    </row>
    <row r="110" spans="1:8" x14ac:dyDescent="0.3">
      <c r="A110" s="4">
        <v>44847</v>
      </c>
      <c r="B110">
        <v>91.57</v>
      </c>
      <c r="C110">
        <v>96.970000999999996</v>
      </c>
      <c r="D110">
        <v>90.709998999999996</v>
      </c>
      <c r="E110">
        <v>96.639999000000003</v>
      </c>
      <c r="F110">
        <v>96.639999000000003</v>
      </c>
      <c r="G110">
        <v>11025400</v>
      </c>
      <c r="H110">
        <f>(DIS__3[[#This Row],[Adj Close]]-F111)/F111</f>
        <v>3.4578683884865291E-2</v>
      </c>
    </row>
    <row r="111" spans="1:8" x14ac:dyDescent="0.3">
      <c r="A111" s="4">
        <v>44846</v>
      </c>
      <c r="B111">
        <v>93.160004000000001</v>
      </c>
      <c r="C111">
        <v>94.07</v>
      </c>
      <c r="D111">
        <v>92.199996999999996</v>
      </c>
      <c r="E111">
        <v>93.410004000000001</v>
      </c>
      <c r="F111">
        <v>93.410004000000001</v>
      </c>
      <c r="G111">
        <v>6156200</v>
      </c>
      <c r="H111">
        <f>(DIS__3[[#This Row],[Adj Close]]-F112)/F112</f>
        <v>3.3298174721765445E-3</v>
      </c>
    </row>
    <row r="112" spans="1:8" x14ac:dyDescent="0.3">
      <c r="A112" s="4">
        <v>44845</v>
      </c>
      <c r="B112">
        <v>94.809997999999993</v>
      </c>
      <c r="C112">
        <v>95.059997999999993</v>
      </c>
      <c r="D112">
        <v>92.650002000000001</v>
      </c>
      <c r="E112">
        <v>93.099997999999999</v>
      </c>
      <c r="F112">
        <v>93.099997999999999</v>
      </c>
      <c r="G112">
        <v>8900900</v>
      </c>
      <c r="H112">
        <f>(DIS__3[[#This Row],[Adj Close]]-F113)/F113</f>
        <v>-2.1647813297695967E-2</v>
      </c>
    </row>
    <row r="113" spans="1:8" x14ac:dyDescent="0.3">
      <c r="A113" s="4">
        <v>44844</v>
      </c>
      <c r="B113">
        <v>97.589995999999999</v>
      </c>
      <c r="C113">
        <v>97.739998</v>
      </c>
      <c r="D113">
        <v>94.419998000000007</v>
      </c>
      <c r="E113">
        <v>95.160004000000001</v>
      </c>
      <c r="F113">
        <v>95.160004000000001</v>
      </c>
      <c r="G113">
        <v>9532300</v>
      </c>
      <c r="H113">
        <f>(DIS__3[[#This Row],[Adj Close]]-F114)/F114</f>
        <v>-2.0584601869715856E-2</v>
      </c>
    </row>
    <row r="114" spans="1:8" x14ac:dyDescent="0.3">
      <c r="A114" s="4">
        <v>44841</v>
      </c>
      <c r="B114">
        <v>98.510002</v>
      </c>
      <c r="C114">
        <v>98.800003000000004</v>
      </c>
      <c r="D114">
        <v>96.449996999999996</v>
      </c>
      <c r="E114">
        <v>97.160004000000001</v>
      </c>
      <c r="F114">
        <v>97.160004000000001</v>
      </c>
      <c r="G114">
        <v>7051000</v>
      </c>
      <c r="H114">
        <f>(DIS__3[[#This Row],[Adj Close]]-F115)/F115</f>
        <v>-2.8788454330383333E-2</v>
      </c>
    </row>
    <row r="115" spans="1:8" x14ac:dyDescent="0.3">
      <c r="A115" s="4">
        <v>44840</v>
      </c>
      <c r="B115">
        <v>100.43</v>
      </c>
      <c r="C115">
        <v>101.459999</v>
      </c>
      <c r="D115">
        <v>99.870002999999997</v>
      </c>
      <c r="E115">
        <v>100.040001</v>
      </c>
      <c r="F115">
        <v>100.040001</v>
      </c>
      <c r="G115">
        <v>6728200</v>
      </c>
      <c r="H115">
        <f>(DIS__3[[#This Row],[Adj Close]]-F116)/F116</f>
        <v>-7.5397021565564836E-3</v>
      </c>
    </row>
    <row r="116" spans="1:8" x14ac:dyDescent="0.3">
      <c r="A116" s="4">
        <v>44839</v>
      </c>
      <c r="B116">
        <v>100.040001</v>
      </c>
      <c r="C116">
        <v>101.220001</v>
      </c>
      <c r="D116">
        <v>98.699996999999996</v>
      </c>
      <c r="E116">
        <v>100.800003</v>
      </c>
      <c r="F116">
        <v>100.800003</v>
      </c>
      <c r="G116">
        <v>7562800</v>
      </c>
      <c r="H116">
        <f>(DIS__3[[#This Row],[Adj Close]]-F117)/F117</f>
        <v>-6.3091382825485659E-3</v>
      </c>
    </row>
    <row r="117" spans="1:8" x14ac:dyDescent="0.3">
      <c r="A117" s="4">
        <v>44838</v>
      </c>
      <c r="B117">
        <v>98.68</v>
      </c>
      <c r="C117">
        <v>101.519997</v>
      </c>
      <c r="D117">
        <v>98.230002999999996</v>
      </c>
      <c r="E117">
        <v>101.44000200000001</v>
      </c>
      <c r="F117">
        <v>101.44000200000001</v>
      </c>
      <c r="G117">
        <v>10229000</v>
      </c>
      <c r="H117">
        <f>(DIS__3[[#This Row],[Adj Close]]-F118)/F118</f>
        <v>4.4373572872652346E-2</v>
      </c>
    </row>
    <row r="118" spans="1:8" x14ac:dyDescent="0.3">
      <c r="A118" s="4">
        <v>44837</v>
      </c>
      <c r="B118">
        <v>95.730002999999996</v>
      </c>
      <c r="C118">
        <v>97.779999000000004</v>
      </c>
      <c r="D118">
        <v>94.5</v>
      </c>
      <c r="E118">
        <v>97.129997000000003</v>
      </c>
      <c r="F118">
        <v>97.129997000000003</v>
      </c>
      <c r="G118">
        <v>9468400</v>
      </c>
      <c r="H118">
        <f>(DIS__3[[#This Row],[Adj Close]]-F119)/F119</f>
        <v>2.968297403407253E-2</v>
      </c>
    </row>
    <row r="119" spans="1:8" x14ac:dyDescent="0.3">
      <c r="A119" s="4">
        <v>44834</v>
      </c>
      <c r="B119">
        <v>96.5</v>
      </c>
      <c r="C119">
        <v>97.480002999999996</v>
      </c>
      <c r="D119">
        <v>94.279999000000004</v>
      </c>
      <c r="E119">
        <v>94.330001999999993</v>
      </c>
      <c r="F119">
        <v>94.330001999999993</v>
      </c>
      <c r="G119">
        <v>12094900</v>
      </c>
      <c r="H119">
        <f>(DIS__3[[#This Row],[Adj Close]]-F120)/F120</f>
        <v>-3.2016368353505471E-2</v>
      </c>
    </row>
    <row r="120" spans="1:8" x14ac:dyDescent="0.3">
      <c r="A120" s="4">
        <v>44833</v>
      </c>
      <c r="B120">
        <v>98.529999000000004</v>
      </c>
      <c r="C120">
        <v>98.599997999999999</v>
      </c>
      <c r="D120">
        <v>96.230002999999996</v>
      </c>
      <c r="E120">
        <v>97.449996999999996</v>
      </c>
      <c r="F120">
        <v>97.449996999999996</v>
      </c>
      <c r="G120">
        <v>9435100</v>
      </c>
      <c r="H120">
        <f>(DIS__3[[#This Row],[Adj Close]]-F121)/F121</f>
        <v>-1.9617756144511993E-2</v>
      </c>
    </row>
    <row r="121" spans="1:8" x14ac:dyDescent="0.3">
      <c r="A121" s="4">
        <v>44832</v>
      </c>
      <c r="B121">
        <v>95.790001000000004</v>
      </c>
      <c r="C121">
        <v>99.870002999999997</v>
      </c>
      <c r="D121">
        <v>95.449996999999996</v>
      </c>
      <c r="E121">
        <v>99.400002000000001</v>
      </c>
      <c r="F121">
        <v>99.400002000000001</v>
      </c>
      <c r="G121">
        <v>12895500</v>
      </c>
      <c r="H121">
        <f>(DIS__3[[#This Row],[Adj Close]]-F122)/F122</f>
        <v>3.7037079541723111E-2</v>
      </c>
    </row>
    <row r="122" spans="1:8" x14ac:dyDescent="0.3">
      <c r="A122" s="4">
        <v>44831</v>
      </c>
      <c r="B122">
        <v>99.529999000000004</v>
      </c>
      <c r="C122">
        <v>99.639999000000003</v>
      </c>
      <c r="D122">
        <v>95.43</v>
      </c>
      <c r="E122">
        <v>95.849997999999999</v>
      </c>
      <c r="F122">
        <v>95.849997999999999</v>
      </c>
      <c r="G122">
        <v>13360200</v>
      </c>
      <c r="H122">
        <f>(DIS__3[[#This Row],[Adj Close]]-F123)/F123</f>
        <v>-2.3134987062729682E-2</v>
      </c>
    </row>
    <row r="123" spans="1:8" x14ac:dyDescent="0.3">
      <c r="A123" s="4">
        <v>44830</v>
      </c>
      <c r="B123">
        <v>98.949996999999996</v>
      </c>
      <c r="C123">
        <v>100.660004</v>
      </c>
      <c r="D123">
        <v>98.059997999999993</v>
      </c>
      <c r="E123">
        <v>98.120002999999997</v>
      </c>
      <c r="F123">
        <v>98.120002999999997</v>
      </c>
      <c r="G123">
        <v>9760500</v>
      </c>
      <c r="H123">
        <f>(DIS__3[[#This Row],[Adj Close]]-F124)/F124</f>
        <v>-1.3869316582914603E-2</v>
      </c>
    </row>
    <row r="124" spans="1:8" x14ac:dyDescent="0.3">
      <c r="A124" s="4">
        <v>44827</v>
      </c>
      <c r="B124">
        <v>100.620003</v>
      </c>
      <c r="C124">
        <v>101.18</v>
      </c>
      <c r="D124">
        <v>98.019997000000004</v>
      </c>
      <c r="E124">
        <v>99.5</v>
      </c>
      <c r="F124">
        <v>99.5</v>
      </c>
      <c r="G124">
        <v>11976900</v>
      </c>
      <c r="H124">
        <f>(DIS__3[[#This Row],[Adj Close]]-F125)/F125</f>
        <v>-2.6037626231886216E-2</v>
      </c>
    </row>
    <row r="125" spans="1:8" x14ac:dyDescent="0.3">
      <c r="A125" s="4">
        <v>44826</v>
      </c>
      <c r="B125">
        <v>104.209999</v>
      </c>
      <c r="C125">
        <v>104.660004</v>
      </c>
      <c r="D125">
        <v>102.019997</v>
      </c>
      <c r="E125">
        <v>102.160004</v>
      </c>
      <c r="F125">
        <v>102.160004</v>
      </c>
      <c r="G125">
        <v>10953400</v>
      </c>
      <c r="H125">
        <f>(DIS__3[[#This Row],[Adj Close]]-F126)/F126</f>
        <v>-2.2298727577734274E-2</v>
      </c>
    </row>
    <row r="126" spans="1:8" x14ac:dyDescent="0.3">
      <c r="A126" s="4">
        <v>44825</v>
      </c>
      <c r="B126">
        <v>107.389999</v>
      </c>
      <c r="C126">
        <v>108.040001</v>
      </c>
      <c r="D126">
        <v>104.489998</v>
      </c>
      <c r="E126">
        <v>104.489998</v>
      </c>
      <c r="F126">
        <v>104.489998</v>
      </c>
      <c r="G126">
        <v>9776400</v>
      </c>
      <c r="H126">
        <f>(DIS__3[[#This Row],[Adj Close]]-F127)/F127</f>
        <v>-2.8632536952681913E-2</v>
      </c>
    </row>
    <row r="127" spans="1:8" x14ac:dyDescent="0.3">
      <c r="A127" s="4">
        <v>44824</v>
      </c>
      <c r="B127">
        <v>108.279999</v>
      </c>
      <c r="C127">
        <v>108.410004</v>
      </c>
      <c r="D127">
        <v>106.860001</v>
      </c>
      <c r="E127">
        <v>107.57</v>
      </c>
      <c r="F127">
        <v>107.57</v>
      </c>
      <c r="G127">
        <v>6957400</v>
      </c>
      <c r="H127">
        <f>(DIS__3[[#This Row],[Adj Close]]-F128)/F128</f>
        <v>-1.4656022985362824E-2</v>
      </c>
    </row>
    <row r="128" spans="1:8" x14ac:dyDescent="0.3">
      <c r="A128" s="4">
        <v>44823</v>
      </c>
      <c r="B128">
        <v>107.529999</v>
      </c>
      <c r="C128">
        <v>109.220001</v>
      </c>
      <c r="D128">
        <v>107.040001</v>
      </c>
      <c r="E128">
        <v>109.16999800000001</v>
      </c>
      <c r="F128">
        <v>109.16999800000001</v>
      </c>
      <c r="G128">
        <v>7979500</v>
      </c>
      <c r="H128">
        <f>(DIS__3[[#This Row],[Adj Close]]-F129)/F129</f>
        <v>8.4988267898383988E-3</v>
      </c>
    </row>
    <row r="129" spans="1:8" x14ac:dyDescent="0.3">
      <c r="A129" s="4">
        <v>44820</v>
      </c>
      <c r="B129">
        <v>109.209999</v>
      </c>
      <c r="C129">
        <v>109.58000199999999</v>
      </c>
      <c r="D129">
        <v>106.959999</v>
      </c>
      <c r="E129">
        <v>108.25</v>
      </c>
      <c r="F129">
        <v>108.25</v>
      </c>
      <c r="G129">
        <v>15978800</v>
      </c>
      <c r="H129">
        <f>(DIS__3[[#This Row],[Adj Close]]-F130)/F130</f>
        <v>-2.274981554797734E-2</v>
      </c>
    </row>
    <row r="130" spans="1:8" x14ac:dyDescent="0.3">
      <c r="A130" s="4">
        <v>44819</v>
      </c>
      <c r="B130">
        <v>112.389999</v>
      </c>
      <c r="C130">
        <v>114.410004</v>
      </c>
      <c r="D130">
        <v>110.709999</v>
      </c>
      <c r="E130">
        <v>110.769997</v>
      </c>
      <c r="F130">
        <v>110.769997</v>
      </c>
      <c r="G130">
        <v>9739800</v>
      </c>
      <c r="H130">
        <f>(DIS__3[[#This Row],[Adj Close]]-F131)/F131</f>
        <v>-1.5377804444444412E-2</v>
      </c>
    </row>
    <row r="131" spans="1:8" x14ac:dyDescent="0.3">
      <c r="A131" s="4">
        <v>44818</v>
      </c>
      <c r="B131">
        <v>111.849998</v>
      </c>
      <c r="C131">
        <v>112.739998</v>
      </c>
      <c r="D131">
        <v>109.879997</v>
      </c>
      <c r="E131">
        <v>112.5</v>
      </c>
      <c r="F131">
        <v>112.5</v>
      </c>
      <c r="G131">
        <v>8610400</v>
      </c>
      <c r="H131">
        <f>(DIS__3[[#This Row],[Adj Close]]-F132)/F132</f>
        <v>6.6213134104990438E-3</v>
      </c>
    </row>
    <row r="132" spans="1:8" x14ac:dyDescent="0.3">
      <c r="A132" s="4">
        <v>44817</v>
      </c>
      <c r="B132">
        <v>113.050003</v>
      </c>
      <c r="C132">
        <v>113.82</v>
      </c>
      <c r="D132">
        <v>111.16999800000001</v>
      </c>
      <c r="E132">
        <v>111.760002</v>
      </c>
      <c r="F132">
        <v>111.760002</v>
      </c>
      <c r="G132">
        <v>10504600</v>
      </c>
      <c r="H132">
        <f>(DIS__3[[#This Row],[Adj Close]]-F133)/F133</f>
        <v>-3.978002439883175E-2</v>
      </c>
    </row>
    <row r="133" spans="1:8" x14ac:dyDescent="0.3">
      <c r="A133" s="4">
        <v>44816</v>
      </c>
      <c r="B133">
        <v>116.139999</v>
      </c>
      <c r="C133">
        <v>117.489998</v>
      </c>
      <c r="D133">
        <v>115.269997</v>
      </c>
      <c r="E133">
        <v>116.389999</v>
      </c>
      <c r="F133">
        <v>116.389999</v>
      </c>
      <c r="G133">
        <v>7923400</v>
      </c>
      <c r="H133">
        <f>(DIS__3[[#This Row],[Adj Close]]-F134)/F134</f>
        <v>1.0505287376280571E-2</v>
      </c>
    </row>
    <row r="134" spans="1:8" x14ac:dyDescent="0.3">
      <c r="A134" s="4">
        <v>44813</v>
      </c>
      <c r="B134">
        <v>113.269997</v>
      </c>
      <c r="C134">
        <v>115.529999</v>
      </c>
      <c r="D134">
        <v>113.19000200000001</v>
      </c>
      <c r="E134">
        <v>115.18</v>
      </c>
      <c r="F134">
        <v>115.18</v>
      </c>
      <c r="G134">
        <v>9563100</v>
      </c>
      <c r="H134">
        <f>(DIS__3[[#This Row],[Adj Close]]-F135)/F135</f>
        <v>2.5371654493516468E-2</v>
      </c>
    </row>
    <row r="135" spans="1:8" x14ac:dyDescent="0.3">
      <c r="A135" s="4">
        <v>44812</v>
      </c>
      <c r="B135">
        <v>111.07</v>
      </c>
      <c r="C135">
        <v>112.989998</v>
      </c>
      <c r="D135">
        <v>110.360001</v>
      </c>
      <c r="E135">
        <v>112.33000199999999</v>
      </c>
      <c r="F135">
        <v>112.33000199999999</v>
      </c>
      <c r="G135">
        <v>8443300</v>
      </c>
      <c r="H135">
        <f>(DIS__3[[#This Row],[Adj Close]]-F136)/F136</f>
        <v>-3.194604610975281E-3</v>
      </c>
    </row>
    <row r="136" spans="1:8" x14ac:dyDescent="0.3">
      <c r="A136" s="4">
        <v>44811</v>
      </c>
      <c r="B136">
        <v>109.870003</v>
      </c>
      <c r="C136">
        <v>112.959999</v>
      </c>
      <c r="D136">
        <v>109.870003</v>
      </c>
      <c r="E136">
        <v>112.69000200000001</v>
      </c>
      <c r="F136">
        <v>112.69000200000001</v>
      </c>
      <c r="G136">
        <v>8193900</v>
      </c>
      <c r="H136">
        <f>(DIS__3[[#This Row],[Adj Close]]-F137)/F137</f>
        <v>2.3617095962107287E-2</v>
      </c>
    </row>
    <row r="137" spans="1:8" x14ac:dyDescent="0.3">
      <c r="A137" s="4">
        <v>44810</v>
      </c>
      <c r="B137">
        <v>111.769997</v>
      </c>
      <c r="C137">
        <v>111.779999</v>
      </c>
      <c r="D137">
        <v>108.519997</v>
      </c>
      <c r="E137">
        <v>110.089996</v>
      </c>
      <c r="F137">
        <v>110.089996</v>
      </c>
      <c r="G137">
        <v>9537300</v>
      </c>
      <c r="H137">
        <f>(DIS__3[[#This Row],[Adj Close]]-F138)/F138</f>
        <v>-9.9820236505941354E-3</v>
      </c>
    </row>
    <row r="138" spans="1:8" x14ac:dyDescent="0.3">
      <c r="A138" s="4">
        <v>44806</v>
      </c>
      <c r="B138">
        <v>113.050003</v>
      </c>
      <c r="C138">
        <v>113.889999</v>
      </c>
      <c r="D138">
        <v>110.839996</v>
      </c>
      <c r="E138">
        <v>111.199997</v>
      </c>
      <c r="F138">
        <v>111.199997</v>
      </c>
      <c r="G138">
        <v>8465100</v>
      </c>
      <c r="H138">
        <f>(DIS__3[[#This Row],[Adj Close]]-F139)/F139</f>
        <v>-1.1819088348165785E-2</v>
      </c>
    </row>
    <row r="139" spans="1:8" x14ac:dyDescent="0.3">
      <c r="A139" s="4">
        <v>44805</v>
      </c>
      <c r="B139">
        <v>111.790001</v>
      </c>
      <c r="C139">
        <v>112.589996</v>
      </c>
      <c r="D139">
        <v>110.029999</v>
      </c>
      <c r="E139">
        <v>112.529999</v>
      </c>
      <c r="F139">
        <v>112.529999</v>
      </c>
      <c r="G139">
        <v>7718700</v>
      </c>
      <c r="H139">
        <f>(DIS__3[[#This Row],[Adj Close]]-F140)/F140</f>
        <v>4.0149624551221053E-3</v>
      </c>
    </row>
    <row r="140" spans="1:8" x14ac:dyDescent="0.3">
      <c r="A140" s="4">
        <v>44804</v>
      </c>
      <c r="B140">
        <v>112.870003</v>
      </c>
      <c r="C140">
        <v>113.75</v>
      </c>
      <c r="D140">
        <v>111.849998</v>
      </c>
      <c r="E140">
        <v>112.08000199999999</v>
      </c>
      <c r="F140">
        <v>112.08000199999999</v>
      </c>
      <c r="G140">
        <v>7353000</v>
      </c>
      <c r="H140">
        <f>(DIS__3[[#This Row],[Adj Close]]-F141)/F141</f>
        <v>-3.113030329983221E-3</v>
      </c>
    </row>
    <row r="141" spans="1:8" x14ac:dyDescent="0.3">
      <c r="A141" s="4">
        <v>44803</v>
      </c>
      <c r="B141">
        <v>114.279999</v>
      </c>
      <c r="C141">
        <v>114.75</v>
      </c>
      <c r="D141">
        <v>111.449997</v>
      </c>
      <c r="E141">
        <v>112.43</v>
      </c>
      <c r="F141">
        <v>112.43</v>
      </c>
      <c r="G141">
        <v>8060000</v>
      </c>
      <c r="H141">
        <f>(DIS__3[[#This Row],[Adj Close]]-F142)/F142</f>
        <v>-9.6890602456536339E-3</v>
      </c>
    </row>
    <row r="142" spans="1:8" x14ac:dyDescent="0.3">
      <c r="A142" s="4">
        <v>44802</v>
      </c>
      <c r="B142">
        <v>112.540001</v>
      </c>
      <c r="C142">
        <v>114.470001</v>
      </c>
      <c r="D142">
        <v>112.410004</v>
      </c>
      <c r="E142">
        <v>113.529999</v>
      </c>
      <c r="F142">
        <v>113.529999</v>
      </c>
      <c r="G142">
        <v>6882700</v>
      </c>
      <c r="H142">
        <f>(DIS__3[[#This Row],[Adj Close]]-F143)/F143</f>
        <v>-4.7339440694309596E-3</v>
      </c>
    </row>
    <row r="143" spans="1:8" x14ac:dyDescent="0.3">
      <c r="A143" s="4">
        <v>44799</v>
      </c>
      <c r="B143">
        <v>117.470001</v>
      </c>
      <c r="C143">
        <v>118.370003</v>
      </c>
      <c r="D143">
        <v>113.889999</v>
      </c>
      <c r="E143">
        <v>114.07</v>
      </c>
      <c r="F143">
        <v>114.07</v>
      </c>
      <c r="G143">
        <v>7807400</v>
      </c>
      <c r="H143">
        <f>(DIS__3[[#This Row],[Adj Close]]-F144)/F144</f>
        <v>-2.8860880545384673E-2</v>
      </c>
    </row>
    <row r="144" spans="1:8" x14ac:dyDescent="0.3">
      <c r="A144" s="4">
        <v>44798</v>
      </c>
      <c r="B144">
        <v>117.019997</v>
      </c>
      <c r="C144">
        <v>117.769997</v>
      </c>
      <c r="D144">
        <v>116.110001</v>
      </c>
      <c r="E144">
        <v>117.459999</v>
      </c>
      <c r="F144">
        <v>117.459999</v>
      </c>
      <c r="G144">
        <v>6920900</v>
      </c>
      <c r="H144">
        <f>(DIS__3[[#This Row],[Adj Close]]-F145)/F145</f>
        <v>9.0198003944746506E-3</v>
      </c>
    </row>
    <row r="145" spans="1:8" x14ac:dyDescent="0.3">
      <c r="A145" s="4">
        <v>44797</v>
      </c>
      <c r="B145">
        <v>114.66999800000001</v>
      </c>
      <c r="C145">
        <v>117.160004</v>
      </c>
      <c r="D145">
        <v>114.099998</v>
      </c>
      <c r="E145">
        <v>116.410004</v>
      </c>
      <c r="F145">
        <v>116.410004</v>
      </c>
      <c r="G145">
        <v>7840500</v>
      </c>
      <c r="H145">
        <f>(DIS__3[[#This Row],[Adj Close]]-F146)/F146</f>
        <v>1.3494715188101069E-2</v>
      </c>
    </row>
    <row r="146" spans="1:8" x14ac:dyDescent="0.3">
      <c r="A146" s="4">
        <v>44796</v>
      </c>
      <c r="B146">
        <v>115.980003</v>
      </c>
      <c r="C146">
        <v>116.370003</v>
      </c>
      <c r="D146">
        <v>114.620003</v>
      </c>
      <c r="E146">
        <v>114.860001</v>
      </c>
      <c r="F146">
        <v>114.860001</v>
      </c>
      <c r="G146">
        <v>7180700</v>
      </c>
      <c r="H146">
        <f>(DIS__3[[#This Row],[Adj Close]]-F147)/F147</f>
        <v>-9.3151714798142739E-3</v>
      </c>
    </row>
    <row r="147" spans="1:8" x14ac:dyDescent="0.3">
      <c r="A147" s="4">
        <v>44795</v>
      </c>
      <c r="B147">
        <v>117.699997</v>
      </c>
      <c r="C147">
        <v>118.209999</v>
      </c>
      <c r="D147">
        <v>115.69000200000001</v>
      </c>
      <c r="E147">
        <v>115.94000200000001</v>
      </c>
      <c r="F147">
        <v>115.94000200000001</v>
      </c>
      <c r="G147">
        <v>11575800</v>
      </c>
      <c r="H147">
        <f>(DIS__3[[#This Row],[Adj Close]]-F148)/F148</f>
        <v>-3.4959189570161357E-2</v>
      </c>
    </row>
    <row r="148" spans="1:8" x14ac:dyDescent="0.3">
      <c r="A148" s="4">
        <v>44792</v>
      </c>
      <c r="B148">
        <v>121.25</v>
      </c>
      <c r="C148">
        <v>121.389999</v>
      </c>
      <c r="D148">
        <v>119.480003</v>
      </c>
      <c r="E148">
        <v>120.139999</v>
      </c>
      <c r="F148">
        <v>120.139999</v>
      </c>
      <c r="G148">
        <v>8702500</v>
      </c>
      <c r="H148">
        <f>(DIS__3[[#This Row],[Adj Close]]-F149)/F149</f>
        <v>-2.0624431737579416E-2</v>
      </c>
    </row>
    <row r="149" spans="1:8" x14ac:dyDescent="0.3">
      <c r="A149" s="4">
        <v>44791</v>
      </c>
      <c r="B149">
        <v>123.010002</v>
      </c>
      <c r="C149">
        <v>123.129997</v>
      </c>
      <c r="D149">
        <v>121.709999</v>
      </c>
      <c r="E149">
        <v>122.66999800000001</v>
      </c>
      <c r="F149">
        <v>122.66999800000001</v>
      </c>
      <c r="G149">
        <v>7343900</v>
      </c>
      <c r="H149">
        <f>(DIS__3[[#This Row],[Adj Close]]-F150)/F150</f>
        <v>-1.1399723335227671E-3</v>
      </c>
    </row>
    <row r="150" spans="1:8" x14ac:dyDescent="0.3">
      <c r="A150" s="4">
        <v>44790</v>
      </c>
      <c r="B150">
        <v>123.449997</v>
      </c>
      <c r="C150">
        <v>124.480003</v>
      </c>
      <c r="D150">
        <v>122.57</v>
      </c>
      <c r="E150">
        <v>122.80999799999999</v>
      </c>
      <c r="F150">
        <v>122.80999799999999</v>
      </c>
      <c r="G150">
        <v>9140900</v>
      </c>
      <c r="H150">
        <f>(DIS__3[[#This Row],[Adj Close]]-F151)/F151</f>
        <v>-1.7205513902092805E-2</v>
      </c>
    </row>
    <row r="151" spans="1:8" x14ac:dyDescent="0.3">
      <c r="A151" s="4">
        <v>44789</v>
      </c>
      <c r="B151">
        <v>124.730003</v>
      </c>
      <c r="C151">
        <v>126.480003</v>
      </c>
      <c r="D151">
        <v>123.449997</v>
      </c>
      <c r="E151">
        <v>124.959999</v>
      </c>
      <c r="F151">
        <v>124.959999</v>
      </c>
      <c r="G151">
        <v>14607300</v>
      </c>
      <c r="H151">
        <f>(DIS__3[[#This Row],[Adj Close]]-F152)/F152</f>
        <v>5.6333251950212923E-3</v>
      </c>
    </row>
    <row r="152" spans="1:8" x14ac:dyDescent="0.3">
      <c r="A152" s="4">
        <v>44788</v>
      </c>
      <c r="B152">
        <v>121</v>
      </c>
      <c r="C152">
        <v>125.959999</v>
      </c>
      <c r="D152">
        <v>120.989998</v>
      </c>
      <c r="E152">
        <v>124.260002</v>
      </c>
      <c r="F152">
        <v>124.260002</v>
      </c>
      <c r="G152">
        <v>24628300</v>
      </c>
      <c r="H152">
        <f>(DIS__3[[#This Row],[Adj Close]]-F153)/F153</f>
        <v>2.2127185983384118E-2</v>
      </c>
    </row>
    <row r="153" spans="1:8" x14ac:dyDescent="0.3">
      <c r="A153" s="4">
        <v>44785</v>
      </c>
      <c r="B153">
        <v>119</v>
      </c>
      <c r="C153">
        <v>121.610001</v>
      </c>
      <c r="D153">
        <v>118.91999800000001</v>
      </c>
      <c r="E153">
        <v>121.57</v>
      </c>
      <c r="F153">
        <v>121.57</v>
      </c>
      <c r="G153">
        <v>21964800</v>
      </c>
      <c r="H153">
        <f>(DIS__3[[#This Row],[Adj Close]]-F154)/F154</f>
        <v>3.2967949138109333E-2</v>
      </c>
    </row>
    <row r="154" spans="1:8" x14ac:dyDescent="0.3">
      <c r="A154" s="4">
        <v>44784</v>
      </c>
      <c r="B154">
        <v>122.209999</v>
      </c>
      <c r="C154">
        <v>123.269997</v>
      </c>
      <c r="D154">
        <v>117.33000199999999</v>
      </c>
      <c r="E154">
        <v>117.69000200000001</v>
      </c>
      <c r="F154">
        <v>117.69000200000001</v>
      </c>
      <c r="G154">
        <v>50375000</v>
      </c>
      <c r="H154">
        <f>(DIS__3[[#This Row],[Adj Close]]-F155)/F155</f>
        <v>4.6784683803255359E-2</v>
      </c>
    </row>
    <row r="155" spans="1:8" x14ac:dyDescent="0.3">
      <c r="A155" s="4">
        <v>44783</v>
      </c>
      <c r="B155">
        <v>112.480003</v>
      </c>
      <c r="C155">
        <v>112.66999800000001</v>
      </c>
      <c r="D155">
        <v>109.910004</v>
      </c>
      <c r="E155">
        <v>112.43</v>
      </c>
      <c r="F155">
        <v>112.43</v>
      </c>
      <c r="G155">
        <v>26398700</v>
      </c>
      <c r="H155">
        <f>(DIS__3[[#This Row],[Adj Close]]-F156)/F156</f>
        <v>3.9766976040885339E-2</v>
      </c>
    </row>
    <row r="156" spans="1:8" x14ac:dyDescent="0.3">
      <c r="A156" s="4">
        <v>44782</v>
      </c>
      <c r="B156">
        <v>109.220001</v>
      </c>
      <c r="C156">
        <v>109.220001</v>
      </c>
      <c r="D156">
        <v>107.029999</v>
      </c>
      <c r="E156">
        <v>108.129997</v>
      </c>
      <c r="F156">
        <v>108.129997</v>
      </c>
      <c r="G156">
        <v>8776500</v>
      </c>
      <c r="H156">
        <f>(DIS__3[[#This Row],[Adj Close]]-F157)/F157</f>
        <v>-8.9817981029987701E-3</v>
      </c>
    </row>
    <row r="157" spans="1:8" x14ac:dyDescent="0.3">
      <c r="A157" s="4">
        <v>44781</v>
      </c>
      <c r="B157">
        <v>108.209999</v>
      </c>
      <c r="C157">
        <v>111.230003</v>
      </c>
      <c r="D157">
        <v>107.900002</v>
      </c>
      <c r="E157">
        <v>109.110001</v>
      </c>
      <c r="F157">
        <v>109.110001</v>
      </c>
      <c r="G157">
        <v>13025900</v>
      </c>
      <c r="H157">
        <f>(DIS__3[[#This Row],[Adj Close]]-F158)/F158</f>
        <v>2.3258033103011284E-2</v>
      </c>
    </row>
    <row r="158" spans="1:8" x14ac:dyDescent="0.3">
      <c r="A158" s="4">
        <v>44778</v>
      </c>
      <c r="B158">
        <v>106.80999799999999</v>
      </c>
      <c r="C158">
        <v>107.699997</v>
      </c>
      <c r="D158">
        <v>105.370003</v>
      </c>
      <c r="E158">
        <v>106.629997</v>
      </c>
      <c r="F158">
        <v>106.629997</v>
      </c>
      <c r="G158">
        <v>10100000</v>
      </c>
      <c r="H158">
        <f>(DIS__3[[#This Row],[Adj Close]]-F159)/F159</f>
        <v>-1.3781039203263748E-2</v>
      </c>
    </row>
    <row r="159" spans="1:8" x14ac:dyDescent="0.3">
      <c r="A159" s="4">
        <v>44777</v>
      </c>
      <c r="B159">
        <v>108.91999800000001</v>
      </c>
      <c r="C159">
        <v>109.449997</v>
      </c>
      <c r="D159">
        <v>107.660004</v>
      </c>
      <c r="E159">
        <v>108.120003</v>
      </c>
      <c r="F159">
        <v>108.120003</v>
      </c>
      <c r="G159">
        <v>7322400</v>
      </c>
      <c r="H159">
        <f>(DIS__3[[#This Row],[Adj Close]]-F160)/F160</f>
        <v>-8.2553111792876555E-3</v>
      </c>
    </row>
    <row r="160" spans="1:8" x14ac:dyDescent="0.3">
      <c r="A160" s="4">
        <v>44776</v>
      </c>
      <c r="B160">
        <v>105.730003</v>
      </c>
      <c r="C160">
        <v>109.699997</v>
      </c>
      <c r="D160">
        <v>105.730003</v>
      </c>
      <c r="E160">
        <v>109.019997</v>
      </c>
      <c r="F160">
        <v>109.019997</v>
      </c>
      <c r="G160">
        <v>11243000</v>
      </c>
      <c r="H160">
        <f>(DIS__3[[#This Row],[Adj Close]]-F161)/F161</f>
        <v>4.1161283938127124E-2</v>
      </c>
    </row>
    <row r="161" spans="1:8" x14ac:dyDescent="0.3">
      <c r="A161" s="4">
        <v>44775</v>
      </c>
      <c r="B161">
        <v>105.739998</v>
      </c>
      <c r="C161">
        <v>106.360001</v>
      </c>
      <c r="D161">
        <v>104.620003</v>
      </c>
      <c r="E161">
        <v>104.709999</v>
      </c>
      <c r="F161">
        <v>104.709999</v>
      </c>
      <c r="G161">
        <v>9093000</v>
      </c>
      <c r="H161">
        <f>(DIS__3[[#This Row],[Adj Close]]-F162)/F162</f>
        <v>-1.4215797267785754E-2</v>
      </c>
    </row>
    <row r="162" spans="1:8" x14ac:dyDescent="0.3">
      <c r="A162" s="4">
        <v>44774</v>
      </c>
      <c r="B162">
        <v>104.870003</v>
      </c>
      <c r="C162">
        <v>106.650002</v>
      </c>
      <c r="D162">
        <v>103.860001</v>
      </c>
      <c r="E162">
        <v>106.220001</v>
      </c>
      <c r="F162">
        <v>106.220001</v>
      </c>
      <c r="G162">
        <v>7769700</v>
      </c>
      <c r="H162">
        <f>(DIS__3[[#This Row],[Adj Close]]-F163)/F163</f>
        <v>1.1310367790958579E-3</v>
      </c>
    </row>
    <row r="163" spans="1:8" x14ac:dyDescent="0.3">
      <c r="A163" s="4">
        <v>44771</v>
      </c>
      <c r="B163">
        <v>105.139999</v>
      </c>
      <c r="C163">
        <v>106.339996</v>
      </c>
      <c r="D163">
        <v>103.370003</v>
      </c>
      <c r="E163">
        <v>106.099998</v>
      </c>
      <c r="F163">
        <v>106.099998</v>
      </c>
      <c r="G163">
        <v>10320000</v>
      </c>
      <c r="H163">
        <f>(DIS__3[[#This Row],[Adj Close]]-F164)/F164</f>
        <v>1.1439427808590497E-2</v>
      </c>
    </row>
    <row r="164" spans="1:8" x14ac:dyDescent="0.3">
      <c r="A164" s="4">
        <v>44770</v>
      </c>
      <c r="B164">
        <v>103.25</v>
      </c>
      <c r="C164">
        <v>104.970001</v>
      </c>
      <c r="D164">
        <v>102.709999</v>
      </c>
      <c r="E164">
        <v>104.900002</v>
      </c>
      <c r="F164">
        <v>104.900002</v>
      </c>
      <c r="G164">
        <v>7970300</v>
      </c>
      <c r="H164">
        <f>(DIS__3[[#This Row],[Adj Close]]-F165)/F165</f>
        <v>1.3526589371980683E-2</v>
      </c>
    </row>
    <row r="165" spans="1:8" x14ac:dyDescent="0.3">
      <c r="A165" s="4">
        <v>44769</v>
      </c>
      <c r="B165">
        <v>100.970001</v>
      </c>
      <c r="C165">
        <v>103.650002</v>
      </c>
      <c r="D165">
        <v>100.80999799999999</v>
      </c>
      <c r="E165">
        <v>103.5</v>
      </c>
      <c r="F165">
        <v>103.5</v>
      </c>
      <c r="G165">
        <v>9684800</v>
      </c>
      <c r="H165">
        <f>(DIS__3[[#This Row],[Adj Close]]-F166)/F166</f>
        <v>3.7282030840669743E-2</v>
      </c>
    </row>
    <row r="166" spans="1:8" x14ac:dyDescent="0.3">
      <c r="A166" s="4">
        <v>44768</v>
      </c>
      <c r="B166">
        <v>102.139999</v>
      </c>
      <c r="C166">
        <v>102.360001</v>
      </c>
      <c r="D166">
        <v>99.559997999999993</v>
      </c>
      <c r="E166">
        <v>99.779999000000004</v>
      </c>
      <c r="F166">
        <v>99.779999000000004</v>
      </c>
      <c r="G166">
        <v>6346600</v>
      </c>
      <c r="H166">
        <f>(DIS__3[[#This Row],[Adj Close]]-F167)/F167</f>
        <v>-2.8337744116511004E-2</v>
      </c>
    </row>
    <row r="167" spans="1:8" x14ac:dyDescent="0.3">
      <c r="A167" s="4">
        <v>44767</v>
      </c>
      <c r="B167">
        <v>102.779999</v>
      </c>
      <c r="C167">
        <v>103.389999</v>
      </c>
      <c r="D167">
        <v>101.80999799999999</v>
      </c>
      <c r="E167">
        <v>102.69000200000001</v>
      </c>
      <c r="F167">
        <v>102.69000200000001</v>
      </c>
      <c r="G167">
        <v>6726700</v>
      </c>
      <c r="H167">
        <f>(DIS__3[[#This Row],[Adj Close]]-F168)/F168</f>
        <v>-2.9204633672063002E-4</v>
      </c>
    </row>
    <row r="168" spans="1:8" x14ac:dyDescent="0.3">
      <c r="A168" s="4">
        <v>44764</v>
      </c>
      <c r="B168">
        <v>103.279999</v>
      </c>
      <c r="C168">
        <v>104.57</v>
      </c>
      <c r="D168">
        <v>102.110001</v>
      </c>
      <c r="E168">
        <v>102.720001</v>
      </c>
      <c r="F168">
        <v>102.720001</v>
      </c>
      <c r="G168">
        <v>7803500</v>
      </c>
      <c r="H168">
        <f>(DIS__3[[#This Row],[Adj Close]]-F169)/F169</f>
        <v>-1.4014196582837497E-2</v>
      </c>
    </row>
    <row r="169" spans="1:8" x14ac:dyDescent="0.3">
      <c r="A169" s="4">
        <v>44763</v>
      </c>
      <c r="B169">
        <v>102.709999</v>
      </c>
      <c r="C169">
        <v>104.25</v>
      </c>
      <c r="D169">
        <v>101.610001</v>
      </c>
      <c r="E169">
        <v>104.18</v>
      </c>
      <c r="F169">
        <v>104.18</v>
      </c>
      <c r="G169">
        <v>8611300</v>
      </c>
      <c r="H169">
        <f>(DIS__3[[#This Row],[Adj Close]]-F170)/F170</f>
        <v>8.0309822550747173E-3</v>
      </c>
    </row>
    <row r="170" spans="1:8" x14ac:dyDescent="0.3">
      <c r="A170" s="4">
        <v>44762</v>
      </c>
      <c r="B170">
        <v>100.25</v>
      </c>
      <c r="C170">
        <v>104.260002</v>
      </c>
      <c r="D170">
        <v>99.949996999999996</v>
      </c>
      <c r="E170">
        <v>103.349998</v>
      </c>
      <c r="F170">
        <v>103.349998</v>
      </c>
      <c r="G170">
        <v>15112700</v>
      </c>
      <c r="H170">
        <f>(DIS__3[[#This Row],[Adj Close]]-F171)/F171</f>
        <v>3.7546400586824638E-2</v>
      </c>
    </row>
    <row r="171" spans="1:8" x14ac:dyDescent="0.3">
      <c r="A171" s="4">
        <v>44761</v>
      </c>
      <c r="B171">
        <v>96.68</v>
      </c>
      <c r="C171">
        <v>99.849997999999999</v>
      </c>
      <c r="D171">
        <v>96.68</v>
      </c>
      <c r="E171">
        <v>99.610000999999997</v>
      </c>
      <c r="F171">
        <v>99.610000999999997</v>
      </c>
      <c r="G171">
        <v>13683400</v>
      </c>
      <c r="H171">
        <f>(DIS__3[[#This Row],[Adj Close]]-F172)/F172</f>
        <v>4.0856887383183521E-2</v>
      </c>
    </row>
    <row r="172" spans="1:8" x14ac:dyDescent="0.3">
      <c r="A172" s="4">
        <v>44760</v>
      </c>
      <c r="B172">
        <v>96.360000999999997</v>
      </c>
      <c r="C172">
        <v>97.269997000000004</v>
      </c>
      <c r="D172">
        <v>95.309997999999993</v>
      </c>
      <c r="E172">
        <v>95.699996999999996</v>
      </c>
      <c r="F172">
        <v>95.699996999999996</v>
      </c>
      <c r="G172">
        <v>10430400</v>
      </c>
      <c r="H172">
        <f>(DIS__3[[#This Row],[Adj Close]]-F173)/F173</f>
        <v>5.2521010058435196E-3</v>
      </c>
    </row>
    <row r="173" spans="1:8" x14ac:dyDescent="0.3">
      <c r="A173" s="4">
        <v>44757</v>
      </c>
      <c r="B173">
        <v>92.910004000000001</v>
      </c>
      <c r="C173">
        <v>95.32</v>
      </c>
      <c r="D173">
        <v>92.699996999999996</v>
      </c>
      <c r="E173">
        <v>95.199996999999996</v>
      </c>
      <c r="F173">
        <v>95.199996999999996</v>
      </c>
      <c r="G173">
        <v>14946700</v>
      </c>
      <c r="H173">
        <f>(DIS__3[[#This Row],[Adj Close]]-F174)/F174</f>
        <v>3.658537833560007E-2</v>
      </c>
    </row>
    <row r="174" spans="1:8" x14ac:dyDescent="0.3">
      <c r="A174" s="4">
        <v>44756</v>
      </c>
      <c r="B174">
        <v>91.480002999999996</v>
      </c>
      <c r="C174">
        <v>92.040001000000004</v>
      </c>
      <c r="D174">
        <v>90.230002999999996</v>
      </c>
      <c r="E174">
        <v>91.839995999999999</v>
      </c>
      <c r="F174">
        <v>91.839995999999999</v>
      </c>
      <c r="G174">
        <v>11146400</v>
      </c>
      <c r="H174">
        <f>(DIS__3[[#This Row],[Adj Close]]-F175)/F175</f>
        <v>-1.183565715869048E-2</v>
      </c>
    </row>
    <row r="175" spans="1:8" x14ac:dyDescent="0.3">
      <c r="A175" s="4">
        <v>44755</v>
      </c>
      <c r="B175">
        <v>92.120002999999997</v>
      </c>
      <c r="C175">
        <v>93.25</v>
      </c>
      <c r="D175">
        <v>91.010002</v>
      </c>
      <c r="E175">
        <v>92.940002000000007</v>
      </c>
      <c r="F175">
        <v>92.940002000000007</v>
      </c>
      <c r="G175">
        <v>12006400</v>
      </c>
      <c r="H175">
        <f>(DIS__3[[#This Row],[Adj Close]]-F176)/F176</f>
        <v>-7.0512394669067458E-3</v>
      </c>
    </row>
    <row r="176" spans="1:8" x14ac:dyDescent="0.3">
      <c r="A176" s="4">
        <v>44754</v>
      </c>
      <c r="B176">
        <v>93.580001999999993</v>
      </c>
      <c r="C176">
        <v>95.25</v>
      </c>
      <c r="D176">
        <v>93.309997999999993</v>
      </c>
      <c r="E176">
        <v>93.599997999999999</v>
      </c>
      <c r="F176">
        <v>93.599997999999999</v>
      </c>
      <c r="G176">
        <v>8665300</v>
      </c>
      <c r="H176">
        <f>(DIS__3[[#This Row],[Adj Close]]-F177)/F177</f>
        <v>-4.2717856073453959E-4</v>
      </c>
    </row>
    <row r="177" spans="1:8" x14ac:dyDescent="0.3">
      <c r="A177" s="4">
        <v>44753</v>
      </c>
      <c r="B177">
        <v>95</v>
      </c>
      <c r="C177">
        <v>95.339995999999999</v>
      </c>
      <c r="D177">
        <v>93.43</v>
      </c>
      <c r="E177">
        <v>93.639999000000003</v>
      </c>
      <c r="F177">
        <v>93.639999000000003</v>
      </c>
      <c r="G177">
        <v>7643700</v>
      </c>
      <c r="H177">
        <f>(DIS__3[[#This Row],[Adj Close]]-F178)/F178</f>
        <v>-2.3158793833102442E-2</v>
      </c>
    </row>
    <row r="178" spans="1:8" x14ac:dyDescent="0.3">
      <c r="A178" s="4">
        <v>44750</v>
      </c>
      <c r="B178">
        <v>96.57</v>
      </c>
      <c r="C178">
        <v>97.120002999999997</v>
      </c>
      <c r="D178">
        <v>95.349997999999999</v>
      </c>
      <c r="E178">
        <v>95.860000999999997</v>
      </c>
      <c r="F178">
        <v>95.860000999999997</v>
      </c>
      <c r="G178">
        <v>7717300</v>
      </c>
      <c r="H178">
        <f>(DIS__3[[#This Row],[Adj Close]]-F179)/F179</f>
        <v>-1.6114122960074001E-2</v>
      </c>
    </row>
    <row r="179" spans="1:8" x14ac:dyDescent="0.3">
      <c r="A179" s="4">
        <v>44749</v>
      </c>
      <c r="B179">
        <v>96.900002000000001</v>
      </c>
      <c r="C179">
        <v>97.529999000000004</v>
      </c>
      <c r="D179">
        <v>95.93</v>
      </c>
      <c r="E179">
        <v>97.43</v>
      </c>
      <c r="F179">
        <v>97.43</v>
      </c>
      <c r="G179">
        <v>7813100</v>
      </c>
      <c r="H179">
        <f>(DIS__3[[#This Row],[Adj Close]]-F180)/F180</f>
        <v>1.405076989902658E-2</v>
      </c>
    </row>
    <row r="180" spans="1:8" x14ac:dyDescent="0.3">
      <c r="A180" s="4">
        <v>44748</v>
      </c>
      <c r="B180">
        <v>97.529999000000004</v>
      </c>
      <c r="C180">
        <v>98.190002000000007</v>
      </c>
      <c r="D180">
        <v>95.400002000000001</v>
      </c>
      <c r="E180">
        <v>96.080001999999993</v>
      </c>
      <c r="F180">
        <v>96.080001999999993</v>
      </c>
      <c r="G180">
        <v>8640200</v>
      </c>
      <c r="H180">
        <f>(DIS__3[[#This Row],[Adj Close]]-F181)/F181</f>
        <v>-1.1319180901420185E-2</v>
      </c>
    </row>
    <row r="181" spans="1:8" x14ac:dyDescent="0.3">
      <c r="A181" s="4">
        <v>44747</v>
      </c>
      <c r="B181">
        <v>94.260002</v>
      </c>
      <c r="C181">
        <v>97.230002999999996</v>
      </c>
      <c r="D181">
        <v>92.309997999999993</v>
      </c>
      <c r="E181">
        <v>97.18</v>
      </c>
      <c r="F181">
        <v>97.18</v>
      </c>
      <c r="G181">
        <v>10660600</v>
      </c>
      <c r="H181">
        <f>(DIS__3[[#This Row],[Adj Close]]-F182)/F182</f>
        <v>1.0817568242329644E-2</v>
      </c>
    </row>
    <row r="182" spans="1:8" x14ac:dyDescent="0.3">
      <c r="A182" s="4">
        <v>44743</v>
      </c>
      <c r="B182">
        <v>94.239998</v>
      </c>
      <c r="C182">
        <v>96.309997999999993</v>
      </c>
      <c r="D182">
        <v>93.980002999999996</v>
      </c>
      <c r="E182">
        <v>96.139999000000003</v>
      </c>
      <c r="F182">
        <v>96.139999000000003</v>
      </c>
      <c r="G182">
        <v>10543400</v>
      </c>
      <c r="H182">
        <f>(DIS__3[[#This Row],[Adj Close]]-F183)/F183</f>
        <v>1.8432171219657414E-2</v>
      </c>
    </row>
    <row r="183" spans="1:8" x14ac:dyDescent="0.3">
      <c r="A183" s="4">
        <v>44742</v>
      </c>
      <c r="B183">
        <v>94.419998000000007</v>
      </c>
      <c r="C183">
        <v>95.440002000000007</v>
      </c>
      <c r="D183">
        <v>92.540001000000004</v>
      </c>
      <c r="E183">
        <v>94.400002000000001</v>
      </c>
      <c r="F183">
        <v>94.400002000000001</v>
      </c>
      <c r="G183">
        <v>10983500</v>
      </c>
      <c r="H183">
        <f>(DIS__3[[#This Row],[Adj Close]]-F184)/F184</f>
        <v>-1.306847855580808E-2</v>
      </c>
    </row>
    <row r="184" spans="1:8" x14ac:dyDescent="0.3">
      <c r="A184" s="4">
        <v>44741</v>
      </c>
      <c r="B184">
        <v>95.949996999999996</v>
      </c>
      <c r="C184">
        <v>96.199996999999996</v>
      </c>
      <c r="D184">
        <v>94.529999000000004</v>
      </c>
      <c r="E184">
        <v>95.650002000000001</v>
      </c>
      <c r="F184">
        <v>95.650002000000001</v>
      </c>
      <c r="G184">
        <v>8653200</v>
      </c>
      <c r="H184">
        <f>(DIS__3[[#This Row],[Adj Close]]-F185)/F185</f>
        <v>-2.8148040620268374E-3</v>
      </c>
    </row>
    <row r="185" spans="1:8" x14ac:dyDescent="0.3">
      <c r="A185" s="4">
        <v>44740</v>
      </c>
      <c r="B185">
        <v>99.739998</v>
      </c>
      <c r="C185">
        <v>100.400002</v>
      </c>
      <c r="D185">
        <v>95.779999000000004</v>
      </c>
      <c r="E185">
        <v>95.919998000000007</v>
      </c>
      <c r="F185">
        <v>95.919998000000007</v>
      </c>
      <c r="G185">
        <v>16812400</v>
      </c>
      <c r="H185">
        <f>(DIS__3[[#This Row],[Adj Close]]-F186)/F186</f>
        <v>-7.1421487719474323E-3</v>
      </c>
    </row>
    <row r="186" spans="1:8" x14ac:dyDescent="0.3">
      <c r="A186" s="4">
        <v>44739</v>
      </c>
      <c r="B186">
        <v>98.220000999999996</v>
      </c>
      <c r="C186">
        <v>98.230002999999996</v>
      </c>
      <c r="D186">
        <v>95.800003000000004</v>
      </c>
      <c r="E186">
        <v>96.610000999999997</v>
      </c>
      <c r="F186">
        <v>96.610000999999997</v>
      </c>
      <c r="G186">
        <v>10793700</v>
      </c>
      <c r="H186">
        <f>(DIS__3[[#This Row],[Adj Close]]-F187)/F187</f>
        <v>-1.1965616812902674E-2</v>
      </c>
    </row>
    <row r="187" spans="1:8" x14ac:dyDescent="0.3">
      <c r="A187" s="4">
        <v>44736</v>
      </c>
      <c r="B187">
        <v>95.449996999999996</v>
      </c>
      <c r="C187">
        <v>98.57</v>
      </c>
      <c r="D187">
        <v>95.400002000000001</v>
      </c>
      <c r="E187">
        <v>97.779999000000004</v>
      </c>
      <c r="F187">
        <v>97.779999000000004</v>
      </c>
      <c r="G187">
        <v>11681200</v>
      </c>
      <c r="H187">
        <f>(DIS__3[[#This Row],[Adj Close]]-F188)/F188</f>
        <v>3.6903455877938834E-2</v>
      </c>
    </row>
    <row r="188" spans="1:8" x14ac:dyDescent="0.3">
      <c r="A188" s="4">
        <v>44735</v>
      </c>
      <c r="B188">
        <v>93.959998999999996</v>
      </c>
      <c r="C188">
        <v>94.650002000000001</v>
      </c>
      <c r="D188">
        <v>92.07</v>
      </c>
      <c r="E188">
        <v>94.300003000000004</v>
      </c>
      <c r="F188">
        <v>94.300003000000004</v>
      </c>
      <c r="G188">
        <v>11348800</v>
      </c>
      <c r="H188">
        <f>(DIS__3[[#This Row],[Adj Close]]-F189)/F189</f>
        <v>8.5561818181818586E-3</v>
      </c>
    </row>
    <row r="189" spans="1:8" x14ac:dyDescent="0.3">
      <c r="A189" s="4">
        <v>44734</v>
      </c>
      <c r="B189">
        <v>92.169998000000007</v>
      </c>
      <c r="C189">
        <v>94.610000999999997</v>
      </c>
      <c r="D189">
        <v>92.010002</v>
      </c>
      <c r="E189">
        <v>93.5</v>
      </c>
      <c r="F189">
        <v>93.5</v>
      </c>
      <c r="G189">
        <v>11403500</v>
      </c>
      <c r="H189">
        <f>(DIS__3[[#This Row],[Adj Close]]-F190)/F190</f>
        <v>2.2510343847032036E-3</v>
      </c>
    </row>
    <row r="190" spans="1:8" x14ac:dyDescent="0.3">
      <c r="A190" s="4">
        <v>44733</v>
      </c>
      <c r="B190">
        <v>94.900002000000001</v>
      </c>
      <c r="C190">
        <v>95.449996999999996</v>
      </c>
      <c r="D190">
        <v>93.269997000000004</v>
      </c>
      <c r="E190">
        <v>93.290001000000004</v>
      </c>
      <c r="F190">
        <v>93.290001000000004</v>
      </c>
      <c r="G190">
        <v>16649800</v>
      </c>
      <c r="H190">
        <f>(DIS__3[[#This Row],[Adj Close]]-F191)/F191</f>
        <v>-1.1129902952296029E-2</v>
      </c>
    </row>
    <row r="191" spans="1:8" x14ac:dyDescent="0.3">
      <c r="A191" s="4">
        <v>44729</v>
      </c>
      <c r="B191">
        <v>94.010002</v>
      </c>
      <c r="C191">
        <v>95.970000999999996</v>
      </c>
      <c r="D191">
        <v>93.470000999999996</v>
      </c>
      <c r="E191">
        <v>94.339995999999999</v>
      </c>
      <c r="F191">
        <v>94.339995999999999</v>
      </c>
      <c r="G191">
        <v>15403800</v>
      </c>
      <c r="H191">
        <f>(DIS__3[[#This Row],[Adj Close]]-F192)/F192</f>
        <v>6.3637039283375081E-4</v>
      </c>
    </row>
    <row r="192" spans="1:8" x14ac:dyDescent="0.3">
      <c r="A192" s="4">
        <v>44728</v>
      </c>
      <c r="B192">
        <v>94.010002</v>
      </c>
      <c r="C192">
        <v>95.379997000000003</v>
      </c>
      <c r="D192">
        <v>93.410004000000001</v>
      </c>
      <c r="E192">
        <v>94.279999000000004</v>
      </c>
      <c r="F192">
        <v>94.279999000000004</v>
      </c>
      <c r="G192">
        <v>15298500</v>
      </c>
      <c r="H192">
        <f>(DIS__3[[#This Row],[Adj Close]]-F193)/F193</f>
        <v>-1.6687505736989117E-2</v>
      </c>
    </row>
    <row r="193" spans="1:8" x14ac:dyDescent="0.3">
      <c r="A193" s="4">
        <v>44727</v>
      </c>
      <c r="B193">
        <v>94.610000999999997</v>
      </c>
      <c r="C193">
        <v>97.300003000000004</v>
      </c>
      <c r="D193">
        <v>94.089995999999999</v>
      </c>
      <c r="E193">
        <v>95.879997000000003</v>
      </c>
      <c r="F193">
        <v>95.879997000000003</v>
      </c>
      <c r="G193">
        <v>11751600</v>
      </c>
      <c r="H193">
        <f>(DIS__3[[#This Row],[Adj Close]]-F194)/F194</f>
        <v>1.7618297414367538E-2</v>
      </c>
    </row>
    <row r="194" spans="1:8" x14ac:dyDescent="0.3">
      <c r="A194" s="4">
        <v>44726</v>
      </c>
      <c r="B194">
        <v>96.269997000000004</v>
      </c>
      <c r="C194">
        <v>96.269997000000004</v>
      </c>
      <c r="D194">
        <v>93.099997999999999</v>
      </c>
      <c r="E194">
        <v>94.220000999999996</v>
      </c>
      <c r="F194">
        <v>94.220000999999996</v>
      </c>
      <c r="G194">
        <v>12443700</v>
      </c>
      <c r="H194">
        <f>(DIS__3[[#This Row],[Adj Close]]-F195)/F195</f>
        <v>-1.5567840513716858E-2</v>
      </c>
    </row>
    <row r="195" spans="1:8" x14ac:dyDescent="0.3">
      <c r="A195" s="4">
        <v>44725</v>
      </c>
      <c r="B195">
        <v>97.610000999999997</v>
      </c>
      <c r="C195">
        <v>97.610000999999997</v>
      </c>
      <c r="D195">
        <v>94.830001999999993</v>
      </c>
      <c r="E195">
        <v>95.709998999999996</v>
      </c>
      <c r="F195">
        <v>95.709998999999996</v>
      </c>
      <c r="G195">
        <v>15239700</v>
      </c>
      <c r="H195">
        <f>(DIS__3[[#This Row],[Adj Close]]-F196)/F196</f>
        <v>-3.7122765852660687E-2</v>
      </c>
    </row>
    <row r="196" spans="1:8" x14ac:dyDescent="0.3">
      <c r="A196" s="4">
        <v>44722</v>
      </c>
      <c r="B196">
        <v>101.43</v>
      </c>
      <c r="C196">
        <v>102.120003</v>
      </c>
      <c r="D196">
        <v>99.379997000000003</v>
      </c>
      <c r="E196">
        <v>99.400002000000001</v>
      </c>
      <c r="F196">
        <v>99.400002000000001</v>
      </c>
      <c r="G196">
        <v>15369700</v>
      </c>
      <c r="H196">
        <f>(DIS__3[[#This Row],[Adj Close]]-F197)/F197</f>
        <v>-3.7754122814497915E-2</v>
      </c>
    </row>
    <row r="197" spans="1:8" x14ac:dyDescent="0.3">
      <c r="A197" s="4">
        <v>44721</v>
      </c>
      <c r="B197">
        <v>106.529999</v>
      </c>
      <c r="C197">
        <v>107.05999799999999</v>
      </c>
      <c r="D197">
        <v>103.25</v>
      </c>
      <c r="E197">
        <v>103.300003</v>
      </c>
      <c r="F197">
        <v>103.300003</v>
      </c>
      <c r="G197">
        <v>8261200</v>
      </c>
      <c r="H197">
        <f>(DIS__3[[#This Row],[Adj Close]]-F198)/F198</f>
        <v>-3.7637350014434467E-2</v>
      </c>
    </row>
    <row r="198" spans="1:8" x14ac:dyDescent="0.3">
      <c r="A198" s="4">
        <v>44720</v>
      </c>
      <c r="B198">
        <v>107.43</v>
      </c>
      <c r="C198">
        <v>109.360001</v>
      </c>
      <c r="D198">
        <v>106.959999</v>
      </c>
      <c r="E198">
        <v>107.339996</v>
      </c>
      <c r="F198">
        <v>107.339996</v>
      </c>
      <c r="G198">
        <v>7019500</v>
      </c>
      <c r="H198">
        <f>(DIS__3[[#This Row],[Adj Close]]-F199)/F199</f>
        <v>-4.1748306505721656E-3</v>
      </c>
    </row>
    <row r="199" spans="1:8" x14ac:dyDescent="0.3">
      <c r="A199" s="4">
        <v>44719</v>
      </c>
      <c r="B199">
        <v>106.790001</v>
      </c>
      <c r="C199">
        <v>107.91999800000001</v>
      </c>
      <c r="D199">
        <v>106</v>
      </c>
      <c r="E199">
        <v>107.790001</v>
      </c>
      <c r="F199">
        <v>107.790001</v>
      </c>
      <c r="G199">
        <v>7279100</v>
      </c>
      <c r="H199">
        <f>(DIS__3[[#This Row],[Adj Close]]-F200)/F200</f>
        <v>-3.7096354686137832E-4</v>
      </c>
    </row>
    <row r="200" spans="1:8" x14ac:dyDescent="0.3">
      <c r="A200" s="4">
        <v>44718</v>
      </c>
      <c r="B200">
        <v>109.75</v>
      </c>
      <c r="C200">
        <v>110.19000200000001</v>
      </c>
      <c r="D200">
        <v>107.650002</v>
      </c>
      <c r="E200">
        <v>107.83000199999999</v>
      </c>
      <c r="F200">
        <v>107.83000199999999</v>
      </c>
      <c r="G200">
        <v>7575900</v>
      </c>
      <c r="H200">
        <f>(DIS__3[[#This Row],[Adj Close]]-F201)/F201</f>
        <v>-7.7297875720952298E-3</v>
      </c>
    </row>
    <row r="201" spans="1:8" x14ac:dyDescent="0.3">
      <c r="A201" s="4">
        <v>44715</v>
      </c>
      <c r="B201">
        <v>109.16999800000001</v>
      </c>
      <c r="C201">
        <v>109.849998</v>
      </c>
      <c r="D201">
        <v>107.91999800000001</v>
      </c>
      <c r="E201">
        <v>108.66999800000001</v>
      </c>
      <c r="F201">
        <v>108.66999800000001</v>
      </c>
      <c r="G201">
        <v>6767600</v>
      </c>
      <c r="H201">
        <f>(DIS__3[[#This Row],[Adj Close]]-F202)/F202</f>
        <v>-1.9843103999915922E-2</v>
      </c>
    </row>
    <row r="202" spans="1:8" x14ac:dyDescent="0.3">
      <c r="A202" s="4">
        <v>44714</v>
      </c>
      <c r="B202">
        <v>109.43</v>
      </c>
      <c r="C202">
        <v>110.949997</v>
      </c>
      <c r="D202">
        <v>107.910004</v>
      </c>
      <c r="E202">
        <v>110.870003</v>
      </c>
      <c r="F202">
        <v>110.870003</v>
      </c>
      <c r="G202">
        <v>8829900</v>
      </c>
      <c r="H202">
        <f>(DIS__3[[#This Row],[Adj Close]]-F203)/F203</f>
        <v>1.5386033237731692E-2</v>
      </c>
    </row>
    <row r="203" spans="1:8" x14ac:dyDescent="0.3">
      <c r="A203" s="4">
        <v>44713</v>
      </c>
      <c r="B203">
        <v>112.010002</v>
      </c>
      <c r="C203">
        <v>112.849998</v>
      </c>
      <c r="D203">
        <v>108.269997</v>
      </c>
      <c r="E203">
        <v>109.19000200000001</v>
      </c>
      <c r="F203">
        <v>109.19000200000001</v>
      </c>
      <c r="G203">
        <v>11829700</v>
      </c>
      <c r="H203">
        <f>(DIS__3[[#This Row],[Adj Close]]-F204)/F204</f>
        <v>-1.131836270701987E-2</v>
      </c>
    </row>
    <row r="204" spans="1:8" x14ac:dyDescent="0.3">
      <c r="A204" s="4">
        <v>44712</v>
      </c>
      <c r="B204">
        <v>110</v>
      </c>
      <c r="C204">
        <v>111.239998</v>
      </c>
      <c r="D204">
        <v>107.910004</v>
      </c>
      <c r="E204">
        <v>110.44000200000001</v>
      </c>
      <c r="F204">
        <v>110.44000200000001</v>
      </c>
      <c r="G204">
        <v>20274600</v>
      </c>
      <c r="H204">
        <f>(DIS__3[[#This Row],[Adj Close]]-F205)/F205</f>
        <v>1.0245170142700455E-2</v>
      </c>
    </row>
    <row r="205" spans="1:8" x14ac:dyDescent="0.3">
      <c r="A205" s="4">
        <v>44708</v>
      </c>
      <c r="B205">
        <v>106.889999</v>
      </c>
      <c r="C205">
        <v>109.370003</v>
      </c>
      <c r="D205">
        <v>106.529999</v>
      </c>
      <c r="E205">
        <v>109.32</v>
      </c>
      <c r="F205">
        <v>109.32</v>
      </c>
      <c r="G205">
        <v>13671300</v>
      </c>
      <c r="H205">
        <f>(DIS__3[[#This Row],[Adj Close]]-F206)/F206</f>
        <v>3.5129239322703884E-2</v>
      </c>
    </row>
    <row r="206" spans="1:8" x14ac:dyDescent="0.3">
      <c r="A206" s="4">
        <v>44707</v>
      </c>
      <c r="B206">
        <v>104.220001</v>
      </c>
      <c r="C206">
        <v>106.129997</v>
      </c>
      <c r="D206">
        <v>103.959999</v>
      </c>
      <c r="E206">
        <v>105.610001</v>
      </c>
      <c r="F206">
        <v>105.610001</v>
      </c>
      <c r="G206">
        <v>11297800</v>
      </c>
      <c r="H206">
        <f>(DIS__3[[#This Row],[Adj Close]]-F207)/F207</f>
        <v>2.2758076258801514E-2</v>
      </c>
    </row>
    <row r="207" spans="1:8" x14ac:dyDescent="0.3">
      <c r="A207" s="4">
        <v>44706</v>
      </c>
      <c r="B207">
        <v>101.43</v>
      </c>
      <c r="C207">
        <v>103.80999799999999</v>
      </c>
      <c r="D207">
        <v>101.160004</v>
      </c>
      <c r="E207">
        <v>103.260002</v>
      </c>
      <c r="F207">
        <v>103.260002</v>
      </c>
      <c r="G207">
        <v>11026600</v>
      </c>
      <c r="H207">
        <f>(DIS__3[[#This Row],[Adj Close]]-F208)/F208</f>
        <v>1.6438685557188137E-2</v>
      </c>
    </row>
    <row r="208" spans="1:8" x14ac:dyDescent="0.3">
      <c r="A208" s="4">
        <v>44705</v>
      </c>
      <c r="B208">
        <v>103.709999</v>
      </c>
      <c r="C208">
        <v>103.839996</v>
      </c>
      <c r="D208">
        <v>100.129997</v>
      </c>
      <c r="E208">
        <v>101.589996</v>
      </c>
      <c r="F208">
        <v>101.589996</v>
      </c>
      <c r="G208">
        <v>13970200</v>
      </c>
      <c r="H208">
        <f>(DIS__3[[#This Row],[Adj Close]]-F209)/F209</f>
        <v>-4.0064309929806051E-2</v>
      </c>
    </row>
    <row r="209" spans="1:8" x14ac:dyDescent="0.3">
      <c r="A209" s="4">
        <v>44704</v>
      </c>
      <c r="B209">
        <v>103.760002</v>
      </c>
      <c r="C209">
        <v>106.029999</v>
      </c>
      <c r="D209">
        <v>101.55999799999999</v>
      </c>
      <c r="E209">
        <v>105.83000199999999</v>
      </c>
      <c r="F209">
        <v>105.83000199999999</v>
      </c>
      <c r="G209">
        <v>14402400</v>
      </c>
      <c r="H209">
        <f>(DIS__3[[#This Row],[Adj Close]]-F210)/F210</f>
        <v>3.3294318166262667E-2</v>
      </c>
    </row>
    <row r="210" spans="1:8" x14ac:dyDescent="0.3">
      <c r="A210" s="4">
        <v>44701</v>
      </c>
      <c r="B210">
        <v>104.489998</v>
      </c>
      <c r="C210">
        <v>104.800003</v>
      </c>
      <c r="D210">
        <v>100.050003</v>
      </c>
      <c r="E210">
        <v>102.41999800000001</v>
      </c>
      <c r="F210">
        <v>102.41999800000001</v>
      </c>
      <c r="G210">
        <v>15650400</v>
      </c>
      <c r="H210">
        <f>(DIS__3[[#This Row],[Adj Close]]-F211)/F211</f>
        <v>-6.9808125555633977E-3</v>
      </c>
    </row>
    <row r="211" spans="1:8" x14ac:dyDescent="0.3">
      <c r="A211" s="4">
        <v>44700</v>
      </c>
      <c r="B211">
        <v>103.43</v>
      </c>
      <c r="C211">
        <v>105.300003</v>
      </c>
      <c r="D211">
        <v>102.959999</v>
      </c>
      <c r="E211">
        <v>103.139999</v>
      </c>
      <c r="F211">
        <v>103.139999</v>
      </c>
      <c r="G211">
        <v>11285000</v>
      </c>
      <c r="H211">
        <f>(DIS__3[[#This Row],[Adj Close]]-F212)/F212</f>
        <v>-1.1121802172910778E-2</v>
      </c>
    </row>
    <row r="212" spans="1:8" x14ac:dyDescent="0.3">
      <c r="A212" s="4">
        <v>44699</v>
      </c>
      <c r="B212">
        <v>107.379997</v>
      </c>
      <c r="C212">
        <v>107.660004</v>
      </c>
      <c r="D212">
        <v>103.879997</v>
      </c>
      <c r="E212">
        <v>104.300003</v>
      </c>
      <c r="F212">
        <v>104.300003</v>
      </c>
      <c r="G212">
        <v>11794000</v>
      </c>
      <c r="H212">
        <f>(DIS__3[[#This Row],[Adj Close]]-F213)/F213</f>
        <v>-3.9948417157109874E-2</v>
      </c>
    </row>
    <row r="213" spans="1:8" x14ac:dyDescent="0.3">
      <c r="A213" s="4">
        <v>44698</v>
      </c>
      <c r="B213">
        <v>107.730003</v>
      </c>
      <c r="C213">
        <v>108.790001</v>
      </c>
      <c r="D213">
        <v>106.300003</v>
      </c>
      <c r="E213">
        <v>108.639999</v>
      </c>
      <c r="F213">
        <v>108.639999</v>
      </c>
      <c r="G213">
        <v>11847600</v>
      </c>
      <c r="H213">
        <f>(DIS__3[[#This Row],[Adj Close]]-F214)/F214</f>
        <v>3.2895978322875032E-2</v>
      </c>
    </row>
    <row r="214" spans="1:8" x14ac:dyDescent="0.3">
      <c r="A214" s="4">
        <v>44697</v>
      </c>
      <c r="B214">
        <v>107.459999</v>
      </c>
      <c r="C214">
        <v>107.620003</v>
      </c>
      <c r="D214">
        <v>104.849998</v>
      </c>
      <c r="E214">
        <v>105.18</v>
      </c>
      <c r="F214">
        <v>105.18</v>
      </c>
      <c r="G214">
        <v>11993600</v>
      </c>
      <c r="H214">
        <f>(DIS__3[[#This Row],[Adj Close]]-F215)/F215</f>
        <v>-2.0031696263268371E-2</v>
      </c>
    </row>
    <row r="215" spans="1:8" x14ac:dyDescent="0.3">
      <c r="A215" s="4">
        <v>44694</v>
      </c>
      <c r="B215">
        <v>105.360001</v>
      </c>
      <c r="C215">
        <v>107.69000200000001</v>
      </c>
      <c r="D215">
        <v>105.30999799999999</v>
      </c>
      <c r="E215">
        <v>107.33000199999999</v>
      </c>
      <c r="F215">
        <v>107.33000199999999</v>
      </c>
      <c r="G215">
        <v>16782600</v>
      </c>
      <c r="H215">
        <f>(DIS__3[[#This Row],[Adj Close]]-F216)/F216</f>
        <v>2.8952200727680968E-2</v>
      </c>
    </row>
    <row r="216" spans="1:8" x14ac:dyDescent="0.3">
      <c r="A216" s="4">
        <v>44693</v>
      </c>
      <c r="B216">
        <v>102.900002</v>
      </c>
      <c r="C216">
        <v>105</v>
      </c>
      <c r="D216">
        <v>99.470000999999996</v>
      </c>
      <c r="E216">
        <v>104.30999799999999</v>
      </c>
      <c r="F216">
        <v>104.30999799999999</v>
      </c>
      <c r="G216">
        <v>36298800</v>
      </c>
      <c r="H216">
        <f>(DIS__3[[#This Row],[Adj Close]]-F217)/F217</f>
        <v>-8.5543295176725848E-3</v>
      </c>
    </row>
    <row r="217" spans="1:8" x14ac:dyDescent="0.3">
      <c r="A217" s="4">
        <v>44692</v>
      </c>
      <c r="B217">
        <v>107.900002</v>
      </c>
      <c r="C217">
        <v>110.07</v>
      </c>
      <c r="D217">
        <v>104.790001</v>
      </c>
      <c r="E217">
        <v>105.209999</v>
      </c>
      <c r="F217">
        <v>105.209999</v>
      </c>
      <c r="G217">
        <v>26933300</v>
      </c>
      <c r="H217">
        <f>(DIS__3[[#This Row],[Adj Close]]-F218)/F218</f>
        <v>-2.2938345096582564E-2</v>
      </c>
    </row>
    <row r="218" spans="1:8" x14ac:dyDescent="0.3">
      <c r="A218" s="4">
        <v>44691</v>
      </c>
      <c r="B218">
        <v>109.839996</v>
      </c>
      <c r="C218">
        <v>110.699997</v>
      </c>
      <c r="D218">
        <v>106.139999</v>
      </c>
      <c r="E218">
        <v>107.68</v>
      </c>
      <c r="F218">
        <v>107.68</v>
      </c>
      <c r="G218">
        <v>15657700</v>
      </c>
      <c r="H218">
        <f>(DIS__3[[#This Row],[Adj Close]]-F219)/F219</f>
        <v>6.5432508914774513E-3</v>
      </c>
    </row>
    <row r="219" spans="1:8" x14ac:dyDescent="0.3">
      <c r="A219" s="4">
        <v>44690</v>
      </c>
      <c r="B219">
        <v>108.110001</v>
      </c>
      <c r="C219">
        <v>110.739998</v>
      </c>
      <c r="D219">
        <v>106.480003</v>
      </c>
      <c r="E219">
        <v>106.980003</v>
      </c>
      <c r="F219">
        <v>106.980003</v>
      </c>
      <c r="G219">
        <v>17941600</v>
      </c>
      <c r="H219">
        <f>(DIS__3[[#This Row],[Adj Close]]-F220)/F220</f>
        <v>-3.0011768700591517E-2</v>
      </c>
    </row>
    <row r="220" spans="1:8" x14ac:dyDescent="0.3">
      <c r="A220" s="4">
        <v>44687</v>
      </c>
      <c r="B220">
        <v>111.769997</v>
      </c>
      <c r="C220">
        <v>112.089996</v>
      </c>
      <c r="D220">
        <v>108.300003</v>
      </c>
      <c r="E220">
        <v>110.290001</v>
      </c>
      <c r="F220">
        <v>110.290001</v>
      </c>
      <c r="G220">
        <v>12525200</v>
      </c>
      <c r="H220">
        <f>(DIS__3[[#This Row],[Adj Close]]-F221)/F221</f>
        <v>-2.0602077785258108E-2</v>
      </c>
    </row>
    <row r="221" spans="1:8" x14ac:dyDescent="0.3">
      <c r="A221" s="4">
        <v>44686</v>
      </c>
      <c r="B221">
        <v>114.739998</v>
      </c>
      <c r="C221">
        <v>115.269997</v>
      </c>
      <c r="D221">
        <v>111.480003</v>
      </c>
      <c r="E221">
        <v>112.610001</v>
      </c>
      <c r="F221">
        <v>112.610001</v>
      </c>
      <c r="G221">
        <v>12720200</v>
      </c>
      <c r="H221">
        <f>(DIS__3[[#This Row],[Adj Close]]-F222)/F222</f>
        <v>-3.0811609763118947E-2</v>
      </c>
    </row>
    <row r="222" spans="1:8" x14ac:dyDescent="0.3">
      <c r="A222" s="4">
        <v>44685</v>
      </c>
      <c r="B222">
        <v>113.370003</v>
      </c>
      <c r="C222">
        <v>116.44000200000001</v>
      </c>
      <c r="D222">
        <v>111.83000199999999</v>
      </c>
      <c r="E222">
        <v>116.19000200000001</v>
      </c>
      <c r="F222">
        <v>116.19000200000001</v>
      </c>
      <c r="G222">
        <v>11488300</v>
      </c>
      <c r="H222">
        <f>(DIS__3[[#This Row],[Adj Close]]-F223)/F223</f>
        <v>2.3249660328058318E-2</v>
      </c>
    </row>
    <row r="223" spans="1:8" x14ac:dyDescent="0.3">
      <c r="A223" s="4">
        <v>44684</v>
      </c>
      <c r="B223">
        <v>114.050003</v>
      </c>
      <c r="C223">
        <v>114.83000199999999</v>
      </c>
      <c r="D223">
        <v>112.69000200000001</v>
      </c>
      <c r="E223">
        <v>113.550003</v>
      </c>
      <c r="F223">
        <v>113.550003</v>
      </c>
      <c r="G223">
        <v>11149500</v>
      </c>
      <c r="H223">
        <f>(DIS__3[[#This Row],[Adj Close]]-F224)/F224</f>
        <v>4.4055506607932856E-4</v>
      </c>
    </row>
    <row r="224" spans="1:8" x14ac:dyDescent="0.3">
      <c r="A224" s="4">
        <v>44683</v>
      </c>
      <c r="B224">
        <v>111.709999</v>
      </c>
      <c r="C224">
        <v>113.660004</v>
      </c>
      <c r="D224">
        <v>111.010002</v>
      </c>
      <c r="E224">
        <v>113.5</v>
      </c>
      <c r="F224">
        <v>113.5</v>
      </c>
      <c r="G224">
        <v>14300700</v>
      </c>
      <c r="H224">
        <f>(DIS__3[[#This Row],[Adj Close]]-F225)/F225</f>
        <v>1.6751796562352293E-2</v>
      </c>
    </row>
    <row r="225" spans="1:8" x14ac:dyDescent="0.3">
      <c r="A225" s="4">
        <v>44680</v>
      </c>
      <c r="B225">
        <v>115.199997</v>
      </c>
      <c r="C225">
        <v>115.989998</v>
      </c>
      <c r="D225">
        <v>111.360001</v>
      </c>
      <c r="E225">
        <v>111.629997</v>
      </c>
      <c r="F225">
        <v>111.629997</v>
      </c>
      <c r="G225">
        <v>16907000</v>
      </c>
      <c r="H225">
        <f>(DIS__3[[#This Row],[Adj Close]]-F226)/F226</f>
        <v>-3.1746066165790045E-2</v>
      </c>
    </row>
    <row r="226" spans="1:8" x14ac:dyDescent="0.3">
      <c r="A226" s="4">
        <v>44679</v>
      </c>
      <c r="B226">
        <v>115.220001</v>
      </c>
      <c r="C226">
        <v>116</v>
      </c>
      <c r="D226">
        <v>112.69000200000001</v>
      </c>
      <c r="E226">
        <v>115.290001</v>
      </c>
      <c r="F226">
        <v>115.290001</v>
      </c>
      <c r="G226">
        <v>23192100</v>
      </c>
      <c r="H226">
        <f>(DIS__3[[#This Row],[Adj Close]]-F227)/F227</f>
        <v>6.9440153367250233E-4</v>
      </c>
    </row>
    <row r="227" spans="1:8" x14ac:dyDescent="0.3">
      <c r="A227" s="4">
        <v>44678</v>
      </c>
      <c r="B227">
        <v>115.43</v>
      </c>
      <c r="C227">
        <v>116.900002</v>
      </c>
      <c r="D227">
        <v>113.389999</v>
      </c>
      <c r="E227">
        <v>115.209999</v>
      </c>
      <c r="F227">
        <v>115.209999</v>
      </c>
      <c r="G227">
        <v>15553000</v>
      </c>
      <c r="H227">
        <f>(DIS__3[[#This Row],[Adj Close]]-F228)/F228</f>
        <v>-4.8371600113283871E-3</v>
      </c>
    </row>
    <row r="228" spans="1:8" x14ac:dyDescent="0.3">
      <c r="A228" s="4">
        <v>44677</v>
      </c>
      <c r="B228">
        <v>119.150002</v>
      </c>
      <c r="C228">
        <v>119.150002</v>
      </c>
      <c r="D228">
        <v>115.639999</v>
      </c>
      <c r="E228">
        <v>115.769997</v>
      </c>
      <c r="F228">
        <v>115.769997</v>
      </c>
      <c r="G228">
        <v>16116000</v>
      </c>
      <c r="H228">
        <f>(DIS__3[[#This Row],[Adj Close]]-F229)/F229</f>
        <v>-3.4847854143756192E-2</v>
      </c>
    </row>
    <row r="229" spans="1:8" x14ac:dyDescent="0.3">
      <c r="A229" s="4">
        <v>44676</v>
      </c>
      <c r="B229">
        <v>117.660004</v>
      </c>
      <c r="C229">
        <v>120.33000199999999</v>
      </c>
      <c r="D229">
        <v>116.75</v>
      </c>
      <c r="E229">
        <v>119.949997</v>
      </c>
      <c r="F229">
        <v>119.949997</v>
      </c>
      <c r="G229">
        <v>16491000</v>
      </c>
      <c r="H229">
        <f>(DIS__3[[#This Row],[Adj Close]]-F230)/F230</f>
        <v>1.4204786020244784E-2</v>
      </c>
    </row>
    <row r="230" spans="1:8" x14ac:dyDescent="0.3">
      <c r="A230" s="4">
        <v>44673</v>
      </c>
      <c r="B230">
        <v>120.010002</v>
      </c>
      <c r="C230">
        <v>121.889999</v>
      </c>
      <c r="D230">
        <v>118.150002</v>
      </c>
      <c r="E230">
        <v>118.269997</v>
      </c>
      <c r="F230">
        <v>118.269997</v>
      </c>
      <c r="G230">
        <v>19472800</v>
      </c>
      <c r="H230">
        <f>(DIS__3[[#This Row],[Adj Close]]-F231)/F231</f>
        <v>-2.7864597144021112E-2</v>
      </c>
    </row>
    <row r="231" spans="1:8" x14ac:dyDescent="0.3">
      <c r="A231" s="4">
        <v>44672</v>
      </c>
      <c r="B231">
        <v>125.540001</v>
      </c>
      <c r="C231">
        <v>126.449997</v>
      </c>
      <c r="D231">
        <v>121.279999</v>
      </c>
      <c r="E231">
        <v>121.660004</v>
      </c>
      <c r="F231">
        <v>121.660004</v>
      </c>
      <c r="G231">
        <v>18688600</v>
      </c>
      <c r="H231">
        <f>(DIS__3[[#This Row],[Adj Close]]-F232)/F232</f>
        <v>-2.336032752669176E-2</v>
      </c>
    </row>
    <row r="232" spans="1:8" x14ac:dyDescent="0.3">
      <c r="A232" s="4">
        <v>44671</v>
      </c>
      <c r="B232">
        <v>126.050003</v>
      </c>
      <c r="C232">
        <v>127.349998</v>
      </c>
      <c r="D232">
        <v>124.110001</v>
      </c>
      <c r="E232">
        <v>124.57</v>
      </c>
      <c r="F232">
        <v>124.57</v>
      </c>
      <c r="G232">
        <v>36465700</v>
      </c>
      <c r="H232">
        <f>(DIS__3[[#This Row],[Adj Close]]-F233)/F233</f>
        <v>-5.5572360374785156E-2</v>
      </c>
    </row>
    <row r="233" spans="1:8" x14ac:dyDescent="0.3">
      <c r="A233" s="4">
        <v>44670</v>
      </c>
      <c r="B233">
        <v>128.08999600000001</v>
      </c>
      <c r="C233">
        <v>133.19000199999999</v>
      </c>
      <c r="D233">
        <v>127.790001</v>
      </c>
      <c r="E233">
        <v>131.89999399999999</v>
      </c>
      <c r="F233">
        <v>131.89999399999999</v>
      </c>
      <c r="G233">
        <v>12767200</v>
      </c>
      <c r="H233">
        <f>(DIS__3[[#This Row],[Adj Close]]-F234)/F234</f>
        <v>3.2323683939665337E-2</v>
      </c>
    </row>
    <row r="234" spans="1:8" x14ac:dyDescent="0.3">
      <c r="A234" s="4">
        <v>44669</v>
      </c>
      <c r="B234">
        <v>130.070007</v>
      </c>
      <c r="C234">
        <v>130.220001</v>
      </c>
      <c r="D234">
        <v>126.82</v>
      </c>
      <c r="E234">
        <v>127.769997</v>
      </c>
      <c r="F234">
        <v>127.769997</v>
      </c>
      <c r="G234">
        <v>10571000</v>
      </c>
      <c r="H234">
        <f>(DIS__3[[#This Row],[Adj Close]]-F235)/F235</f>
        <v>-2.069444300839695E-2</v>
      </c>
    </row>
    <row r="235" spans="1:8" x14ac:dyDescent="0.3">
      <c r="A235" s="4">
        <v>44665</v>
      </c>
      <c r="B235">
        <v>132.80999800000001</v>
      </c>
      <c r="C235">
        <v>133.58999600000001</v>
      </c>
      <c r="D235">
        <v>130.35000600000001</v>
      </c>
      <c r="E235">
        <v>130.470001</v>
      </c>
      <c r="F235">
        <v>130.470001</v>
      </c>
      <c r="G235">
        <v>7283500</v>
      </c>
      <c r="H235">
        <f>(DIS__3[[#This Row],[Adj Close]]-F236)/F236</f>
        <v>-1.4204797240432396E-2</v>
      </c>
    </row>
    <row r="236" spans="1:8" x14ac:dyDescent="0.3">
      <c r="A236" s="4">
        <v>44664</v>
      </c>
      <c r="B236">
        <v>131.050003</v>
      </c>
      <c r="C236">
        <v>132.88999899999999</v>
      </c>
      <c r="D236">
        <v>130.75</v>
      </c>
      <c r="E236">
        <v>132.35000600000001</v>
      </c>
      <c r="F236">
        <v>132.35000600000001</v>
      </c>
      <c r="G236">
        <v>7694500</v>
      </c>
      <c r="H236">
        <f>(DIS__3[[#This Row],[Adj Close]]-F237)/F237</f>
        <v>1.1540889989021353E-2</v>
      </c>
    </row>
    <row r="237" spans="1:8" x14ac:dyDescent="0.3">
      <c r="A237" s="4">
        <v>44663</v>
      </c>
      <c r="B237">
        <v>131.80999800000001</v>
      </c>
      <c r="C237">
        <v>133.21000699999999</v>
      </c>
      <c r="D237">
        <v>130.14999399999999</v>
      </c>
      <c r="E237">
        <v>130.83999600000001</v>
      </c>
      <c r="F237">
        <v>130.83999600000001</v>
      </c>
      <c r="G237">
        <v>7885600</v>
      </c>
      <c r="H237">
        <f>(DIS__3[[#This Row],[Adj Close]]-F238)/F238</f>
        <v>1.4542825007708849E-3</v>
      </c>
    </row>
    <row r="238" spans="1:8" x14ac:dyDescent="0.3">
      <c r="A238" s="4">
        <v>44662</v>
      </c>
      <c r="B238">
        <v>130.03999300000001</v>
      </c>
      <c r="C238">
        <v>132.429993</v>
      </c>
      <c r="D238">
        <v>130.03999300000001</v>
      </c>
      <c r="E238">
        <v>130.64999399999999</v>
      </c>
      <c r="F238">
        <v>130.64999399999999</v>
      </c>
      <c r="G238">
        <v>9915300</v>
      </c>
      <c r="H238">
        <f>(DIS__3[[#This Row],[Adj Close]]-F239)/F239</f>
        <v>-9.2515435372542212E-3</v>
      </c>
    </row>
    <row r="239" spans="1:8" x14ac:dyDescent="0.3">
      <c r="A239" s="4">
        <v>44659</v>
      </c>
      <c r="B239">
        <v>132</v>
      </c>
      <c r="C239">
        <v>133.11999499999999</v>
      </c>
      <c r="D239">
        <v>130.63000500000001</v>
      </c>
      <c r="E239">
        <v>131.86999499999999</v>
      </c>
      <c r="F239">
        <v>131.86999499999999</v>
      </c>
      <c r="G239">
        <v>6702000</v>
      </c>
      <c r="H239">
        <f>(DIS__3[[#This Row],[Adj Close]]-F240)/F240</f>
        <v>0</v>
      </c>
    </row>
    <row r="240" spans="1:8" x14ac:dyDescent="0.3">
      <c r="A240" s="4">
        <v>44658</v>
      </c>
      <c r="B240">
        <v>133.009995</v>
      </c>
      <c r="C240">
        <v>133.21000699999999</v>
      </c>
      <c r="D240">
        <v>130.020004</v>
      </c>
      <c r="E240">
        <v>131.86999499999999</v>
      </c>
      <c r="F240">
        <v>131.86999499999999</v>
      </c>
      <c r="G240">
        <v>9858700</v>
      </c>
      <c r="H240">
        <f>(DIS__3[[#This Row],[Adj Close]]-F241)/F241</f>
        <v>-5.2803195522197954E-3</v>
      </c>
    </row>
    <row r="241" spans="1:8" x14ac:dyDescent="0.3">
      <c r="A241" s="4">
        <v>44657</v>
      </c>
      <c r="B241">
        <v>133.75</v>
      </c>
      <c r="C241">
        <v>133.929993</v>
      </c>
      <c r="D241">
        <v>130.80999800000001</v>
      </c>
      <c r="E241">
        <v>132.570007</v>
      </c>
      <c r="F241">
        <v>132.570007</v>
      </c>
      <c r="G241">
        <v>11679700</v>
      </c>
      <c r="H241">
        <f>(DIS__3[[#This Row],[Adj Close]]-F242)/F242</f>
        <v>-2.2489220708200034E-2</v>
      </c>
    </row>
    <row r="242" spans="1:8" x14ac:dyDescent="0.3">
      <c r="A242" s="4">
        <v>44656</v>
      </c>
      <c r="B242">
        <v>137.740005</v>
      </c>
      <c r="C242">
        <v>139.199997</v>
      </c>
      <c r="D242">
        <v>135.13000500000001</v>
      </c>
      <c r="E242">
        <v>135.61999499999999</v>
      </c>
      <c r="F242">
        <v>135.61999499999999</v>
      </c>
      <c r="G242">
        <v>8694100</v>
      </c>
      <c r="H242">
        <f>(DIS__3[[#This Row],[Adj Close]]-F243)/F243</f>
        <v>-2.1359553739940185E-2</v>
      </c>
    </row>
    <row r="243" spans="1:8" x14ac:dyDescent="0.3">
      <c r="A243" s="4">
        <v>44655</v>
      </c>
      <c r="B243">
        <v>136.970001</v>
      </c>
      <c r="C243">
        <v>139.259995</v>
      </c>
      <c r="D243">
        <v>136.88999899999999</v>
      </c>
      <c r="E243">
        <v>138.58000200000001</v>
      </c>
      <c r="F243">
        <v>138.58000200000001</v>
      </c>
      <c r="G243">
        <v>8174600</v>
      </c>
      <c r="H243">
        <f>(DIS__3[[#This Row],[Adj Close]]-F244)/F244</f>
        <v>1.1532861313868667E-2</v>
      </c>
    </row>
    <row r="244" spans="1:8" x14ac:dyDescent="0.3">
      <c r="A244" s="4">
        <v>44652</v>
      </c>
      <c r="B244">
        <v>137.33999600000001</v>
      </c>
      <c r="C244">
        <v>138.10000600000001</v>
      </c>
      <c r="D244">
        <v>135.529999</v>
      </c>
      <c r="E244">
        <v>137</v>
      </c>
      <c r="F244">
        <v>137</v>
      </c>
      <c r="G244">
        <v>10341000</v>
      </c>
      <c r="H244">
        <f>(DIS__3[[#This Row],[Adj Close]]-F245)/F245</f>
        <v>-1.1665499805612904E-3</v>
      </c>
    </row>
    <row r="245" spans="1:8" x14ac:dyDescent="0.3">
      <c r="A245" s="4">
        <v>44651</v>
      </c>
      <c r="B245">
        <v>140.13999899999999</v>
      </c>
      <c r="C245">
        <v>140.88000500000001</v>
      </c>
      <c r="D245">
        <v>137.11000100000001</v>
      </c>
      <c r="E245">
        <v>137.16000399999999</v>
      </c>
      <c r="F245">
        <v>137.16000399999999</v>
      </c>
      <c r="G245">
        <v>12306500</v>
      </c>
      <c r="H245">
        <f>(DIS__3[[#This Row],[Adj Close]]-F246)/F246</f>
        <v>-2.6958022214059654E-2</v>
      </c>
    </row>
    <row r="246" spans="1:8" x14ac:dyDescent="0.3">
      <c r="A246" s="4">
        <v>44650</v>
      </c>
      <c r="B246">
        <v>141.30999800000001</v>
      </c>
      <c r="C246">
        <v>143.270004</v>
      </c>
      <c r="D246">
        <v>140.08000200000001</v>
      </c>
      <c r="E246">
        <v>140.96000699999999</v>
      </c>
      <c r="F246">
        <v>140.96000699999999</v>
      </c>
      <c r="G246">
        <v>7922400</v>
      </c>
      <c r="H246">
        <f>(DIS__3[[#This Row],[Adj Close]]-F247)/F247</f>
        <v>-9.9732964611148941E-3</v>
      </c>
    </row>
    <row r="247" spans="1:8" x14ac:dyDescent="0.3">
      <c r="A247" s="4">
        <v>44649</v>
      </c>
      <c r="B247">
        <v>140.96000699999999</v>
      </c>
      <c r="C247">
        <v>144.46000699999999</v>
      </c>
      <c r="D247">
        <v>140.96000699999999</v>
      </c>
      <c r="E247">
        <v>142.38000500000001</v>
      </c>
      <c r="F247">
        <v>142.38000500000001</v>
      </c>
      <c r="G247">
        <v>11280700</v>
      </c>
      <c r="H247">
        <f>(DIS__3[[#This Row],[Adj Close]]-F248)/F248</f>
        <v>2.638411168984936E-2</v>
      </c>
    </row>
    <row r="248" spans="1:8" x14ac:dyDescent="0.3">
      <c r="A248" s="4">
        <v>44648</v>
      </c>
      <c r="B248">
        <v>138.88000500000001</v>
      </c>
      <c r="C248">
        <v>139.63000500000001</v>
      </c>
      <c r="D248">
        <v>136.279999</v>
      </c>
      <c r="E248">
        <v>138.720001</v>
      </c>
      <c r="F248">
        <v>138.720001</v>
      </c>
      <c r="G248">
        <v>8456100</v>
      </c>
      <c r="H248">
        <f>(DIS__3[[#This Row],[Adj Close]]-F249)/F249</f>
        <v>-3.0185281228871691E-3</v>
      </c>
    </row>
    <row r="249" spans="1:8" x14ac:dyDescent="0.3">
      <c r="A249" s="4">
        <v>44645</v>
      </c>
      <c r="B249">
        <v>139.279999</v>
      </c>
      <c r="C249">
        <v>140.38000500000001</v>
      </c>
      <c r="D249">
        <v>138.11999499999999</v>
      </c>
      <c r="E249">
        <v>139.13999899999999</v>
      </c>
      <c r="F249">
        <v>139.13999899999999</v>
      </c>
      <c r="G249">
        <v>5949400</v>
      </c>
      <c r="H249">
        <f>(DIS__3[[#This Row],[Adj Close]]-F250)/F250</f>
        <v>1.295279151792203E-3</v>
      </c>
    </row>
    <row r="250" spans="1:8" x14ac:dyDescent="0.3">
      <c r="A250" s="4">
        <v>44644</v>
      </c>
      <c r="B250">
        <v>138.58000200000001</v>
      </c>
      <c r="C250">
        <v>139.270004</v>
      </c>
      <c r="D250">
        <v>137.41000399999999</v>
      </c>
      <c r="E250">
        <v>138.96000699999999</v>
      </c>
      <c r="F250">
        <v>138.96000699999999</v>
      </c>
      <c r="G250">
        <v>5858800</v>
      </c>
      <c r="H250">
        <f>(DIS__3[[#This Row],[Adj Close]]-F251)/F251</f>
        <v>9.5902935890024351E-3</v>
      </c>
    </row>
    <row r="251" spans="1:8" x14ac:dyDescent="0.3">
      <c r="A251" s="4">
        <v>44643</v>
      </c>
      <c r="B251">
        <v>139.070007</v>
      </c>
      <c r="C251">
        <v>139.759995</v>
      </c>
      <c r="D251">
        <v>137.53999300000001</v>
      </c>
      <c r="E251">
        <v>137.63999899999999</v>
      </c>
      <c r="F251">
        <v>137.63999899999999</v>
      </c>
      <c r="G251">
        <v>8761300</v>
      </c>
      <c r="H251">
        <f>(DIS__3[[#This Row],[Adj Close]]-F252)/F252</f>
        <v>-1.7629019929847993E-2</v>
      </c>
    </row>
    <row r="252" spans="1:8" x14ac:dyDescent="0.3">
      <c r="A252" s="4">
        <v>44642</v>
      </c>
      <c r="B252">
        <v>139.05999800000001</v>
      </c>
      <c r="C252">
        <v>142.19000199999999</v>
      </c>
      <c r="D252">
        <v>138.89999399999999</v>
      </c>
      <c r="E252">
        <v>140.11000100000001</v>
      </c>
      <c r="F252">
        <v>140.11000100000001</v>
      </c>
      <c r="G252">
        <v>8511600</v>
      </c>
      <c r="H252">
        <f>(DIS__3[[#This Row],[Adj Close]]-F253)/F253</f>
        <v>1.0748853367077545E-2</v>
      </c>
    </row>
    <row r="253" spans="1:8" x14ac:dyDescent="0.3">
      <c r="A253" s="4">
        <v>44641</v>
      </c>
      <c r="B253">
        <v>138.89999399999999</v>
      </c>
      <c r="C253">
        <v>139.300003</v>
      </c>
      <c r="D253">
        <v>136.88000500000001</v>
      </c>
      <c r="E253">
        <v>138.61999499999999</v>
      </c>
      <c r="F253">
        <v>138.61999499999999</v>
      </c>
      <c r="G253">
        <v>9090300</v>
      </c>
      <c r="H253">
        <f>(DIS__3[[#This Row],[Adj Close]]-F254)/F254</f>
        <v>-1.1974397463127746E-2</v>
      </c>
    </row>
    <row r="254" spans="1:8" x14ac:dyDescent="0.3">
      <c r="A254" s="4">
        <v>44638</v>
      </c>
      <c r="B254">
        <v>139.550003</v>
      </c>
      <c r="C254">
        <v>140.729996</v>
      </c>
      <c r="D254">
        <v>138.300003</v>
      </c>
      <c r="E254">
        <v>140.300003</v>
      </c>
      <c r="F254">
        <v>140.300003</v>
      </c>
      <c r="G254">
        <v>11308800</v>
      </c>
      <c r="H254">
        <f>(DIS__3[[#This Row],[Adj Close]]-F255)/F255</f>
        <v>5.9511148924420495E-3</v>
      </c>
    </row>
    <row r="255" spans="1:8" x14ac:dyDescent="0.3">
      <c r="A255" s="4">
        <v>44637</v>
      </c>
      <c r="B255">
        <v>137.44000199999999</v>
      </c>
      <c r="C255">
        <v>139.470001</v>
      </c>
      <c r="D255">
        <v>136.55999800000001</v>
      </c>
      <c r="E255">
        <v>139.470001</v>
      </c>
      <c r="F255">
        <v>139.470001</v>
      </c>
      <c r="G255">
        <v>6816000</v>
      </c>
      <c r="H255">
        <f>(DIS__3[[#This Row],[Adj Close]]-F256)/F256</f>
        <v>9.6279282584909205E-3</v>
      </c>
    </row>
    <row r="256" spans="1:8" x14ac:dyDescent="0.3">
      <c r="A256" s="4">
        <v>44636</v>
      </c>
      <c r="B256">
        <v>135.64999399999999</v>
      </c>
      <c r="C256">
        <v>138.979996</v>
      </c>
      <c r="D256">
        <v>134.94000199999999</v>
      </c>
      <c r="E256">
        <v>138.13999899999999</v>
      </c>
      <c r="F256">
        <v>138.13999899999999</v>
      </c>
      <c r="G256">
        <v>10638700</v>
      </c>
      <c r="H256">
        <f>(DIS__3[[#This Row],[Adj Close]]-F257)/F257</f>
        <v>2.9359180984184319E-2</v>
      </c>
    </row>
    <row r="257" spans="1:8" x14ac:dyDescent="0.3">
      <c r="A257" s="4">
        <v>44635</v>
      </c>
      <c r="B257">
        <v>129.740005</v>
      </c>
      <c r="C257">
        <v>134.55999800000001</v>
      </c>
      <c r="D257">
        <v>129.509995</v>
      </c>
      <c r="E257">
        <v>134.199997</v>
      </c>
      <c r="F257">
        <v>134.199997</v>
      </c>
      <c r="G257">
        <v>9834800</v>
      </c>
      <c r="H257">
        <f>(DIS__3[[#This Row],[Adj Close]]-F258)/F258</f>
        <v>4.0068186003783451E-2</v>
      </c>
    </row>
    <row r="258" spans="1:8" x14ac:dyDescent="0.3">
      <c r="A258" s="4">
        <v>44634</v>
      </c>
      <c r="B258">
        <v>130.979996</v>
      </c>
      <c r="C258">
        <v>133.070007</v>
      </c>
      <c r="D258">
        <v>128.38000500000001</v>
      </c>
      <c r="E258">
        <v>129.029999</v>
      </c>
      <c r="F258">
        <v>129.029999</v>
      </c>
      <c r="G258">
        <v>9971500</v>
      </c>
      <c r="H258">
        <f>(DIS__3[[#This Row],[Adj Close]]-F259)/F259</f>
        <v>-2.0645168880455381E-2</v>
      </c>
    </row>
    <row r="259" spans="1:8" x14ac:dyDescent="0.3">
      <c r="A259" s="4">
        <v>44631</v>
      </c>
      <c r="B259">
        <v>135.08000200000001</v>
      </c>
      <c r="C259">
        <v>136.16000399999999</v>
      </c>
      <c r="D259">
        <v>131.570007</v>
      </c>
      <c r="E259">
        <v>131.75</v>
      </c>
      <c r="F259">
        <v>131.75</v>
      </c>
      <c r="G259">
        <v>7058400</v>
      </c>
      <c r="H259">
        <f>(DIS__3[[#This Row],[Adj Close]]-F260)/F260</f>
        <v>-1.4142464936713962E-2</v>
      </c>
    </row>
    <row r="260" spans="1:8" x14ac:dyDescent="0.3">
      <c r="A260" s="4">
        <v>44630</v>
      </c>
      <c r="B260">
        <v>132.36000100000001</v>
      </c>
      <c r="C260">
        <v>134.199997</v>
      </c>
      <c r="D260">
        <v>131.61999499999999</v>
      </c>
      <c r="E260">
        <v>133.63999899999999</v>
      </c>
      <c r="F260">
        <v>133.63999899999999</v>
      </c>
      <c r="G260">
        <v>8447200</v>
      </c>
      <c r="H260">
        <f>(DIS__3[[#This Row],[Adj Close]]-F261)/F261</f>
        <v>-7.4784889253369733E-5</v>
      </c>
    </row>
    <row r="261" spans="1:8" x14ac:dyDescent="0.3">
      <c r="A261" s="4">
        <v>44629</v>
      </c>
      <c r="B261">
        <v>135.490005</v>
      </c>
      <c r="C261">
        <v>135.5</v>
      </c>
      <c r="D261">
        <v>133.36000100000001</v>
      </c>
      <c r="E261">
        <v>133.64999399999999</v>
      </c>
      <c r="F261">
        <v>133.64999399999999</v>
      </c>
      <c r="G261">
        <v>14673100</v>
      </c>
      <c r="H261">
        <f>(DIS__3[[#This Row],[Adj Close]]-F262)/F262</f>
        <v>1.4421206831119486E-2</v>
      </c>
    </row>
    <row r="262" spans="1:8" x14ac:dyDescent="0.3">
      <c r="A262" s="4">
        <v>44628</v>
      </c>
      <c r="B262">
        <v>133.020004</v>
      </c>
      <c r="C262">
        <v>135.490005</v>
      </c>
      <c r="D262">
        <v>129.28999300000001</v>
      </c>
      <c r="E262">
        <v>131.75</v>
      </c>
      <c r="F262">
        <v>131.75</v>
      </c>
      <c r="G262">
        <v>16552000</v>
      </c>
      <c r="H262">
        <f>(DIS__3[[#This Row],[Adj Close]]-F263)/F263</f>
        <v>-1.3108614232209739E-2</v>
      </c>
    </row>
    <row r="263" spans="1:8" x14ac:dyDescent="0.3">
      <c r="A263" s="4">
        <v>44627</v>
      </c>
      <c r="B263">
        <v>140.279999</v>
      </c>
      <c r="C263">
        <v>140.88999899999999</v>
      </c>
      <c r="D263">
        <v>133.44000199999999</v>
      </c>
      <c r="E263">
        <v>133.5</v>
      </c>
      <c r="F263">
        <v>133.5</v>
      </c>
      <c r="G263">
        <v>14549700</v>
      </c>
      <c r="H263">
        <f>(DIS__3[[#This Row],[Adj Close]]-F264)/F264</f>
        <v>-5.1307567855972347E-2</v>
      </c>
    </row>
    <row r="264" spans="1:8" x14ac:dyDescent="0.3">
      <c r="A264" s="4">
        <v>44624</v>
      </c>
      <c r="B264">
        <v>144.009995</v>
      </c>
      <c r="C264">
        <v>144.259995</v>
      </c>
      <c r="D264">
        <v>139.550003</v>
      </c>
      <c r="E264">
        <v>140.720001</v>
      </c>
      <c r="F264">
        <v>140.720001</v>
      </c>
      <c r="G264">
        <v>12913000</v>
      </c>
      <c r="H264">
        <f>(DIS__3[[#This Row],[Adj Close]]-F265)/F265</f>
        <v>-3.3317344004799063E-2</v>
      </c>
    </row>
    <row r="265" spans="1:8" x14ac:dyDescent="0.3">
      <c r="A265" s="4">
        <v>44623</v>
      </c>
      <c r="B265">
        <v>147.30999800000001</v>
      </c>
      <c r="C265">
        <v>148.64999399999999</v>
      </c>
      <c r="D265">
        <v>144.449997</v>
      </c>
      <c r="E265">
        <v>145.570007</v>
      </c>
      <c r="F265">
        <v>145.570007</v>
      </c>
      <c r="G265">
        <v>8048400</v>
      </c>
      <c r="H265">
        <f>(DIS__3[[#This Row],[Adj Close]]-F266)/F266</f>
        <v>-1.2012956753439911E-2</v>
      </c>
    </row>
    <row r="266" spans="1:8" x14ac:dyDescent="0.3">
      <c r="A266" s="4">
        <v>44622</v>
      </c>
      <c r="B266">
        <v>146.30999800000001</v>
      </c>
      <c r="C266">
        <v>148.470001</v>
      </c>
      <c r="D266">
        <v>145.91999799999999</v>
      </c>
      <c r="E266">
        <v>147.33999600000001</v>
      </c>
      <c r="F266">
        <v>147.33999600000001</v>
      </c>
      <c r="G266">
        <v>7851000</v>
      </c>
      <c r="H266">
        <f>(DIS__3[[#This Row],[Adj Close]]-F267)/F267</f>
        <v>1.1255998859080397E-2</v>
      </c>
    </row>
    <row r="267" spans="1:8" x14ac:dyDescent="0.3">
      <c r="A267" s="4">
        <v>44621</v>
      </c>
      <c r="B267">
        <v>147.86000100000001</v>
      </c>
      <c r="C267">
        <v>148.14999399999999</v>
      </c>
      <c r="D267">
        <v>143.779999</v>
      </c>
      <c r="E267">
        <v>145.699997</v>
      </c>
      <c r="F267">
        <v>145.699997</v>
      </c>
      <c r="G267">
        <v>8944000</v>
      </c>
      <c r="H267">
        <f>(DIS__3[[#This Row],[Adj Close]]-F268)/F268</f>
        <v>-1.8590932708227571E-2</v>
      </c>
    </row>
    <row r="268" spans="1:8" x14ac:dyDescent="0.3">
      <c r="A268" s="4">
        <v>44620</v>
      </c>
      <c r="B268">
        <v>147.83000200000001</v>
      </c>
      <c r="C268">
        <v>149.479996</v>
      </c>
      <c r="D268">
        <v>146.46000699999999</v>
      </c>
      <c r="E268">
        <v>148.46000699999999</v>
      </c>
      <c r="F268">
        <v>148.46000699999999</v>
      </c>
      <c r="G268">
        <v>10834700</v>
      </c>
      <c r="H268">
        <f>(DIS__3[[#This Row],[Adj Close]]-F269)/F269</f>
        <v>-7.1557012449389055E-3</v>
      </c>
    </row>
    <row r="269" spans="1:8" x14ac:dyDescent="0.3">
      <c r="A269" s="4">
        <v>44617</v>
      </c>
      <c r="B269">
        <v>149.55999800000001</v>
      </c>
      <c r="C269">
        <v>150.279999</v>
      </c>
      <c r="D269">
        <v>147.220001</v>
      </c>
      <c r="E269">
        <v>149.529999</v>
      </c>
      <c r="F269">
        <v>149.529999</v>
      </c>
      <c r="G269">
        <v>10149500</v>
      </c>
      <c r="H269">
        <f>(DIS__3[[#This Row],[Adj Close]]-F270)/F270</f>
        <v>8.7018075783866001E-4</v>
      </c>
    </row>
    <row r="270" spans="1:8" x14ac:dyDescent="0.3">
      <c r="A270" s="4">
        <v>44616</v>
      </c>
      <c r="B270">
        <v>140</v>
      </c>
      <c r="C270">
        <v>149.570007</v>
      </c>
      <c r="D270">
        <v>140</v>
      </c>
      <c r="E270">
        <v>149.39999399999999</v>
      </c>
      <c r="F270">
        <v>149.39999399999999</v>
      </c>
      <c r="G270">
        <v>12475500</v>
      </c>
      <c r="H270">
        <f>(DIS__3[[#This Row],[Adj Close]]-F271)/F271</f>
        <v>2.4199623781436367E-2</v>
      </c>
    </row>
    <row r="271" spans="1:8" x14ac:dyDescent="0.3">
      <c r="A271" s="4">
        <v>44615</v>
      </c>
      <c r="B271">
        <v>149.5</v>
      </c>
      <c r="C271">
        <v>149.740005</v>
      </c>
      <c r="D271">
        <v>145.5</v>
      </c>
      <c r="E271">
        <v>145.86999499999999</v>
      </c>
      <c r="F271">
        <v>145.86999499999999</v>
      </c>
      <c r="G271">
        <v>9300700</v>
      </c>
      <c r="H271">
        <f>(DIS__3[[#This Row],[Adj Close]]-F272)/F272</f>
        <v>-1.499089107950293E-2</v>
      </c>
    </row>
    <row r="272" spans="1:8" x14ac:dyDescent="0.3">
      <c r="A272" s="4">
        <v>44614</v>
      </c>
      <c r="B272">
        <v>150.19000199999999</v>
      </c>
      <c r="C272">
        <v>150.78999300000001</v>
      </c>
      <c r="D272">
        <v>147.61000100000001</v>
      </c>
      <c r="E272">
        <v>148.08999600000001</v>
      </c>
      <c r="F272">
        <v>148.08999600000001</v>
      </c>
      <c r="G272">
        <v>12227200</v>
      </c>
      <c r="H272">
        <f>(DIS__3[[#This Row],[Adj Close]]-F273)/F273</f>
        <v>-2.1604155512657517E-2</v>
      </c>
    </row>
    <row r="273" spans="1:8" x14ac:dyDescent="0.3">
      <c r="A273" s="4">
        <v>44610</v>
      </c>
      <c r="B273">
        <v>152.91000399999999</v>
      </c>
      <c r="C273">
        <v>153.679993</v>
      </c>
      <c r="D273">
        <v>150.050003</v>
      </c>
      <c r="E273">
        <v>151.36000100000001</v>
      </c>
      <c r="F273">
        <v>151.36000100000001</v>
      </c>
      <c r="G273">
        <v>10785500</v>
      </c>
      <c r="H273">
        <f>(DIS__3[[#This Row],[Adj Close]]-F274)/F274</f>
        <v>-1.0395528154210982E-2</v>
      </c>
    </row>
    <row r="274" spans="1:8" x14ac:dyDescent="0.3">
      <c r="A274" s="4">
        <v>44609</v>
      </c>
      <c r="B274">
        <v>154.69000199999999</v>
      </c>
      <c r="C274">
        <v>155.36000100000001</v>
      </c>
      <c r="D274">
        <v>152.61000100000001</v>
      </c>
      <c r="E274">
        <v>152.949997</v>
      </c>
      <c r="F274">
        <v>152.949997</v>
      </c>
      <c r="G274">
        <v>8110300</v>
      </c>
      <c r="H274">
        <f>(DIS__3[[#This Row],[Adj Close]]-F275)/F275</f>
        <v>-2.1746139235837389E-2</v>
      </c>
    </row>
    <row r="275" spans="1:8" x14ac:dyDescent="0.3">
      <c r="A275" s="4">
        <v>44608</v>
      </c>
      <c r="B275">
        <v>154.979996</v>
      </c>
      <c r="C275">
        <v>156.729996</v>
      </c>
      <c r="D275">
        <v>153.75</v>
      </c>
      <c r="E275">
        <v>156.35000600000001</v>
      </c>
      <c r="F275">
        <v>156.35000600000001</v>
      </c>
      <c r="G275">
        <v>10656400</v>
      </c>
      <c r="H275">
        <f>(DIS__3[[#This Row],[Adj Close]]-F276)/F276</f>
        <v>1.0535192537906015E-2</v>
      </c>
    </row>
    <row r="276" spans="1:8" x14ac:dyDescent="0.3">
      <c r="A276" s="4">
        <v>44607</v>
      </c>
      <c r="B276">
        <v>153.53999300000001</v>
      </c>
      <c r="C276">
        <v>154.85000600000001</v>
      </c>
      <c r="D276">
        <v>152.509995</v>
      </c>
      <c r="E276">
        <v>154.720001</v>
      </c>
      <c r="F276">
        <v>154.720001</v>
      </c>
      <c r="G276">
        <v>12726000</v>
      </c>
      <c r="H276">
        <f>(DIS__3[[#This Row],[Adj Close]]-F277)/F277</f>
        <v>2.5654589632565138E-2</v>
      </c>
    </row>
    <row r="277" spans="1:8" x14ac:dyDescent="0.3">
      <c r="A277" s="4">
        <v>44606</v>
      </c>
      <c r="B277">
        <v>149.36999499999999</v>
      </c>
      <c r="C277">
        <v>153.729996</v>
      </c>
      <c r="D277">
        <v>149.21000699999999</v>
      </c>
      <c r="E277">
        <v>150.85000600000001</v>
      </c>
      <c r="F277">
        <v>150.85000600000001</v>
      </c>
      <c r="G277">
        <v>14694700</v>
      </c>
      <c r="H277">
        <f>(DIS__3[[#This Row],[Adj Close]]-F278)/F278</f>
        <v>9.2326553205817619E-3</v>
      </c>
    </row>
    <row r="278" spans="1:8" x14ac:dyDescent="0.3">
      <c r="A278" s="4">
        <v>44603</v>
      </c>
      <c r="B278">
        <v>153.53999300000001</v>
      </c>
      <c r="C278">
        <v>154.69000199999999</v>
      </c>
      <c r="D278">
        <v>148.55999800000001</v>
      </c>
      <c r="E278">
        <v>149.470001</v>
      </c>
      <c r="F278">
        <v>149.470001</v>
      </c>
      <c r="G278">
        <v>17975200</v>
      </c>
      <c r="H278">
        <f>(DIS__3[[#This Row],[Adj Close]]-F279)/F279</f>
        <v>-1.7678778452187675E-2</v>
      </c>
    </row>
    <row r="279" spans="1:8" x14ac:dyDescent="0.3">
      <c r="A279" s="4">
        <v>44602</v>
      </c>
      <c r="B279">
        <v>156.020004</v>
      </c>
      <c r="C279">
        <v>157.5</v>
      </c>
      <c r="D279">
        <v>151.11000100000001</v>
      </c>
      <c r="E279">
        <v>152.16000399999999</v>
      </c>
      <c r="F279">
        <v>152.16000399999999</v>
      </c>
      <c r="G279">
        <v>42500300</v>
      </c>
      <c r="H279">
        <f>(DIS__3[[#This Row],[Adj Close]]-F280)/F280</f>
        <v>3.3485078679211445E-2</v>
      </c>
    </row>
    <row r="280" spans="1:8" x14ac:dyDescent="0.3">
      <c r="A280" s="4">
        <v>44601</v>
      </c>
      <c r="B280">
        <v>144.36999499999999</v>
      </c>
      <c r="C280">
        <v>147.35000600000001</v>
      </c>
      <c r="D280">
        <v>143.25</v>
      </c>
      <c r="E280">
        <v>147.229996</v>
      </c>
      <c r="F280">
        <v>147.229996</v>
      </c>
      <c r="G280">
        <v>22877400</v>
      </c>
      <c r="H280">
        <f>(DIS__3[[#This Row],[Adj Close]]-F281)/F281</f>
        <v>3.3338013288546131E-2</v>
      </c>
    </row>
    <row r="281" spans="1:8" x14ac:dyDescent="0.3">
      <c r="A281" s="4">
        <v>44600</v>
      </c>
      <c r="B281">
        <v>141.78999300000001</v>
      </c>
      <c r="C281">
        <v>142.88999899999999</v>
      </c>
      <c r="D281">
        <v>140.740005</v>
      </c>
      <c r="E281">
        <v>142.479996</v>
      </c>
      <c r="F281">
        <v>142.479996</v>
      </c>
      <c r="G281">
        <v>9231700</v>
      </c>
      <c r="H281">
        <f>(DIS__3[[#This Row],[Adj Close]]-F282)/F282</f>
        <v>-2.1050453338380693E-4</v>
      </c>
    </row>
    <row r="282" spans="1:8" x14ac:dyDescent="0.3">
      <c r="A282" s="4">
        <v>44599</v>
      </c>
      <c r="B282">
        <v>143.38999899999999</v>
      </c>
      <c r="C282">
        <v>144.08999600000001</v>
      </c>
      <c r="D282">
        <v>141.61000100000001</v>
      </c>
      <c r="E282">
        <v>142.509995</v>
      </c>
      <c r="F282">
        <v>142.509995</v>
      </c>
      <c r="G282">
        <v>10937500</v>
      </c>
      <c r="H282">
        <f>(DIS__3[[#This Row],[Adj Close]]-F283)/F283</f>
        <v>3.4501548105857214E-3</v>
      </c>
    </row>
    <row r="283" spans="1:8" x14ac:dyDescent="0.3">
      <c r="A283" s="4">
        <v>44596</v>
      </c>
      <c r="B283">
        <v>140.03999300000001</v>
      </c>
      <c r="C283">
        <v>143.19000199999999</v>
      </c>
      <c r="D283">
        <v>139.529999</v>
      </c>
      <c r="E283">
        <v>142.020004</v>
      </c>
      <c r="F283">
        <v>142.020004</v>
      </c>
      <c r="G283">
        <v>8061100</v>
      </c>
      <c r="H283">
        <f>(DIS__3[[#This Row],[Adj Close]]-F284)/F284</f>
        <v>1.4211276256596963E-2</v>
      </c>
    </row>
    <row r="284" spans="1:8" x14ac:dyDescent="0.3">
      <c r="A284" s="4">
        <v>44595</v>
      </c>
      <c r="B284">
        <v>140</v>
      </c>
      <c r="C284">
        <v>142.03999300000001</v>
      </c>
      <c r="D284">
        <v>139.25</v>
      </c>
      <c r="E284">
        <v>140.029999</v>
      </c>
      <c r="F284">
        <v>140.029999</v>
      </c>
      <c r="G284">
        <v>9820600</v>
      </c>
      <c r="H284">
        <f>(DIS__3[[#This Row],[Adj Close]]-F285)/F285</f>
        <v>-1.8160118432201496E-2</v>
      </c>
    </row>
    <row r="285" spans="1:8" x14ac:dyDescent="0.3">
      <c r="A285" s="4">
        <v>44594</v>
      </c>
      <c r="B285">
        <v>144.19000199999999</v>
      </c>
      <c r="C285">
        <v>144.58999600000001</v>
      </c>
      <c r="D285">
        <v>141.38000500000001</v>
      </c>
      <c r="E285">
        <v>142.61999499999999</v>
      </c>
      <c r="F285">
        <v>142.61999499999999</v>
      </c>
      <c r="G285">
        <v>9529900</v>
      </c>
      <c r="H285">
        <f>(DIS__3[[#This Row],[Adj Close]]-F286)/F286</f>
        <v>-1.2942140876803263E-2</v>
      </c>
    </row>
    <row r="286" spans="1:8" x14ac:dyDescent="0.3">
      <c r="A286" s="4">
        <v>44593</v>
      </c>
      <c r="B286">
        <v>143.020004</v>
      </c>
      <c r="C286">
        <v>144.69000199999999</v>
      </c>
      <c r="D286">
        <v>142.25</v>
      </c>
      <c r="E286">
        <v>144.490005</v>
      </c>
      <c r="F286">
        <v>144.490005</v>
      </c>
      <c r="G286">
        <v>8573300</v>
      </c>
      <c r="H286">
        <f>(DIS__3[[#This Row],[Adj Close]]-F287)/F287</f>
        <v>1.0631628938717013E-2</v>
      </c>
    </row>
    <row r="287" spans="1:8" x14ac:dyDescent="0.3">
      <c r="A287" s="4">
        <v>44592</v>
      </c>
      <c r="B287">
        <v>138.86000100000001</v>
      </c>
      <c r="C287">
        <v>143.14999399999999</v>
      </c>
      <c r="D287">
        <v>138.470001</v>
      </c>
      <c r="E287">
        <v>142.970001</v>
      </c>
      <c r="F287">
        <v>142.970001</v>
      </c>
      <c r="G287">
        <v>10185500</v>
      </c>
      <c r="H287">
        <f>(DIS__3[[#This Row],[Adj Close]]-F288)/F288</f>
        <v>3.1306325062889412E-2</v>
      </c>
    </row>
    <row r="288" spans="1:8" x14ac:dyDescent="0.3">
      <c r="A288" s="4">
        <v>44589</v>
      </c>
      <c r="B288">
        <v>135.21000699999999</v>
      </c>
      <c r="C288">
        <v>138.69000199999999</v>
      </c>
      <c r="D288">
        <v>133.55999800000001</v>
      </c>
      <c r="E288">
        <v>138.63000500000001</v>
      </c>
      <c r="F288">
        <v>138.63000500000001</v>
      </c>
      <c r="G288">
        <v>10011700</v>
      </c>
      <c r="H288">
        <f>(DIS__3[[#This Row],[Adj Close]]-F289)/F289</f>
        <v>2.3704083941871117E-2</v>
      </c>
    </row>
    <row r="289" spans="1:8" x14ac:dyDescent="0.3">
      <c r="A289" s="4">
        <v>44588</v>
      </c>
      <c r="B289">
        <v>135.070007</v>
      </c>
      <c r="C289">
        <v>137.91000399999999</v>
      </c>
      <c r="D289">
        <v>134.020004</v>
      </c>
      <c r="E289">
        <v>135.41999799999999</v>
      </c>
      <c r="F289">
        <v>135.41999799999999</v>
      </c>
      <c r="G289">
        <v>11913900</v>
      </c>
      <c r="H289">
        <f>(DIS__3[[#This Row],[Adj Close]]-F290)/F290</f>
        <v>1.3622693998980695E-2</v>
      </c>
    </row>
    <row r="290" spans="1:8" x14ac:dyDescent="0.3">
      <c r="A290" s="4">
        <v>44587</v>
      </c>
      <c r="B290">
        <v>137.71000699999999</v>
      </c>
      <c r="C290">
        <v>138.199997</v>
      </c>
      <c r="D290">
        <v>132.259995</v>
      </c>
      <c r="E290">
        <v>133.60000600000001</v>
      </c>
      <c r="F290">
        <v>133.60000600000001</v>
      </c>
      <c r="G290">
        <v>14569900</v>
      </c>
      <c r="H290">
        <f>(DIS__3[[#This Row],[Adj Close]]-F291)/F291</f>
        <v>-2.1317039825545343E-2</v>
      </c>
    </row>
    <row r="291" spans="1:8" x14ac:dyDescent="0.3">
      <c r="A291" s="4">
        <v>44586</v>
      </c>
      <c r="B291">
        <v>135.28999300000001</v>
      </c>
      <c r="C291">
        <v>137.75</v>
      </c>
      <c r="D291">
        <v>132.38000500000001</v>
      </c>
      <c r="E291">
        <v>136.509995</v>
      </c>
      <c r="F291">
        <v>136.509995</v>
      </c>
      <c r="G291">
        <v>14694400</v>
      </c>
      <c r="H291">
        <f>(DIS__3[[#This Row],[Adj Close]]-F292)/F292</f>
        <v>-6.9111883574979509E-3</v>
      </c>
    </row>
    <row r="292" spans="1:8" x14ac:dyDescent="0.3">
      <c r="A292" s="4">
        <v>44585</v>
      </c>
      <c r="B292">
        <v>134.820007</v>
      </c>
      <c r="C292">
        <v>137.679993</v>
      </c>
      <c r="D292">
        <v>129.259995</v>
      </c>
      <c r="E292">
        <v>137.46000699999999</v>
      </c>
      <c r="F292">
        <v>137.46000699999999</v>
      </c>
      <c r="G292">
        <v>31419500</v>
      </c>
      <c r="H292">
        <f>(DIS__3[[#This Row],[Adj Close]]-F293)/F293</f>
        <v>5.8234093090897055E-4</v>
      </c>
    </row>
    <row r="293" spans="1:8" x14ac:dyDescent="0.3">
      <c r="A293" s="4">
        <v>44582</v>
      </c>
      <c r="B293">
        <v>141.229996</v>
      </c>
      <c r="C293">
        <v>141.86999499999999</v>
      </c>
      <c r="D293">
        <v>136.63000500000001</v>
      </c>
      <c r="E293">
        <v>137.38000500000001</v>
      </c>
      <c r="F293">
        <v>137.38000500000001</v>
      </c>
      <c r="G293">
        <v>34491800</v>
      </c>
      <c r="H293">
        <f>(DIS__3[[#This Row],[Adj Close]]-F294)/F294</f>
        <v>-6.9367229012573653E-2</v>
      </c>
    </row>
    <row r="294" spans="1:8" x14ac:dyDescent="0.3">
      <c r="A294" s="4">
        <v>44581</v>
      </c>
      <c r="B294">
        <v>150.91000399999999</v>
      </c>
      <c r="C294">
        <v>152.66000399999999</v>
      </c>
      <c r="D294">
        <v>147.14999399999999</v>
      </c>
      <c r="E294">
        <v>147.61999499999999</v>
      </c>
      <c r="F294">
        <v>147.61999499999999</v>
      </c>
      <c r="G294">
        <v>11760400</v>
      </c>
      <c r="H294">
        <f>(DIS__3[[#This Row],[Adj Close]]-F295)/F295</f>
        <v>-1.6587875447419537E-2</v>
      </c>
    </row>
    <row r="295" spans="1:8" x14ac:dyDescent="0.3">
      <c r="A295" s="4">
        <v>44580</v>
      </c>
      <c r="B295">
        <v>150.83999600000001</v>
      </c>
      <c r="C295">
        <v>152.86000100000001</v>
      </c>
      <c r="D295">
        <v>149.96000699999999</v>
      </c>
      <c r="E295">
        <v>150.11000100000001</v>
      </c>
      <c r="F295">
        <v>150.11000100000001</v>
      </c>
      <c r="G295">
        <v>10413200</v>
      </c>
      <c r="H295">
        <f>(DIS__3[[#This Row],[Adj Close]]-F296)/F296</f>
        <v>-1.4185348021662816E-2</v>
      </c>
    </row>
    <row r="296" spans="1:8" x14ac:dyDescent="0.3">
      <c r="A296" s="4">
        <v>44579</v>
      </c>
      <c r="B296">
        <v>151.11000100000001</v>
      </c>
      <c r="C296">
        <v>153.13000500000001</v>
      </c>
      <c r="D296">
        <v>149.83000200000001</v>
      </c>
      <c r="E296">
        <v>152.270004</v>
      </c>
      <c r="F296">
        <v>152.270004</v>
      </c>
      <c r="G296">
        <v>10419500</v>
      </c>
      <c r="H296">
        <f>(DIS__3[[#This Row],[Adj Close]]-F297)/F297</f>
        <v>2.1719230989611774E-3</v>
      </c>
    </row>
    <row r="297" spans="1:8" x14ac:dyDescent="0.3">
      <c r="A297" s="4">
        <v>44575</v>
      </c>
      <c r="B297">
        <v>152.35000600000001</v>
      </c>
      <c r="C297">
        <v>152.61999499999999</v>
      </c>
      <c r="D297">
        <v>148.41999799999999</v>
      </c>
      <c r="E297">
        <v>151.94000199999999</v>
      </c>
      <c r="F297">
        <v>151.94000199999999</v>
      </c>
      <c r="G297">
        <v>16832000</v>
      </c>
      <c r="H297">
        <f>(DIS__3[[#This Row],[Adj Close]]-F298)/F298</f>
        <v>-2.2516726421555246E-2</v>
      </c>
    </row>
    <row r="298" spans="1:8" x14ac:dyDescent="0.3">
      <c r="A298" s="4">
        <v>44574</v>
      </c>
      <c r="B298">
        <v>157.699997</v>
      </c>
      <c r="C298">
        <v>158.529999</v>
      </c>
      <c r="D298">
        <v>155.16999799999999</v>
      </c>
      <c r="E298">
        <v>155.44000199999999</v>
      </c>
      <c r="F298">
        <v>155.44000199999999</v>
      </c>
      <c r="G298">
        <v>9680600</v>
      </c>
      <c r="H298">
        <f>(DIS__3[[#This Row],[Adj Close]]-F299)/F299</f>
        <v>-1.4955646103504897E-2</v>
      </c>
    </row>
    <row r="299" spans="1:8" x14ac:dyDescent="0.3">
      <c r="A299" s="4">
        <v>44573</v>
      </c>
      <c r="B299">
        <v>158.5</v>
      </c>
      <c r="C299">
        <v>158.990005</v>
      </c>
      <c r="D299">
        <v>156.33000200000001</v>
      </c>
      <c r="E299">
        <v>157.800003</v>
      </c>
      <c r="F299">
        <v>157.800003</v>
      </c>
      <c r="G299">
        <v>6995600</v>
      </c>
      <c r="H299">
        <f>(DIS__3[[#This Row],[Adj Close]]-F300)/F300</f>
        <v>-5.6999177002962107E-4</v>
      </c>
    </row>
    <row r="300" spans="1:8" x14ac:dyDescent="0.3">
      <c r="A300" s="4">
        <v>44572</v>
      </c>
      <c r="B300">
        <v>156.61999499999999</v>
      </c>
      <c r="C300">
        <v>158.220001</v>
      </c>
      <c r="D300">
        <v>155.949997</v>
      </c>
      <c r="E300">
        <v>157.88999899999999</v>
      </c>
      <c r="F300">
        <v>157.88999899999999</v>
      </c>
      <c r="G300">
        <v>8042600</v>
      </c>
      <c r="H300">
        <f>(DIS__3[[#This Row],[Adj Close]]-F301)/F301</f>
        <v>8.237502877234763E-3</v>
      </c>
    </row>
    <row r="301" spans="1:8" x14ac:dyDescent="0.3">
      <c r="A301" s="4">
        <v>44571</v>
      </c>
      <c r="B301">
        <v>157.979996</v>
      </c>
      <c r="C301">
        <v>158.270004</v>
      </c>
      <c r="D301">
        <v>154.64999399999999</v>
      </c>
      <c r="E301">
        <v>156.60000600000001</v>
      </c>
      <c r="F301">
        <v>156.60000600000001</v>
      </c>
      <c r="G301">
        <v>8672900</v>
      </c>
      <c r="H301">
        <f>(DIS__3[[#This Row],[Adj Close]]-F302)/F302</f>
        <v>-7.7931697675578801E-3</v>
      </c>
    </row>
    <row r="302" spans="1:8" x14ac:dyDescent="0.3">
      <c r="A302" s="4">
        <v>44568</v>
      </c>
      <c r="B302">
        <v>156.89999399999999</v>
      </c>
      <c r="C302">
        <v>159.300003</v>
      </c>
      <c r="D302">
        <v>156.28999300000001</v>
      </c>
      <c r="E302">
        <v>157.83000200000001</v>
      </c>
      <c r="F302">
        <v>157.83000200000001</v>
      </c>
      <c r="G302">
        <v>9554600</v>
      </c>
      <c r="H302">
        <f>(DIS__3[[#This Row],[Adj Close]]-F303)/F303</f>
        <v>5.9273934707735881E-3</v>
      </c>
    </row>
    <row r="303" spans="1:8" x14ac:dyDescent="0.3">
      <c r="A303" s="4">
        <v>44567</v>
      </c>
      <c r="B303">
        <v>156.240005</v>
      </c>
      <c r="C303">
        <v>157.770004</v>
      </c>
      <c r="D303">
        <v>153.679993</v>
      </c>
      <c r="E303">
        <v>156.89999399999999</v>
      </c>
      <c r="F303">
        <v>156.89999399999999</v>
      </c>
      <c r="G303">
        <v>11095300</v>
      </c>
      <c r="H303">
        <f>(DIS__3[[#This Row],[Adj Close]]-F304)/F304</f>
        <v>1.1018699516480449E-2</v>
      </c>
    </row>
    <row r="304" spans="1:8" x14ac:dyDescent="0.3">
      <c r="A304" s="4">
        <v>44566</v>
      </c>
      <c r="B304">
        <v>156.520004</v>
      </c>
      <c r="C304">
        <v>159.38000500000001</v>
      </c>
      <c r="D304">
        <v>155.10000600000001</v>
      </c>
      <c r="E304">
        <v>155.19000199999999</v>
      </c>
      <c r="F304">
        <v>155.19000199999999</v>
      </c>
      <c r="G304">
        <v>12272100</v>
      </c>
      <c r="H304">
        <f>(DIS__3[[#This Row],[Adj Close]]-F305)/F305</f>
        <v>-3.467501533872814E-3</v>
      </c>
    </row>
    <row r="305" spans="1:8" x14ac:dyDescent="0.3">
      <c r="A305" s="4">
        <v>44565</v>
      </c>
      <c r="B305">
        <v>158.58999600000001</v>
      </c>
      <c r="C305">
        <v>160.320007</v>
      </c>
      <c r="D305">
        <v>155.550003</v>
      </c>
      <c r="E305">
        <v>155.729996</v>
      </c>
      <c r="F305">
        <v>155.729996</v>
      </c>
      <c r="G305">
        <v>16582000</v>
      </c>
      <c r="H305">
        <f>(DIS__3[[#This Row],[Adj Close]]-F306)/F306</f>
        <v>-6.5705475430769414E-3</v>
      </c>
    </row>
    <row r="306" spans="1:8" x14ac:dyDescent="0.3">
      <c r="A306" s="4">
        <v>44564</v>
      </c>
      <c r="B306">
        <v>155.83000200000001</v>
      </c>
      <c r="C306">
        <v>157.55999800000001</v>
      </c>
      <c r="D306">
        <v>155.36000100000001</v>
      </c>
      <c r="E306">
        <v>156.759995</v>
      </c>
      <c r="F306">
        <v>156.759995</v>
      </c>
      <c r="G306">
        <v>10222800</v>
      </c>
      <c r="H306">
        <f>(DIS__3[[#This Row],[Adj Close]]-F307)/F307</f>
        <v>1.2073058377384422E-2</v>
      </c>
    </row>
    <row r="307" spans="1:8" x14ac:dyDescent="0.3">
      <c r="A307" s="4">
        <v>44561</v>
      </c>
      <c r="B307">
        <v>155.86999499999999</v>
      </c>
      <c r="C307">
        <v>156.570007</v>
      </c>
      <c r="D307">
        <v>154.740005</v>
      </c>
      <c r="E307">
        <v>154.88999899999999</v>
      </c>
      <c r="F307">
        <v>154.88999899999999</v>
      </c>
      <c r="G307">
        <v>6410200</v>
      </c>
      <c r="H307">
        <f>(DIS__3[[#This Row],[Adj Close]]-F308)/F308</f>
        <v>-6.6696212831870464E-3</v>
      </c>
    </row>
    <row r="308" spans="1:8" x14ac:dyDescent="0.3">
      <c r="A308" s="4">
        <v>44560</v>
      </c>
      <c r="B308">
        <v>155.71000699999999</v>
      </c>
      <c r="C308">
        <v>157.070007</v>
      </c>
      <c r="D308">
        <v>155.509995</v>
      </c>
      <c r="E308">
        <v>155.929993</v>
      </c>
      <c r="F308">
        <v>155.929993</v>
      </c>
      <c r="G308">
        <v>7228400</v>
      </c>
      <c r="H308">
        <f>(DIS__3[[#This Row],[Adj Close]]-F309)/F309</f>
        <v>6.8444374909420475E-3</v>
      </c>
    </row>
    <row r="309" spans="1:8" x14ac:dyDescent="0.3">
      <c r="A309" s="4">
        <v>44559</v>
      </c>
      <c r="B309">
        <v>154.55999800000001</v>
      </c>
      <c r="C309">
        <v>155.91999799999999</v>
      </c>
      <c r="D309">
        <v>154.179993</v>
      </c>
      <c r="E309">
        <v>154.86999499999999</v>
      </c>
      <c r="F309">
        <v>154.86999499999999</v>
      </c>
      <c r="G309">
        <v>8737000</v>
      </c>
      <c r="H309">
        <f>(DIS__3[[#This Row],[Adj Close]]-F310)/F310</f>
        <v>-2.126301587492991E-3</v>
      </c>
    </row>
    <row r="310" spans="1:8" x14ac:dyDescent="0.3">
      <c r="A310" s="4">
        <v>44558</v>
      </c>
      <c r="B310">
        <v>152.61999499999999</v>
      </c>
      <c r="C310">
        <v>156.5</v>
      </c>
      <c r="D310">
        <v>152.41000399999999</v>
      </c>
      <c r="E310">
        <v>155.199997</v>
      </c>
      <c r="F310">
        <v>155.199997</v>
      </c>
      <c r="G310">
        <v>12198700</v>
      </c>
      <c r="H310">
        <f>(DIS__3[[#This Row],[Adj Close]]-F311)/F311</f>
        <v>1.5706766707327829E-2</v>
      </c>
    </row>
    <row r="311" spans="1:8" x14ac:dyDescent="0.3">
      <c r="A311" s="4">
        <v>44557</v>
      </c>
      <c r="B311">
        <v>152.88000500000001</v>
      </c>
      <c r="C311">
        <v>154.020004</v>
      </c>
      <c r="D311">
        <v>151.39999399999999</v>
      </c>
      <c r="E311">
        <v>152.800003</v>
      </c>
      <c r="F311">
        <v>152.800003</v>
      </c>
      <c r="G311">
        <v>7762000</v>
      </c>
      <c r="H311">
        <f>(DIS__3[[#This Row],[Adj Close]]-F312)/F312</f>
        <v>-5.4026034823080778E-3</v>
      </c>
    </row>
    <row r="312" spans="1:8" x14ac:dyDescent="0.3">
      <c r="A312" s="4">
        <v>44553</v>
      </c>
      <c r="B312">
        <v>152.320007</v>
      </c>
      <c r="C312">
        <v>154.19000199999999</v>
      </c>
      <c r="D312">
        <v>151.929993</v>
      </c>
      <c r="E312">
        <v>153.63000500000001</v>
      </c>
      <c r="F312">
        <v>153.63000500000001</v>
      </c>
      <c r="G312">
        <v>6572400</v>
      </c>
      <c r="H312">
        <f>(DIS__3[[#This Row],[Adj Close]]-F313)/F313</f>
        <v>1.1522254032056424E-2</v>
      </c>
    </row>
    <row r="313" spans="1:8" x14ac:dyDescent="0.3">
      <c r="A313" s="4">
        <v>44552</v>
      </c>
      <c r="B313">
        <v>150.41999799999999</v>
      </c>
      <c r="C313">
        <v>152.199997</v>
      </c>
      <c r="D313">
        <v>149.86999499999999</v>
      </c>
      <c r="E313">
        <v>151.88000500000001</v>
      </c>
      <c r="F313">
        <v>151.88000500000001</v>
      </c>
      <c r="G313">
        <v>7820400</v>
      </c>
      <c r="H313" t="e">
        <f>(DIS__3[[#This Row],[Adj Close]]-F314)/F314</f>
        <v>#DIV/0!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956E-DFE7-4C64-A18E-08B6D6EC756B}">
  <dimension ref="A1:N377"/>
  <sheetViews>
    <sheetView workbookViewId="0">
      <selection activeCell="K27" sqref="K27"/>
    </sheetView>
  </sheetViews>
  <sheetFormatPr defaultRowHeight="14.4" x14ac:dyDescent="0.3"/>
  <cols>
    <col min="1" max="1" width="10.5546875" bestFit="1" customWidth="1"/>
    <col min="2" max="6" width="11" bestFit="1" customWidth="1"/>
    <col min="7" max="7" width="9.77734375" bestFit="1" customWidth="1"/>
    <col min="8" max="8" width="13.77734375" customWidth="1"/>
    <col min="10" max="10" width="18.6640625" customWidth="1"/>
  </cols>
  <sheetData>
    <row r="1" spans="1:14" x14ac:dyDescent="0.3">
      <c r="A1" t="s">
        <v>90</v>
      </c>
      <c r="B1" t="s">
        <v>91</v>
      </c>
      <c r="C1" t="s">
        <v>92</v>
      </c>
      <c r="D1" t="s">
        <v>93</v>
      </c>
      <c r="E1" t="s">
        <v>94</v>
      </c>
      <c r="F1" t="s">
        <v>95</v>
      </c>
      <c r="G1" t="s">
        <v>96</v>
      </c>
      <c r="H1" t="s">
        <v>97</v>
      </c>
      <c r="J1" t="s">
        <v>83</v>
      </c>
    </row>
    <row r="2" spans="1:14" x14ac:dyDescent="0.3">
      <c r="A2" s="4">
        <v>45006</v>
      </c>
      <c r="B2">
        <v>95.169998000000007</v>
      </c>
      <c r="C2">
        <v>96.849997999999999</v>
      </c>
      <c r="D2">
        <v>95.169998000000007</v>
      </c>
      <c r="E2">
        <v>96.540001000000004</v>
      </c>
      <c r="F2">
        <v>96.540001000000004</v>
      </c>
      <c r="G2">
        <v>7273500</v>
      </c>
      <c r="H2">
        <f>(DIS2__2[[#This Row],[Adj Close]]-F3)/F3</f>
        <v>2.4623221984470235E-2</v>
      </c>
      <c r="J2" t="s">
        <v>118</v>
      </c>
      <c r="M2">
        <v>96.23</v>
      </c>
    </row>
    <row r="3" spans="1:14" x14ac:dyDescent="0.3">
      <c r="A3" s="4">
        <v>45005</v>
      </c>
      <c r="B3">
        <v>93.43</v>
      </c>
      <c r="C3">
        <v>94.919998000000007</v>
      </c>
      <c r="D3">
        <v>93</v>
      </c>
      <c r="E3">
        <v>94.220000999999996</v>
      </c>
      <c r="F3">
        <v>94.220000999999996</v>
      </c>
      <c r="G3">
        <v>6657200</v>
      </c>
      <c r="H3">
        <f>(DIS2__2[[#This Row],[Adj Close]]-F4)/F4</f>
        <v>1.0944249279321331E-2</v>
      </c>
    </row>
    <row r="4" spans="1:14" x14ac:dyDescent="0.3">
      <c r="A4" s="4">
        <v>45002</v>
      </c>
      <c r="B4">
        <v>94.050003000000004</v>
      </c>
      <c r="C4">
        <v>94.269997000000004</v>
      </c>
      <c r="D4">
        <v>92.910004000000001</v>
      </c>
      <c r="E4">
        <v>93.199996999999996</v>
      </c>
      <c r="F4">
        <v>93.199996999999996</v>
      </c>
      <c r="G4">
        <v>12924800</v>
      </c>
      <c r="H4">
        <f>(DIS2__2[[#This Row],[Adj Close]]-F5)/F5</f>
        <v>-1.1560122902109286E-2</v>
      </c>
      <c r="J4" t="s">
        <v>116</v>
      </c>
    </row>
    <row r="5" spans="1:14" x14ac:dyDescent="0.3">
      <c r="A5" s="4">
        <v>45001</v>
      </c>
      <c r="B5">
        <v>92.669998000000007</v>
      </c>
      <c r="C5">
        <v>94.559997999999993</v>
      </c>
      <c r="D5">
        <v>91.889999000000003</v>
      </c>
      <c r="E5">
        <v>94.290001000000004</v>
      </c>
      <c r="F5">
        <v>94.290001000000004</v>
      </c>
      <c r="G5">
        <v>9931700</v>
      </c>
      <c r="H5">
        <f>(DIS2__2[[#This Row],[Adj Close]]-F6)/F6</f>
        <v>1.2781987385219969E-2</v>
      </c>
      <c r="K5" t="s">
        <v>85</v>
      </c>
      <c r="M5">
        <v>95</v>
      </c>
    </row>
    <row r="6" spans="1:14" x14ac:dyDescent="0.3">
      <c r="A6" s="4">
        <v>45000</v>
      </c>
      <c r="B6">
        <v>91.629997000000003</v>
      </c>
      <c r="C6">
        <v>93.360000999999997</v>
      </c>
      <c r="D6">
        <v>91.410004000000001</v>
      </c>
      <c r="E6">
        <v>93.099997999999999</v>
      </c>
      <c r="F6">
        <v>93.099997999999999</v>
      </c>
      <c r="G6">
        <v>9543800</v>
      </c>
      <c r="H6">
        <f>(DIS2__2[[#This Row],[Adj Close]]-F7)/F7</f>
        <v>-2.7849506985330639E-3</v>
      </c>
      <c r="K6" t="s">
        <v>86</v>
      </c>
      <c r="M6">
        <v>11.65</v>
      </c>
    </row>
    <row r="7" spans="1:14" x14ac:dyDescent="0.3">
      <c r="A7" s="4">
        <v>44999</v>
      </c>
      <c r="B7">
        <v>94</v>
      </c>
      <c r="C7">
        <v>94.300003000000004</v>
      </c>
      <c r="D7">
        <v>92.339995999999999</v>
      </c>
      <c r="E7">
        <v>93.360000999999997</v>
      </c>
      <c r="F7">
        <v>93.360000999999997</v>
      </c>
      <c r="G7">
        <v>10323600</v>
      </c>
      <c r="H7">
        <f>(DIS2__2[[#This Row],[Adj Close]]-F8)/F8</f>
        <v>8.2073759872003191E-3</v>
      </c>
      <c r="K7" t="s">
        <v>87</v>
      </c>
      <c r="M7">
        <v>11.8</v>
      </c>
    </row>
    <row r="8" spans="1:14" x14ac:dyDescent="0.3">
      <c r="A8" s="4">
        <v>44998</v>
      </c>
      <c r="B8">
        <v>91.889999000000003</v>
      </c>
      <c r="C8">
        <v>94.019997000000004</v>
      </c>
      <c r="D8">
        <v>90.459998999999996</v>
      </c>
      <c r="E8">
        <v>92.599997999999999</v>
      </c>
      <c r="F8">
        <v>92.599997999999999</v>
      </c>
      <c r="G8">
        <v>11915300</v>
      </c>
      <c r="H8">
        <f>(DIS2__2[[#This Row],[Adj Close]]-F9)/F9</f>
        <v>-1.0366591856364155E-2</v>
      </c>
      <c r="K8" t="s">
        <v>88</v>
      </c>
      <c r="M8">
        <f>(M6+M7)/2</f>
        <v>11.725000000000001</v>
      </c>
      <c r="N8" t="s">
        <v>89</v>
      </c>
    </row>
    <row r="9" spans="1:14" x14ac:dyDescent="0.3">
      <c r="A9" s="4">
        <v>44995</v>
      </c>
      <c r="B9">
        <v>95.599997999999999</v>
      </c>
      <c r="C9">
        <v>95.900002000000001</v>
      </c>
      <c r="D9">
        <v>92.830001999999993</v>
      </c>
      <c r="E9">
        <v>93.57</v>
      </c>
      <c r="F9">
        <v>93.57</v>
      </c>
      <c r="G9">
        <v>13964800</v>
      </c>
      <c r="H9">
        <f>(DIS2__2[[#This Row],[Adj Close]]-F10)/F10</f>
        <v>-2.6731839262865084E-2</v>
      </c>
      <c r="K9" t="s">
        <v>115</v>
      </c>
      <c r="M9">
        <f>6/12</f>
        <v>0.5</v>
      </c>
    </row>
    <row r="10" spans="1:14" x14ac:dyDescent="0.3">
      <c r="A10" s="4">
        <v>44994</v>
      </c>
      <c r="B10">
        <v>99.449996999999996</v>
      </c>
      <c r="C10">
        <v>100.050003</v>
      </c>
      <c r="D10">
        <v>95.919998000000007</v>
      </c>
      <c r="E10">
        <v>96.139999000000003</v>
      </c>
      <c r="F10">
        <v>96.139999000000003</v>
      </c>
      <c r="G10">
        <v>8275600</v>
      </c>
      <c r="H10">
        <f>(DIS2__2[[#This Row],[Adj Close]]-F11)/F11</f>
        <v>-3.1822798635766411E-2</v>
      </c>
    </row>
    <row r="11" spans="1:14" x14ac:dyDescent="0.3">
      <c r="A11" s="4">
        <v>44993</v>
      </c>
      <c r="B11">
        <v>99</v>
      </c>
      <c r="C11">
        <v>99.620002999999997</v>
      </c>
      <c r="D11">
        <v>98.300003000000004</v>
      </c>
      <c r="E11">
        <v>99.300003000000004</v>
      </c>
      <c r="F11">
        <v>99.300003000000004</v>
      </c>
      <c r="G11">
        <v>5668700</v>
      </c>
      <c r="H11">
        <f>(DIS2__2[[#This Row],[Adj Close]]-F12)/F12</f>
        <v>2.4228245996937201E-3</v>
      </c>
    </row>
    <row r="12" spans="1:14" x14ac:dyDescent="0.3">
      <c r="A12" s="4">
        <v>44992</v>
      </c>
      <c r="B12">
        <v>100.400002</v>
      </c>
      <c r="C12">
        <v>100.94000200000001</v>
      </c>
      <c r="D12">
        <v>98.889999000000003</v>
      </c>
      <c r="E12">
        <v>99.059997999999993</v>
      </c>
      <c r="F12">
        <v>99.059997999999993</v>
      </c>
      <c r="G12">
        <v>6951300</v>
      </c>
      <c r="H12">
        <f>(DIS2__2[[#This Row],[Adj Close]]-F13)/F13</f>
        <v>-1.5895151365183807E-2</v>
      </c>
      <c r="J12" t="s">
        <v>98</v>
      </c>
      <c r="K12">
        <f>_xlfn.STDEV.S(H2:H376)</f>
        <v>2.1414490246476965E-2</v>
      </c>
    </row>
    <row r="13" spans="1:14" x14ac:dyDescent="0.3">
      <c r="A13" s="4">
        <v>44991</v>
      </c>
      <c r="B13">
        <v>101.610001</v>
      </c>
      <c r="C13">
        <v>102.699997</v>
      </c>
      <c r="D13">
        <v>100.489998</v>
      </c>
      <c r="E13">
        <v>100.660004</v>
      </c>
      <c r="F13">
        <v>100.660004</v>
      </c>
      <c r="G13">
        <v>6773300</v>
      </c>
      <c r="H13">
        <f>(DIS2__2[[#This Row],[Adj Close]]-F14)/F14</f>
        <v>-4.7458473872439167E-3</v>
      </c>
      <c r="J13" t="s">
        <v>99</v>
      </c>
      <c r="K13">
        <f>K12*SQRT(252)</f>
        <v>0.33994449387237791</v>
      </c>
      <c r="L13" t="s">
        <v>102</v>
      </c>
    </row>
    <row r="14" spans="1:14" x14ac:dyDescent="0.3">
      <c r="A14" s="4">
        <v>44988</v>
      </c>
      <c r="B14">
        <v>99.669998000000007</v>
      </c>
      <c r="C14">
        <v>101.18</v>
      </c>
      <c r="D14">
        <v>98.879997000000003</v>
      </c>
      <c r="E14">
        <v>101.139999</v>
      </c>
      <c r="F14">
        <v>101.139999</v>
      </c>
      <c r="G14">
        <v>7428900</v>
      </c>
      <c r="H14">
        <f>(DIS2__2[[#This Row],[Adj Close]]-F15)/F15</f>
        <v>2.2442388241859814E-2</v>
      </c>
      <c r="J14" t="s">
        <v>100</v>
      </c>
      <c r="K14">
        <f>EXP(K13*SQRT(M9))</f>
        <v>1.27172857389349</v>
      </c>
    </row>
    <row r="15" spans="1:14" x14ac:dyDescent="0.3">
      <c r="A15" s="4">
        <v>44987</v>
      </c>
      <c r="B15">
        <v>97.739998</v>
      </c>
      <c r="C15">
        <v>99.290001000000004</v>
      </c>
      <c r="D15">
        <v>97.419998000000007</v>
      </c>
      <c r="E15">
        <v>98.919998000000007</v>
      </c>
      <c r="F15">
        <v>98.919998000000007</v>
      </c>
      <c r="G15">
        <v>7776600</v>
      </c>
      <c r="H15">
        <f>(DIS2__2[[#This Row],[Adj Close]]-F16)/F16</f>
        <v>3.8562715257127204E-3</v>
      </c>
      <c r="J15" t="s">
        <v>101</v>
      </c>
      <c r="K15">
        <f>EXP(-K13*SQRT(M9))</f>
        <v>0.78633131355885699</v>
      </c>
    </row>
    <row r="16" spans="1:14" x14ac:dyDescent="0.3">
      <c r="A16" s="4">
        <v>44986</v>
      </c>
      <c r="B16">
        <v>99.190002000000007</v>
      </c>
      <c r="C16">
        <v>99.629997000000003</v>
      </c>
      <c r="D16">
        <v>98.099997999999999</v>
      </c>
      <c r="E16">
        <v>98.540001000000004</v>
      </c>
      <c r="F16">
        <v>98.540001000000004</v>
      </c>
      <c r="G16">
        <v>7898300</v>
      </c>
      <c r="H16">
        <f>(DIS2__2[[#This Row],[Adj Close]]-F17)/F17</f>
        <v>-1.0741893276358799E-2</v>
      </c>
      <c r="J16" t="s">
        <v>120</v>
      </c>
      <c r="K16" s="5">
        <v>5.00657</v>
      </c>
      <c r="L16" t="s">
        <v>103</v>
      </c>
    </row>
    <row r="17" spans="1:12" x14ac:dyDescent="0.3">
      <c r="A17" s="4">
        <v>44985</v>
      </c>
      <c r="B17">
        <v>100.449997</v>
      </c>
      <c r="C17">
        <v>100.75</v>
      </c>
      <c r="D17">
        <v>99.57</v>
      </c>
      <c r="E17">
        <v>99.610000999999997</v>
      </c>
      <c r="F17">
        <v>99.610000999999997</v>
      </c>
      <c r="G17">
        <v>8233700</v>
      </c>
      <c r="H17">
        <f>(DIS2__2[[#This Row],[Adj Close]]-F18)/F18</f>
        <v>-8.3623297669187524E-3</v>
      </c>
      <c r="J17" t="s">
        <v>117</v>
      </c>
      <c r="K17">
        <f>K16/100</f>
        <v>5.0065699999999998E-2</v>
      </c>
    </row>
    <row r="18" spans="1:12" x14ac:dyDescent="0.3">
      <c r="A18" s="4">
        <v>44984</v>
      </c>
      <c r="B18">
        <v>100.730003</v>
      </c>
      <c r="C18">
        <v>101.470001</v>
      </c>
      <c r="D18">
        <v>100.05999799999999</v>
      </c>
      <c r="E18">
        <v>100.449997</v>
      </c>
      <c r="F18">
        <v>100.449997</v>
      </c>
      <c r="G18">
        <v>6641200</v>
      </c>
      <c r="H18">
        <f>(DIS2__2[[#This Row],[Adj Close]]-F19)/F19</f>
        <v>1.4954535943532564E-3</v>
      </c>
      <c r="J18" t="s">
        <v>104</v>
      </c>
      <c r="K18">
        <f>1+K17*M9</f>
        <v>1.0250328500000001</v>
      </c>
    </row>
    <row r="19" spans="1:12" x14ac:dyDescent="0.3">
      <c r="A19" s="4">
        <v>44981</v>
      </c>
      <c r="B19">
        <v>99.529999000000004</v>
      </c>
      <c r="C19">
        <v>100.43</v>
      </c>
      <c r="D19">
        <v>98.959998999999996</v>
      </c>
      <c r="E19">
        <v>100.300003</v>
      </c>
      <c r="F19">
        <v>100.300003</v>
      </c>
      <c r="G19">
        <v>8523000</v>
      </c>
      <c r="H19">
        <f>(DIS2__2[[#This Row],[Adj Close]]-F20)/F20</f>
        <v>-1.4056816650246169E-2</v>
      </c>
      <c r="J19" t="s">
        <v>105</v>
      </c>
      <c r="K19">
        <f>1/K18</f>
        <v>0.97557848999668639</v>
      </c>
    </row>
    <row r="20" spans="1:12" x14ac:dyDescent="0.3">
      <c r="A20" s="4">
        <v>44980</v>
      </c>
      <c r="B20">
        <v>101.449997</v>
      </c>
      <c r="C20">
        <v>102.050003</v>
      </c>
      <c r="D20">
        <v>99.610000999999997</v>
      </c>
      <c r="E20">
        <v>101.730003</v>
      </c>
      <c r="F20">
        <v>101.730003</v>
      </c>
      <c r="G20">
        <v>10974800</v>
      </c>
      <c r="H20">
        <f>(DIS2__2[[#This Row],[Adj Close]]-F21)/F21</f>
        <v>4.9176829268282433E-4</v>
      </c>
      <c r="J20" t="s">
        <v>106</v>
      </c>
      <c r="K20">
        <f>(K19-K15)/(K14-K15)</f>
        <v>0.38988101479469073</v>
      </c>
    </row>
    <row r="21" spans="1:12" x14ac:dyDescent="0.3">
      <c r="A21" s="4">
        <v>44979</v>
      </c>
      <c r="B21">
        <v>101.33000199999999</v>
      </c>
      <c r="C21">
        <v>102.55999799999999</v>
      </c>
      <c r="D21">
        <v>101.089996</v>
      </c>
      <c r="E21">
        <v>101.68</v>
      </c>
      <c r="F21">
        <v>101.68</v>
      </c>
      <c r="G21">
        <v>9885100</v>
      </c>
      <c r="H21">
        <f>(DIS2__2[[#This Row],[Adj Close]]-F22)/F22</f>
        <v>-4.0160252332656814E-3</v>
      </c>
      <c r="J21" t="s">
        <v>107</v>
      </c>
      <c r="K21">
        <f>K14*M5</f>
        <v>120.81421451988156</v>
      </c>
    </row>
    <row r="22" spans="1:12" x14ac:dyDescent="0.3">
      <c r="A22" s="4">
        <v>44978</v>
      </c>
      <c r="B22">
        <v>103.550003</v>
      </c>
      <c r="C22">
        <v>103.730003</v>
      </c>
      <c r="D22">
        <v>101.83000199999999</v>
      </c>
      <c r="E22">
        <v>102.089996</v>
      </c>
      <c r="F22">
        <v>102.089996</v>
      </c>
      <c r="G22">
        <v>10648200</v>
      </c>
      <c r="H22">
        <f>(DIS2__2[[#This Row],[Adj Close]]-F23)/F23</f>
        <v>-2.9747243587271939E-2</v>
      </c>
      <c r="J22" t="s">
        <v>108</v>
      </c>
      <c r="K22">
        <f>M5*K15</f>
        <v>74.701474788091417</v>
      </c>
    </row>
    <row r="23" spans="1:12" x14ac:dyDescent="0.3">
      <c r="A23" s="4">
        <v>44974</v>
      </c>
      <c r="B23">
        <v>105.029999</v>
      </c>
      <c r="C23">
        <v>105.800003</v>
      </c>
      <c r="D23">
        <v>103.879997</v>
      </c>
      <c r="E23">
        <v>105.220001</v>
      </c>
      <c r="F23">
        <v>105.220001</v>
      </c>
      <c r="G23">
        <v>9492200</v>
      </c>
      <c r="H23">
        <f>(DIS2__2[[#This Row],[Adj Close]]-F24)/F24</f>
        <v>-5.7639704098276113E-3</v>
      </c>
      <c r="J23" t="s">
        <v>109</v>
      </c>
      <c r="K23">
        <f>MAX(0,(K21-M5))</f>
        <v>25.81421451988156</v>
      </c>
    </row>
    <row r="24" spans="1:12" x14ac:dyDescent="0.3">
      <c r="A24" s="4">
        <v>44973</v>
      </c>
      <c r="B24">
        <v>107.550003</v>
      </c>
      <c r="C24">
        <v>108.019997</v>
      </c>
      <c r="D24">
        <v>105.699997</v>
      </c>
      <c r="E24">
        <v>105.83000199999999</v>
      </c>
      <c r="F24">
        <v>105.83000199999999</v>
      </c>
      <c r="G24">
        <v>9479900</v>
      </c>
      <c r="H24">
        <f>(DIS2__2[[#This Row],[Adj Close]]-F25)/F25</f>
        <v>-3.1215635869931146E-2</v>
      </c>
      <c r="J24" t="s">
        <v>110</v>
      </c>
      <c r="K24">
        <f>MAX(0,(K22-M5))</f>
        <v>0</v>
      </c>
    </row>
    <row r="25" spans="1:12" x14ac:dyDescent="0.3">
      <c r="A25" s="4">
        <v>44972</v>
      </c>
      <c r="B25">
        <v>107.089996</v>
      </c>
      <c r="C25">
        <v>109.269997</v>
      </c>
      <c r="D25">
        <v>106.699997</v>
      </c>
      <c r="E25">
        <v>109.239998</v>
      </c>
      <c r="F25">
        <v>109.239998</v>
      </c>
      <c r="G25">
        <v>8156000</v>
      </c>
      <c r="H25">
        <f>(DIS2__2[[#This Row],[Adj Close]]-F26)/F26</f>
        <v>1.4675775044556002E-2</v>
      </c>
      <c r="J25" t="s">
        <v>111</v>
      </c>
      <c r="K25">
        <f>(K23-K24)/(K21-K22)</f>
        <v>0.55980656690596131</v>
      </c>
      <c r="L25" t="s">
        <v>112</v>
      </c>
    </row>
    <row r="26" spans="1:12" x14ac:dyDescent="0.3">
      <c r="A26" s="4">
        <v>44971</v>
      </c>
      <c r="B26">
        <v>106.82</v>
      </c>
      <c r="C26">
        <v>108.44000200000001</v>
      </c>
      <c r="D26">
        <v>105.82</v>
      </c>
      <c r="E26">
        <v>107.660004</v>
      </c>
      <c r="F26">
        <v>107.660004</v>
      </c>
      <c r="G26">
        <v>10768100</v>
      </c>
      <c r="H26">
        <f>(DIS2__2[[#This Row],[Adj Close]]-F27)/F27</f>
        <v>0</v>
      </c>
    </row>
    <row r="27" spans="1:12" x14ac:dyDescent="0.3">
      <c r="A27" s="4">
        <v>44970</v>
      </c>
      <c r="B27">
        <v>108.099998</v>
      </c>
      <c r="C27">
        <v>108.290001</v>
      </c>
      <c r="D27">
        <v>106.550003</v>
      </c>
      <c r="E27">
        <v>107.660004</v>
      </c>
      <c r="F27">
        <v>107.660004</v>
      </c>
      <c r="G27">
        <v>12341500</v>
      </c>
      <c r="H27">
        <f>(DIS2__2[[#This Row],[Adj Close]]-F28)/F28</f>
        <v>-3.7015917768200629E-3</v>
      </c>
      <c r="J27" t="s">
        <v>113</v>
      </c>
      <c r="K27">
        <f>K19*(K20*K23+(1-K20)*K24)</f>
        <v>9.8186825457733011</v>
      </c>
    </row>
    <row r="28" spans="1:12" x14ac:dyDescent="0.3">
      <c r="A28" s="4">
        <v>44967</v>
      </c>
      <c r="B28">
        <v>108.959999</v>
      </c>
      <c r="C28">
        <v>109.739998</v>
      </c>
      <c r="D28">
        <v>107.209999</v>
      </c>
      <c r="E28">
        <v>108.05999799999999</v>
      </c>
      <c r="F28">
        <v>108.05999799999999</v>
      </c>
      <c r="G28">
        <v>15566000</v>
      </c>
      <c r="H28">
        <f>(DIS2__2[[#This Row],[Adj Close]]-F29)/F29</f>
        <v>-2.0840911373315445E-2</v>
      </c>
      <c r="J28" t="s">
        <v>114</v>
      </c>
      <c r="K28">
        <f>(ABS(K27-M8)/M8)*100</f>
        <v>16.258571038180811</v>
      </c>
      <c r="L28" t="s">
        <v>103</v>
      </c>
    </row>
    <row r="29" spans="1:12" x14ac:dyDescent="0.3">
      <c r="A29" s="4">
        <v>44966</v>
      </c>
      <c r="B29">
        <v>118.040001</v>
      </c>
      <c r="C29">
        <v>118.18</v>
      </c>
      <c r="D29">
        <v>109.80999799999999</v>
      </c>
      <c r="E29">
        <v>110.360001</v>
      </c>
      <c r="F29">
        <v>110.360001</v>
      </c>
      <c r="G29">
        <v>46137200</v>
      </c>
      <c r="H29">
        <f>(DIS2__2[[#This Row],[Adj Close]]-F30)/F30</f>
        <v>-1.2703507002178508E-2</v>
      </c>
    </row>
    <row r="30" spans="1:12" x14ac:dyDescent="0.3">
      <c r="A30" s="4">
        <v>44965</v>
      </c>
      <c r="B30">
        <v>112.199997</v>
      </c>
      <c r="C30">
        <v>113.33000199999999</v>
      </c>
      <c r="D30">
        <v>110.290001</v>
      </c>
      <c r="E30">
        <v>111.779999</v>
      </c>
      <c r="F30">
        <v>111.779999</v>
      </c>
      <c r="G30">
        <v>27719900</v>
      </c>
      <c r="H30">
        <f>(DIS2__2[[#This Row],[Adj Close]]-F31)/F31</f>
        <v>1.3437427576030538E-3</v>
      </c>
    </row>
    <row r="31" spans="1:12" x14ac:dyDescent="0.3">
      <c r="A31" s="4">
        <v>44964</v>
      </c>
      <c r="B31">
        <v>109.300003</v>
      </c>
      <c r="C31">
        <v>112.120003</v>
      </c>
      <c r="D31">
        <v>108.860001</v>
      </c>
      <c r="E31">
        <v>111.629997</v>
      </c>
      <c r="F31">
        <v>111.629997</v>
      </c>
      <c r="G31">
        <v>10844000</v>
      </c>
      <c r="H31">
        <f>(DIS2__2[[#This Row],[Adj Close]]-F32)/F32</f>
        <v>1.6018876417069054E-2</v>
      </c>
    </row>
    <row r="32" spans="1:12" x14ac:dyDescent="0.3">
      <c r="A32" s="4">
        <v>44963</v>
      </c>
      <c r="B32">
        <v>110.16999800000001</v>
      </c>
      <c r="C32">
        <v>110.43</v>
      </c>
      <c r="D32">
        <v>108.529999</v>
      </c>
      <c r="E32">
        <v>109.870003</v>
      </c>
      <c r="F32">
        <v>109.870003</v>
      </c>
      <c r="G32">
        <v>11956500</v>
      </c>
      <c r="H32">
        <f>(DIS2__2[[#This Row],[Adj Close]]-F33)/F33</f>
        <v>-7.5873544177342041E-3</v>
      </c>
    </row>
    <row r="33" spans="1:8" x14ac:dyDescent="0.3">
      <c r="A33" s="4">
        <v>44960</v>
      </c>
      <c r="B33">
        <v>111.470001</v>
      </c>
      <c r="C33">
        <v>113.139999</v>
      </c>
      <c r="D33">
        <v>110.370003</v>
      </c>
      <c r="E33">
        <v>110.709999</v>
      </c>
      <c r="F33">
        <v>110.709999</v>
      </c>
      <c r="G33">
        <v>12472500</v>
      </c>
      <c r="H33">
        <f>(DIS2__2[[#This Row],[Adj Close]]-F34)/F34</f>
        <v>-2.208285506653878E-2</v>
      </c>
    </row>
    <row r="34" spans="1:8" x14ac:dyDescent="0.3">
      <c r="A34" s="4">
        <v>44959</v>
      </c>
      <c r="B34">
        <v>110.66999800000001</v>
      </c>
      <c r="C34">
        <v>113.529999</v>
      </c>
      <c r="D34">
        <v>109.69000200000001</v>
      </c>
      <c r="E34">
        <v>113.209999</v>
      </c>
      <c r="F34">
        <v>113.209999</v>
      </c>
      <c r="G34">
        <v>13093200</v>
      </c>
      <c r="H34">
        <f>(DIS2__2[[#This Row],[Adj Close]]-F35)/F35</f>
        <v>3.4920925449501039E-2</v>
      </c>
    </row>
    <row r="35" spans="1:8" x14ac:dyDescent="0.3">
      <c r="A35" s="4">
        <v>44958</v>
      </c>
      <c r="B35">
        <v>108.5</v>
      </c>
      <c r="C35">
        <v>109.94000200000001</v>
      </c>
      <c r="D35">
        <v>106.900002</v>
      </c>
      <c r="E35">
        <v>109.389999</v>
      </c>
      <c r="F35">
        <v>109.389999</v>
      </c>
      <c r="G35">
        <v>9975500</v>
      </c>
      <c r="H35">
        <f>(DIS2__2[[#This Row],[Adj Close]]-F36)/F36</f>
        <v>8.2957048261721161E-3</v>
      </c>
    </row>
    <row r="36" spans="1:8" x14ac:dyDescent="0.3">
      <c r="A36" s="4">
        <v>44957</v>
      </c>
      <c r="B36">
        <v>107.58000199999999</v>
      </c>
      <c r="C36">
        <v>108.720001</v>
      </c>
      <c r="D36">
        <v>107.449997</v>
      </c>
      <c r="E36">
        <v>108.489998</v>
      </c>
      <c r="F36">
        <v>108.489998</v>
      </c>
      <c r="G36">
        <v>8251700</v>
      </c>
      <c r="H36">
        <f>(DIS2__2[[#This Row],[Adj Close]]-F37)/F37</f>
        <v>8.3651085924382838E-3</v>
      </c>
    </row>
    <row r="37" spans="1:8" x14ac:dyDescent="0.3">
      <c r="A37" s="4">
        <v>44956</v>
      </c>
      <c r="B37">
        <v>108.260002</v>
      </c>
      <c r="C37">
        <v>108.970001</v>
      </c>
      <c r="D37">
        <v>107.480003</v>
      </c>
      <c r="E37">
        <v>107.589996</v>
      </c>
      <c r="F37">
        <v>107.589996</v>
      </c>
      <c r="G37">
        <v>8548500</v>
      </c>
      <c r="H37">
        <f>(DIS2__2[[#This Row],[Adj Close]]-F38)/F38</f>
        <v>-1.7801761750942512E-2</v>
      </c>
    </row>
    <row r="38" spans="1:8" x14ac:dyDescent="0.3">
      <c r="A38" s="4">
        <v>44953</v>
      </c>
      <c r="B38">
        <v>109.260002</v>
      </c>
      <c r="C38">
        <v>110.58000199999999</v>
      </c>
      <c r="D38">
        <v>109.160004</v>
      </c>
      <c r="E38">
        <v>109.540001</v>
      </c>
      <c r="F38">
        <v>109.540001</v>
      </c>
      <c r="G38">
        <v>10249700</v>
      </c>
      <c r="H38">
        <f>(DIS2__2[[#This Row],[Adj Close]]-F39)/F39</f>
        <v>-1.4584868220187141E-3</v>
      </c>
    </row>
    <row r="39" spans="1:8" x14ac:dyDescent="0.3">
      <c r="A39" s="4">
        <v>44952</v>
      </c>
      <c r="B39">
        <v>108.16999800000001</v>
      </c>
      <c r="C39">
        <v>109.760002</v>
      </c>
      <c r="D39">
        <v>107.57</v>
      </c>
      <c r="E39">
        <v>109.699997</v>
      </c>
      <c r="F39">
        <v>109.699997</v>
      </c>
      <c r="G39">
        <v>9204400</v>
      </c>
      <c r="H39">
        <f>(DIS2__2[[#This Row],[Adj Close]]-F40)/F40</f>
        <v>1.4613336627450882E-2</v>
      </c>
    </row>
    <row r="40" spans="1:8" x14ac:dyDescent="0.3">
      <c r="A40" s="4">
        <v>44951</v>
      </c>
      <c r="B40">
        <v>104.959999</v>
      </c>
      <c r="C40">
        <v>108.160004</v>
      </c>
      <c r="D40">
        <v>104.18</v>
      </c>
      <c r="E40">
        <v>108.120003</v>
      </c>
      <c r="F40">
        <v>108.120003</v>
      </c>
      <c r="G40">
        <v>10008000</v>
      </c>
      <c r="H40">
        <f>(DIS2__2[[#This Row],[Adj Close]]-F41)/F41</f>
        <v>2.0000028301886765E-2</v>
      </c>
    </row>
    <row r="41" spans="1:8" x14ac:dyDescent="0.3">
      <c r="A41" s="4">
        <v>44950</v>
      </c>
      <c r="B41">
        <v>104.699997</v>
      </c>
      <c r="C41">
        <v>108.44000200000001</v>
      </c>
      <c r="D41">
        <v>102</v>
      </c>
      <c r="E41">
        <v>106</v>
      </c>
      <c r="F41">
        <v>106</v>
      </c>
      <c r="G41">
        <v>8606700</v>
      </c>
      <c r="H41">
        <f>(DIS2__2[[#This Row],[Adj Close]]-F42)/F42</f>
        <v>2.933087275369652E-3</v>
      </c>
    </row>
    <row r="42" spans="1:8" x14ac:dyDescent="0.3">
      <c r="A42" s="4">
        <v>44949</v>
      </c>
      <c r="B42">
        <v>103.290001</v>
      </c>
      <c r="C42">
        <v>105.949997</v>
      </c>
      <c r="D42">
        <v>102.91999800000001</v>
      </c>
      <c r="E42">
        <v>105.69000200000001</v>
      </c>
      <c r="F42">
        <v>105.69000200000001</v>
      </c>
      <c r="G42">
        <v>11479100</v>
      </c>
      <c r="H42">
        <f>(DIS2__2[[#This Row],[Adj Close]]-F43)/F43</f>
        <v>2.1356773636738401E-2</v>
      </c>
    </row>
    <row r="43" spans="1:8" x14ac:dyDescent="0.3">
      <c r="A43" s="4">
        <v>44946</v>
      </c>
      <c r="B43">
        <v>100.339996</v>
      </c>
      <c r="C43">
        <v>103.589996</v>
      </c>
      <c r="D43">
        <v>99.300003000000004</v>
      </c>
      <c r="E43">
        <v>103.480003</v>
      </c>
      <c r="F43">
        <v>103.480003</v>
      </c>
      <c r="G43">
        <v>14549900</v>
      </c>
      <c r="H43">
        <f>(DIS2__2[[#This Row],[Adj Close]]-F44)/F44</f>
        <v>4.4408567936847672E-2</v>
      </c>
    </row>
    <row r="44" spans="1:8" x14ac:dyDescent="0.3">
      <c r="A44" s="4">
        <v>44945</v>
      </c>
      <c r="B44">
        <v>98.120002999999997</v>
      </c>
      <c r="C44">
        <v>99.449996999999996</v>
      </c>
      <c r="D44">
        <v>97.120002999999997</v>
      </c>
      <c r="E44">
        <v>99.080001999999993</v>
      </c>
      <c r="F44">
        <v>99.080001999999993</v>
      </c>
      <c r="G44">
        <v>10973600</v>
      </c>
      <c r="H44">
        <f>(DIS2__2[[#This Row],[Adj Close]]-F45)/F45</f>
        <v>4.0388731417712238E-4</v>
      </c>
    </row>
    <row r="45" spans="1:8" x14ac:dyDescent="0.3">
      <c r="A45" s="4">
        <v>44944</v>
      </c>
      <c r="B45">
        <v>100.279999</v>
      </c>
      <c r="C45">
        <v>101.129997</v>
      </c>
      <c r="D45">
        <v>98.720000999999996</v>
      </c>
      <c r="E45">
        <v>99.040001000000004</v>
      </c>
      <c r="F45">
        <v>99.040001000000004</v>
      </c>
      <c r="G45">
        <v>11384500</v>
      </c>
      <c r="H45">
        <f>(DIS2__2[[#This Row],[Adj Close]]-F46)/F46</f>
        <v>-8.7078667317438702E-3</v>
      </c>
    </row>
    <row r="46" spans="1:8" x14ac:dyDescent="0.3">
      <c r="A46" s="4">
        <v>44943</v>
      </c>
      <c r="B46">
        <v>100.32</v>
      </c>
      <c r="C46">
        <v>100.989998</v>
      </c>
      <c r="D46">
        <v>99</v>
      </c>
      <c r="E46">
        <v>99.910004000000001</v>
      </c>
      <c r="F46">
        <v>99.910004000000001</v>
      </c>
      <c r="G46">
        <v>14914200</v>
      </c>
      <c r="H46">
        <f>(DIS2__2[[#This Row],[Adj Close]]-F47)/F47</f>
        <v>5.1308047257383358E-3</v>
      </c>
    </row>
    <row r="47" spans="1:8" x14ac:dyDescent="0.3">
      <c r="A47" s="4">
        <v>44939</v>
      </c>
      <c r="B47">
        <v>99.379997000000003</v>
      </c>
      <c r="C47">
        <v>99.599997999999999</v>
      </c>
      <c r="D47">
        <v>98.010002</v>
      </c>
      <c r="E47">
        <v>99.400002000000001</v>
      </c>
      <c r="F47">
        <v>99.400002000000001</v>
      </c>
      <c r="G47">
        <v>12230200</v>
      </c>
      <c r="H47">
        <f>(DIS2__2[[#This Row],[Adj Close]]-F48)/F48</f>
        <v>-4.1077648353423724E-3</v>
      </c>
    </row>
    <row r="48" spans="1:8" x14ac:dyDescent="0.3">
      <c r="A48" s="4">
        <v>44938</v>
      </c>
      <c r="B48">
        <v>98.5</v>
      </c>
      <c r="C48">
        <v>100.629997</v>
      </c>
      <c r="D48">
        <v>97.57</v>
      </c>
      <c r="E48">
        <v>99.809997999999993</v>
      </c>
      <c r="F48">
        <v>99.809997999999993</v>
      </c>
      <c r="G48">
        <v>19764300</v>
      </c>
      <c r="H48">
        <f>(DIS2__2[[#This Row],[Adj Close]]-F49)/F49</f>
        <v>3.6125775228365513E-2</v>
      </c>
    </row>
    <row r="49" spans="1:8" x14ac:dyDescent="0.3">
      <c r="A49" s="4">
        <v>44937</v>
      </c>
      <c r="B49">
        <v>95.919998000000007</v>
      </c>
      <c r="C49">
        <v>96.550003000000004</v>
      </c>
      <c r="D49">
        <v>95.050003000000004</v>
      </c>
      <c r="E49">
        <v>96.330001999999993</v>
      </c>
      <c r="F49">
        <v>96.330001999999993</v>
      </c>
      <c r="G49">
        <v>8757300</v>
      </c>
      <c r="H49">
        <f>(DIS2__2[[#This Row],[Adj Close]]-F50)/F50</f>
        <v>8.0578067822898048E-3</v>
      </c>
    </row>
    <row r="50" spans="1:8" x14ac:dyDescent="0.3">
      <c r="A50" s="4">
        <v>44936</v>
      </c>
      <c r="B50">
        <v>94.279999000000004</v>
      </c>
      <c r="C50">
        <v>95.639999000000003</v>
      </c>
      <c r="D50">
        <v>93.82</v>
      </c>
      <c r="E50">
        <v>95.559997999999993</v>
      </c>
      <c r="F50">
        <v>95.559997999999993</v>
      </c>
      <c r="G50">
        <v>6914600</v>
      </c>
      <c r="H50">
        <f>(DIS2__2[[#This Row],[Adj Close]]-F51)/F51</f>
        <v>8.3359821146769628E-3</v>
      </c>
    </row>
    <row r="51" spans="1:8" x14ac:dyDescent="0.3">
      <c r="A51" s="4">
        <v>44935</v>
      </c>
      <c r="B51">
        <v>94.43</v>
      </c>
      <c r="C51">
        <v>95.699996999999996</v>
      </c>
      <c r="D51">
        <v>93.449996999999996</v>
      </c>
      <c r="E51">
        <v>94.769997000000004</v>
      </c>
      <c r="F51">
        <v>94.769997000000004</v>
      </c>
      <c r="G51">
        <v>11675800</v>
      </c>
      <c r="H51">
        <f>(DIS2__2[[#This Row],[Adj Close]]-F52)/F52</f>
        <v>9.0502450819898526E-3</v>
      </c>
    </row>
    <row r="52" spans="1:8" x14ac:dyDescent="0.3">
      <c r="A52" s="4">
        <v>44932</v>
      </c>
      <c r="B52">
        <v>92.660004000000001</v>
      </c>
      <c r="C52">
        <v>94.690002000000007</v>
      </c>
      <c r="D52">
        <v>91.32</v>
      </c>
      <c r="E52">
        <v>93.919998000000007</v>
      </c>
      <c r="F52">
        <v>93.919998000000007</v>
      </c>
      <c r="G52">
        <v>9828100</v>
      </c>
      <c r="H52">
        <f>(DIS2__2[[#This Row],[Adj Close]]-F53)/F53</f>
        <v>2.175805095208988E-2</v>
      </c>
    </row>
    <row r="53" spans="1:8" x14ac:dyDescent="0.3">
      <c r="A53" s="4">
        <v>44931</v>
      </c>
      <c r="B53">
        <v>91.660004000000001</v>
      </c>
      <c r="C53">
        <v>92.480002999999996</v>
      </c>
      <c r="D53">
        <v>90.510002</v>
      </c>
      <c r="E53">
        <v>91.919998000000007</v>
      </c>
      <c r="F53">
        <v>91.919998000000007</v>
      </c>
      <c r="G53">
        <v>11622600</v>
      </c>
      <c r="H53">
        <f>(DIS2__2[[#This Row],[Adj Close]]-F54)/F54</f>
        <v>-6.523700591745975E-4</v>
      </c>
    </row>
    <row r="54" spans="1:8" x14ac:dyDescent="0.3">
      <c r="A54" s="4">
        <v>44930</v>
      </c>
      <c r="B54">
        <v>90</v>
      </c>
      <c r="C54">
        <v>92.75</v>
      </c>
      <c r="D54">
        <v>89.360000999999997</v>
      </c>
      <c r="E54">
        <v>91.980002999999996</v>
      </c>
      <c r="F54">
        <v>91.980002999999996</v>
      </c>
      <c r="G54">
        <v>14957200</v>
      </c>
      <c r="H54">
        <f>(DIS2__2[[#This Row],[Adj Close]]-F55)/F55</f>
        <v>3.3831650738095416E-2</v>
      </c>
    </row>
    <row r="55" spans="1:8" x14ac:dyDescent="0.3">
      <c r="A55" s="4">
        <v>44929</v>
      </c>
      <c r="B55">
        <v>88.980002999999996</v>
      </c>
      <c r="C55">
        <v>89.970000999999996</v>
      </c>
      <c r="D55">
        <v>87.830001999999993</v>
      </c>
      <c r="E55">
        <v>88.970000999999996</v>
      </c>
      <c r="F55">
        <v>88.970000999999996</v>
      </c>
      <c r="G55">
        <v>14997100</v>
      </c>
      <c r="H55">
        <f>(DIS2__2[[#This Row],[Adj Close]]-F56)/F56</f>
        <v>2.4056216300283633E-2</v>
      </c>
    </row>
    <row r="56" spans="1:8" x14ac:dyDescent="0.3">
      <c r="A56" s="4">
        <v>44925</v>
      </c>
      <c r="B56">
        <v>85.730002999999996</v>
      </c>
      <c r="C56">
        <v>87.120002999999997</v>
      </c>
      <c r="D56">
        <v>85.230002999999996</v>
      </c>
      <c r="E56">
        <v>86.879997000000003</v>
      </c>
      <c r="F56">
        <v>86.879997000000003</v>
      </c>
      <c r="G56">
        <v>23231000</v>
      </c>
      <c r="H56">
        <f>(DIS2__2[[#This Row],[Adj Close]]-F57)/F57</f>
        <v>-3.4411906400551016E-3</v>
      </c>
    </row>
    <row r="57" spans="1:8" x14ac:dyDescent="0.3">
      <c r="A57" s="4">
        <v>44924</v>
      </c>
      <c r="B57">
        <v>85.25</v>
      </c>
      <c r="C57">
        <v>88.239998</v>
      </c>
      <c r="D57">
        <v>84.970000999999996</v>
      </c>
      <c r="E57">
        <v>87.18</v>
      </c>
      <c r="F57">
        <v>87.18</v>
      </c>
      <c r="G57">
        <v>13045100</v>
      </c>
      <c r="H57">
        <f>(DIS2__2[[#This Row],[Adj Close]]-F58)/F58</f>
        <v>3.5760984573149211E-2</v>
      </c>
    </row>
    <row r="58" spans="1:8" x14ac:dyDescent="0.3">
      <c r="A58" s="4">
        <v>44923</v>
      </c>
      <c r="B58">
        <v>86.080001999999993</v>
      </c>
      <c r="C58">
        <v>86.690002000000007</v>
      </c>
      <c r="D58">
        <v>84.07</v>
      </c>
      <c r="E58">
        <v>84.169998000000007</v>
      </c>
      <c r="F58">
        <v>84.169998000000007</v>
      </c>
      <c r="G58">
        <v>12399500</v>
      </c>
      <c r="H58">
        <f>(DIS2__2[[#This Row],[Adj Close]]-F59)/F59</f>
        <v>-2.5471864346235929E-2</v>
      </c>
    </row>
    <row r="59" spans="1:8" x14ac:dyDescent="0.3">
      <c r="A59" s="4">
        <v>44922</v>
      </c>
      <c r="B59">
        <v>87.419998000000007</v>
      </c>
      <c r="C59">
        <v>87.940002000000007</v>
      </c>
      <c r="D59">
        <v>85.959998999999996</v>
      </c>
      <c r="E59">
        <v>86.370002999999997</v>
      </c>
      <c r="F59">
        <v>86.370002999999997</v>
      </c>
      <c r="G59">
        <v>11561400</v>
      </c>
      <c r="H59">
        <f>(DIS2__2[[#This Row],[Adj Close]]-F60)/F60</f>
        <v>-1.8634234322594416E-2</v>
      </c>
    </row>
    <row r="60" spans="1:8" x14ac:dyDescent="0.3">
      <c r="A60" s="4">
        <v>44918</v>
      </c>
      <c r="B60">
        <v>86.059997999999993</v>
      </c>
      <c r="C60">
        <v>88.07</v>
      </c>
      <c r="D60">
        <v>85.769997000000004</v>
      </c>
      <c r="E60">
        <v>88.010002</v>
      </c>
      <c r="F60">
        <v>88.010002</v>
      </c>
      <c r="G60">
        <v>11171600</v>
      </c>
      <c r="H60">
        <f>(DIS2__2[[#This Row],[Adj Close]]-F61)/F61</f>
        <v>1.5460990318702825E-2</v>
      </c>
    </row>
    <row r="61" spans="1:8" x14ac:dyDescent="0.3">
      <c r="A61" s="4">
        <v>44917</v>
      </c>
      <c r="B61">
        <v>86.029999000000004</v>
      </c>
      <c r="C61">
        <v>86.730002999999996</v>
      </c>
      <c r="D61">
        <v>84.690002000000007</v>
      </c>
      <c r="E61">
        <v>86.669998000000007</v>
      </c>
      <c r="F61">
        <v>86.669998000000007</v>
      </c>
      <c r="G61">
        <v>15487400</v>
      </c>
      <c r="H61">
        <f>(DIS2__2[[#This Row],[Adj Close]]-F62)/F62</f>
        <v>-2.8762080735436736E-3</v>
      </c>
    </row>
    <row r="62" spans="1:8" x14ac:dyDescent="0.3">
      <c r="A62" s="4">
        <v>44916</v>
      </c>
      <c r="B62">
        <v>87.190002000000007</v>
      </c>
      <c r="C62">
        <v>88.099997999999999</v>
      </c>
      <c r="D62">
        <v>86.480002999999996</v>
      </c>
      <c r="E62">
        <v>86.919998000000007</v>
      </c>
      <c r="F62">
        <v>86.919998000000007</v>
      </c>
      <c r="G62">
        <v>11004800</v>
      </c>
      <c r="H62">
        <f>(DIS2__2[[#This Row],[Adj Close]]-F63)/F63</f>
        <v>-1.1491496603935397E-3</v>
      </c>
    </row>
    <row r="63" spans="1:8" x14ac:dyDescent="0.3">
      <c r="A63" s="4">
        <v>44915</v>
      </c>
      <c r="B63">
        <v>86.080001999999993</v>
      </c>
      <c r="C63">
        <v>87.839995999999999</v>
      </c>
      <c r="D63">
        <v>85.760002</v>
      </c>
      <c r="E63">
        <v>87.019997000000004</v>
      </c>
      <c r="F63">
        <v>87.019997000000004</v>
      </c>
      <c r="G63">
        <v>14918400</v>
      </c>
      <c r="H63">
        <f>(DIS2__2[[#This Row],[Adj Close]]-F64)/F64</f>
        <v>1.4455560905287488E-2</v>
      </c>
    </row>
    <row r="64" spans="1:8" x14ac:dyDescent="0.3">
      <c r="A64" s="4">
        <v>44914</v>
      </c>
      <c r="B64">
        <v>89.440002000000007</v>
      </c>
      <c r="C64">
        <v>89.459998999999996</v>
      </c>
      <c r="D64">
        <v>85.410004000000001</v>
      </c>
      <c r="E64">
        <v>85.779999000000004</v>
      </c>
      <c r="F64">
        <v>85.779999000000004</v>
      </c>
      <c r="G64">
        <v>19225300</v>
      </c>
      <c r="H64">
        <f>(DIS2__2[[#This Row],[Adj Close]]-F65)/F65</f>
        <v>-4.7735378602677986E-2</v>
      </c>
    </row>
    <row r="65" spans="1:8" x14ac:dyDescent="0.3">
      <c r="A65" s="4">
        <v>44911</v>
      </c>
      <c r="B65">
        <v>90.190002000000007</v>
      </c>
      <c r="C65">
        <v>91.080001999999993</v>
      </c>
      <c r="D65">
        <v>88.809997999999993</v>
      </c>
      <c r="E65">
        <v>90.080001999999993</v>
      </c>
      <c r="F65">
        <v>90.080001999999993</v>
      </c>
      <c r="G65">
        <v>26383900</v>
      </c>
      <c r="H65">
        <f>(DIS2__2[[#This Row],[Adj Close]]-F66)/F66</f>
        <v>-4.5308432872327694E-3</v>
      </c>
    </row>
    <row r="66" spans="1:8" x14ac:dyDescent="0.3">
      <c r="A66" s="4">
        <v>44910</v>
      </c>
      <c r="B66">
        <v>92.470000999999996</v>
      </c>
      <c r="C66">
        <v>93.120002999999997</v>
      </c>
      <c r="D66">
        <v>90.120002999999997</v>
      </c>
      <c r="E66">
        <v>90.489998</v>
      </c>
      <c r="F66">
        <v>90.489998</v>
      </c>
      <c r="G66">
        <v>15957700</v>
      </c>
      <c r="H66">
        <f>(DIS2__2[[#This Row],[Adj Close]]-F67)/F67</f>
        <v>-3.887417867500418E-2</v>
      </c>
    </row>
    <row r="67" spans="1:8" x14ac:dyDescent="0.3">
      <c r="A67" s="4">
        <v>44909</v>
      </c>
      <c r="B67">
        <v>94.540001000000004</v>
      </c>
      <c r="C67">
        <v>95.470000999999996</v>
      </c>
      <c r="D67">
        <v>92.620002999999997</v>
      </c>
      <c r="E67">
        <v>94.150002000000001</v>
      </c>
      <c r="F67">
        <v>94.150002000000001</v>
      </c>
      <c r="G67">
        <v>11505400</v>
      </c>
      <c r="H67">
        <f>(DIS2__2[[#This Row],[Adj Close]]-F68)/F68</f>
        <v>-5.8077615356206987E-3</v>
      </c>
    </row>
    <row r="68" spans="1:8" x14ac:dyDescent="0.3">
      <c r="A68" s="4">
        <v>44908</v>
      </c>
      <c r="B68">
        <v>96.489998</v>
      </c>
      <c r="C68">
        <v>97.389999000000003</v>
      </c>
      <c r="D68">
        <v>93.57</v>
      </c>
      <c r="E68">
        <v>94.699996999999996</v>
      </c>
      <c r="F68">
        <v>94.699996999999996</v>
      </c>
      <c r="G68">
        <v>22882100</v>
      </c>
      <c r="H68">
        <f>(DIS2__2[[#This Row],[Adj Close]]-F69)/F69</f>
        <v>4.2249100264136374E-4</v>
      </c>
    </row>
    <row r="69" spans="1:8" x14ac:dyDescent="0.3">
      <c r="A69" s="4">
        <v>44907</v>
      </c>
      <c r="B69">
        <v>93.730002999999996</v>
      </c>
      <c r="C69">
        <v>94.660004000000001</v>
      </c>
      <c r="D69">
        <v>92.610000999999997</v>
      </c>
      <c r="E69">
        <v>94.660004000000001</v>
      </c>
      <c r="F69">
        <v>94.660004000000001</v>
      </c>
      <c r="G69">
        <v>14140700</v>
      </c>
      <c r="H69">
        <f>(DIS2__2[[#This Row],[Adj Close]]-F70)/F70</f>
        <v>1.3707507401183549E-2</v>
      </c>
    </row>
    <row r="70" spans="1:8" x14ac:dyDescent="0.3">
      <c r="A70" s="4">
        <v>44904</v>
      </c>
      <c r="B70">
        <v>92.370002999999997</v>
      </c>
      <c r="C70">
        <v>94.910004000000001</v>
      </c>
      <c r="D70">
        <v>91.900002000000001</v>
      </c>
      <c r="E70">
        <v>93.379997000000003</v>
      </c>
      <c r="F70">
        <v>93.379997000000003</v>
      </c>
      <c r="G70">
        <v>10111900</v>
      </c>
      <c r="H70">
        <f>(DIS2__2[[#This Row],[Adj Close]]-F71)/F71</f>
        <v>8.9680602171347216E-3</v>
      </c>
    </row>
    <row r="71" spans="1:8" x14ac:dyDescent="0.3">
      <c r="A71" s="4">
        <v>44903</v>
      </c>
      <c r="B71">
        <v>92.5</v>
      </c>
      <c r="C71">
        <v>93.43</v>
      </c>
      <c r="D71">
        <v>91.669998000000007</v>
      </c>
      <c r="E71">
        <v>92.550003000000004</v>
      </c>
      <c r="F71">
        <v>92.550003000000004</v>
      </c>
      <c r="G71">
        <v>9351200</v>
      </c>
      <c r="H71">
        <f>(DIS2__2[[#This Row],[Adj Close]]-F72)/F72</f>
        <v>4.3407595368256547E-3</v>
      </c>
    </row>
    <row r="72" spans="1:8" x14ac:dyDescent="0.3">
      <c r="A72" s="4">
        <v>44902</v>
      </c>
      <c r="B72">
        <v>92.660004000000001</v>
      </c>
      <c r="C72">
        <v>92.790001000000004</v>
      </c>
      <c r="D72">
        <v>91.260002</v>
      </c>
      <c r="E72">
        <v>92.150002000000001</v>
      </c>
      <c r="F72">
        <v>92.150002000000001</v>
      </c>
      <c r="G72">
        <v>10353400</v>
      </c>
      <c r="H72">
        <f>(DIS2__2[[#This Row],[Adj Close]]-F73)/F73</f>
        <v>-1.5169465649914023E-3</v>
      </c>
    </row>
    <row r="73" spans="1:8" x14ac:dyDescent="0.3">
      <c r="A73" s="4">
        <v>44901</v>
      </c>
      <c r="B73">
        <v>95.730002999999996</v>
      </c>
      <c r="C73">
        <v>96</v>
      </c>
      <c r="D73">
        <v>91.980002999999996</v>
      </c>
      <c r="E73">
        <v>92.290001000000004</v>
      </c>
      <c r="F73">
        <v>92.290001000000004</v>
      </c>
      <c r="G73">
        <v>11492400</v>
      </c>
      <c r="H73">
        <f>(DIS2__2[[#This Row],[Adj Close]]-F74)/F74</f>
        <v>-3.7944323986239994E-2</v>
      </c>
    </row>
    <row r="74" spans="1:8" x14ac:dyDescent="0.3">
      <c r="A74" s="4">
        <v>44900</v>
      </c>
      <c r="B74">
        <v>98.239998</v>
      </c>
      <c r="C74">
        <v>99.160004000000001</v>
      </c>
      <c r="D74">
        <v>95.669998000000007</v>
      </c>
      <c r="E74">
        <v>95.93</v>
      </c>
      <c r="F74">
        <v>95.93</v>
      </c>
      <c r="G74">
        <v>10764500</v>
      </c>
      <c r="H74">
        <f>(DIS2__2[[#This Row],[Adj Close]]-F75)/F75</f>
        <v>-3.5200643668912804E-2</v>
      </c>
    </row>
    <row r="75" spans="1:8" x14ac:dyDescent="0.3">
      <c r="A75" s="4">
        <v>44897</v>
      </c>
      <c r="B75">
        <v>97.459998999999996</v>
      </c>
      <c r="C75">
        <v>99.690002000000007</v>
      </c>
      <c r="D75">
        <v>97.010002</v>
      </c>
      <c r="E75">
        <v>99.43</v>
      </c>
      <c r="F75">
        <v>99.43</v>
      </c>
      <c r="G75">
        <v>12608100</v>
      </c>
      <c r="H75">
        <f>(DIS2__2[[#This Row],[Adj Close]]-F76)/F76</f>
        <v>8.5201748055655415E-3</v>
      </c>
    </row>
    <row r="76" spans="1:8" x14ac:dyDescent="0.3">
      <c r="A76" s="4">
        <v>44896</v>
      </c>
      <c r="B76">
        <v>97.870002999999997</v>
      </c>
      <c r="C76">
        <v>98.839995999999999</v>
      </c>
      <c r="D76">
        <v>96.580001999999993</v>
      </c>
      <c r="E76">
        <v>98.589995999999999</v>
      </c>
      <c r="F76">
        <v>98.589995999999999</v>
      </c>
      <c r="G76">
        <v>13855700</v>
      </c>
      <c r="H76">
        <f>(DIS2__2[[#This Row],[Adj Close]]-F77)/F77</f>
        <v>7.3566259112100192E-3</v>
      </c>
    </row>
    <row r="77" spans="1:8" x14ac:dyDescent="0.3">
      <c r="A77" s="4">
        <v>44895</v>
      </c>
      <c r="B77">
        <v>94.949996999999996</v>
      </c>
      <c r="C77">
        <v>97.940002000000007</v>
      </c>
      <c r="D77">
        <v>93.870002999999997</v>
      </c>
      <c r="E77">
        <v>97.870002999999997</v>
      </c>
      <c r="F77">
        <v>97.870002999999997</v>
      </c>
      <c r="G77">
        <v>15368100</v>
      </c>
      <c r="H77">
        <f>(DIS2__2[[#This Row],[Adj Close]]-F78)/F78</f>
        <v>3.3583281580245289E-2</v>
      </c>
    </row>
    <row r="78" spans="1:8" x14ac:dyDescent="0.3">
      <c r="A78" s="4">
        <v>44894</v>
      </c>
      <c r="B78">
        <v>96</v>
      </c>
      <c r="C78">
        <v>96.43</v>
      </c>
      <c r="D78">
        <v>93.919998000000007</v>
      </c>
      <c r="E78">
        <v>94.690002000000007</v>
      </c>
      <c r="F78">
        <v>94.690002000000007</v>
      </c>
      <c r="G78">
        <v>13205300</v>
      </c>
      <c r="H78">
        <f>(DIS2__2[[#This Row],[Adj Close]]-F79)/F79</f>
        <v>-1.0450412572883006E-2</v>
      </c>
    </row>
    <row r="79" spans="1:8" x14ac:dyDescent="0.3">
      <c r="A79" s="4">
        <v>44893</v>
      </c>
      <c r="B79">
        <v>98.209998999999996</v>
      </c>
      <c r="C79">
        <v>99.129997000000003</v>
      </c>
      <c r="D79">
        <v>95.43</v>
      </c>
      <c r="E79">
        <v>95.690002000000007</v>
      </c>
      <c r="F79">
        <v>95.690002000000007</v>
      </c>
      <c r="G79">
        <v>13660000</v>
      </c>
      <c r="H79">
        <f>(DIS2__2[[#This Row],[Adj Close]]-F80)/F80</f>
        <v>-3.2163456088900796E-2</v>
      </c>
    </row>
    <row r="80" spans="1:8" x14ac:dyDescent="0.3">
      <c r="A80" s="4">
        <v>44890</v>
      </c>
      <c r="B80">
        <v>98.809997999999993</v>
      </c>
      <c r="C80">
        <v>99.809997999999993</v>
      </c>
      <c r="D80">
        <v>98.080001999999993</v>
      </c>
      <c r="E80">
        <v>98.870002999999997</v>
      </c>
      <c r="F80">
        <v>98.870002999999997</v>
      </c>
      <c r="G80">
        <v>6664300</v>
      </c>
      <c r="H80">
        <f>(DIS2__2[[#This Row],[Adj Close]]-F81)/F81</f>
        <v>-1.0107200953905827E-4</v>
      </c>
    </row>
    <row r="81" spans="1:8" x14ac:dyDescent="0.3">
      <c r="A81" s="4">
        <v>44888</v>
      </c>
      <c r="B81">
        <v>96</v>
      </c>
      <c r="C81">
        <v>99.339995999999999</v>
      </c>
      <c r="D81">
        <v>95.779999000000004</v>
      </c>
      <c r="E81">
        <v>98.879997000000003</v>
      </c>
      <c r="F81">
        <v>98.879997000000003</v>
      </c>
      <c r="G81">
        <v>15503200</v>
      </c>
      <c r="H81">
        <f>(DIS2__2[[#This Row],[Adj Close]]-F82)/F82</f>
        <v>2.7751772453505658E-2</v>
      </c>
    </row>
    <row r="82" spans="1:8" x14ac:dyDescent="0.3">
      <c r="A82" s="4">
        <v>44887</v>
      </c>
      <c r="B82">
        <v>97</v>
      </c>
      <c r="C82">
        <v>97.669998000000007</v>
      </c>
      <c r="D82">
        <v>94.68</v>
      </c>
      <c r="E82">
        <v>96.209998999999996</v>
      </c>
      <c r="F82">
        <v>96.209998999999996</v>
      </c>
      <c r="G82">
        <v>25753700</v>
      </c>
      <c r="H82">
        <f>(DIS2__2[[#This Row],[Adj Close]]-F83)/F83</f>
        <v>-1.4039792702607211E-2</v>
      </c>
    </row>
    <row r="83" spans="1:8" x14ac:dyDescent="0.3">
      <c r="A83" s="4">
        <v>44886</v>
      </c>
      <c r="B83">
        <v>100.120003</v>
      </c>
      <c r="C83">
        <v>100.889999</v>
      </c>
      <c r="D83">
        <v>96.32</v>
      </c>
      <c r="E83">
        <v>97.580001999999993</v>
      </c>
      <c r="F83">
        <v>97.580001999999993</v>
      </c>
      <c r="G83">
        <v>70273500</v>
      </c>
      <c r="H83">
        <f>(DIS2__2[[#This Row],[Adj Close]]-F84)/F84</f>
        <v>6.2962950012103919E-2</v>
      </c>
    </row>
    <row r="84" spans="1:8" x14ac:dyDescent="0.3">
      <c r="A84" s="4">
        <v>44883</v>
      </c>
      <c r="B84">
        <v>92.860000999999997</v>
      </c>
      <c r="C84">
        <v>93.160004000000001</v>
      </c>
      <c r="D84">
        <v>90.910004000000001</v>
      </c>
      <c r="E84">
        <v>91.800003000000004</v>
      </c>
      <c r="F84">
        <v>91.800003000000004</v>
      </c>
      <c r="G84">
        <v>10011700</v>
      </c>
      <c r="H84">
        <f>(DIS2__2[[#This Row],[Adj Close]]-F85)/F85</f>
        <v>3.8272937286155146E-3</v>
      </c>
    </row>
    <row r="85" spans="1:8" x14ac:dyDescent="0.3">
      <c r="A85" s="4">
        <v>44882</v>
      </c>
      <c r="B85">
        <v>92.120002999999997</v>
      </c>
      <c r="C85">
        <v>92.269997000000004</v>
      </c>
      <c r="D85">
        <v>90.849997999999999</v>
      </c>
      <c r="E85">
        <v>91.449996999999996</v>
      </c>
      <c r="F85">
        <v>91.449996999999996</v>
      </c>
      <c r="G85">
        <v>12306400</v>
      </c>
      <c r="H85">
        <f>(DIS2__2[[#This Row],[Adj Close]]-F86)/F86</f>
        <v>-2.6609899732088337E-2</v>
      </c>
    </row>
    <row r="86" spans="1:8" x14ac:dyDescent="0.3">
      <c r="A86" s="4">
        <v>44881</v>
      </c>
      <c r="B86">
        <v>95.220000999999996</v>
      </c>
      <c r="C86">
        <v>95.220000999999996</v>
      </c>
      <c r="D86">
        <v>93.720000999999996</v>
      </c>
      <c r="E86">
        <v>93.949996999999996</v>
      </c>
      <c r="F86">
        <v>93.949996999999996</v>
      </c>
      <c r="G86">
        <v>11137700</v>
      </c>
      <c r="H86">
        <f>(DIS2__2[[#This Row],[Adj Close]]-F87)/F87</f>
        <v>-1.6333420242206714E-2</v>
      </c>
    </row>
    <row r="87" spans="1:8" x14ac:dyDescent="0.3">
      <c r="A87" s="4">
        <v>44880</v>
      </c>
      <c r="B87">
        <v>96</v>
      </c>
      <c r="C87">
        <v>97.18</v>
      </c>
      <c r="D87">
        <v>93.699996999999996</v>
      </c>
      <c r="E87">
        <v>95.510002</v>
      </c>
      <c r="F87">
        <v>95.510002</v>
      </c>
      <c r="G87">
        <v>15801900</v>
      </c>
      <c r="H87">
        <f>(DIS2__2[[#This Row],[Adj Close]]-F88)/F88</f>
        <v>1.3046277185471718E-2</v>
      </c>
    </row>
    <row r="88" spans="1:8" x14ac:dyDescent="0.3">
      <c r="A88" s="4">
        <v>44879</v>
      </c>
      <c r="B88">
        <v>95.849997999999999</v>
      </c>
      <c r="C88">
        <v>96.620002999999997</v>
      </c>
      <c r="D88">
        <v>94.209998999999996</v>
      </c>
      <c r="E88">
        <v>94.279999000000004</v>
      </c>
      <c r="F88">
        <v>94.279999000000004</v>
      </c>
      <c r="G88">
        <v>20598000</v>
      </c>
      <c r="H88">
        <f>(DIS2__2[[#This Row],[Adj Close]]-F89)/F89</f>
        <v>-7.6834331610686254E-3</v>
      </c>
    </row>
    <row r="89" spans="1:8" x14ac:dyDescent="0.3">
      <c r="A89" s="4">
        <v>44876</v>
      </c>
      <c r="B89">
        <v>91.580001999999993</v>
      </c>
      <c r="C89">
        <v>95.580001999999993</v>
      </c>
      <c r="D89">
        <v>91.099997999999999</v>
      </c>
      <c r="E89">
        <v>95.010002</v>
      </c>
      <c r="F89">
        <v>95.010002</v>
      </c>
      <c r="G89">
        <v>22373300</v>
      </c>
      <c r="H89">
        <f>(DIS2__2[[#This Row],[Adj Close]]-F90)/F90</f>
        <v>5.029850818371117E-2</v>
      </c>
    </row>
    <row r="90" spans="1:8" x14ac:dyDescent="0.3">
      <c r="A90" s="4">
        <v>44875</v>
      </c>
      <c r="B90">
        <v>89.75</v>
      </c>
      <c r="C90">
        <v>90.5</v>
      </c>
      <c r="D90">
        <v>87.610000999999997</v>
      </c>
      <c r="E90">
        <v>90.459998999999996</v>
      </c>
      <c r="F90">
        <v>90.459998999999996</v>
      </c>
      <c r="G90">
        <v>36968100</v>
      </c>
      <c r="H90">
        <f>(DIS2__2[[#This Row],[Adj Close]]-F91)/F91</f>
        <v>4.2766559077809754E-2</v>
      </c>
    </row>
    <row r="91" spans="1:8" x14ac:dyDescent="0.3">
      <c r="A91" s="4">
        <v>44874</v>
      </c>
      <c r="B91">
        <v>90.550003000000004</v>
      </c>
      <c r="C91">
        <v>91.099997999999999</v>
      </c>
      <c r="D91">
        <v>86.279999000000004</v>
      </c>
      <c r="E91">
        <v>86.75</v>
      </c>
      <c r="F91">
        <v>86.75</v>
      </c>
      <c r="G91">
        <v>62029800</v>
      </c>
      <c r="H91">
        <f>(DIS2__2[[#This Row],[Adj Close]]-F92)/F92</f>
        <v>-0.13163164901638341</v>
      </c>
    </row>
    <row r="92" spans="1:8" x14ac:dyDescent="0.3">
      <c r="A92" s="4">
        <v>44873</v>
      </c>
      <c r="B92">
        <v>100.739998</v>
      </c>
      <c r="C92">
        <v>101.970001</v>
      </c>
      <c r="D92">
        <v>98.050003000000004</v>
      </c>
      <c r="E92">
        <v>99.900002000000001</v>
      </c>
      <c r="F92">
        <v>99.900002000000001</v>
      </c>
      <c r="G92">
        <v>27130300</v>
      </c>
      <c r="H92">
        <f>(DIS2__2[[#This Row],[Adj Close]]-F93)/F93</f>
        <v>-5.2772876630489511E-3</v>
      </c>
    </row>
    <row r="93" spans="1:8" x14ac:dyDescent="0.3">
      <c r="A93" s="4">
        <v>44872</v>
      </c>
      <c r="B93">
        <v>100.879997</v>
      </c>
      <c r="C93">
        <v>101.55999799999999</v>
      </c>
      <c r="D93">
        <v>98.989998</v>
      </c>
      <c r="E93">
        <v>100.43</v>
      </c>
      <c r="F93">
        <v>100.43</v>
      </c>
      <c r="G93">
        <v>11355200</v>
      </c>
      <c r="H93">
        <f>(DIS2__2[[#This Row],[Adj Close]]-F94)/F94</f>
        <v>8.5358303166133062E-3</v>
      </c>
    </row>
    <row r="94" spans="1:8" x14ac:dyDescent="0.3">
      <c r="A94" s="4">
        <v>44869</v>
      </c>
      <c r="B94">
        <v>101.150002</v>
      </c>
      <c r="C94">
        <v>101.160004</v>
      </c>
      <c r="D94">
        <v>98.110000999999997</v>
      </c>
      <c r="E94">
        <v>99.580001999999993</v>
      </c>
      <c r="F94">
        <v>99.580001999999993</v>
      </c>
      <c r="G94">
        <v>11035800</v>
      </c>
      <c r="H94">
        <f>(DIS2__2[[#This Row],[Adj Close]]-F95)/F95</f>
        <v>3.3249571788412416E-3</v>
      </c>
    </row>
    <row r="95" spans="1:8" x14ac:dyDescent="0.3">
      <c r="A95" s="4">
        <v>44868</v>
      </c>
      <c r="B95">
        <v>100.199997</v>
      </c>
      <c r="C95">
        <v>100.699997</v>
      </c>
      <c r="D95">
        <v>98.559997999999993</v>
      </c>
      <c r="E95">
        <v>99.25</v>
      </c>
      <c r="F95">
        <v>99.25</v>
      </c>
      <c r="G95">
        <v>8978400</v>
      </c>
      <c r="H95">
        <f>(DIS2__2[[#This Row],[Adj Close]]-F96)/F96</f>
        <v>-2.5240620703201662E-2</v>
      </c>
    </row>
    <row r="96" spans="1:8" x14ac:dyDescent="0.3">
      <c r="A96" s="4">
        <v>44867</v>
      </c>
      <c r="B96">
        <v>105.449997</v>
      </c>
      <c r="C96">
        <v>106.08000199999999</v>
      </c>
      <c r="D96">
        <v>101.790001</v>
      </c>
      <c r="E96">
        <v>101.82</v>
      </c>
      <c r="F96">
        <v>101.82</v>
      </c>
      <c r="G96">
        <v>9583200</v>
      </c>
      <c r="H96">
        <f>(DIS2__2[[#This Row],[Adj Close]]-F97)/F97</f>
        <v>-3.943396226415101E-2</v>
      </c>
    </row>
    <row r="97" spans="1:8" x14ac:dyDescent="0.3">
      <c r="A97" s="4">
        <v>44866</v>
      </c>
      <c r="B97">
        <v>107.699997</v>
      </c>
      <c r="C97">
        <v>108.839996</v>
      </c>
      <c r="D97">
        <v>105.639999</v>
      </c>
      <c r="E97">
        <v>106</v>
      </c>
      <c r="F97">
        <v>106</v>
      </c>
      <c r="G97">
        <v>7955800</v>
      </c>
      <c r="H97">
        <f>(DIS2__2[[#This Row],[Adj Close]]-F98)/F98</f>
        <v>-5.0685282047256948E-3</v>
      </c>
    </row>
    <row r="98" spans="1:8" x14ac:dyDescent="0.3">
      <c r="A98" s="4">
        <v>44865</v>
      </c>
      <c r="B98">
        <v>105.660004</v>
      </c>
      <c r="C98">
        <v>106.900002</v>
      </c>
      <c r="D98">
        <v>104.82</v>
      </c>
      <c r="E98">
        <v>106.540001</v>
      </c>
      <c r="F98">
        <v>106.540001</v>
      </c>
      <c r="G98">
        <v>8814800</v>
      </c>
      <c r="H98">
        <f>(DIS2__2[[#This Row],[Adj Close]]-F99)/F99</f>
        <v>5.5687023757066039E-3</v>
      </c>
    </row>
    <row r="99" spans="1:8" x14ac:dyDescent="0.3">
      <c r="A99" s="4">
        <v>44862</v>
      </c>
      <c r="B99">
        <v>104.08000199999999</v>
      </c>
      <c r="C99">
        <v>106.089996</v>
      </c>
      <c r="D99">
        <v>103.529999</v>
      </c>
      <c r="E99">
        <v>105.949997</v>
      </c>
      <c r="F99">
        <v>105.949997</v>
      </c>
      <c r="G99">
        <v>7250900</v>
      </c>
      <c r="H99">
        <f>(DIS2__2[[#This Row],[Adj Close]]-F100)/F100</f>
        <v>1.445801389394831E-2</v>
      </c>
    </row>
    <row r="100" spans="1:8" x14ac:dyDescent="0.3">
      <c r="A100" s="4">
        <v>44861</v>
      </c>
      <c r="B100">
        <v>105.80999799999999</v>
      </c>
      <c r="C100">
        <v>106.870003</v>
      </c>
      <c r="D100">
        <v>104.30999799999999</v>
      </c>
      <c r="E100">
        <v>104.44000200000001</v>
      </c>
      <c r="F100">
        <v>104.44000200000001</v>
      </c>
      <c r="G100">
        <v>8673500</v>
      </c>
      <c r="H100">
        <f>(DIS2__2[[#This Row],[Adj Close]]-F101)/F101</f>
        <v>-1.8158750401187161E-3</v>
      </c>
    </row>
    <row r="101" spans="1:8" x14ac:dyDescent="0.3">
      <c r="A101" s="4">
        <v>44860</v>
      </c>
      <c r="B101">
        <v>103.529999</v>
      </c>
      <c r="C101">
        <v>107.43</v>
      </c>
      <c r="D101">
        <v>103.529999</v>
      </c>
      <c r="E101">
        <v>104.629997</v>
      </c>
      <c r="F101">
        <v>104.629997</v>
      </c>
      <c r="G101">
        <v>9203700</v>
      </c>
      <c r="H101">
        <f>(DIS2__2[[#This Row],[Adj Close]]-F102)/F102</f>
        <v>2.587159806562345E-3</v>
      </c>
    </row>
    <row r="102" spans="1:8" x14ac:dyDescent="0.3">
      <c r="A102" s="4">
        <v>44859</v>
      </c>
      <c r="B102">
        <v>102.160004</v>
      </c>
      <c r="C102">
        <v>104.730003</v>
      </c>
      <c r="D102">
        <v>102.029999</v>
      </c>
      <c r="E102">
        <v>104.360001</v>
      </c>
      <c r="F102">
        <v>104.360001</v>
      </c>
      <c r="G102">
        <v>7687500</v>
      </c>
      <c r="H102">
        <f>(DIS2__2[[#This Row],[Adj Close]]-F103)/F103</f>
        <v>2.5953597857318156E-2</v>
      </c>
    </row>
    <row r="103" spans="1:8" x14ac:dyDescent="0.3">
      <c r="A103" s="4">
        <v>44858</v>
      </c>
      <c r="B103">
        <v>102.120003</v>
      </c>
      <c r="C103">
        <v>103.19000200000001</v>
      </c>
      <c r="D103">
        <v>100.120003</v>
      </c>
      <c r="E103">
        <v>101.720001</v>
      </c>
      <c r="F103">
        <v>101.720001</v>
      </c>
      <c r="G103">
        <v>8221500</v>
      </c>
      <c r="H103">
        <f>(DIS2__2[[#This Row],[Adj Close]]-F104)/F104</f>
        <v>-3.1360250574674867E-3</v>
      </c>
    </row>
    <row r="104" spans="1:8" x14ac:dyDescent="0.3">
      <c r="A104" s="4">
        <v>44855</v>
      </c>
      <c r="B104">
        <v>98.349997999999999</v>
      </c>
      <c r="C104">
        <v>102.300003</v>
      </c>
      <c r="D104">
        <v>97.889999000000003</v>
      </c>
      <c r="E104">
        <v>102.040001</v>
      </c>
      <c r="F104">
        <v>102.040001</v>
      </c>
      <c r="G104">
        <v>10193400</v>
      </c>
      <c r="H104">
        <f>(DIS2__2[[#This Row],[Adj Close]]-F105)/F105</f>
        <v>3.4993459174093126E-2</v>
      </c>
    </row>
    <row r="105" spans="1:8" x14ac:dyDescent="0.3">
      <c r="A105" s="4">
        <v>44854</v>
      </c>
      <c r="B105">
        <v>98.230002999999996</v>
      </c>
      <c r="C105">
        <v>100.75</v>
      </c>
      <c r="D105">
        <v>98.110000999999997</v>
      </c>
      <c r="E105">
        <v>98.589995999999999</v>
      </c>
      <c r="F105">
        <v>98.589995999999999</v>
      </c>
      <c r="G105">
        <v>8212400</v>
      </c>
      <c r="H105">
        <f>(DIS2__2[[#This Row],[Adj Close]]-F106)/F106</f>
        <v>-4.0408324889551024E-3</v>
      </c>
    </row>
    <row r="106" spans="1:8" x14ac:dyDescent="0.3">
      <c r="A106" s="4">
        <v>44853</v>
      </c>
      <c r="B106">
        <v>100.44000200000001</v>
      </c>
      <c r="C106">
        <v>101.870003</v>
      </c>
      <c r="D106">
        <v>98.5</v>
      </c>
      <c r="E106">
        <v>98.989998</v>
      </c>
      <c r="F106">
        <v>98.989998</v>
      </c>
      <c r="G106">
        <v>11731000</v>
      </c>
      <c r="H106">
        <f>(DIS2__2[[#This Row],[Adj Close]]-F107)/F107</f>
        <v>5.17866556116985E-3</v>
      </c>
    </row>
    <row r="107" spans="1:8" x14ac:dyDescent="0.3">
      <c r="A107" s="4">
        <v>44852</v>
      </c>
      <c r="B107">
        <v>99.870002999999997</v>
      </c>
      <c r="C107">
        <v>100.370003</v>
      </c>
      <c r="D107">
        <v>97.639999000000003</v>
      </c>
      <c r="E107">
        <v>98.480002999999996</v>
      </c>
      <c r="F107">
        <v>98.480002999999996</v>
      </c>
      <c r="G107">
        <v>8533500</v>
      </c>
      <c r="H107">
        <f>(DIS2__2[[#This Row],[Adj Close]]-F108)/F108</f>
        <v>1.181548316417381E-2</v>
      </c>
    </row>
    <row r="108" spans="1:8" x14ac:dyDescent="0.3">
      <c r="A108" s="4">
        <v>44851</v>
      </c>
      <c r="B108">
        <v>96.379997000000003</v>
      </c>
      <c r="C108">
        <v>97.970000999999996</v>
      </c>
      <c r="D108">
        <v>96.260002</v>
      </c>
      <c r="E108">
        <v>97.330001999999993</v>
      </c>
      <c r="F108">
        <v>97.330001999999993</v>
      </c>
      <c r="G108">
        <v>7083800</v>
      </c>
      <c r="H108">
        <f>(DIS2__2[[#This Row],[Adj Close]]-F109)/F109</f>
        <v>3.0492377887529176E-2</v>
      </c>
    </row>
    <row r="109" spans="1:8" x14ac:dyDescent="0.3">
      <c r="A109" s="4">
        <v>44848</v>
      </c>
      <c r="B109">
        <v>97.470000999999996</v>
      </c>
      <c r="C109">
        <v>98.089995999999999</v>
      </c>
      <c r="D109">
        <v>94.330001999999993</v>
      </c>
      <c r="E109">
        <v>94.449996999999996</v>
      </c>
      <c r="F109">
        <v>94.449996999999996</v>
      </c>
      <c r="G109">
        <v>8202100</v>
      </c>
      <c r="H109">
        <f>(DIS2__2[[#This Row],[Adj Close]]-F110)/F110</f>
        <v>-2.266144477091734E-2</v>
      </c>
    </row>
    <row r="110" spans="1:8" x14ac:dyDescent="0.3">
      <c r="A110" s="4">
        <v>44847</v>
      </c>
      <c r="B110">
        <v>91.57</v>
      </c>
      <c r="C110">
        <v>96.970000999999996</v>
      </c>
      <c r="D110">
        <v>90.709998999999996</v>
      </c>
      <c r="E110">
        <v>96.639999000000003</v>
      </c>
      <c r="F110">
        <v>96.639999000000003</v>
      </c>
      <c r="G110">
        <v>11025400</v>
      </c>
      <c r="H110">
        <f>(DIS2__2[[#This Row],[Adj Close]]-F111)/F111</f>
        <v>3.4578683884865291E-2</v>
      </c>
    </row>
    <row r="111" spans="1:8" x14ac:dyDescent="0.3">
      <c r="A111" s="4">
        <v>44846</v>
      </c>
      <c r="B111">
        <v>93.160004000000001</v>
      </c>
      <c r="C111">
        <v>94.07</v>
      </c>
      <c r="D111">
        <v>92.199996999999996</v>
      </c>
      <c r="E111">
        <v>93.410004000000001</v>
      </c>
      <c r="F111">
        <v>93.410004000000001</v>
      </c>
      <c r="G111">
        <v>6156200</v>
      </c>
      <c r="H111">
        <f>(DIS2__2[[#This Row],[Adj Close]]-F112)/F112</f>
        <v>3.3298174721765445E-3</v>
      </c>
    </row>
    <row r="112" spans="1:8" x14ac:dyDescent="0.3">
      <c r="A112" s="4">
        <v>44845</v>
      </c>
      <c r="B112">
        <v>94.809997999999993</v>
      </c>
      <c r="C112">
        <v>95.059997999999993</v>
      </c>
      <c r="D112">
        <v>92.650002000000001</v>
      </c>
      <c r="E112">
        <v>93.099997999999999</v>
      </c>
      <c r="F112">
        <v>93.099997999999999</v>
      </c>
      <c r="G112">
        <v>8900900</v>
      </c>
      <c r="H112">
        <f>(DIS2__2[[#This Row],[Adj Close]]-F113)/F113</f>
        <v>-2.1647813297695967E-2</v>
      </c>
    </row>
    <row r="113" spans="1:8" x14ac:dyDescent="0.3">
      <c r="A113" s="4">
        <v>44844</v>
      </c>
      <c r="B113">
        <v>97.589995999999999</v>
      </c>
      <c r="C113">
        <v>97.739998</v>
      </c>
      <c r="D113">
        <v>94.419998000000007</v>
      </c>
      <c r="E113">
        <v>95.160004000000001</v>
      </c>
      <c r="F113">
        <v>95.160004000000001</v>
      </c>
      <c r="G113">
        <v>9532300</v>
      </c>
      <c r="H113">
        <f>(DIS2__2[[#This Row],[Adj Close]]-F114)/F114</f>
        <v>-2.0584601869715856E-2</v>
      </c>
    </row>
    <row r="114" spans="1:8" x14ac:dyDescent="0.3">
      <c r="A114" s="4">
        <v>44841</v>
      </c>
      <c r="B114">
        <v>98.510002</v>
      </c>
      <c r="C114">
        <v>98.800003000000004</v>
      </c>
      <c r="D114">
        <v>96.449996999999996</v>
      </c>
      <c r="E114">
        <v>97.160004000000001</v>
      </c>
      <c r="F114">
        <v>97.160004000000001</v>
      </c>
      <c r="G114">
        <v>7051000</v>
      </c>
      <c r="H114">
        <f>(DIS2__2[[#This Row],[Adj Close]]-F115)/F115</f>
        <v>-2.8788454330383333E-2</v>
      </c>
    </row>
    <row r="115" spans="1:8" x14ac:dyDescent="0.3">
      <c r="A115" s="4">
        <v>44840</v>
      </c>
      <c r="B115">
        <v>100.43</v>
      </c>
      <c r="C115">
        <v>101.459999</v>
      </c>
      <c r="D115">
        <v>99.870002999999997</v>
      </c>
      <c r="E115">
        <v>100.040001</v>
      </c>
      <c r="F115">
        <v>100.040001</v>
      </c>
      <c r="G115">
        <v>6728200</v>
      </c>
      <c r="H115">
        <f>(DIS2__2[[#This Row],[Adj Close]]-F116)/F116</f>
        <v>-7.5397021565564836E-3</v>
      </c>
    </row>
    <row r="116" spans="1:8" x14ac:dyDescent="0.3">
      <c r="A116" s="4">
        <v>44839</v>
      </c>
      <c r="B116">
        <v>100.040001</v>
      </c>
      <c r="C116">
        <v>101.220001</v>
      </c>
      <c r="D116">
        <v>98.699996999999996</v>
      </c>
      <c r="E116">
        <v>100.800003</v>
      </c>
      <c r="F116">
        <v>100.800003</v>
      </c>
      <c r="G116">
        <v>7562800</v>
      </c>
      <c r="H116">
        <f>(DIS2__2[[#This Row],[Adj Close]]-F117)/F117</f>
        <v>-6.3091382825485659E-3</v>
      </c>
    </row>
    <row r="117" spans="1:8" x14ac:dyDescent="0.3">
      <c r="A117" s="4">
        <v>44838</v>
      </c>
      <c r="B117">
        <v>98.68</v>
      </c>
      <c r="C117">
        <v>101.519997</v>
      </c>
      <c r="D117">
        <v>98.230002999999996</v>
      </c>
      <c r="E117">
        <v>101.44000200000001</v>
      </c>
      <c r="F117">
        <v>101.44000200000001</v>
      </c>
      <c r="G117">
        <v>10229000</v>
      </c>
      <c r="H117">
        <f>(DIS2__2[[#This Row],[Adj Close]]-F118)/F118</f>
        <v>4.4373572872652346E-2</v>
      </c>
    </row>
    <row r="118" spans="1:8" x14ac:dyDescent="0.3">
      <c r="A118" s="4">
        <v>44837</v>
      </c>
      <c r="B118">
        <v>95.730002999999996</v>
      </c>
      <c r="C118">
        <v>97.779999000000004</v>
      </c>
      <c r="D118">
        <v>94.5</v>
      </c>
      <c r="E118">
        <v>97.129997000000003</v>
      </c>
      <c r="F118">
        <v>97.129997000000003</v>
      </c>
      <c r="G118">
        <v>9468400</v>
      </c>
      <c r="H118">
        <f>(DIS2__2[[#This Row],[Adj Close]]-F119)/F119</f>
        <v>2.968297403407253E-2</v>
      </c>
    </row>
    <row r="119" spans="1:8" x14ac:dyDescent="0.3">
      <c r="A119" s="4">
        <v>44834</v>
      </c>
      <c r="B119">
        <v>96.5</v>
      </c>
      <c r="C119">
        <v>97.480002999999996</v>
      </c>
      <c r="D119">
        <v>94.279999000000004</v>
      </c>
      <c r="E119">
        <v>94.330001999999993</v>
      </c>
      <c r="F119">
        <v>94.330001999999993</v>
      </c>
      <c r="G119">
        <v>12094900</v>
      </c>
      <c r="H119">
        <f>(DIS2__2[[#This Row],[Adj Close]]-F120)/F120</f>
        <v>-3.2016368353505471E-2</v>
      </c>
    </row>
    <row r="120" spans="1:8" x14ac:dyDescent="0.3">
      <c r="A120" s="4">
        <v>44833</v>
      </c>
      <c r="B120">
        <v>98.529999000000004</v>
      </c>
      <c r="C120">
        <v>98.599997999999999</v>
      </c>
      <c r="D120">
        <v>96.230002999999996</v>
      </c>
      <c r="E120">
        <v>97.449996999999996</v>
      </c>
      <c r="F120">
        <v>97.449996999999996</v>
      </c>
      <c r="G120">
        <v>9435100</v>
      </c>
      <c r="H120">
        <f>(DIS2__2[[#This Row],[Adj Close]]-F121)/F121</f>
        <v>-1.9617756144511993E-2</v>
      </c>
    </row>
    <row r="121" spans="1:8" x14ac:dyDescent="0.3">
      <c r="A121" s="4">
        <v>44832</v>
      </c>
      <c r="B121">
        <v>95.790001000000004</v>
      </c>
      <c r="C121">
        <v>99.870002999999997</v>
      </c>
      <c r="D121">
        <v>95.449996999999996</v>
      </c>
      <c r="E121">
        <v>99.400002000000001</v>
      </c>
      <c r="F121">
        <v>99.400002000000001</v>
      </c>
      <c r="G121">
        <v>12895500</v>
      </c>
      <c r="H121">
        <f>(DIS2__2[[#This Row],[Adj Close]]-F122)/F122</f>
        <v>3.7037079541723111E-2</v>
      </c>
    </row>
    <row r="122" spans="1:8" x14ac:dyDescent="0.3">
      <c r="A122" s="4">
        <v>44831</v>
      </c>
      <c r="B122">
        <v>99.529999000000004</v>
      </c>
      <c r="C122">
        <v>99.639999000000003</v>
      </c>
      <c r="D122">
        <v>95.43</v>
      </c>
      <c r="E122">
        <v>95.849997999999999</v>
      </c>
      <c r="F122">
        <v>95.849997999999999</v>
      </c>
      <c r="G122">
        <v>13360200</v>
      </c>
      <c r="H122">
        <f>(DIS2__2[[#This Row],[Adj Close]]-F123)/F123</f>
        <v>-2.3134987062729682E-2</v>
      </c>
    </row>
    <row r="123" spans="1:8" x14ac:dyDescent="0.3">
      <c r="A123" s="4">
        <v>44830</v>
      </c>
      <c r="B123">
        <v>98.949996999999996</v>
      </c>
      <c r="C123">
        <v>100.660004</v>
      </c>
      <c r="D123">
        <v>98.059997999999993</v>
      </c>
      <c r="E123">
        <v>98.120002999999997</v>
      </c>
      <c r="F123">
        <v>98.120002999999997</v>
      </c>
      <c r="G123">
        <v>9760500</v>
      </c>
      <c r="H123">
        <f>(DIS2__2[[#This Row],[Adj Close]]-F124)/F124</f>
        <v>-1.3869316582914603E-2</v>
      </c>
    </row>
    <row r="124" spans="1:8" x14ac:dyDescent="0.3">
      <c r="A124" s="4">
        <v>44827</v>
      </c>
      <c r="B124">
        <v>100.620003</v>
      </c>
      <c r="C124">
        <v>101.18</v>
      </c>
      <c r="D124">
        <v>98.019997000000004</v>
      </c>
      <c r="E124">
        <v>99.5</v>
      </c>
      <c r="F124">
        <v>99.5</v>
      </c>
      <c r="G124">
        <v>11976900</v>
      </c>
      <c r="H124">
        <f>(DIS2__2[[#This Row],[Adj Close]]-F125)/F125</f>
        <v>-2.6037626231886216E-2</v>
      </c>
    </row>
    <row r="125" spans="1:8" x14ac:dyDescent="0.3">
      <c r="A125" s="4">
        <v>44826</v>
      </c>
      <c r="B125">
        <v>104.209999</v>
      </c>
      <c r="C125">
        <v>104.660004</v>
      </c>
      <c r="D125">
        <v>102.019997</v>
      </c>
      <c r="E125">
        <v>102.160004</v>
      </c>
      <c r="F125">
        <v>102.160004</v>
      </c>
      <c r="G125">
        <v>10953400</v>
      </c>
      <c r="H125">
        <f>(DIS2__2[[#This Row],[Adj Close]]-F126)/F126</f>
        <v>-2.2298727577734274E-2</v>
      </c>
    </row>
    <row r="126" spans="1:8" x14ac:dyDescent="0.3">
      <c r="A126" s="4">
        <v>44825</v>
      </c>
      <c r="B126">
        <v>107.389999</v>
      </c>
      <c r="C126">
        <v>108.040001</v>
      </c>
      <c r="D126">
        <v>104.489998</v>
      </c>
      <c r="E126">
        <v>104.489998</v>
      </c>
      <c r="F126">
        <v>104.489998</v>
      </c>
      <c r="G126">
        <v>9776400</v>
      </c>
      <c r="H126">
        <f>(DIS2__2[[#This Row],[Adj Close]]-F127)/F127</f>
        <v>-2.8632536952681913E-2</v>
      </c>
    </row>
    <row r="127" spans="1:8" x14ac:dyDescent="0.3">
      <c r="A127" s="4">
        <v>44824</v>
      </c>
      <c r="B127">
        <v>108.279999</v>
      </c>
      <c r="C127">
        <v>108.410004</v>
      </c>
      <c r="D127">
        <v>106.860001</v>
      </c>
      <c r="E127">
        <v>107.57</v>
      </c>
      <c r="F127">
        <v>107.57</v>
      </c>
      <c r="G127">
        <v>6957400</v>
      </c>
      <c r="H127">
        <f>(DIS2__2[[#This Row],[Adj Close]]-F128)/F128</f>
        <v>-1.4656022985362824E-2</v>
      </c>
    </row>
    <row r="128" spans="1:8" x14ac:dyDescent="0.3">
      <c r="A128" s="4">
        <v>44823</v>
      </c>
      <c r="B128">
        <v>107.529999</v>
      </c>
      <c r="C128">
        <v>109.220001</v>
      </c>
      <c r="D128">
        <v>107.040001</v>
      </c>
      <c r="E128">
        <v>109.16999800000001</v>
      </c>
      <c r="F128">
        <v>109.16999800000001</v>
      </c>
      <c r="G128">
        <v>7979500</v>
      </c>
      <c r="H128">
        <f>(DIS2__2[[#This Row],[Adj Close]]-F129)/F129</f>
        <v>8.4988267898383988E-3</v>
      </c>
    </row>
    <row r="129" spans="1:8" x14ac:dyDescent="0.3">
      <c r="A129" s="4">
        <v>44820</v>
      </c>
      <c r="B129">
        <v>109.209999</v>
      </c>
      <c r="C129">
        <v>109.58000199999999</v>
      </c>
      <c r="D129">
        <v>106.959999</v>
      </c>
      <c r="E129">
        <v>108.25</v>
      </c>
      <c r="F129">
        <v>108.25</v>
      </c>
      <c r="G129">
        <v>15978800</v>
      </c>
      <c r="H129">
        <f>(DIS2__2[[#This Row],[Adj Close]]-F130)/F130</f>
        <v>-2.274981554797734E-2</v>
      </c>
    </row>
    <row r="130" spans="1:8" x14ac:dyDescent="0.3">
      <c r="A130" s="4">
        <v>44819</v>
      </c>
      <c r="B130">
        <v>112.389999</v>
      </c>
      <c r="C130">
        <v>114.410004</v>
      </c>
      <c r="D130">
        <v>110.709999</v>
      </c>
      <c r="E130">
        <v>110.769997</v>
      </c>
      <c r="F130">
        <v>110.769997</v>
      </c>
      <c r="G130">
        <v>9739800</v>
      </c>
      <c r="H130">
        <f>(DIS2__2[[#This Row],[Adj Close]]-F131)/F131</f>
        <v>-1.5377804444444412E-2</v>
      </c>
    </row>
    <row r="131" spans="1:8" x14ac:dyDescent="0.3">
      <c r="A131" s="4">
        <v>44818</v>
      </c>
      <c r="B131">
        <v>111.849998</v>
      </c>
      <c r="C131">
        <v>112.739998</v>
      </c>
      <c r="D131">
        <v>109.879997</v>
      </c>
      <c r="E131">
        <v>112.5</v>
      </c>
      <c r="F131">
        <v>112.5</v>
      </c>
      <c r="G131">
        <v>8610400</v>
      </c>
      <c r="H131">
        <f>(DIS2__2[[#This Row],[Adj Close]]-F132)/F132</f>
        <v>6.6213134104990438E-3</v>
      </c>
    </row>
    <row r="132" spans="1:8" x14ac:dyDescent="0.3">
      <c r="A132" s="4">
        <v>44817</v>
      </c>
      <c r="B132">
        <v>113.050003</v>
      </c>
      <c r="C132">
        <v>113.82</v>
      </c>
      <c r="D132">
        <v>111.16999800000001</v>
      </c>
      <c r="E132">
        <v>111.760002</v>
      </c>
      <c r="F132">
        <v>111.760002</v>
      </c>
      <c r="G132">
        <v>10504600</v>
      </c>
      <c r="H132">
        <f>(DIS2__2[[#This Row],[Adj Close]]-F133)/F133</f>
        <v>-3.978002439883175E-2</v>
      </c>
    </row>
    <row r="133" spans="1:8" x14ac:dyDescent="0.3">
      <c r="A133" s="4">
        <v>44816</v>
      </c>
      <c r="B133">
        <v>116.139999</v>
      </c>
      <c r="C133">
        <v>117.489998</v>
      </c>
      <c r="D133">
        <v>115.269997</v>
      </c>
      <c r="E133">
        <v>116.389999</v>
      </c>
      <c r="F133">
        <v>116.389999</v>
      </c>
      <c r="G133">
        <v>7923400</v>
      </c>
      <c r="H133">
        <f>(DIS2__2[[#This Row],[Adj Close]]-F134)/F134</f>
        <v>1.0505287376280571E-2</v>
      </c>
    </row>
    <row r="134" spans="1:8" x14ac:dyDescent="0.3">
      <c r="A134" s="4">
        <v>44813</v>
      </c>
      <c r="B134">
        <v>113.269997</v>
      </c>
      <c r="C134">
        <v>115.529999</v>
      </c>
      <c r="D134">
        <v>113.19000200000001</v>
      </c>
      <c r="E134">
        <v>115.18</v>
      </c>
      <c r="F134">
        <v>115.18</v>
      </c>
      <c r="G134">
        <v>9563100</v>
      </c>
      <c r="H134">
        <f>(DIS2__2[[#This Row],[Adj Close]]-F135)/F135</f>
        <v>2.5371654493516468E-2</v>
      </c>
    </row>
    <row r="135" spans="1:8" x14ac:dyDescent="0.3">
      <c r="A135" s="4">
        <v>44812</v>
      </c>
      <c r="B135">
        <v>111.07</v>
      </c>
      <c r="C135">
        <v>112.989998</v>
      </c>
      <c r="D135">
        <v>110.360001</v>
      </c>
      <c r="E135">
        <v>112.33000199999999</v>
      </c>
      <c r="F135">
        <v>112.33000199999999</v>
      </c>
      <c r="G135">
        <v>8443300</v>
      </c>
      <c r="H135">
        <f>(DIS2__2[[#This Row],[Adj Close]]-F136)/F136</f>
        <v>-3.194604610975281E-3</v>
      </c>
    </row>
    <row r="136" spans="1:8" x14ac:dyDescent="0.3">
      <c r="A136" s="4">
        <v>44811</v>
      </c>
      <c r="B136">
        <v>109.870003</v>
      </c>
      <c r="C136">
        <v>112.959999</v>
      </c>
      <c r="D136">
        <v>109.870003</v>
      </c>
      <c r="E136">
        <v>112.69000200000001</v>
      </c>
      <c r="F136">
        <v>112.69000200000001</v>
      </c>
      <c r="G136">
        <v>8193900</v>
      </c>
      <c r="H136">
        <f>(DIS2__2[[#This Row],[Adj Close]]-F137)/F137</f>
        <v>2.3617095962107287E-2</v>
      </c>
    </row>
    <row r="137" spans="1:8" x14ac:dyDescent="0.3">
      <c r="A137" s="4">
        <v>44810</v>
      </c>
      <c r="B137">
        <v>111.769997</v>
      </c>
      <c r="C137">
        <v>111.779999</v>
      </c>
      <c r="D137">
        <v>108.519997</v>
      </c>
      <c r="E137">
        <v>110.089996</v>
      </c>
      <c r="F137">
        <v>110.089996</v>
      </c>
      <c r="G137">
        <v>9537300</v>
      </c>
      <c r="H137">
        <f>(DIS2__2[[#This Row],[Adj Close]]-F138)/F138</f>
        <v>-9.9820236505941354E-3</v>
      </c>
    </row>
    <row r="138" spans="1:8" x14ac:dyDescent="0.3">
      <c r="A138" s="4">
        <v>44806</v>
      </c>
      <c r="B138">
        <v>113.050003</v>
      </c>
      <c r="C138">
        <v>113.889999</v>
      </c>
      <c r="D138">
        <v>110.839996</v>
      </c>
      <c r="E138">
        <v>111.199997</v>
      </c>
      <c r="F138">
        <v>111.199997</v>
      </c>
      <c r="G138">
        <v>8465100</v>
      </c>
      <c r="H138">
        <f>(DIS2__2[[#This Row],[Adj Close]]-F139)/F139</f>
        <v>-1.1819088348165785E-2</v>
      </c>
    </row>
    <row r="139" spans="1:8" x14ac:dyDescent="0.3">
      <c r="A139" s="4">
        <v>44805</v>
      </c>
      <c r="B139">
        <v>111.790001</v>
      </c>
      <c r="C139">
        <v>112.589996</v>
      </c>
      <c r="D139">
        <v>110.029999</v>
      </c>
      <c r="E139">
        <v>112.529999</v>
      </c>
      <c r="F139">
        <v>112.529999</v>
      </c>
      <c r="G139">
        <v>7718700</v>
      </c>
      <c r="H139">
        <f>(DIS2__2[[#This Row],[Adj Close]]-F140)/F140</f>
        <v>4.0149624551221053E-3</v>
      </c>
    </row>
    <row r="140" spans="1:8" x14ac:dyDescent="0.3">
      <c r="A140" s="4">
        <v>44804</v>
      </c>
      <c r="B140">
        <v>112.870003</v>
      </c>
      <c r="C140">
        <v>113.75</v>
      </c>
      <c r="D140">
        <v>111.849998</v>
      </c>
      <c r="E140">
        <v>112.08000199999999</v>
      </c>
      <c r="F140">
        <v>112.08000199999999</v>
      </c>
      <c r="G140">
        <v>7353000</v>
      </c>
      <c r="H140">
        <f>(DIS2__2[[#This Row],[Adj Close]]-F141)/F141</f>
        <v>-3.113030329983221E-3</v>
      </c>
    </row>
    <row r="141" spans="1:8" x14ac:dyDescent="0.3">
      <c r="A141" s="4">
        <v>44803</v>
      </c>
      <c r="B141">
        <v>114.279999</v>
      </c>
      <c r="C141">
        <v>114.75</v>
      </c>
      <c r="D141">
        <v>111.449997</v>
      </c>
      <c r="E141">
        <v>112.43</v>
      </c>
      <c r="F141">
        <v>112.43</v>
      </c>
      <c r="G141">
        <v>8060000</v>
      </c>
      <c r="H141">
        <f>(DIS2__2[[#This Row],[Adj Close]]-F142)/F142</f>
        <v>-9.6890602456536339E-3</v>
      </c>
    </row>
    <row r="142" spans="1:8" x14ac:dyDescent="0.3">
      <c r="A142" s="4">
        <v>44802</v>
      </c>
      <c r="B142">
        <v>112.540001</v>
      </c>
      <c r="C142">
        <v>114.470001</v>
      </c>
      <c r="D142">
        <v>112.410004</v>
      </c>
      <c r="E142">
        <v>113.529999</v>
      </c>
      <c r="F142">
        <v>113.529999</v>
      </c>
      <c r="G142">
        <v>6882700</v>
      </c>
      <c r="H142">
        <f>(DIS2__2[[#This Row],[Adj Close]]-F143)/F143</f>
        <v>-4.7339440694309596E-3</v>
      </c>
    </row>
    <row r="143" spans="1:8" x14ac:dyDescent="0.3">
      <c r="A143" s="4">
        <v>44799</v>
      </c>
      <c r="B143">
        <v>117.470001</v>
      </c>
      <c r="C143">
        <v>118.370003</v>
      </c>
      <c r="D143">
        <v>113.889999</v>
      </c>
      <c r="E143">
        <v>114.07</v>
      </c>
      <c r="F143">
        <v>114.07</v>
      </c>
      <c r="G143">
        <v>7807400</v>
      </c>
      <c r="H143">
        <f>(DIS2__2[[#This Row],[Adj Close]]-F144)/F144</f>
        <v>-2.8860880545384673E-2</v>
      </c>
    </row>
    <row r="144" spans="1:8" x14ac:dyDescent="0.3">
      <c r="A144" s="4">
        <v>44798</v>
      </c>
      <c r="B144">
        <v>117.019997</v>
      </c>
      <c r="C144">
        <v>117.769997</v>
      </c>
      <c r="D144">
        <v>116.110001</v>
      </c>
      <c r="E144">
        <v>117.459999</v>
      </c>
      <c r="F144">
        <v>117.459999</v>
      </c>
      <c r="G144">
        <v>6920900</v>
      </c>
      <c r="H144">
        <f>(DIS2__2[[#This Row],[Adj Close]]-F145)/F145</f>
        <v>9.0198003944746506E-3</v>
      </c>
    </row>
    <row r="145" spans="1:8" x14ac:dyDescent="0.3">
      <c r="A145" s="4">
        <v>44797</v>
      </c>
      <c r="B145">
        <v>114.66999800000001</v>
      </c>
      <c r="C145">
        <v>117.160004</v>
      </c>
      <c r="D145">
        <v>114.099998</v>
      </c>
      <c r="E145">
        <v>116.410004</v>
      </c>
      <c r="F145">
        <v>116.410004</v>
      </c>
      <c r="G145">
        <v>7840500</v>
      </c>
      <c r="H145">
        <f>(DIS2__2[[#This Row],[Adj Close]]-F146)/F146</f>
        <v>1.3494715188101069E-2</v>
      </c>
    </row>
    <row r="146" spans="1:8" x14ac:dyDescent="0.3">
      <c r="A146" s="4">
        <v>44796</v>
      </c>
      <c r="B146">
        <v>115.980003</v>
      </c>
      <c r="C146">
        <v>116.370003</v>
      </c>
      <c r="D146">
        <v>114.620003</v>
      </c>
      <c r="E146">
        <v>114.860001</v>
      </c>
      <c r="F146">
        <v>114.860001</v>
      </c>
      <c r="G146">
        <v>7180700</v>
      </c>
      <c r="H146">
        <f>(DIS2__2[[#This Row],[Adj Close]]-F147)/F147</f>
        <v>-9.3151714798142739E-3</v>
      </c>
    </row>
    <row r="147" spans="1:8" x14ac:dyDescent="0.3">
      <c r="A147" s="4">
        <v>44795</v>
      </c>
      <c r="B147">
        <v>117.699997</v>
      </c>
      <c r="C147">
        <v>118.209999</v>
      </c>
      <c r="D147">
        <v>115.69000200000001</v>
      </c>
      <c r="E147">
        <v>115.94000200000001</v>
      </c>
      <c r="F147">
        <v>115.94000200000001</v>
      </c>
      <c r="G147">
        <v>11575800</v>
      </c>
      <c r="H147">
        <f>(DIS2__2[[#This Row],[Adj Close]]-F148)/F148</f>
        <v>-3.4959189570161357E-2</v>
      </c>
    </row>
    <row r="148" spans="1:8" x14ac:dyDescent="0.3">
      <c r="A148" s="4">
        <v>44792</v>
      </c>
      <c r="B148">
        <v>121.25</v>
      </c>
      <c r="C148">
        <v>121.389999</v>
      </c>
      <c r="D148">
        <v>119.480003</v>
      </c>
      <c r="E148">
        <v>120.139999</v>
      </c>
      <c r="F148">
        <v>120.139999</v>
      </c>
      <c r="G148">
        <v>8702500</v>
      </c>
      <c r="H148">
        <f>(DIS2__2[[#This Row],[Adj Close]]-F149)/F149</f>
        <v>-2.0624431737579416E-2</v>
      </c>
    </row>
    <row r="149" spans="1:8" x14ac:dyDescent="0.3">
      <c r="A149" s="4">
        <v>44791</v>
      </c>
      <c r="B149">
        <v>123.010002</v>
      </c>
      <c r="C149">
        <v>123.129997</v>
      </c>
      <c r="D149">
        <v>121.709999</v>
      </c>
      <c r="E149">
        <v>122.66999800000001</v>
      </c>
      <c r="F149">
        <v>122.66999800000001</v>
      </c>
      <c r="G149">
        <v>7343900</v>
      </c>
      <c r="H149">
        <f>(DIS2__2[[#This Row],[Adj Close]]-F150)/F150</f>
        <v>-1.1399723335227671E-3</v>
      </c>
    </row>
    <row r="150" spans="1:8" x14ac:dyDescent="0.3">
      <c r="A150" s="4">
        <v>44790</v>
      </c>
      <c r="B150">
        <v>123.449997</v>
      </c>
      <c r="C150">
        <v>124.480003</v>
      </c>
      <c r="D150">
        <v>122.57</v>
      </c>
      <c r="E150">
        <v>122.80999799999999</v>
      </c>
      <c r="F150">
        <v>122.80999799999999</v>
      </c>
      <c r="G150">
        <v>9140900</v>
      </c>
      <c r="H150">
        <f>(DIS2__2[[#This Row],[Adj Close]]-F151)/F151</f>
        <v>-1.7205513902092805E-2</v>
      </c>
    </row>
    <row r="151" spans="1:8" x14ac:dyDescent="0.3">
      <c r="A151" s="4">
        <v>44789</v>
      </c>
      <c r="B151">
        <v>124.730003</v>
      </c>
      <c r="C151">
        <v>126.480003</v>
      </c>
      <c r="D151">
        <v>123.449997</v>
      </c>
      <c r="E151">
        <v>124.959999</v>
      </c>
      <c r="F151">
        <v>124.959999</v>
      </c>
      <c r="G151">
        <v>14607300</v>
      </c>
      <c r="H151">
        <f>(DIS2__2[[#This Row],[Adj Close]]-F152)/F152</f>
        <v>5.6333251950212923E-3</v>
      </c>
    </row>
    <row r="152" spans="1:8" x14ac:dyDescent="0.3">
      <c r="A152" s="4">
        <v>44788</v>
      </c>
      <c r="B152">
        <v>121</v>
      </c>
      <c r="C152">
        <v>125.959999</v>
      </c>
      <c r="D152">
        <v>120.989998</v>
      </c>
      <c r="E152">
        <v>124.260002</v>
      </c>
      <c r="F152">
        <v>124.260002</v>
      </c>
      <c r="G152">
        <v>24628300</v>
      </c>
      <c r="H152">
        <f>(DIS2__2[[#This Row],[Adj Close]]-F153)/F153</f>
        <v>2.2127185983384118E-2</v>
      </c>
    </row>
    <row r="153" spans="1:8" x14ac:dyDescent="0.3">
      <c r="A153" s="4">
        <v>44785</v>
      </c>
      <c r="B153">
        <v>119</v>
      </c>
      <c r="C153">
        <v>121.610001</v>
      </c>
      <c r="D153">
        <v>118.91999800000001</v>
      </c>
      <c r="E153">
        <v>121.57</v>
      </c>
      <c r="F153">
        <v>121.57</v>
      </c>
      <c r="G153">
        <v>21964800</v>
      </c>
      <c r="H153">
        <f>(DIS2__2[[#This Row],[Adj Close]]-F154)/F154</f>
        <v>3.2967949138109333E-2</v>
      </c>
    </row>
    <row r="154" spans="1:8" x14ac:dyDescent="0.3">
      <c r="A154" s="4">
        <v>44784</v>
      </c>
      <c r="B154">
        <v>122.209999</v>
      </c>
      <c r="C154">
        <v>123.269997</v>
      </c>
      <c r="D154">
        <v>117.33000199999999</v>
      </c>
      <c r="E154">
        <v>117.69000200000001</v>
      </c>
      <c r="F154">
        <v>117.69000200000001</v>
      </c>
      <c r="G154">
        <v>50375000</v>
      </c>
      <c r="H154">
        <f>(DIS2__2[[#This Row],[Adj Close]]-F155)/F155</f>
        <v>4.6784683803255359E-2</v>
      </c>
    </row>
    <row r="155" spans="1:8" x14ac:dyDescent="0.3">
      <c r="A155" s="4">
        <v>44783</v>
      </c>
      <c r="B155">
        <v>112.480003</v>
      </c>
      <c r="C155">
        <v>112.66999800000001</v>
      </c>
      <c r="D155">
        <v>109.910004</v>
      </c>
      <c r="E155">
        <v>112.43</v>
      </c>
      <c r="F155">
        <v>112.43</v>
      </c>
      <c r="G155">
        <v>26398700</v>
      </c>
      <c r="H155">
        <f>(DIS2__2[[#This Row],[Adj Close]]-F156)/F156</f>
        <v>3.9766976040885339E-2</v>
      </c>
    </row>
    <row r="156" spans="1:8" x14ac:dyDescent="0.3">
      <c r="A156" s="4">
        <v>44782</v>
      </c>
      <c r="B156">
        <v>109.220001</v>
      </c>
      <c r="C156">
        <v>109.220001</v>
      </c>
      <c r="D156">
        <v>107.029999</v>
      </c>
      <c r="E156">
        <v>108.129997</v>
      </c>
      <c r="F156">
        <v>108.129997</v>
      </c>
      <c r="G156">
        <v>8776500</v>
      </c>
      <c r="H156">
        <f>(DIS2__2[[#This Row],[Adj Close]]-F157)/F157</f>
        <v>-8.9817981029987701E-3</v>
      </c>
    </row>
    <row r="157" spans="1:8" x14ac:dyDescent="0.3">
      <c r="A157" s="4">
        <v>44781</v>
      </c>
      <c r="B157">
        <v>108.209999</v>
      </c>
      <c r="C157">
        <v>111.230003</v>
      </c>
      <c r="D157">
        <v>107.900002</v>
      </c>
      <c r="E157">
        <v>109.110001</v>
      </c>
      <c r="F157">
        <v>109.110001</v>
      </c>
      <c r="G157">
        <v>13025900</v>
      </c>
      <c r="H157">
        <f>(DIS2__2[[#This Row],[Adj Close]]-F158)/F158</f>
        <v>2.3258033103011284E-2</v>
      </c>
    </row>
    <row r="158" spans="1:8" x14ac:dyDescent="0.3">
      <c r="A158" s="4">
        <v>44778</v>
      </c>
      <c r="B158">
        <v>106.80999799999999</v>
      </c>
      <c r="C158">
        <v>107.699997</v>
      </c>
      <c r="D158">
        <v>105.370003</v>
      </c>
      <c r="E158">
        <v>106.629997</v>
      </c>
      <c r="F158">
        <v>106.629997</v>
      </c>
      <c r="G158">
        <v>10100000</v>
      </c>
      <c r="H158">
        <f>(DIS2__2[[#This Row],[Adj Close]]-F159)/F159</f>
        <v>-1.3781039203263748E-2</v>
      </c>
    </row>
    <row r="159" spans="1:8" x14ac:dyDescent="0.3">
      <c r="A159" s="4">
        <v>44777</v>
      </c>
      <c r="B159">
        <v>108.91999800000001</v>
      </c>
      <c r="C159">
        <v>109.449997</v>
      </c>
      <c r="D159">
        <v>107.660004</v>
      </c>
      <c r="E159">
        <v>108.120003</v>
      </c>
      <c r="F159">
        <v>108.120003</v>
      </c>
      <c r="G159">
        <v>7322400</v>
      </c>
      <c r="H159">
        <f>(DIS2__2[[#This Row],[Adj Close]]-F160)/F160</f>
        <v>-8.2553111792876555E-3</v>
      </c>
    </row>
    <row r="160" spans="1:8" x14ac:dyDescent="0.3">
      <c r="A160" s="4">
        <v>44776</v>
      </c>
      <c r="B160">
        <v>105.730003</v>
      </c>
      <c r="C160">
        <v>109.699997</v>
      </c>
      <c r="D160">
        <v>105.730003</v>
      </c>
      <c r="E160">
        <v>109.019997</v>
      </c>
      <c r="F160">
        <v>109.019997</v>
      </c>
      <c r="G160">
        <v>11243000</v>
      </c>
      <c r="H160">
        <f>(DIS2__2[[#This Row],[Adj Close]]-F161)/F161</f>
        <v>4.1161283938127124E-2</v>
      </c>
    </row>
    <row r="161" spans="1:8" x14ac:dyDescent="0.3">
      <c r="A161" s="4">
        <v>44775</v>
      </c>
      <c r="B161">
        <v>105.739998</v>
      </c>
      <c r="C161">
        <v>106.360001</v>
      </c>
      <c r="D161">
        <v>104.620003</v>
      </c>
      <c r="E161">
        <v>104.709999</v>
      </c>
      <c r="F161">
        <v>104.709999</v>
      </c>
      <c r="G161">
        <v>9093000</v>
      </c>
      <c r="H161">
        <f>(DIS2__2[[#This Row],[Adj Close]]-F162)/F162</f>
        <v>-1.4215797267785754E-2</v>
      </c>
    </row>
    <row r="162" spans="1:8" x14ac:dyDescent="0.3">
      <c r="A162" s="4">
        <v>44774</v>
      </c>
      <c r="B162">
        <v>104.870003</v>
      </c>
      <c r="C162">
        <v>106.650002</v>
      </c>
      <c r="D162">
        <v>103.860001</v>
      </c>
      <c r="E162">
        <v>106.220001</v>
      </c>
      <c r="F162">
        <v>106.220001</v>
      </c>
      <c r="G162">
        <v>7769700</v>
      </c>
      <c r="H162">
        <f>(DIS2__2[[#This Row],[Adj Close]]-F163)/F163</f>
        <v>1.1310367790958579E-3</v>
      </c>
    </row>
    <row r="163" spans="1:8" x14ac:dyDescent="0.3">
      <c r="A163" s="4">
        <v>44771</v>
      </c>
      <c r="B163">
        <v>105.139999</v>
      </c>
      <c r="C163">
        <v>106.339996</v>
      </c>
      <c r="D163">
        <v>103.370003</v>
      </c>
      <c r="E163">
        <v>106.099998</v>
      </c>
      <c r="F163">
        <v>106.099998</v>
      </c>
      <c r="G163">
        <v>10320000</v>
      </c>
      <c r="H163">
        <f>(DIS2__2[[#This Row],[Adj Close]]-F164)/F164</f>
        <v>1.1439427808590497E-2</v>
      </c>
    </row>
    <row r="164" spans="1:8" x14ac:dyDescent="0.3">
      <c r="A164" s="4">
        <v>44770</v>
      </c>
      <c r="B164">
        <v>103.25</v>
      </c>
      <c r="C164">
        <v>104.970001</v>
      </c>
      <c r="D164">
        <v>102.709999</v>
      </c>
      <c r="E164">
        <v>104.900002</v>
      </c>
      <c r="F164">
        <v>104.900002</v>
      </c>
      <c r="G164">
        <v>7970300</v>
      </c>
      <c r="H164">
        <f>(DIS2__2[[#This Row],[Adj Close]]-F165)/F165</f>
        <v>1.3526589371980683E-2</v>
      </c>
    </row>
    <row r="165" spans="1:8" x14ac:dyDescent="0.3">
      <c r="A165" s="4">
        <v>44769</v>
      </c>
      <c r="B165">
        <v>100.970001</v>
      </c>
      <c r="C165">
        <v>103.650002</v>
      </c>
      <c r="D165">
        <v>100.80999799999999</v>
      </c>
      <c r="E165">
        <v>103.5</v>
      </c>
      <c r="F165">
        <v>103.5</v>
      </c>
      <c r="G165">
        <v>9684800</v>
      </c>
      <c r="H165">
        <f>(DIS2__2[[#This Row],[Adj Close]]-F166)/F166</f>
        <v>3.7282030840669743E-2</v>
      </c>
    </row>
    <row r="166" spans="1:8" x14ac:dyDescent="0.3">
      <c r="A166" s="4">
        <v>44768</v>
      </c>
      <c r="B166">
        <v>102.139999</v>
      </c>
      <c r="C166">
        <v>102.360001</v>
      </c>
      <c r="D166">
        <v>99.559997999999993</v>
      </c>
      <c r="E166">
        <v>99.779999000000004</v>
      </c>
      <c r="F166">
        <v>99.779999000000004</v>
      </c>
      <c r="G166">
        <v>6346600</v>
      </c>
      <c r="H166">
        <f>(DIS2__2[[#This Row],[Adj Close]]-F167)/F167</f>
        <v>-2.8337744116511004E-2</v>
      </c>
    </row>
    <row r="167" spans="1:8" x14ac:dyDescent="0.3">
      <c r="A167" s="4">
        <v>44767</v>
      </c>
      <c r="B167">
        <v>102.779999</v>
      </c>
      <c r="C167">
        <v>103.389999</v>
      </c>
      <c r="D167">
        <v>101.80999799999999</v>
      </c>
      <c r="E167">
        <v>102.69000200000001</v>
      </c>
      <c r="F167">
        <v>102.69000200000001</v>
      </c>
      <c r="G167">
        <v>6726700</v>
      </c>
      <c r="H167">
        <f>(DIS2__2[[#This Row],[Adj Close]]-F168)/F168</f>
        <v>-2.9204633672063002E-4</v>
      </c>
    </row>
    <row r="168" spans="1:8" x14ac:dyDescent="0.3">
      <c r="A168" s="4">
        <v>44764</v>
      </c>
      <c r="B168">
        <v>103.279999</v>
      </c>
      <c r="C168">
        <v>104.57</v>
      </c>
      <c r="D168">
        <v>102.110001</v>
      </c>
      <c r="E168">
        <v>102.720001</v>
      </c>
      <c r="F168">
        <v>102.720001</v>
      </c>
      <c r="G168">
        <v>7803500</v>
      </c>
      <c r="H168">
        <f>(DIS2__2[[#This Row],[Adj Close]]-F169)/F169</f>
        <v>-1.4014196582837497E-2</v>
      </c>
    </row>
    <row r="169" spans="1:8" x14ac:dyDescent="0.3">
      <c r="A169" s="4">
        <v>44763</v>
      </c>
      <c r="B169">
        <v>102.709999</v>
      </c>
      <c r="C169">
        <v>104.25</v>
      </c>
      <c r="D169">
        <v>101.610001</v>
      </c>
      <c r="E169">
        <v>104.18</v>
      </c>
      <c r="F169">
        <v>104.18</v>
      </c>
      <c r="G169">
        <v>8611300</v>
      </c>
      <c r="H169">
        <f>(DIS2__2[[#This Row],[Adj Close]]-F170)/F170</f>
        <v>8.0309822550747173E-3</v>
      </c>
    </row>
    <row r="170" spans="1:8" x14ac:dyDescent="0.3">
      <c r="A170" s="4">
        <v>44762</v>
      </c>
      <c r="B170">
        <v>100.25</v>
      </c>
      <c r="C170">
        <v>104.260002</v>
      </c>
      <c r="D170">
        <v>99.949996999999996</v>
      </c>
      <c r="E170">
        <v>103.349998</v>
      </c>
      <c r="F170">
        <v>103.349998</v>
      </c>
      <c r="G170">
        <v>15112700</v>
      </c>
      <c r="H170">
        <f>(DIS2__2[[#This Row],[Adj Close]]-F171)/F171</f>
        <v>3.7546400586824638E-2</v>
      </c>
    </row>
    <row r="171" spans="1:8" x14ac:dyDescent="0.3">
      <c r="A171" s="4">
        <v>44761</v>
      </c>
      <c r="B171">
        <v>96.68</v>
      </c>
      <c r="C171">
        <v>99.849997999999999</v>
      </c>
      <c r="D171">
        <v>96.68</v>
      </c>
      <c r="E171">
        <v>99.610000999999997</v>
      </c>
      <c r="F171">
        <v>99.610000999999997</v>
      </c>
      <c r="G171">
        <v>13683400</v>
      </c>
      <c r="H171">
        <f>(DIS2__2[[#This Row],[Adj Close]]-F172)/F172</f>
        <v>4.0856887383183521E-2</v>
      </c>
    </row>
    <row r="172" spans="1:8" x14ac:dyDescent="0.3">
      <c r="A172" s="4">
        <v>44760</v>
      </c>
      <c r="B172">
        <v>96.360000999999997</v>
      </c>
      <c r="C172">
        <v>97.269997000000004</v>
      </c>
      <c r="D172">
        <v>95.309997999999993</v>
      </c>
      <c r="E172">
        <v>95.699996999999996</v>
      </c>
      <c r="F172">
        <v>95.699996999999996</v>
      </c>
      <c r="G172">
        <v>10430400</v>
      </c>
      <c r="H172">
        <f>(DIS2__2[[#This Row],[Adj Close]]-F173)/F173</f>
        <v>5.2521010058435196E-3</v>
      </c>
    </row>
    <row r="173" spans="1:8" x14ac:dyDescent="0.3">
      <c r="A173" s="4">
        <v>44757</v>
      </c>
      <c r="B173">
        <v>92.910004000000001</v>
      </c>
      <c r="C173">
        <v>95.32</v>
      </c>
      <c r="D173">
        <v>92.699996999999996</v>
      </c>
      <c r="E173">
        <v>95.199996999999996</v>
      </c>
      <c r="F173">
        <v>95.199996999999996</v>
      </c>
      <c r="G173">
        <v>14946700</v>
      </c>
      <c r="H173">
        <f>(DIS2__2[[#This Row],[Adj Close]]-F174)/F174</f>
        <v>3.658537833560007E-2</v>
      </c>
    </row>
    <row r="174" spans="1:8" x14ac:dyDescent="0.3">
      <c r="A174" s="4">
        <v>44756</v>
      </c>
      <c r="B174">
        <v>91.480002999999996</v>
      </c>
      <c r="C174">
        <v>92.040001000000004</v>
      </c>
      <c r="D174">
        <v>90.230002999999996</v>
      </c>
      <c r="E174">
        <v>91.839995999999999</v>
      </c>
      <c r="F174">
        <v>91.839995999999999</v>
      </c>
      <c r="G174">
        <v>11146400</v>
      </c>
      <c r="H174">
        <f>(DIS2__2[[#This Row],[Adj Close]]-F175)/F175</f>
        <v>-1.183565715869048E-2</v>
      </c>
    </row>
    <row r="175" spans="1:8" x14ac:dyDescent="0.3">
      <c r="A175" s="4">
        <v>44755</v>
      </c>
      <c r="B175">
        <v>92.120002999999997</v>
      </c>
      <c r="C175">
        <v>93.25</v>
      </c>
      <c r="D175">
        <v>91.010002</v>
      </c>
      <c r="E175">
        <v>92.940002000000007</v>
      </c>
      <c r="F175">
        <v>92.940002000000007</v>
      </c>
      <c r="G175">
        <v>12006400</v>
      </c>
      <c r="H175">
        <f>(DIS2__2[[#This Row],[Adj Close]]-F176)/F176</f>
        <v>-7.0512394669067458E-3</v>
      </c>
    </row>
    <row r="176" spans="1:8" x14ac:dyDescent="0.3">
      <c r="A176" s="4">
        <v>44754</v>
      </c>
      <c r="B176">
        <v>93.580001999999993</v>
      </c>
      <c r="C176">
        <v>95.25</v>
      </c>
      <c r="D176">
        <v>93.309997999999993</v>
      </c>
      <c r="E176">
        <v>93.599997999999999</v>
      </c>
      <c r="F176">
        <v>93.599997999999999</v>
      </c>
      <c r="G176">
        <v>8665300</v>
      </c>
      <c r="H176">
        <f>(DIS2__2[[#This Row],[Adj Close]]-F177)/F177</f>
        <v>-4.2717856073453959E-4</v>
      </c>
    </row>
    <row r="177" spans="1:8" x14ac:dyDescent="0.3">
      <c r="A177" s="4">
        <v>44753</v>
      </c>
      <c r="B177">
        <v>95</v>
      </c>
      <c r="C177">
        <v>95.339995999999999</v>
      </c>
      <c r="D177">
        <v>93.43</v>
      </c>
      <c r="E177">
        <v>93.639999000000003</v>
      </c>
      <c r="F177">
        <v>93.639999000000003</v>
      </c>
      <c r="G177">
        <v>7643700</v>
      </c>
      <c r="H177">
        <f>(DIS2__2[[#This Row],[Adj Close]]-F178)/F178</f>
        <v>-2.3158793833102442E-2</v>
      </c>
    </row>
    <row r="178" spans="1:8" x14ac:dyDescent="0.3">
      <c r="A178" s="4">
        <v>44750</v>
      </c>
      <c r="B178">
        <v>96.57</v>
      </c>
      <c r="C178">
        <v>97.120002999999997</v>
      </c>
      <c r="D178">
        <v>95.349997999999999</v>
      </c>
      <c r="E178">
        <v>95.860000999999997</v>
      </c>
      <c r="F178">
        <v>95.860000999999997</v>
      </c>
      <c r="G178">
        <v>7717300</v>
      </c>
      <c r="H178">
        <f>(DIS2__2[[#This Row],[Adj Close]]-F179)/F179</f>
        <v>-1.6114122960074001E-2</v>
      </c>
    </row>
    <row r="179" spans="1:8" x14ac:dyDescent="0.3">
      <c r="A179" s="4">
        <v>44749</v>
      </c>
      <c r="B179">
        <v>96.900002000000001</v>
      </c>
      <c r="C179">
        <v>97.529999000000004</v>
      </c>
      <c r="D179">
        <v>95.93</v>
      </c>
      <c r="E179">
        <v>97.43</v>
      </c>
      <c r="F179">
        <v>97.43</v>
      </c>
      <c r="G179">
        <v>7813100</v>
      </c>
      <c r="H179">
        <f>(DIS2__2[[#This Row],[Adj Close]]-F180)/F180</f>
        <v>1.405076989902658E-2</v>
      </c>
    </row>
    <row r="180" spans="1:8" x14ac:dyDescent="0.3">
      <c r="A180" s="4">
        <v>44748</v>
      </c>
      <c r="B180">
        <v>97.529999000000004</v>
      </c>
      <c r="C180">
        <v>98.190002000000007</v>
      </c>
      <c r="D180">
        <v>95.400002000000001</v>
      </c>
      <c r="E180">
        <v>96.080001999999993</v>
      </c>
      <c r="F180">
        <v>96.080001999999993</v>
      </c>
      <c r="G180">
        <v>8640200</v>
      </c>
      <c r="H180">
        <f>(DIS2__2[[#This Row],[Adj Close]]-F181)/F181</f>
        <v>-1.1319180901420185E-2</v>
      </c>
    </row>
    <row r="181" spans="1:8" x14ac:dyDescent="0.3">
      <c r="A181" s="4">
        <v>44747</v>
      </c>
      <c r="B181">
        <v>94.260002</v>
      </c>
      <c r="C181">
        <v>97.230002999999996</v>
      </c>
      <c r="D181">
        <v>92.309997999999993</v>
      </c>
      <c r="E181">
        <v>97.18</v>
      </c>
      <c r="F181">
        <v>97.18</v>
      </c>
      <c r="G181">
        <v>10660600</v>
      </c>
      <c r="H181">
        <f>(DIS2__2[[#This Row],[Adj Close]]-F182)/F182</f>
        <v>1.0817568242329644E-2</v>
      </c>
    </row>
    <row r="182" spans="1:8" x14ac:dyDescent="0.3">
      <c r="A182" s="4">
        <v>44743</v>
      </c>
      <c r="B182">
        <v>94.239998</v>
      </c>
      <c r="C182">
        <v>96.309997999999993</v>
      </c>
      <c r="D182">
        <v>93.980002999999996</v>
      </c>
      <c r="E182">
        <v>96.139999000000003</v>
      </c>
      <c r="F182">
        <v>96.139999000000003</v>
      </c>
      <c r="G182">
        <v>10543400</v>
      </c>
      <c r="H182">
        <f>(DIS2__2[[#This Row],[Adj Close]]-F183)/F183</f>
        <v>1.8432171219657414E-2</v>
      </c>
    </row>
    <row r="183" spans="1:8" x14ac:dyDescent="0.3">
      <c r="A183" s="4">
        <v>44742</v>
      </c>
      <c r="B183">
        <v>94.419998000000007</v>
      </c>
      <c r="C183">
        <v>95.440002000000007</v>
      </c>
      <c r="D183">
        <v>92.540001000000004</v>
      </c>
      <c r="E183">
        <v>94.400002000000001</v>
      </c>
      <c r="F183">
        <v>94.400002000000001</v>
      </c>
      <c r="G183">
        <v>10983500</v>
      </c>
      <c r="H183">
        <f>(DIS2__2[[#This Row],[Adj Close]]-F184)/F184</f>
        <v>-1.306847855580808E-2</v>
      </c>
    </row>
    <row r="184" spans="1:8" x14ac:dyDescent="0.3">
      <c r="A184" s="4">
        <v>44741</v>
      </c>
      <c r="B184">
        <v>95.949996999999996</v>
      </c>
      <c r="C184">
        <v>96.199996999999996</v>
      </c>
      <c r="D184">
        <v>94.529999000000004</v>
      </c>
      <c r="E184">
        <v>95.650002000000001</v>
      </c>
      <c r="F184">
        <v>95.650002000000001</v>
      </c>
      <c r="G184">
        <v>8653200</v>
      </c>
      <c r="H184">
        <f>(DIS2__2[[#This Row],[Adj Close]]-F185)/F185</f>
        <v>-2.8148040620268374E-3</v>
      </c>
    </row>
    <row r="185" spans="1:8" x14ac:dyDescent="0.3">
      <c r="A185" s="4">
        <v>44740</v>
      </c>
      <c r="B185">
        <v>99.739998</v>
      </c>
      <c r="C185">
        <v>100.400002</v>
      </c>
      <c r="D185">
        <v>95.779999000000004</v>
      </c>
      <c r="E185">
        <v>95.919998000000007</v>
      </c>
      <c r="F185">
        <v>95.919998000000007</v>
      </c>
      <c r="G185">
        <v>16812400</v>
      </c>
      <c r="H185">
        <f>(DIS2__2[[#This Row],[Adj Close]]-F186)/F186</f>
        <v>-7.1421487719474323E-3</v>
      </c>
    </row>
    <row r="186" spans="1:8" x14ac:dyDescent="0.3">
      <c r="A186" s="4">
        <v>44739</v>
      </c>
      <c r="B186">
        <v>98.220000999999996</v>
      </c>
      <c r="C186">
        <v>98.230002999999996</v>
      </c>
      <c r="D186">
        <v>95.800003000000004</v>
      </c>
      <c r="E186">
        <v>96.610000999999997</v>
      </c>
      <c r="F186">
        <v>96.610000999999997</v>
      </c>
      <c r="G186">
        <v>10793700</v>
      </c>
      <c r="H186">
        <f>(DIS2__2[[#This Row],[Adj Close]]-F187)/F187</f>
        <v>-1.1965616812902674E-2</v>
      </c>
    </row>
    <row r="187" spans="1:8" x14ac:dyDescent="0.3">
      <c r="A187" s="4">
        <v>44736</v>
      </c>
      <c r="B187">
        <v>95.449996999999996</v>
      </c>
      <c r="C187">
        <v>98.57</v>
      </c>
      <c r="D187">
        <v>95.400002000000001</v>
      </c>
      <c r="E187">
        <v>97.779999000000004</v>
      </c>
      <c r="F187">
        <v>97.779999000000004</v>
      </c>
      <c r="G187">
        <v>11681200</v>
      </c>
      <c r="H187">
        <f>(DIS2__2[[#This Row],[Adj Close]]-F188)/F188</f>
        <v>3.6903455877938834E-2</v>
      </c>
    </row>
    <row r="188" spans="1:8" x14ac:dyDescent="0.3">
      <c r="A188" s="4">
        <v>44735</v>
      </c>
      <c r="B188">
        <v>93.959998999999996</v>
      </c>
      <c r="C188">
        <v>94.650002000000001</v>
      </c>
      <c r="D188">
        <v>92.07</v>
      </c>
      <c r="E188">
        <v>94.300003000000004</v>
      </c>
      <c r="F188">
        <v>94.300003000000004</v>
      </c>
      <c r="G188">
        <v>11348800</v>
      </c>
      <c r="H188">
        <f>(DIS2__2[[#This Row],[Adj Close]]-F189)/F189</f>
        <v>8.5561818181818586E-3</v>
      </c>
    </row>
    <row r="189" spans="1:8" x14ac:dyDescent="0.3">
      <c r="A189" s="4">
        <v>44734</v>
      </c>
      <c r="B189">
        <v>92.169998000000007</v>
      </c>
      <c r="C189">
        <v>94.610000999999997</v>
      </c>
      <c r="D189">
        <v>92.010002</v>
      </c>
      <c r="E189">
        <v>93.5</v>
      </c>
      <c r="F189">
        <v>93.5</v>
      </c>
      <c r="G189">
        <v>11403500</v>
      </c>
      <c r="H189">
        <f>(DIS2__2[[#This Row],[Adj Close]]-F190)/F190</f>
        <v>2.2510343847032036E-3</v>
      </c>
    </row>
    <row r="190" spans="1:8" x14ac:dyDescent="0.3">
      <c r="A190" s="4">
        <v>44733</v>
      </c>
      <c r="B190">
        <v>94.900002000000001</v>
      </c>
      <c r="C190">
        <v>95.449996999999996</v>
      </c>
      <c r="D190">
        <v>93.269997000000004</v>
      </c>
      <c r="E190">
        <v>93.290001000000004</v>
      </c>
      <c r="F190">
        <v>93.290001000000004</v>
      </c>
      <c r="G190">
        <v>16649800</v>
      </c>
      <c r="H190">
        <f>(DIS2__2[[#This Row],[Adj Close]]-F191)/F191</f>
        <v>-1.1129902952296029E-2</v>
      </c>
    </row>
    <row r="191" spans="1:8" x14ac:dyDescent="0.3">
      <c r="A191" s="4">
        <v>44729</v>
      </c>
      <c r="B191">
        <v>94.010002</v>
      </c>
      <c r="C191">
        <v>95.970000999999996</v>
      </c>
      <c r="D191">
        <v>93.470000999999996</v>
      </c>
      <c r="E191">
        <v>94.339995999999999</v>
      </c>
      <c r="F191">
        <v>94.339995999999999</v>
      </c>
      <c r="G191">
        <v>15403800</v>
      </c>
      <c r="H191">
        <f>(DIS2__2[[#This Row],[Adj Close]]-F192)/F192</f>
        <v>6.3637039283375081E-4</v>
      </c>
    </row>
    <row r="192" spans="1:8" x14ac:dyDescent="0.3">
      <c r="A192" s="4">
        <v>44728</v>
      </c>
      <c r="B192">
        <v>94.010002</v>
      </c>
      <c r="C192">
        <v>95.379997000000003</v>
      </c>
      <c r="D192">
        <v>93.410004000000001</v>
      </c>
      <c r="E192">
        <v>94.279999000000004</v>
      </c>
      <c r="F192">
        <v>94.279999000000004</v>
      </c>
      <c r="G192">
        <v>15298500</v>
      </c>
      <c r="H192">
        <f>(DIS2__2[[#This Row],[Adj Close]]-F193)/F193</f>
        <v>-1.6687505736989117E-2</v>
      </c>
    </row>
    <row r="193" spans="1:8" x14ac:dyDescent="0.3">
      <c r="A193" s="4">
        <v>44727</v>
      </c>
      <c r="B193">
        <v>94.610000999999997</v>
      </c>
      <c r="C193">
        <v>97.300003000000004</v>
      </c>
      <c r="D193">
        <v>94.089995999999999</v>
      </c>
      <c r="E193">
        <v>95.879997000000003</v>
      </c>
      <c r="F193">
        <v>95.879997000000003</v>
      </c>
      <c r="G193">
        <v>11751600</v>
      </c>
      <c r="H193">
        <f>(DIS2__2[[#This Row],[Adj Close]]-F194)/F194</f>
        <v>1.7618297414367538E-2</v>
      </c>
    </row>
    <row r="194" spans="1:8" x14ac:dyDescent="0.3">
      <c r="A194" s="4">
        <v>44726</v>
      </c>
      <c r="B194">
        <v>96.269997000000004</v>
      </c>
      <c r="C194">
        <v>96.269997000000004</v>
      </c>
      <c r="D194">
        <v>93.099997999999999</v>
      </c>
      <c r="E194">
        <v>94.220000999999996</v>
      </c>
      <c r="F194">
        <v>94.220000999999996</v>
      </c>
      <c r="G194">
        <v>12443700</v>
      </c>
      <c r="H194">
        <f>(DIS2__2[[#This Row],[Adj Close]]-F195)/F195</f>
        <v>-1.5567840513716858E-2</v>
      </c>
    </row>
    <row r="195" spans="1:8" x14ac:dyDescent="0.3">
      <c r="A195" s="4">
        <v>44725</v>
      </c>
      <c r="B195">
        <v>97.610000999999997</v>
      </c>
      <c r="C195">
        <v>97.610000999999997</v>
      </c>
      <c r="D195">
        <v>94.830001999999993</v>
      </c>
      <c r="E195">
        <v>95.709998999999996</v>
      </c>
      <c r="F195">
        <v>95.709998999999996</v>
      </c>
      <c r="G195">
        <v>15239700</v>
      </c>
      <c r="H195">
        <f>(DIS2__2[[#This Row],[Adj Close]]-F196)/F196</f>
        <v>-3.7122765852660687E-2</v>
      </c>
    </row>
    <row r="196" spans="1:8" x14ac:dyDescent="0.3">
      <c r="A196" s="4">
        <v>44722</v>
      </c>
      <c r="B196">
        <v>101.43</v>
      </c>
      <c r="C196">
        <v>102.120003</v>
      </c>
      <c r="D196">
        <v>99.379997000000003</v>
      </c>
      <c r="E196">
        <v>99.400002000000001</v>
      </c>
      <c r="F196">
        <v>99.400002000000001</v>
      </c>
      <c r="G196">
        <v>15369700</v>
      </c>
      <c r="H196">
        <f>(DIS2__2[[#This Row],[Adj Close]]-F197)/F197</f>
        <v>-3.7754122814497915E-2</v>
      </c>
    </row>
    <row r="197" spans="1:8" x14ac:dyDescent="0.3">
      <c r="A197" s="4">
        <v>44721</v>
      </c>
      <c r="B197">
        <v>106.529999</v>
      </c>
      <c r="C197">
        <v>107.05999799999999</v>
      </c>
      <c r="D197">
        <v>103.25</v>
      </c>
      <c r="E197">
        <v>103.300003</v>
      </c>
      <c r="F197">
        <v>103.300003</v>
      </c>
      <c r="G197">
        <v>8261200</v>
      </c>
      <c r="H197">
        <f>(DIS2__2[[#This Row],[Adj Close]]-F198)/F198</f>
        <v>-3.7637350014434467E-2</v>
      </c>
    </row>
    <row r="198" spans="1:8" x14ac:dyDescent="0.3">
      <c r="A198" s="4">
        <v>44720</v>
      </c>
      <c r="B198">
        <v>107.43</v>
      </c>
      <c r="C198">
        <v>109.360001</v>
      </c>
      <c r="D198">
        <v>106.959999</v>
      </c>
      <c r="E198">
        <v>107.339996</v>
      </c>
      <c r="F198">
        <v>107.339996</v>
      </c>
      <c r="G198">
        <v>7019500</v>
      </c>
      <c r="H198">
        <f>(DIS2__2[[#This Row],[Adj Close]]-F199)/F199</f>
        <v>-4.1748306505721656E-3</v>
      </c>
    </row>
    <row r="199" spans="1:8" x14ac:dyDescent="0.3">
      <c r="A199" s="4">
        <v>44719</v>
      </c>
      <c r="B199">
        <v>106.790001</v>
      </c>
      <c r="C199">
        <v>107.91999800000001</v>
      </c>
      <c r="D199">
        <v>106</v>
      </c>
      <c r="E199">
        <v>107.790001</v>
      </c>
      <c r="F199">
        <v>107.790001</v>
      </c>
      <c r="G199">
        <v>7279100</v>
      </c>
      <c r="H199">
        <f>(DIS2__2[[#This Row],[Adj Close]]-F200)/F200</f>
        <v>-3.7096354686137832E-4</v>
      </c>
    </row>
    <row r="200" spans="1:8" x14ac:dyDescent="0.3">
      <c r="A200" s="4">
        <v>44718</v>
      </c>
      <c r="B200">
        <v>109.75</v>
      </c>
      <c r="C200">
        <v>110.19000200000001</v>
      </c>
      <c r="D200">
        <v>107.650002</v>
      </c>
      <c r="E200">
        <v>107.83000199999999</v>
      </c>
      <c r="F200">
        <v>107.83000199999999</v>
      </c>
      <c r="G200">
        <v>7575900</v>
      </c>
      <c r="H200">
        <f>(DIS2__2[[#This Row],[Adj Close]]-F201)/F201</f>
        <v>-7.7297875720952298E-3</v>
      </c>
    </row>
    <row r="201" spans="1:8" x14ac:dyDescent="0.3">
      <c r="A201" s="4">
        <v>44715</v>
      </c>
      <c r="B201">
        <v>109.16999800000001</v>
      </c>
      <c r="C201">
        <v>109.849998</v>
      </c>
      <c r="D201">
        <v>107.91999800000001</v>
      </c>
      <c r="E201">
        <v>108.66999800000001</v>
      </c>
      <c r="F201">
        <v>108.66999800000001</v>
      </c>
      <c r="G201">
        <v>6767600</v>
      </c>
      <c r="H201">
        <f>(DIS2__2[[#This Row],[Adj Close]]-F202)/F202</f>
        <v>-1.9843103999915922E-2</v>
      </c>
    </row>
    <row r="202" spans="1:8" x14ac:dyDescent="0.3">
      <c r="A202" s="4">
        <v>44714</v>
      </c>
      <c r="B202">
        <v>109.43</v>
      </c>
      <c r="C202">
        <v>110.949997</v>
      </c>
      <c r="D202">
        <v>107.910004</v>
      </c>
      <c r="E202">
        <v>110.870003</v>
      </c>
      <c r="F202">
        <v>110.870003</v>
      </c>
      <c r="G202">
        <v>8829900</v>
      </c>
      <c r="H202">
        <f>(DIS2__2[[#This Row],[Adj Close]]-F203)/F203</f>
        <v>1.5386033237731692E-2</v>
      </c>
    </row>
    <row r="203" spans="1:8" x14ac:dyDescent="0.3">
      <c r="A203" s="4">
        <v>44713</v>
      </c>
      <c r="B203">
        <v>112.010002</v>
      </c>
      <c r="C203">
        <v>112.849998</v>
      </c>
      <c r="D203">
        <v>108.269997</v>
      </c>
      <c r="E203">
        <v>109.19000200000001</v>
      </c>
      <c r="F203">
        <v>109.19000200000001</v>
      </c>
      <c r="G203">
        <v>11829700</v>
      </c>
      <c r="H203">
        <f>(DIS2__2[[#This Row],[Adj Close]]-F204)/F204</f>
        <v>-1.131836270701987E-2</v>
      </c>
    </row>
    <row r="204" spans="1:8" x14ac:dyDescent="0.3">
      <c r="A204" s="4">
        <v>44712</v>
      </c>
      <c r="B204">
        <v>110</v>
      </c>
      <c r="C204">
        <v>111.239998</v>
      </c>
      <c r="D204">
        <v>107.910004</v>
      </c>
      <c r="E204">
        <v>110.44000200000001</v>
      </c>
      <c r="F204">
        <v>110.44000200000001</v>
      </c>
      <c r="G204">
        <v>20274600</v>
      </c>
      <c r="H204">
        <f>(DIS2__2[[#This Row],[Adj Close]]-F205)/F205</f>
        <v>1.0245170142700455E-2</v>
      </c>
    </row>
    <row r="205" spans="1:8" x14ac:dyDescent="0.3">
      <c r="A205" s="4">
        <v>44708</v>
      </c>
      <c r="B205">
        <v>106.889999</v>
      </c>
      <c r="C205">
        <v>109.370003</v>
      </c>
      <c r="D205">
        <v>106.529999</v>
      </c>
      <c r="E205">
        <v>109.32</v>
      </c>
      <c r="F205">
        <v>109.32</v>
      </c>
      <c r="G205">
        <v>13671300</v>
      </c>
      <c r="H205">
        <f>(DIS2__2[[#This Row],[Adj Close]]-F206)/F206</f>
        <v>3.5129239322703884E-2</v>
      </c>
    </row>
    <row r="206" spans="1:8" x14ac:dyDescent="0.3">
      <c r="A206" s="4">
        <v>44707</v>
      </c>
      <c r="B206">
        <v>104.220001</v>
      </c>
      <c r="C206">
        <v>106.129997</v>
      </c>
      <c r="D206">
        <v>103.959999</v>
      </c>
      <c r="E206">
        <v>105.610001</v>
      </c>
      <c r="F206">
        <v>105.610001</v>
      </c>
      <c r="G206">
        <v>11297800</v>
      </c>
      <c r="H206">
        <f>(DIS2__2[[#This Row],[Adj Close]]-F207)/F207</f>
        <v>2.2758076258801514E-2</v>
      </c>
    </row>
    <row r="207" spans="1:8" x14ac:dyDescent="0.3">
      <c r="A207" s="4">
        <v>44706</v>
      </c>
      <c r="B207">
        <v>101.43</v>
      </c>
      <c r="C207">
        <v>103.80999799999999</v>
      </c>
      <c r="D207">
        <v>101.160004</v>
      </c>
      <c r="E207">
        <v>103.260002</v>
      </c>
      <c r="F207">
        <v>103.260002</v>
      </c>
      <c r="G207">
        <v>11026600</v>
      </c>
      <c r="H207">
        <f>(DIS2__2[[#This Row],[Adj Close]]-F208)/F208</f>
        <v>1.6438685557188137E-2</v>
      </c>
    </row>
    <row r="208" spans="1:8" x14ac:dyDescent="0.3">
      <c r="A208" s="4">
        <v>44705</v>
      </c>
      <c r="B208">
        <v>103.709999</v>
      </c>
      <c r="C208">
        <v>103.839996</v>
      </c>
      <c r="D208">
        <v>100.129997</v>
      </c>
      <c r="E208">
        <v>101.589996</v>
      </c>
      <c r="F208">
        <v>101.589996</v>
      </c>
      <c r="G208">
        <v>13970200</v>
      </c>
      <c r="H208">
        <f>(DIS2__2[[#This Row],[Adj Close]]-F209)/F209</f>
        <v>-4.0064309929806051E-2</v>
      </c>
    </row>
    <row r="209" spans="1:8" x14ac:dyDescent="0.3">
      <c r="A209" s="4">
        <v>44704</v>
      </c>
      <c r="B209">
        <v>103.760002</v>
      </c>
      <c r="C209">
        <v>106.029999</v>
      </c>
      <c r="D209">
        <v>101.55999799999999</v>
      </c>
      <c r="E209">
        <v>105.83000199999999</v>
      </c>
      <c r="F209">
        <v>105.83000199999999</v>
      </c>
      <c r="G209">
        <v>14402400</v>
      </c>
      <c r="H209">
        <f>(DIS2__2[[#This Row],[Adj Close]]-F210)/F210</f>
        <v>3.3294318166262667E-2</v>
      </c>
    </row>
    <row r="210" spans="1:8" x14ac:dyDescent="0.3">
      <c r="A210" s="4">
        <v>44701</v>
      </c>
      <c r="B210">
        <v>104.489998</v>
      </c>
      <c r="C210">
        <v>104.800003</v>
      </c>
      <c r="D210">
        <v>100.050003</v>
      </c>
      <c r="E210">
        <v>102.41999800000001</v>
      </c>
      <c r="F210">
        <v>102.41999800000001</v>
      </c>
      <c r="G210">
        <v>15650400</v>
      </c>
      <c r="H210">
        <f>(DIS2__2[[#This Row],[Adj Close]]-F211)/F211</f>
        <v>-6.9808125555633977E-3</v>
      </c>
    </row>
    <row r="211" spans="1:8" x14ac:dyDescent="0.3">
      <c r="A211" s="4">
        <v>44700</v>
      </c>
      <c r="B211">
        <v>103.43</v>
      </c>
      <c r="C211">
        <v>105.300003</v>
      </c>
      <c r="D211">
        <v>102.959999</v>
      </c>
      <c r="E211">
        <v>103.139999</v>
      </c>
      <c r="F211">
        <v>103.139999</v>
      </c>
      <c r="G211">
        <v>11285000</v>
      </c>
      <c r="H211">
        <f>(DIS2__2[[#This Row],[Adj Close]]-F212)/F212</f>
        <v>-1.1121802172910778E-2</v>
      </c>
    </row>
    <row r="212" spans="1:8" x14ac:dyDescent="0.3">
      <c r="A212" s="4">
        <v>44699</v>
      </c>
      <c r="B212">
        <v>107.379997</v>
      </c>
      <c r="C212">
        <v>107.660004</v>
      </c>
      <c r="D212">
        <v>103.879997</v>
      </c>
      <c r="E212">
        <v>104.300003</v>
      </c>
      <c r="F212">
        <v>104.300003</v>
      </c>
      <c r="G212">
        <v>11794000</v>
      </c>
      <c r="H212">
        <f>(DIS2__2[[#This Row],[Adj Close]]-F213)/F213</f>
        <v>-3.9948417157109874E-2</v>
      </c>
    </row>
    <row r="213" spans="1:8" x14ac:dyDescent="0.3">
      <c r="A213" s="4">
        <v>44698</v>
      </c>
      <c r="B213">
        <v>107.730003</v>
      </c>
      <c r="C213">
        <v>108.790001</v>
      </c>
      <c r="D213">
        <v>106.300003</v>
      </c>
      <c r="E213">
        <v>108.639999</v>
      </c>
      <c r="F213">
        <v>108.639999</v>
      </c>
      <c r="G213">
        <v>11847600</v>
      </c>
      <c r="H213">
        <f>(DIS2__2[[#This Row],[Adj Close]]-F214)/F214</f>
        <v>3.2895978322875032E-2</v>
      </c>
    </row>
    <row r="214" spans="1:8" x14ac:dyDescent="0.3">
      <c r="A214" s="4">
        <v>44697</v>
      </c>
      <c r="B214">
        <v>107.459999</v>
      </c>
      <c r="C214">
        <v>107.620003</v>
      </c>
      <c r="D214">
        <v>104.849998</v>
      </c>
      <c r="E214">
        <v>105.18</v>
      </c>
      <c r="F214">
        <v>105.18</v>
      </c>
      <c r="G214">
        <v>11993600</v>
      </c>
      <c r="H214">
        <f>(DIS2__2[[#This Row],[Adj Close]]-F215)/F215</f>
        <v>-2.0031696263268371E-2</v>
      </c>
    </row>
    <row r="215" spans="1:8" x14ac:dyDescent="0.3">
      <c r="A215" s="4">
        <v>44694</v>
      </c>
      <c r="B215">
        <v>105.360001</v>
      </c>
      <c r="C215">
        <v>107.69000200000001</v>
      </c>
      <c r="D215">
        <v>105.30999799999999</v>
      </c>
      <c r="E215">
        <v>107.33000199999999</v>
      </c>
      <c r="F215">
        <v>107.33000199999999</v>
      </c>
      <c r="G215">
        <v>16782600</v>
      </c>
      <c r="H215">
        <f>(DIS2__2[[#This Row],[Adj Close]]-F216)/F216</f>
        <v>2.8952200727680968E-2</v>
      </c>
    </row>
    <row r="216" spans="1:8" x14ac:dyDescent="0.3">
      <c r="A216" s="4">
        <v>44693</v>
      </c>
      <c r="B216">
        <v>102.900002</v>
      </c>
      <c r="C216">
        <v>105</v>
      </c>
      <c r="D216">
        <v>99.470000999999996</v>
      </c>
      <c r="E216">
        <v>104.30999799999999</v>
      </c>
      <c r="F216">
        <v>104.30999799999999</v>
      </c>
      <c r="G216">
        <v>36298800</v>
      </c>
      <c r="H216">
        <f>(DIS2__2[[#This Row],[Adj Close]]-F217)/F217</f>
        <v>-8.5543295176725848E-3</v>
      </c>
    </row>
    <row r="217" spans="1:8" x14ac:dyDescent="0.3">
      <c r="A217" s="4">
        <v>44692</v>
      </c>
      <c r="B217">
        <v>107.900002</v>
      </c>
      <c r="C217">
        <v>110.07</v>
      </c>
      <c r="D217">
        <v>104.790001</v>
      </c>
      <c r="E217">
        <v>105.209999</v>
      </c>
      <c r="F217">
        <v>105.209999</v>
      </c>
      <c r="G217">
        <v>26933300</v>
      </c>
      <c r="H217">
        <f>(DIS2__2[[#This Row],[Adj Close]]-F218)/F218</f>
        <v>-2.2938345096582564E-2</v>
      </c>
    </row>
    <row r="218" spans="1:8" x14ac:dyDescent="0.3">
      <c r="A218" s="4">
        <v>44691</v>
      </c>
      <c r="B218">
        <v>109.839996</v>
      </c>
      <c r="C218">
        <v>110.699997</v>
      </c>
      <c r="D218">
        <v>106.139999</v>
      </c>
      <c r="E218">
        <v>107.68</v>
      </c>
      <c r="F218">
        <v>107.68</v>
      </c>
      <c r="G218">
        <v>15657700</v>
      </c>
      <c r="H218">
        <f>(DIS2__2[[#This Row],[Adj Close]]-F219)/F219</f>
        <v>6.5432508914774513E-3</v>
      </c>
    </row>
    <row r="219" spans="1:8" x14ac:dyDescent="0.3">
      <c r="A219" s="4">
        <v>44690</v>
      </c>
      <c r="B219">
        <v>108.110001</v>
      </c>
      <c r="C219">
        <v>110.739998</v>
      </c>
      <c r="D219">
        <v>106.480003</v>
      </c>
      <c r="E219">
        <v>106.980003</v>
      </c>
      <c r="F219">
        <v>106.980003</v>
      </c>
      <c r="G219">
        <v>17941600</v>
      </c>
      <c r="H219">
        <f>(DIS2__2[[#This Row],[Adj Close]]-F220)/F220</f>
        <v>-3.0011768700591517E-2</v>
      </c>
    </row>
    <row r="220" spans="1:8" x14ac:dyDescent="0.3">
      <c r="A220" s="4">
        <v>44687</v>
      </c>
      <c r="B220">
        <v>111.769997</v>
      </c>
      <c r="C220">
        <v>112.089996</v>
      </c>
      <c r="D220">
        <v>108.300003</v>
      </c>
      <c r="E220">
        <v>110.290001</v>
      </c>
      <c r="F220">
        <v>110.290001</v>
      </c>
      <c r="G220">
        <v>12525200</v>
      </c>
      <c r="H220">
        <f>(DIS2__2[[#This Row],[Adj Close]]-F221)/F221</f>
        <v>-2.0602077785258108E-2</v>
      </c>
    </row>
    <row r="221" spans="1:8" x14ac:dyDescent="0.3">
      <c r="A221" s="4">
        <v>44686</v>
      </c>
      <c r="B221">
        <v>114.739998</v>
      </c>
      <c r="C221">
        <v>115.269997</v>
      </c>
      <c r="D221">
        <v>111.480003</v>
      </c>
      <c r="E221">
        <v>112.610001</v>
      </c>
      <c r="F221">
        <v>112.610001</v>
      </c>
      <c r="G221">
        <v>12720200</v>
      </c>
      <c r="H221">
        <f>(DIS2__2[[#This Row],[Adj Close]]-F222)/F222</f>
        <v>-3.0811609763118947E-2</v>
      </c>
    </row>
    <row r="222" spans="1:8" x14ac:dyDescent="0.3">
      <c r="A222" s="4">
        <v>44685</v>
      </c>
      <c r="B222">
        <v>113.370003</v>
      </c>
      <c r="C222">
        <v>116.44000200000001</v>
      </c>
      <c r="D222">
        <v>111.83000199999999</v>
      </c>
      <c r="E222">
        <v>116.19000200000001</v>
      </c>
      <c r="F222">
        <v>116.19000200000001</v>
      </c>
      <c r="G222">
        <v>11488300</v>
      </c>
      <c r="H222">
        <f>(DIS2__2[[#This Row],[Adj Close]]-F223)/F223</f>
        <v>2.3249660328058318E-2</v>
      </c>
    </row>
    <row r="223" spans="1:8" x14ac:dyDescent="0.3">
      <c r="A223" s="4">
        <v>44684</v>
      </c>
      <c r="B223">
        <v>114.050003</v>
      </c>
      <c r="C223">
        <v>114.83000199999999</v>
      </c>
      <c r="D223">
        <v>112.69000200000001</v>
      </c>
      <c r="E223">
        <v>113.550003</v>
      </c>
      <c r="F223">
        <v>113.550003</v>
      </c>
      <c r="G223">
        <v>11149500</v>
      </c>
      <c r="H223">
        <f>(DIS2__2[[#This Row],[Adj Close]]-F224)/F224</f>
        <v>4.4055506607932856E-4</v>
      </c>
    </row>
    <row r="224" spans="1:8" x14ac:dyDescent="0.3">
      <c r="A224" s="4">
        <v>44683</v>
      </c>
      <c r="B224">
        <v>111.709999</v>
      </c>
      <c r="C224">
        <v>113.660004</v>
      </c>
      <c r="D224">
        <v>111.010002</v>
      </c>
      <c r="E224">
        <v>113.5</v>
      </c>
      <c r="F224">
        <v>113.5</v>
      </c>
      <c r="G224">
        <v>14300700</v>
      </c>
      <c r="H224">
        <f>(DIS2__2[[#This Row],[Adj Close]]-F225)/F225</f>
        <v>1.6751796562352293E-2</v>
      </c>
    </row>
    <row r="225" spans="1:8" x14ac:dyDescent="0.3">
      <c r="A225" s="4">
        <v>44680</v>
      </c>
      <c r="B225">
        <v>115.199997</v>
      </c>
      <c r="C225">
        <v>115.989998</v>
      </c>
      <c r="D225">
        <v>111.360001</v>
      </c>
      <c r="E225">
        <v>111.629997</v>
      </c>
      <c r="F225">
        <v>111.629997</v>
      </c>
      <c r="G225">
        <v>16907000</v>
      </c>
      <c r="H225">
        <f>(DIS2__2[[#This Row],[Adj Close]]-F226)/F226</f>
        <v>-3.1746066165790045E-2</v>
      </c>
    </row>
    <row r="226" spans="1:8" x14ac:dyDescent="0.3">
      <c r="A226" s="4">
        <v>44679</v>
      </c>
      <c r="B226">
        <v>115.220001</v>
      </c>
      <c r="C226">
        <v>116</v>
      </c>
      <c r="D226">
        <v>112.69000200000001</v>
      </c>
      <c r="E226">
        <v>115.290001</v>
      </c>
      <c r="F226">
        <v>115.290001</v>
      </c>
      <c r="G226">
        <v>23192100</v>
      </c>
      <c r="H226">
        <f>(DIS2__2[[#This Row],[Adj Close]]-F227)/F227</f>
        <v>6.9440153367250233E-4</v>
      </c>
    </row>
    <row r="227" spans="1:8" x14ac:dyDescent="0.3">
      <c r="A227" s="4">
        <v>44678</v>
      </c>
      <c r="B227">
        <v>115.43</v>
      </c>
      <c r="C227">
        <v>116.900002</v>
      </c>
      <c r="D227">
        <v>113.389999</v>
      </c>
      <c r="E227">
        <v>115.209999</v>
      </c>
      <c r="F227">
        <v>115.209999</v>
      </c>
      <c r="G227">
        <v>15553000</v>
      </c>
      <c r="H227">
        <f>(DIS2__2[[#This Row],[Adj Close]]-F228)/F228</f>
        <v>-4.8371600113283871E-3</v>
      </c>
    </row>
    <row r="228" spans="1:8" x14ac:dyDescent="0.3">
      <c r="A228" s="4">
        <v>44677</v>
      </c>
      <c r="B228">
        <v>119.150002</v>
      </c>
      <c r="C228">
        <v>119.150002</v>
      </c>
      <c r="D228">
        <v>115.639999</v>
      </c>
      <c r="E228">
        <v>115.769997</v>
      </c>
      <c r="F228">
        <v>115.769997</v>
      </c>
      <c r="G228">
        <v>16116000</v>
      </c>
      <c r="H228">
        <f>(DIS2__2[[#This Row],[Adj Close]]-F229)/F229</f>
        <v>-3.4847854143756192E-2</v>
      </c>
    </row>
    <row r="229" spans="1:8" x14ac:dyDescent="0.3">
      <c r="A229" s="4">
        <v>44676</v>
      </c>
      <c r="B229">
        <v>117.660004</v>
      </c>
      <c r="C229">
        <v>120.33000199999999</v>
      </c>
      <c r="D229">
        <v>116.75</v>
      </c>
      <c r="E229">
        <v>119.949997</v>
      </c>
      <c r="F229">
        <v>119.949997</v>
      </c>
      <c r="G229">
        <v>16491000</v>
      </c>
      <c r="H229">
        <f>(DIS2__2[[#This Row],[Adj Close]]-F230)/F230</f>
        <v>1.4204786020244784E-2</v>
      </c>
    </row>
    <row r="230" spans="1:8" x14ac:dyDescent="0.3">
      <c r="A230" s="4">
        <v>44673</v>
      </c>
      <c r="B230">
        <v>120.010002</v>
      </c>
      <c r="C230">
        <v>121.889999</v>
      </c>
      <c r="D230">
        <v>118.150002</v>
      </c>
      <c r="E230">
        <v>118.269997</v>
      </c>
      <c r="F230">
        <v>118.269997</v>
      </c>
      <c r="G230">
        <v>19472800</v>
      </c>
      <c r="H230">
        <f>(DIS2__2[[#This Row],[Adj Close]]-F231)/F231</f>
        <v>-2.7864597144021112E-2</v>
      </c>
    </row>
    <row r="231" spans="1:8" x14ac:dyDescent="0.3">
      <c r="A231" s="4">
        <v>44672</v>
      </c>
      <c r="B231">
        <v>125.540001</v>
      </c>
      <c r="C231">
        <v>126.449997</v>
      </c>
      <c r="D231">
        <v>121.279999</v>
      </c>
      <c r="E231">
        <v>121.660004</v>
      </c>
      <c r="F231">
        <v>121.660004</v>
      </c>
      <c r="G231">
        <v>18688600</v>
      </c>
      <c r="H231">
        <f>(DIS2__2[[#This Row],[Adj Close]]-F232)/F232</f>
        <v>-2.336032752669176E-2</v>
      </c>
    </row>
    <row r="232" spans="1:8" x14ac:dyDescent="0.3">
      <c r="A232" s="4">
        <v>44671</v>
      </c>
      <c r="B232">
        <v>126.050003</v>
      </c>
      <c r="C232">
        <v>127.349998</v>
      </c>
      <c r="D232">
        <v>124.110001</v>
      </c>
      <c r="E232">
        <v>124.57</v>
      </c>
      <c r="F232">
        <v>124.57</v>
      </c>
      <c r="G232">
        <v>36465700</v>
      </c>
      <c r="H232">
        <f>(DIS2__2[[#This Row],[Adj Close]]-F233)/F233</f>
        <v>-5.5572360374785156E-2</v>
      </c>
    </row>
    <row r="233" spans="1:8" x14ac:dyDescent="0.3">
      <c r="A233" s="4">
        <v>44670</v>
      </c>
      <c r="B233">
        <v>128.08999600000001</v>
      </c>
      <c r="C233">
        <v>133.19000199999999</v>
      </c>
      <c r="D233">
        <v>127.790001</v>
      </c>
      <c r="E233">
        <v>131.89999399999999</v>
      </c>
      <c r="F233">
        <v>131.89999399999999</v>
      </c>
      <c r="G233">
        <v>12767200</v>
      </c>
      <c r="H233">
        <f>(DIS2__2[[#This Row],[Adj Close]]-F234)/F234</f>
        <v>3.2323683939665337E-2</v>
      </c>
    </row>
    <row r="234" spans="1:8" x14ac:dyDescent="0.3">
      <c r="A234" s="4">
        <v>44669</v>
      </c>
      <c r="B234">
        <v>130.070007</v>
      </c>
      <c r="C234">
        <v>130.220001</v>
      </c>
      <c r="D234">
        <v>126.82</v>
      </c>
      <c r="E234">
        <v>127.769997</v>
      </c>
      <c r="F234">
        <v>127.769997</v>
      </c>
      <c r="G234">
        <v>10571000</v>
      </c>
      <c r="H234">
        <f>(DIS2__2[[#This Row],[Adj Close]]-F235)/F235</f>
        <v>-2.069444300839695E-2</v>
      </c>
    </row>
    <row r="235" spans="1:8" x14ac:dyDescent="0.3">
      <c r="A235" s="4">
        <v>44665</v>
      </c>
      <c r="B235">
        <v>132.80999800000001</v>
      </c>
      <c r="C235">
        <v>133.58999600000001</v>
      </c>
      <c r="D235">
        <v>130.35000600000001</v>
      </c>
      <c r="E235">
        <v>130.470001</v>
      </c>
      <c r="F235">
        <v>130.470001</v>
      </c>
      <c r="G235">
        <v>7283500</v>
      </c>
      <c r="H235">
        <f>(DIS2__2[[#This Row],[Adj Close]]-F236)/F236</f>
        <v>-1.4204797240432396E-2</v>
      </c>
    </row>
    <row r="236" spans="1:8" x14ac:dyDescent="0.3">
      <c r="A236" s="4">
        <v>44664</v>
      </c>
      <c r="B236">
        <v>131.050003</v>
      </c>
      <c r="C236">
        <v>132.88999899999999</v>
      </c>
      <c r="D236">
        <v>130.75</v>
      </c>
      <c r="E236">
        <v>132.35000600000001</v>
      </c>
      <c r="F236">
        <v>132.35000600000001</v>
      </c>
      <c r="G236">
        <v>7694500</v>
      </c>
      <c r="H236">
        <f>(DIS2__2[[#This Row],[Adj Close]]-F237)/F237</f>
        <v>1.1540889989021353E-2</v>
      </c>
    </row>
    <row r="237" spans="1:8" x14ac:dyDescent="0.3">
      <c r="A237" s="4">
        <v>44663</v>
      </c>
      <c r="B237">
        <v>131.80999800000001</v>
      </c>
      <c r="C237">
        <v>133.21000699999999</v>
      </c>
      <c r="D237">
        <v>130.14999399999999</v>
      </c>
      <c r="E237">
        <v>130.83999600000001</v>
      </c>
      <c r="F237">
        <v>130.83999600000001</v>
      </c>
      <c r="G237">
        <v>7885600</v>
      </c>
      <c r="H237">
        <f>(DIS2__2[[#This Row],[Adj Close]]-F238)/F238</f>
        <v>1.4542825007708849E-3</v>
      </c>
    </row>
    <row r="238" spans="1:8" x14ac:dyDescent="0.3">
      <c r="A238" s="4">
        <v>44662</v>
      </c>
      <c r="B238">
        <v>130.03999300000001</v>
      </c>
      <c r="C238">
        <v>132.429993</v>
      </c>
      <c r="D238">
        <v>130.03999300000001</v>
      </c>
      <c r="E238">
        <v>130.64999399999999</v>
      </c>
      <c r="F238">
        <v>130.64999399999999</v>
      </c>
      <c r="G238">
        <v>9915300</v>
      </c>
      <c r="H238">
        <f>(DIS2__2[[#This Row],[Adj Close]]-F239)/F239</f>
        <v>-9.2515435372542212E-3</v>
      </c>
    </row>
    <row r="239" spans="1:8" x14ac:dyDescent="0.3">
      <c r="A239" s="4">
        <v>44659</v>
      </c>
      <c r="B239">
        <v>132</v>
      </c>
      <c r="C239">
        <v>133.11999499999999</v>
      </c>
      <c r="D239">
        <v>130.63000500000001</v>
      </c>
      <c r="E239">
        <v>131.86999499999999</v>
      </c>
      <c r="F239">
        <v>131.86999499999999</v>
      </c>
      <c r="G239">
        <v>6702000</v>
      </c>
      <c r="H239">
        <f>(DIS2__2[[#This Row],[Adj Close]]-F240)/F240</f>
        <v>0</v>
      </c>
    </row>
    <row r="240" spans="1:8" x14ac:dyDescent="0.3">
      <c r="A240" s="4">
        <v>44658</v>
      </c>
      <c r="B240">
        <v>133.009995</v>
      </c>
      <c r="C240">
        <v>133.21000699999999</v>
      </c>
      <c r="D240">
        <v>130.020004</v>
      </c>
      <c r="E240">
        <v>131.86999499999999</v>
      </c>
      <c r="F240">
        <v>131.86999499999999</v>
      </c>
      <c r="G240">
        <v>9858700</v>
      </c>
      <c r="H240">
        <f>(DIS2__2[[#This Row],[Adj Close]]-F241)/F241</f>
        <v>-5.2803195522197954E-3</v>
      </c>
    </row>
    <row r="241" spans="1:8" x14ac:dyDescent="0.3">
      <c r="A241" s="4">
        <v>44657</v>
      </c>
      <c r="B241">
        <v>133.75</v>
      </c>
      <c r="C241">
        <v>133.929993</v>
      </c>
      <c r="D241">
        <v>130.80999800000001</v>
      </c>
      <c r="E241">
        <v>132.570007</v>
      </c>
      <c r="F241">
        <v>132.570007</v>
      </c>
      <c r="G241">
        <v>11679700</v>
      </c>
      <c r="H241">
        <f>(DIS2__2[[#This Row],[Adj Close]]-F242)/F242</f>
        <v>-2.2489220708200034E-2</v>
      </c>
    </row>
    <row r="242" spans="1:8" x14ac:dyDescent="0.3">
      <c r="A242" s="4">
        <v>44656</v>
      </c>
      <c r="B242">
        <v>137.740005</v>
      </c>
      <c r="C242">
        <v>139.199997</v>
      </c>
      <c r="D242">
        <v>135.13000500000001</v>
      </c>
      <c r="E242">
        <v>135.61999499999999</v>
      </c>
      <c r="F242">
        <v>135.61999499999999</v>
      </c>
      <c r="G242">
        <v>8694100</v>
      </c>
      <c r="H242">
        <f>(DIS2__2[[#This Row],[Adj Close]]-F243)/F243</f>
        <v>-2.1359553739940185E-2</v>
      </c>
    </row>
    <row r="243" spans="1:8" x14ac:dyDescent="0.3">
      <c r="A243" s="4">
        <v>44655</v>
      </c>
      <c r="B243">
        <v>136.970001</v>
      </c>
      <c r="C243">
        <v>139.259995</v>
      </c>
      <c r="D243">
        <v>136.88999899999999</v>
      </c>
      <c r="E243">
        <v>138.58000200000001</v>
      </c>
      <c r="F243">
        <v>138.58000200000001</v>
      </c>
      <c r="G243">
        <v>8174600</v>
      </c>
      <c r="H243">
        <f>(DIS2__2[[#This Row],[Adj Close]]-F244)/F244</f>
        <v>1.1532861313868667E-2</v>
      </c>
    </row>
    <row r="244" spans="1:8" x14ac:dyDescent="0.3">
      <c r="A244" s="4">
        <v>44652</v>
      </c>
      <c r="B244">
        <v>137.33999600000001</v>
      </c>
      <c r="C244">
        <v>138.10000600000001</v>
      </c>
      <c r="D244">
        <v>135.529999</v>
      </c>
      <c r="E244">
        <v>137</v>
      </c>
      <c r="F244">
        <v>137</v>
      </c>
      <c r="G244">
        <v>10341000</v>
      </c>
      <c r="H244">
        <f>(DIS2__2[[#This Row],[Adj Close]]-F245)/F245</f>
        <v>-1.1665499805612904E-3</v>
      </c>
    </row>
    <row r="245" spans="1:8" x14ac:dyDescent="0.3">
      <c r="A245" s="4">
        <v>44651</v>
      </c>
      <c r="B245">
        <v>140.13999899999999</v>
      </c>
      <c r="C245">
        <v>140.88000500000001</v>
      </c>
      <c r="D245">
        <v>137.11000100000001</v>
      </c>
      <c r="E245">
        <v>137.16000399999999</v>
      </c>
      <c r="F245">
        <v>137.16000399999999</v>
      </c>
      <c r="G245">
        <v>12306500</v>
      </c>
      <c r="H245">
        <f>(DIS2__2[[#This Row],[Adj Close]]-F246)/F246</f>
        <v>-2.6958022214059654E-2</v>
      </c>
    </row>
    <row r="246" spans="1:8" x14ac:dyDescent="0.3">
      <c r="A246" s="4">
        <v>44650</v>
      </c>
      <c r="B246">
        <v>141.30999800000001</v>
      </c>
      <c r="C246">
        <v>143.270004</v>
      </c>
      <c r="D246">
        <v>140.08000200000001</v>
      </c>
      <c r="E246">
        <v>140.96000699999999</v>
      </c>
      <c r="F246">
        <v>140.96000699999999</v>
      </c>
      <c r="G246">
        <v>7922400</v>
      </c>
      <c r="H246">
        <f>(DIS2__2[[#This Row],[Adj Close]]-F247)/F247</f>
        <v>-9.9732964611148941E-3</v>
      </c>
    </row>
    <row r="247" spans="1:8" x14ac:dyDescent="0.3">
      <c r="A247" s="4">
        <v>44649</v>
      </c>
      <c r="B247">
        <v>140.96000699999999</v>
      </c>
      <c r="C247">
        <v>144.46000699999999</v>
      </c>
      <c r="D247">
        <v>140.96000699999999</v>
      </c>
      <c r="E247">
        <v>142.38000500000001</v>
      </c>
      <c r="F247">
        <v>142.38000500000001</v>
      </c>
      <c r="G247">
        <v>11280700</v>
      </c>
      <c r="H247">
        <f>(DIS2__2[[#This Row],[Adj Close]]-F248)/F248</f>
        <v>2.638411168984936E-2</v>
      </c>
    </row>
    <row r="248" spans="1:8" x14ac:dyDescent="0.3">
      <c r="A248" s="4">
        <v>44648</v>
      </c>
      <c r="B248">
        <v>138.88000500000001</v>
      </c>
      <c r="C248">
        <v>139.63000500000001</v>
      </c>
      <c r="D248">
        <v>136.279999</v>
      </c>
      <c r="E248">
        <v>138.720001</v>
      </c>
      <c r="F248">
        <v>138.720001</v>
      </c>
      <c r="G248">
        <v>8456100</v>
      </c>
      <c r="H248">
        <f>(DIS2__2[[#This Row],[Adj Close]]-F249)/F249</f>
        <v>-3.0185281228871691E-3</v>
      </c>
    </row>
    <row r="249" spans="1:8" x14ac:dyDescent="0.3">
      <c r="A249" s="4">
        <v>44645</v>
      </c>
      <c r="B249">
        <v>139.279999</v>
      </c>
      <c r="C249">
        <v>140.38000500000001</v>
      </c>
      <c r="D249">
        <v>138.11999499999999</v>
      </c>
      <c r="E249">
        <v>139.13999899999999</v>
      </c>
      <c r="F249">
        <v>139.13999899999999</v>
      </c>
      <c r="G249">
        <v>5949400</v>
      </c>
      <c r="H249">
        <f>(DIS2__2[[#This Row],[Adj Close]]-F250)/F250</f>
        <v>1.295279151792203E-3</v>
      </c>
    </row>
    <row r="250" spans="1:8" x14ac:dyDescent="0.3">
      <c r="A250" s="4">
        <v>44644</v>
      </c>
      <c r="B250">
        <v>138.58000200000001</v>
      </c>
      <c r="C250">
        <v>139.270004</v>
      </c>
      <c r="D250">
        <v>137.41000399999999</v>
      </c>
      <c r="E250">
        <v>138.96000699999999</v>
      </c>
      <c r="F250">
        <v>138.96000699999999</v>
      </c>
      <c r="G250">
        <v>5858800</v>
      </c>
      <c r="H250">
        <f>(DIS2__2[[#This Row],[Adj Close]]-F251)/F251</f>
        <v>9.5902935890024351E-3</v>
      </c>
    </row>
    <row r="251" spans="1:8" x14ac:dyDescent="0.3">
      <c r="A251" s="4">
        <v>44643</v>
      </c>
      <c r="B251">
        <v>139.070007</v>
      </c>
      <c r="C251">
        <v>139.759995</v>
      </c>
      <c r="D251">
        <v>137.53999300000001</v>
      </c>
      <c r="E251">
        <v>137.63999899999999</v>
      </c>
      <c r="F251">
        <v>137.63999899999999</v>
      </c>
      <c r="G251">
        <v>8761300</v>
      </c>
      <c r="H251">
        <f>(DIS2__2[[#This Row],[Adj Close]]-F252)/F252</f>
        <v>-1.7629019929847993E-2</v>
      </c>
    </row>
    <row r="252" spans="1:8" x14ac:dyDescent="0.3">
      <c r="A252" s="4">
        <v>44642</v>
      </c>
      <c r="B252">
        <v>139.05999800000001</v>
      </c>
      <c r="C252">
        <v>142.19000199999999</v>
      </c>
      <c r="D252">
        <v>138.89999399999999</v>
      </c>
      <c r="E252">
        <v>140.11000100000001</v>
      </c>
      <c r="F252">
        <v>140.11000100000001</v>
      </c>
      <c r="G252">
        <v>8511600</v>
      </c>
      <c r="H252">
        <f>(DIS2__2[[#This Row],[Adj Close]]-F253)/F253</f>
        <v>1.0748853367077545E-2</v>
      </c>
    </row>
    <row r="253" spans="1:8" x14ac:dyDescent="0.3">
      <c r="A253" s="4">
        <v>44641</v>
      </c>
      <c r="B253">
        <v>138.89999399999999</v>
      </c>
      <c r="C253">
        <v>139.300003</v>
      </c>
      <c r="D253">
        <v>136.88000500000001</v>
      </c>
      <c r="E253">
        <v>138.61999499999999</v>
      </c>
      <c r="F253">
        <v>138.61999499999999</v>
      </c>
      <c r="G253">
        <v>9090300</v>
      </c>
      <c r="H253">
        <f>(DIS2__2[[#This Row],[Adj Close]]-F254)/F254</f>
        <v>-1.1974397463127746E-2</v>
      </c>
    </row>
    <row r="254" spans="1:8" x14ac:dyDescent="0.3">
      <c r="A254" s="4">
        <v>44638</v>
      </c>
      <c r="B254">
        <v>139.550003</v>
      </c>
      <c r="C254">
        <v>140.729996</v>
      </c>
      <c r="D254">
        <v>138.300003</v>
      </c>
      <c r="E254">
        <v>140.300003</v>
      </c>
      <c r="F254">
        <v>140.300003</v>
      </c>
      <c r="G254">
        <v>11308800</v>
      </c>
      <c r="H254">
        <f>(DIS2__2[[#This Row],[Adj Close]]-F255)/F255</f>
        <v>5.9511148924420495E-3</v>
      </c>
    </row>
    <row r="255" spans="1:8" x14ac:dyDescent="0.3">
      <c r="A255" s="4">
        <v>44637</v>
      </c>
      <c r="B255">
        <v>137.44000199999999</v>
      </c>
      <c r="C255">
        <v>139.470001</v>
      </c>
      <c r="D255">
        <v>136.55999800000001</v>
      </c>
      <c r="E255">
        <v>139.470001</v>
      </c>
      <c r="F255">
        <v>139.470001</v>
      </c>
      <c r="G255">
        <v>6816000</v>
      </c>
      <c r="H255">
        <f>(DIS2__2[[#This Row],[Adj Close]]-F256)/F256</f>
        <v>9.6279282584909205E-3</v>
      </c>
    </row>
    <row r="256" spans="1:8" x14ac:dyDescent="0.3">
      <c r="A256" s="4">
        <v>44636</v>
      </c>
      <c r="B256">
        <v>135.64999399999999</v>
      </c>
      <c r="C256">
        <v>138.979996</v>
      </c>
      <c r="D256">
        <v>134.94000199999999</v>
      </c>
      <c r="E256">
        <v>138.13999899999999</v>
      </c>
      <c r="F256">
        <v>138.13999899999999</v>
      </c>
      <c r="G256">
        <v>10638700</v>
      </c>
      <c r="H256">
        <f>(DIS2__2[[#This Row],[Adj Close]]-F257)/F257</f>
        <v>2.9359180984184319E-2</v>
      </c>
    </row>
    <row r="257" spans="1:8" x14ac:dyDescent="0.3">
      <c r="A257" s="4">
        <v>44635</v>
      </c>
      <c r="B257">
        <v>129.740005</v>
      </c>
      <c r="C257">
        <v>134.55999800000001</v>
      </c>
      <c r="D257">
        <v>129.509995</v>
      </c>
      <c r="E257">
        <v>134.199997</v>
      </c>
      <c r="F257">
        <v>134.199997</v>
      </c>
      <c r="G257">
        <v>9834800</v>
      </c>
      <c r="H257">
        <f>(DIS2__2[[#This Row],[Adj Close]]-F258)/F258</f>
        <v>4.0068186003783451E-2</v>
      </c>
    </row>
    <row r="258" spans="1:8" x14ac:dyDescent="0.3">
      <c r="A258" s="4">
        <v>44634</v>
      </c>
      <c r="B258">
        <v>130.979996</v>
      </c>
      <c r="C258">
        <v>133.070007</v>
      </c>
      <c r="D258">
        <v>128.38000500000001</v>
      </c>
      <c r="E258">
        <v>129.029999</v>
      </c>
      <c r="F258">
        <v>129.029999</v>
      </c>
      <c r="G258">
        <v>9971500</v>
      </c>
      <c r="H258">
        <f>(DIS2__2[[#This Row],[Adj Close]]-F259)/F259</f>
        <v>-2.0645168880455381E-2</v>
      </c>
    </row>
    <row r="259" spans="1:8" x14ac:dyDescent="0.3">
      <c r="A259" s="4">
        <v>44631</v>
      </c>
      <c r="B259">
        <v>135.08000200000001</v>
      </c>
      <c r="C259">
        <v>136.16000399999999</v>
      </c>
      <c r="D259">
        <v>131.570007</v>
      </c>
      <c r="E259">
        <v>131.75</v>
      </c>
      <c r="F259">
        <v>131.75</v>
      </c>
      <c r="G259">
        <v>7058400</v>
      </c>
      <c r="H259">
        <f>(DIS2__2[[#This Row],[Adj Close]]-F260)/F260</f>
        <v>-1.4142464936713962E-2</v>
      </c>
    </row>
    <row r="260" spans="1:8" x14ac:dyDescent="0.3">
      <c r="A260" s="4">
        <v>44630</v>
      </c>
      <c r="B260">
        <v>132.36000100000001</v>
      </c>
      <c r="C260">
        <v>134.199997</v>
      </c>
      <c r="D260">
        <v>131.61999499999999</v>
      </c>
      <c r="E260">
        <v>133.63999899999999</v>
      </c>
      <c r="F260">
        <v>133.63999899999999</v>
      </c>
      <c r="G260">
        <v>8447200</v>
      </c>
      <c r="H260">
        <f>(DIS2__2[[#This Row],[Adj Close]]-F261)/F261</f>
        <v>-7.4784889253369733E-5</v>
      </c>
    </row>
    <row r="261" spans="1:8" x14ac:dyDescent="0.3">
      <c r="A261" s="4">
        <v>44629</v>
      </c>
      <c r="B261">
        <v>135.490005</v>
      </c>
      <c r="C261">
        <v>135.5</v>
      </c>
      <c r="D261">
        <v>133.36000100000001</v>
      </c>
      <c r="E261">
        <v>133.64999399999999</v>
      </c>
      <c r="F261">
        <v>133.64999399999999</v>
      </c>
      <c r="G261">
        <v>14673100</v>
      </c>
      <c r="H261">
        <f>(DIS2__2[[#This Row],[Adj Close]]-F262)/F262</f>
        <v>1.4421206831119486E-2</v>
      </c>
    </row>
    <row r="262" spans="1:8" x14ac:dyDescent="0.3">
      <c r="A262" s="4">
        <v>44628</v>
      </c>
      <c r="B262">
        <v>133.020004</v>
      </c>
      <c r="C262">
        <v>135.490005</v>
      </c>
      <c r="D262">
        <v>129.28999300000001</v>
      </c>
      <c r="E262">
        <v>131.75</v>
      </c>
      <c r="F262">
        <v>131.75</v>
      </c>
      <c r="G262">
        <v>16552000</v>
      </c>
      <c r="H262">
        <f>(DIS2__2[[#This Row],[Adj Close]]-F263)/F263</f>
        <v>-1.3108614232209739E-2</v>
      </c>
    </row>
    <row r="263" spans="1:8" x14ac:dyDescent="0.3">
      <c r="A263" s="4">
        <v>44627</v>
      </c>
      <c r="B263">
        <v>140.279999</v>
      </c>
      <c r="C263">
        <v>140.88999899999999</v>
      </c>
      <c r="D263">
        <v>133.44000199999999</v>
      </c>
      <c r="E263">
        <v>133.5</v>
      </c>
      <c r="F263">
        <v>133.5</v>
      </c>
      <c r="G263">
        <v>14549700</v>
      </c>
      <c r="H263">
        <f>(DIS2__2[[#This Row],[Adj Close]]-F264)/F264</f>
        <v>-5.1307567855972347E-2</v>
      </c>
    </row>
    <row r="264" spans="1:8" x14ac:dyDescent="0.3">
      <c r="A264" s="4">
        <v>44624</v>
      </c>
      <c r="B264">
        <v>144.009995</v>
      </c>
      <c r="C264">
        <v>144.259995</v>
      </c>
      <c r="D264">
        <v>139.550003</v>
      </c>
      <c r="E264">
        <v>140.720001</v>
      </c>
      <c r="F264">
        <v>140.720001</v>
      </c>
      <c r="G264">
        <v>12913000</v>
      </c>
      <c r="H264">
        <f>(DIS2__2[[#This Row],[Adj Close]]-F265)/F265</f>
        <v>-3.3317344004799063E-2</v>
      </c>
    </row>
    <row r="265" spans="1:8" x14ac:dyDescent="0.3">
      <c r="A265" s="4">
        <v>44623</v>
      </c>
      <c r="B265">
        <v>147.30999800000001</v>
      </c>
      <c r="C265">
        <v>148.64999399999999</v>
      </c>
      <c r="D265">
        <v>144.449997</v>
      </c>
      <c r="E265">
        <v>145.570007</v>
      </c>
      <c r="F265">
        <v>145.570007</v>
      </c>
      <c r="G265">
        <v>8048400</v>
      </c>
      <c r="H265">
        <f>(DIS2__2[[#This Row],[Adj Close]]-F266)/F266</f>
        <v>-1.2012956753439911E-2</v>
      </c>
    </row>
    <row r="266" spans="1:8" x14ac:dyDescent="0.3">
      <c r="A266" s="4">
        <v>44622</v>
      </c>
      <c r="B266">
        <v>146.30999800000001</v>
      </c>
      <c r="C266">
        <v>148.470001</v>
      </c>
      <c r="D266">
        <v>145.91999799999999</v>
      </c>
      <c r="E266">
        <v>147.33999600000001</v>
      </c>
      <c r="F266">
        <v>147.33999600000001</v>
      </c>
      <c r="G266">
        <v>7851000</v>
      </c>
      <c r="H266">
        <f>(DIS2__2[[#This Row],[Adj Close]]-F267)/F267</f>
        <v>1.1255998859080397E-2</v>
      </c>
    </row>
    <row r="267" spans="1:8" x14ac:dyDescent="0.3">
      <c r="A267" s="4">
        <v>44621</v>
      </c>
      <c r="B267">
        <v>147.86000100000001</v>
      </c>
      <c r="C267">
        <v>148.14999399999999</v>
      </c>
      <c r="D267">
        <v>143.779999</v>
      </c>
      <c r="E267">
        <v>145.699997</v>
      </c>
      <c r="F267">
        <v>145.699997</v>
      </c>
      <c r="G267">
        <v>8944000</v>
      </c>
      <c r="H267">
        <f>(DIS2__2[[#This Row],[Adj Close]]-F268)/F268</f>
        <v>-1.8590932708227571E-2</v>
      </c>
    </row>
    <row r="268" spans="1:8" x14ac:dyDescent="0.3">
      <c r="A268" s="4">
        <v>44620</v>
      </c>
      <c r="B268">
        <v>147.83000200000001</v>
      </c>
      <c r="C268">
        <v>149.479996</v>
      </c>
      <c r="D268">
        <v>146.46000699999999</v>
      </c>
      <c r="E268">
        <v>148.46000699999999</v>
      </c>
      <c r="F268">
        <v>148.46000699999999</v>
      </c>
      <c r="G268">
        <v>10834700</v>
      </c>
      <c r="H268">
        <f>(DIS2__2[[#This Row],[Adj Close]]-F269)/F269</f>
        <v>-7.1557012449389055E-3</v>
      </c>
    </row>
    <row r="269" spans="1:8" x14ac:dyDescent="0.3">
      <c r="A269" s="4">
        <v>44617</v>
      </c>
      <c r="B269">
        <v>149.55999800000001</v>
      </c>
      <c r="C269">
        <v>150.279999</v>
      </c>
      <c r="D269">
        <v>147.220001</v>
      </c>
      <c r="E269">
        <v>149.529999</v>
      </c>
      <c r="F269">
        <v>149.529999</v>
      </c>
      <c r="G269">
        <v>10149500</v>
      </c>
      <c r="H269">
        <f>(DIS2__2[[#This Row],[Adj Close]]-F270)/F270</f>
        <v>8.7018075783866001E-4</v>
      </c>
    </row>
    <row r="270" spans="1:8" x14ac:dyDescent="0.3">
      <c r="A270" s="4">
        <v>44616</v>
      </c>
      <c r="B270">
        <v>140</v>
      </c>
      <c r="C270">
        <v>149.570007</v>
      </c>
      <c r="D270">
        <v>140</v>
      </c>
      <c r="E270">
        <v>149.39999399999999</v>
      </c>
      <c r="F270">
        <v>149.39999399999999</v>
      </c>
      <c r="G270">
        <v>12475500</v>
      </c>
      <c r="H270">
        <f>(DIS2__2[[#This Row],[Adj Close]]-F271)/F271</f>
        <v>2.4199623781436367E-2</v>
      </c>
    </row>
    <row r="271" spans="1:8" x14ac:dyDescent="0.3">
      <c r="A271" s="4">
        <v>44615</v>
      </c>
      <c r="B271">
        <v>149.5</v>
      </c>
      <c r="C271">
        <v>149.740005</v>
      </c>
      <c r="D271">
        <v>145.5</v>
      </c>
      <c r="E271">
        <v>145.86999499999999</v>
      </c>
      <c r="F271">
        <v>145.86999499999999</v>
      </c>
      <c r="G271">
        <v>9300700</v>
      </c>
      <c r="H271">
        <f>(DIS2__2[[#This Row],[Adj Close]]-F272)/F272</f>
        <v>-1.499089107950293E-2</v>
      </c>
    </row>
    <row r="272" spans="1:8" x14ac:dyDescent="0.3">
      <c r="A272" s="4">
        <v>44614</v>
      </c>
      <c r="B272">
        <v>150.19000199999999</v>
      </c>
      <c r="C272">
        <v>150.78999300000001</v>
      </c>
      <c r="D272">
        <v>147.61000100000001</v>
      </c>
      <c r="E272">
        <v>148.08999600000001</v>
      </c>
      <c r="F272">
        <v>148.08999600000001</v>
      </c>
      <c r="G272">
        <v>12227200</v>
      </c>
      <c r="H272">
        <f>(DIS2__2[[#This Row],[Adj Close]]-F273)/F273</f>
        <v>-2.1604155512657517E-2</v>
      </c>
    </row>
    <row r="273" spans="1:8" x14ac:dyDescent="0.3">
      <c r="A273" s="4">
        <v>44610</v>
      </c>
      <c r="B273">
        <v>152.91000399999999</v>
      </c>
      <c r="C273">
        <v>153.679993</v>
      </c>
      <c r="D273">
        <v>150.050003</v>
      </c>
      <c r="E273">
        <v>151.36000100000001</v>
      </c>
      <c r="F273">
        <v>151.36000100000001</v>
      </c>
      <c r="G273">
        <v>10785500</v>
      </c>
      <c r="H273">
        <f>(DIS2__2[[#This Row],[Adj Close]]-F274)/F274</f>
        <v>-1.0395528154210982E-2</v>
      </c>
    </row>
    <row r="274" spans="1:8" x14ac:dyDescent="0.3">
      <c r="A274" s="4">
        <v>44609</v>
      </c>
      <c r="B274">
        <v>154.69000199999999</v>
      </c>
      <c r="C274">
        <v>155.36000100000001</v>
      </c>
      <c r="D274">
        <v>152.61000100000001</v>
      </c>
      <c r="E274">
        <v>152.949997</v>
      </c>
      <c r="F274">
        <v>152.949997</v>
      </c>
      <c r="G274">
        <v>8110300</v>
      </c>
      <c r="H274">
        <f>(DIS2__2[[#This Row],[Adj Close]]-F275)/F275</f>
        <v>-2.1746139235837389E-2</v>
      </c>
    </row>
    <row r="275" spans="1:8" x14ac:dyDescent="0.3">
      <c r="A275" s="4">
        <v>44608</v>
      </c>
      <c r="B275">
        <v>154.979996</v>
      </c>
      <c r="C275">
        <v>156.729996</v>
      </c>
      <c r="D275">
        <v>153.75</v>
      </c>
      <c r="E275">
        <v>156.35000600000001</v>
      </c>
      <c r="F275">
        <v>156.35000600000001</v>
      </c>
      <c r="G275">
        <v>10656400</v>
      </c>
      <c r="H275">
        <f>(DIS2__2[[#This Row],[Adj Close]]-F276)/F276</f>
        <v>1.0535192537906015E-2</v>
      </c>
    </row>
    <row r="276" spans="1:8" x14ac:dyDescent="0.3">
      <c r="A276" s="4">
        <v>44607</v>
      </c>
      <c r="B276">
        <v>153.53999300000001</v>
      </c>
      <c r="C276">
        <v>154.85000600000001</v>
      </c>
      <c r="D276">
        <v>152.509995</v>
      </c>
      <c r="E276">
        <v>154.720001</v>
      </c>
      <c r="F276">
        <v>154.720001</v>
      </c>
      <c r="G276">
        <v>12726000</v>
      </c>
      <c r="H276">
        <f>(DIS2__2[[#This Row],[Adj Close]]-F277)/F277</f>
        <v>2.5654589632565138E-2</v>
      </c>
    </row>
    <row r="277" spans="1:8" x14ac:dyDescent="0.3">
      <c r="A277" s="4">
        <v>44606</v>
      </c>
      <c r="B277">
        <v>149.36999499999999</v>
      </c>
      <c r="C277">
        <v>153.729996</v>
      </c>
      <c r="D277">
        <v>149.21000699999999</v>
      </c>
      <c r="E277">
        <v>150.85000600000001</v>
      </c>
      <c r="F277">
        <v>150.85000600000001</v>
      </c>
      <c r="G277">
        <v>14694700</v>
      </c>
      <c r="H277">
        <f>(DIS2__2[[#This Row],[Adj Close]]-F278)/F278</f>
        <v>9.2326553205817619E-3</v>
      </c>
    </row>
    <row r="278" spans="1:8" x14ac:dyDescent="0.3">
      <c r="A278" s="4">
        <v>44603</v>
      </c>
      <c r="B278">
        <v>153.53999300000001</v>
      </c>
      <c r="C278">
        <v>154.69000199999999</v>
      </c>
      <c r="D278">
        <v>148.55999800000001</v>
      </c>
      <c r="E278">
        <v>149.470001</v>
      </c>
      <c r="F278">
        <v>149.470001</v>
      </c>
      <c r="G278">
        <v>17975200</v>
      </c>
      <c r="H278">
        <f>(DIS2__2[[#This Row],[Adj Close]]-F279)/F279</f>
        <v>-1.7678778452187675E-2</v>
      </c>
    </row>
    <row r="279" spans="1:8" x14ac:dyDescent="0.3">
      <c r="A279" s="4">
        <v>44602</v>
      </c>
      <c r="B279">
        <v>156.020004</v>
      </c>
      <c r="C279">
        <v>157.5</v>
      </c>
      <c r="D279">
        <v>151.11000100000001</v>
      </c>
      <c r="E279">
        <v>152.16000399999999</v>
      </c>
      <c r="F279">
        <v>152.16000399999999</v>
      </c>
      <c r="G279">
        <v>42500300</v>
      </c>
      <c r="H279">
        <f>(DIS2__2[[#This Row],[Adj Close]]-F280)/F280</f>
        <v>3.3485078679211445E-2</v>
      </c>
    </row>
    <row r="280" spans="1:8" x14ac:dyDescent="0.3">
      <c r="A280" s="4">
        <v>44601</v>
      </c>
      <c r="B280">
        <v>144.36999499999999</v>
      </c>
      <c r="C280">
        <v>147.35000600000001</v>
      </c>
      <c r="D280">
        <v>143.25</v>
      </c>
      <c r="E280">
        <v>147.229996</v>
      </c>
      <c r="F280">
        <v>147.229996</v>
      </c>
      <c r="G280">
        <v>22877400</v>
      </c>
      <c r="H280">
        <f>(DIS2__2[[#This Row],[Adj Close]]-F281)/F281</f>
        <v>3.3338013288546131E-2</v>
      </c>
    </row>
    <row r="281" spans="1:8" x14ac:dyDescent="0.3">
      <c r="A281" s="4">
        <v>44600</v>
      </c>
      <c r="B281">
        <v>141.78999300000001</v>
      </c>
      <c r="C281">
        <v>142.88999899999999</v>
      </c>
      <c r="D281">
        <v>140.740005</v>
      </c>
      <c r="E281">
        <v>142.479996</v>
      </c>
      <c r="F281">
        <v>142.479996</v>
      </c>
      <c r="G281">
        <v>9231700</v>
      </c>
      <c r="H281">
        <f>(DIS2__2[[#This Row],[Adj Close]]-F282)/F282</f>
        <v>-2.1050453338380693E-4</v>
      </c>
    </row>
    <row r="282" spans="1:8" x14ac:dyDescent="0.3">
      <c r="A282" s="4">
        <v>44599</v>
      </c>
      <c r="B282">
        <v>143.38999899999999</v>
      </c>
      <c r="C282">
        <v>144.08999600000001</v>
      </c>
      <c r="D282">
        <v>141.61000100000001</v>
      </c>
      <c r="E282">
        <v>142.509995</v>
      </c>
      <c r="F282">
        <v>142.509995</v>
      </c>
      <c r="G282">
        <v>10937500</v>
      </c>
      <c r="H282">
        <f>(DIS2__2[[#This Row],[Adj Close]]-F283)/F283</f>
        <v>3.4501548105857214E-3</v>
      </c>
    </row>
    <row r="283" spans="1:8" x14ac:dyDescent="0.3">
      <c r="A283" s="4">
        <v>44596</v>
      </c>
      <c r="B283">
        <v>140.03999300000001</v>
      </c>
      <c r="C283">
        <v>143.19000199999999</v>
      </c>
      <c r="D283">
        <v>139.529999</v>
      </c>
      <c r="E283">
        <v>142.020004</v>
      </c>
      <c r="F283">
        <v>142.020004</v>
      </c>
      <c r="G283">
        <v>8061100</v>
      </c>
      <c r="H283">
        <f>(DIS2__2[[#This Row],[Adj Close]]-F284)/F284</f>
        <v>1.4211276256596963E-2</v>
      </c>
    </row>
    <row r="284" spans="1:8" x14ac:dyDescent="0.3">
      <c r="A284" s="4">
        <v>44595</v>
      </c>
      <c r="B284">
        <v>140</v>
      </c>
      <c r="C284">
        <v>142.03999300000001</v>
      </c>
      <c r="D284">
        <v>139.25</v>
      </c>
      <c r="E284">
        <v>140.029999</v>
      </c>
      <c r="F284">
        <v>140.029999</v>
      </c>
      <c r="G284">
        <v>9820600</v>
      </c>
      <c r="H284">
        <f>(DIS2__2[[#This Row],[Adj Close]]-F285)/F285</f>
        <v>-1.8160118432201496E-2</v>
      </c>
    </row>
    <row r="285" spans="1:8" x14ac:dyDescent="0.3">
      <c r="A285" s="4">
        <v>44594</v>
      </c>
      <c r="B285">
        <v>144.19000199999999</v>
      </c>
      <c r="C285">
        <v>144.58999600000001</v>
      </c>
      <c r="D285">
        <v>141.38000500000001</v>
      </c>
      <c r="E285">
        <v>142.61999499999999</v>
      </c>
      <c r="F285">
        <v>142.61999499999999</v>
      </c>
      <c r="G285">
        <v>9529900</v>
      </c>
      <c r="H285">
        <f>(DIS2__2[[#This Row],[Adj Close]]-F286)/F286</f>
        <v>-1.2942140876803263E-2</v>
      </c>
    </row>
    <row r="286" spans="1:8" x14ac:dyDescent="0.3">
      <c r="A286" s="4">
        <v>44593</v>
      </c>
      <c r="B286">
        <v>143.020004</v>
      </c>
      <c r="C286">
        <v>144.69000199999999</v>
      </c>
      <c r="D286">
        <v>142.25</v>
      </c>
      <c r="E286">
        <v>144.490005</v>
      </c>
      <c r="F286">
        <v>144.490005</v>
      </c>
      <c r="G286">
        <v>8573300</v>
      </c>
      <c r="H286">
        <f>(DIS2__2[[#This Row],[Adj Close]]-F287)/F287</f>
        <v>1.0631628938717013E-2</v>
      </c>
    </row>
    <row r="287" spans="1:8" x14ac:dyDescent="0.3">
      <c r="A287" s="4">
        <v>44592</v>
      </c>
      <c r="B287">
        <v>138.86000100000001</v>
      </c>
      <c r="C287">
        <v>143.14999399999999</v>
      </c>
      <c r="D287">
        <v>138.470001</v>
      </c>
      <c r="E287">
        <v>142.970001</v>
      </c>
      <c r="F287">
        <v>142.970001</v>
      </c>
      <c r="G287">
        <v>10185500</v>
      </c>
      <c r="H287">
        <f>(DIS2__2[[#This Row],[Adj Close]]-F288)/F288</f>
        <v>3.1306325062889412E-2</v>
      </c>
    </row>
    <row r="288" spans="1:8" x14ac:dyDescent="0.3">
      <c r="A288" s="4">
        <v>44589</v>
      </c>
      <c r="B288">
        <v>135.21000699999999</v>
      </c>
      <c r="C288">
        <v>138.69000199999999</v>
      </c>
      <c r="D288">
        <v>133.55999800000001</v>
      </c>
      <c r="E288">
        <v>138.63000500000001</v>
      </c>
      <c r="F288">
        <v>138.63000500000001</v>
      </c>
      <c r="G288">
        <v>10011700</v>
      </c>
      <c r="H288">
        <f>(DIS2__2[[#This Row],[Adj Close]]-F289)/F289</f>
        <v>2.3704083941871117E-2</v>
      </c>
    </row>
    <row r="289" spans="1:8" x14ac:dyDescent="0.3">
      <c r="A289" s="4">
        <v>44588</v>
      </c>
      <c r="B289">
        <v>135.070007</v>
      </c>
      <c r="C289">
        <v>137.91000399999999</v>
      </c>
      <c r="D289">
        <v>134.020004</v>
      </c>
      <c r="E289">
        <v>135.41999799999999</v>
      </c>
      <c r="F289">
        <v>135.41999799999999</v>
      </c>
      <c r="G289">
        <v>11913900</v>
      </c>
      <c r="H289">
        <f>(DIS2__2[[#This Row],[Adj Close]]-F290)/F290</f>
        <v>1.3622693998980695E-2</v>
      </c>
    </row>
    <row r="290" spans="1:8" x14ac:dyDescent="0.3">
      <c r="A290" s="4">
        <v>44587</v>
      </c>
      <c r="B290">
        <v>137.71000699999999</v>
      </c>
      <c r="C290">
        <v>138.199997</v>
      </c>
      <c r="D290">
        <v>132.259995</v>
      </c>
      <c r="E290">
        <v>133.60000600000001</v>
      </c>
      <c r="F290">
        <v>133.60000600000001</v>
      </c>
      <c r="G290">
        <v>14569900</v>
      </c>
      <c r="H290">
        <f>(DIS2__2[[#This Row],[Adj Close]]-F291)/F291</f>
        <v>-2.1317039825545343E-2</v>
      </c>
    </row>
    <row r="291" spans="1:8" x14ac:dyDescent="0.3">
      <c r="A291" s="4">
        <v>44586</v>
      </c>
      <c r="B291">
        <v>135.28999300000001</v>
      </c>
      <c r="C291">
        <v>137.75</v>
      </c>
      <c r="D291">
        <v>132.38000500000001</v>
      </c>
      <c r="E291">
        <v>136.509995</v>
      </c>
      <c r="F291">
        <v>136.509995</v>
      </c>
      <c r="G291">
        <v>14694400</v>
      </c>
      <c r="H291">
        <f>(DIS2__2[[#This Row],[Adj Close]]-F292)/F292</f>
        <v>-6.9111883574979509E-3</v>
      </c>
    </row>
    <row r="292" spans="1:8" x14ac:dyDescent="0.3">
      <c r="A292" s="4">
        <v>44585</v>
      </c>
      <c r="B292">
        <v>134.820007</v>
      </c>
      <c r="C292">
        <v>137.679993</v>
      </c>
      <c r="D292">
        <v>129.259995</v>
      </c>
      <c r="E292">
        <v>137.46000699999999</v>
      </c>
      <c r="F292">
        <v>137.46000699999999</v>
      </c>
      <c r="G292">
        <v>31419500</v>
      </c>
      <c r="H292">
        <f>(DIS2__2[[#This Row],[Adj Close]]-F293)/F293</f>
        <v>5.8234093090897055E-4</v>
      </c>
    </row>
    <row r="293" spans="1:8" x14ac:dyDescent="0.3">
      <c r="A293" s="4">
        <v>44582</v>
      </c>
      <c r="B293">
        <v>141.229996</v>
      </c>
      <c r="C293">
        <v>141.86999499999999</v>
      </c>
      <c r="D293">
        <v>136.63000500000001</v>
      </c>
      <c r="E293">
        <v>137.38000500000001</v>
      </c>
      <c r="F293">
        <v>137.38000500000001</v>
      </c>
      <c r="G293">
        <v>34491800</v>
      </c>
      <c r="H293">
        <f>(DIS2__2[[#This Row],[Adj Close]]-F294)/F294</f>
        <v>-6.9367229012573653E-2</v>
      </c>
    </row>
    <row r="294" spans="1:8" x14ac:dyDescent="0.3">
      <c r="A294" s="4">
        <v>44581</v>
      </c>
      <c r="B294">
        <v>150.91000399999999</v>
      </c>
      <c r="C294">
        <v>152.66000399999999</v>
      </c>
      <c r="D294">
        <v>147.14999399999999</v>
      </c>
      <c r="E294">
        <v>147.61999499999999</v>
      </c>
      <c r="F294">
        <v>147.61999499999999</v>
      </c>
      <c r="G294">
        <v>11760400</v>
      </c>
      <c r="H294">
        <f>(DIS2__2[[#This Row],[Adj Close]]-F295)/F295</f>
        <v>-1.6587875447419537E-2</v>
      </c>
    </row>
    <row r="295" spans="1:8" x14ac:dyDescent="0.3">
      <c r="A295" s="4">
        <v>44580</v>
      </c>
      <c r="B295">
        <v>150.83999600000001</v>
      </c>
      <c r="C295">
        <v>152.86000100000001</v>
      </c>
      <c r="D295">
        <v>149.96000699999999</v>
      </c>
      <c r="E295">
        <v>150.11000100000001</v>
      </c>
      <c r="F295">
        <v>150.11000100000001</v>
      </c>
      <c r="G295">
        <v>10413200</v>
      </c>
      <c r="H295">
        <f>(DIS2__2[[#This Row],[Adj Close]]-F296)/F296</f>
        <v>-1.4185348021662816E-2</v>
      </c>
    </row>
    <row r="296" spans="1:8" x14ac:dyDescent="0.3">
      <c r="A296" s="4">
        <v>44579</v>
      </c>
      <c r="B296">
        <v>151.11000100000001</v>
      </c>
      <c r="C296">
        <v>153.13000500000001</v>
      </c>
      <c r="D296">
        <v>149.83000200000001</v>
      </c>
      <c r="E296">
        <v>152.270004</v>
      </c>
      <c r="F296">
        <v>152.270004</v>
      </c>
      <c r="G296">
        <v>10419500</v>
      </c>
      <c r="H296">
        <f>(DIS2__2[[#This Row],[Adj Close]]-F297)/F297</f>
        <v>2.1719230989611774E-3</v>
      </c>
    </row>
    <row r="297" spans="1:8" x14ac:dyDescent="0.3">
      <c r="A297" s="4">
        <v>44575</v>
      </c>
      <c r="B297">
        <v>152.35000600000001</v>
      </c>
      <c r="C297">
        <v>152.61999499999999</v>
      </c>
      <c r="D297">
        <v>148.41999799999999</v>
      </c>
      <c r="E297">
        <v>151.94000199999999</v>
      </c>
      <c r="F297">
        <v>151.94000199999999</v>
      </c>
      <c r="G297">
        <v>16832000</v>
      </c>
      <c r="H297">
        <f>(DIS2__2[[#This Row],[Adj Close]]-F298)/F298</f>
        <v>-2.2516726421555246E-2</v>
      </c>
    </row>
    <row r="298" spans="1:8" x14ac:dyDescent="0.3">
      <c r="A298" s="4">
        <v>44574</v>
      </c>
      <c r="B298">
        <v>157.699997</v>
      </c>
      <c r="C298">
        <v>158.529999</v>
      </c>
      <c r="D298">
        <v>155.16999799999999</v>
      </c>
      <c r="E298">
        <v>155.44000199999999</v>
      </c>
      <c r="F298">
        <v>155.44000199999999</v>
      </c>
      <c r="G298">
        <v>9680600</v>
      </c>
      <c r="H298">
        <f>(DIS2__2[[#This Row],[Adj Close]]-F299)/F299</f>
        <v>-1.4955646103504897E-2</v>
      </c>
    </row>
    <row r="299" spans="1:8" x14ac:dyDescent="0.3">
      <c r="A299" s="4">
        <v>44573</v>
      </c>
      <c r="B299">
        <v>158.5</v>
      </c>
      <c r="C299">
        <v>158.990005</v>
      </c>
      <c r="D299">
        <v>156.33000200000001</v>
      </c>
      <c r="E299">
        <v>157.800003</v>
      </c>
      <c r="F299">
        <v>157.800003</v>
      </c>
      <c r="G299">
        <v>6995600</v>
      </c>
      <c r="H299">
        <f>(DIS2__2[[#This Row],[Adj Close]]-F300)/F300</f>
        <v>-5.6999177002962107E-4</v>
      </c>
    </row>
    <row r="300" spans="1:8" x14ac:dyDescent="0.3">
      <c r="A300" s="4">
        <v>44572</v>
      </c>
      <c r="B300">
        <v>156.61999499999999</v>
      </c>
      <c r="C300">
        <v>158.220001</v>
      </c>
      <c r="D300">
        <v>155.949997</v>
      </c>
      <c r="E300">
        <v>157.88999899999999</v>
      </c>
      <c r="F300">
        <v>157.88999899999999</v>
      </c>
      <c r="G300">
        <v>8042600</v>
      </c>
      <c r="H300">
        <f>(DIS2__2[[#This Row],[Adj Close]]-F301)/F301</f>
        <v>8.237502877234763E-3</v>
      </c>
    </row>
    <row r="301" spans="1:8" x14ac:dyDescent="0.3">
      <c r="A301" s="4">
        <v>44571</v>
      </c>
      <c r="B301">
        <v>157.979996</v>
      </c>
      <c r="C301">
        <v>158.270004</v>
      </c>
      <c r="D301">
        <v>154.64999399999999</v>
      </c>
      <c r="E301">
        <v>156.60000600000001</v>
      </c>
      <c r="F301">
        <v>156.60000600000001</v>
      </c>
      <c r="G301">
        <v>8672900</v>
      </c>
      <c r="H301">
        <f>(DIS2__2[[#This Row],[Adj Close]]-F302)/F302</f>
        <v>-7.7931697675578801E-3</v>
      </c>
    </row>
    <row r="302" spans="1:8" x14ac:dyDescent="0.3">
      <c r="A302" s="4">
        <v>44568</v>
      </c>
      <c r="B302">
        <v>156.89999399999999</v>
      </c>
      <c r="C302">
        <v>159.300003</v>
      </c>
      <c r="D302">
        <v>156.28999300000001</v>
      </c>
      <c r="E302">
        <v>157.83000200000001</v>
      </c>
      <c r="F302">
        <v>157.83000200000001</v>
      </c>
      <c r="G302">
        <v>9554600</v>
      </c>
      <c r="H302">
        <f>(DIS2__2[[#This Row],[Adj Close]]-F303)/F303</f>
        <v>5.9273934707735881E-3</v>
      </c>
    </row>
    <row r="303" spans="1:8" x14ac:dyDescent="0.3">
      <c r="A303" s="4">
        <v>44567</v>
      </c>
      <c r="B303">
        <v>156.240005</v>
      </c>
      <c r="C303">
        <v>157.770004</v>
      </c>
      <c r="D303">
        <v>153.679993</v>
      </c>
      <c r="E303">
        <v>156.89999399999999</v>
      </c>
      <c r="F303">
        <v>156.89999399999999</v>
      </c>
      <c r="G303">
        <v>11095300</v>
      </c>
      <c r="H303">
        <f>(DIS2__2[[#This Row],[Adj Close]]-F304)/F304</f>
        <v>1.1018699516480449E-2</v>
      </c>
    </row>
    <row r="304" spans="1:8" x14ac:dyDescent="0.3">
      <c r="A304" s="4">
        <v>44566</v>
      </c>
      <c r="B304">
        <v>156.520004</v>
      </c>
      <c r="C304">
        <v>159.38000500000001</v>
      </c>
      <c r="D304">
        <v>155.10000600000001</v>
      </c>
      <c r="E304">
        <v>155.19000199999999</v>
      </c>
      <c r="F304">
        <v>155.19000199999999</v>
      </c>
      <c r="G304">
        <v>12272100</v>
      </c>
      <c r="H304">
        <f>(DIS2__2[[#This Row],[Adj Close]]-F305)/F305</f>
        <v>-3.467501533872814E-3</v>
      </c>
    </row>
    <row r="305" spans="1:8" x14ac:dyDescent="0.3">
      <c r="A305" s="4">
        <v>44565</v>
      </c>
      <c r="B305">
        <v>158.58999600000001</v>
      </c>
      <c r="C305">
        <v>160.320007</v>
      </c>
      <c r="D305">
        <v>155.550003</v>
      </c>
      <c r="E305">
        <v>155.729996</v>
      </c>
      <c r="F305">
        <v>155.729996</v>
      </c>
      <c r="G305">
        <v>16582000</v>
      </c>
      <c r="H305">
        <f>(DIS2__2[[#This Row],[Adj Close]]-F306)/F306</f>
        <v>-6.5705475430769414E-3</v>
      </c>
    </row>
    <row r="306" spans="1:8" x14ac:dyDescent="0.3">
      <c r="A306" s="4">
        <v>44564</v>
      </c>
      <c r="B306">
        <v>155.83000200000001</v>
      </c>
      <c r="C306">
        <v>157.55999800000001</v>
      </c>
      <c r="D306">
        <v>155.36000100000001</v>
      </c>
      <c r="E306">
        <v>156.759995</v>
      </c>
      <c r="F306">
        <v>156.759995</v>
      </c>
      <c r="G306">
        <v>10222800</v>
      </c>
      <c r="H306">
        <f>(DIS2__2[[#This Row],[Adj Close]]-F307)/F307</f>
        <v>1.2073058377384422E-2</v>
      </c>
    </row>
    <row r="307" spans="1:8" x14ac:dyDescent="0.3">
      <c r="A307" s="4">
        <v>44561</v>
      </c>
      <c r="B307">
        <v>155.86999499999999</v>
      </c>
      <c r="C307">
        <v>156.570007</v>
      </c>
      <c r="D307">
        <v>154.740005</v>
      </c>
      <c r="E307">
        <v>154.88999899999999</v>
      </c>
      <c r="F307">
        <v>154.88999899999999</v>
      </c>
      <c r="G307">
        <v>6410200</v>
      </c>
      <c r="H307">
        <f>(DIS2__2[[#This Row],[Adj Close]]-F308)/F308</f>
        <v>-6.6696212831870464E-3</v>
      </c>
    </row>
    <row r="308" spans="1:8" x14ac:dyDescent="0.3">
      <c r="A308" s="4">
        <v>44560</v>
      </c>
      <c r="B308">
        <v>155.71000699999999</v>
      </c>
      <c r="C308">
        <v>157.070007</v>
      </c>
      <c r="D308">
        <v>155.509995</v>
      </c>
      <c r="E308">
        <v>155.929993</v>
      </c>
      <c r="F308">
        <v>155.929993</v>
      </c>
      <c r="G308">
        <v>7228400</v>
      </c>
      <c r="H308">
        <f>(DIS2__2[[#This Row],[Adj Close]]-F309)/F309</f>
        <v>6.8444374909420475E-3</v>
      </c>
    </row>
    <row r="309" spans="1:8" x14ac:dyDescent="0.3">
      <c r="A309" s="4">
        <v>44559</v>
      </c>
      <c r="B309">
        <v>154.55999800000001</v>
      </c>
      <c r="C309">
        <v>155.91999799999999</v>
      </c>
      <c r="D309">
        <v>154.179993</v>
      </c>
      <c r="E309">
        <v>154.86999499999999</v>
      </c>
      <c r="F309">
        <v>154.86999499999999</v>
      </c>
      <c r="G309">
        <v>8737000</v>
      </c>
      <c r="H309">
        <f>(DIS2__2[[#This Row],[Adj Close]]-F310)/F310</f>
        <v>-2.126301587492991E-3</v>
      </c>
    </row>
    <row r="310" spans="1:8" x14ac:dyDescent="0.3">
      <c r="A310" s="4">
        <v>44558</v>
      </c>
      <c r="B310">
        <v>152.61999499999999</v>
      </c>
      <c r="C310">
        <v>156.5</v>
      </c>
      <c r="D310">
        <v>152.41000399999999</v>
      </c>
      <c r="E310">
        <v>155.199997</v>
      </c>
      <c r="F310">
        <v>155.199997</v>
      </c>
      <c r="G310">
        <v>12198700</v>
      </c>
      <c r="H310">
        <f>(DIS2__2[[#This Row],[Adj Close]]-F311)/F311</f>
        <v>1.5706766707327829E-2</v>
      </c>
    </row>
    <row r="311" spans="1:8" x14ac:dyDescent="0.3">
      <c r="A311" s="4">
        <v>44557</v>
      </c>
      <c r="B311">
        <v>152.88000500000001</v>
      </c>
      <c r="C311">
        <v>154.020004</v>
      </c>
      <c r="D311">
        <v>151.39999399999999</v>
      </c>
      <c r="E311">
        <v>152.800003</v>
      </c>
      <c r="F311">
        <v>152.800003</v>
      </c>
      <c r="G311">
        <v>7762000</v>
      </c>
      <c r="H311">
        <f>(DIS2__2[[#This Row],[Adj Close]]-F312)/F312</f>
        <v>-5.4026034823080778E-3</v>
      </c>
    </row>
    <row r="312" spans="1:8" x14ac:dyDescent="0.3">
      <c r="A312" s="4">
        <v>44553</v>
      </c>
      <c r="B312">
        <v>152.320007</v>
      </c>
      <c r="C312">
        <v>154.19000199999999</v>
      </c>
      <c r="D312">
        <v>151.929993</v>
      </c>
      <c r="E312">
        <v>153.63000500000001</v>
      </c>
      <c r="F312">
        <v>153.63000500000001</v>
      </c>
      <c r="G312">
        <v>6572400</v>
      </c>
      <c r="H312">
        <f>(DIS2__2[[#This Row],[Adj Close]]-F313)/F313</f>
        <v>1.1522254032056424E-2</v>
      </c>
    </row>
    <row r="313" spans="1:8" x14ac:dyDescent="0.3">
      <c r="A313" s="4">
        <v>44552</v>
      </c>
      <c r="B313">
        <v>150.41999799999999</v>
      </c>
      <c r="C313">
        <v>152.199997</v>
      </c>
      <c r="D313">
        <v>149.86999499999999</v>
      </c>
      <c r="E313">
        <v>151.88000500000001</v>
      </c>
      <c r="F313">
        <v>151.88000500000001</v>
      </c>
      <c r="G313">
        <v>7820400</v>
      </c>
      <c r="H313">
        <f>(DIS2__2[[#This Row],[Adj Close]]-F314)/F314</f>
        <v>5.4948823801083107E-3</v>
      </c>
    </row>
    <row r="314" spans="1:8" x14ac:dyDescent="0.3">
      <c r="A314" s="4">
        <v>44551</v>
      </c>
      <c r="B314">
        <v>147.55999800000001</v>
      </c>
      <c r="C314">
        <v>151.429993</v>
      </c>
      <c r="D314">
        <v>147.38999899999999</v>
      </c>
      <c r="E314">
        <v>151.050003</v>
      </c>
      <c r="F314">
        <v>151.050003</v>
      </c>
      <c r="G314">
        <v>10781400</v>
      </c>
      <c r="H314">
        <f>(DIS2__2[[#This Row],[Adj Close]]-F315)/F315</f>
        <v>3.1269215325532819E-2</v>
      </c>
    </row>
    <row r="315" spans="1:8" x14ac:dyDescent="0.3">
      <c r="A315" s="4">
        <v>44550</v>
      </c>
      <c r="B315">
        <v>146.979996</v>
      </c>
      <c r="C315">
        <v>147.729996</v>
      </c>
      <c r="D315">
        <v>145.08000200000001</v>
      </c>
      <c r="E315">
        <v>146.470001</v>
      </c>
      <c r="F315">
        <v>146.470001</v>
      </c>
      <c r="G315">
        <v>11201900</v>
      </c>
      <c r="H315">
        <f>(DIS2__2[[#This Row],[Adj Close]]-F316)/F316</f>
        <v>-1.539388328159064E-2</v>
      </c>
    </row>
    <row r="316" spans="1:8" x14ac:dyDescent="0.3">
      <c r="A316" s="4">
        <v>44547</v>
      </c>
      <c r="B316">
        <v>148.509995</v>
      </c>
      <c r="C316">
        <v>149.83999600000001</v>
      </c>
      <c r="D316">
        <v>146.570007</v>
      </c>
      <c r="E316">
        <v>148.759995</v>
      </c>
      <c r="F316">
        <v>148.759995</v>
      </c>
      <c r="G316">
        <v>13785000</v>
      </c>
      <c r="H316">
        <f>(DIS2__2[[#This Row],[Adj Close]]-F317)/F317</f>
        <v>6.7193277310948095E-5</v>
      </c>
    </row>
    <row r="317" spans="1:8" x14ac:dyDescent="0.3">
      <c r="A317" s="4">
        <v>44546</v>
      </c>
      <c r="B317">
        <v>151.35000600000001</v>
      </c>
      <c r="C317">
        <v>152.05999800000001</v>
      </c>
      <c r="D317">
        <v>148.58000200000001</v>
      </c>
      <c r="E317">
        <v>148.75</v>
      </c>
      <c r="F317">
        <v>148.75</v>
      </c>
      <c r="G317">
        <v>11145600</v>
      </c>
      <c r="H317">
        <f>(DIS2__2[[#This Row],[Adj Close]]-F318)/F318</f>
        <v>-1.0970705224895105E-2</v>
      </c>
    </row>
    <row r="318" spans="1:8" x14ac:dyDescent="0.3">
      <c r="A318" s="4">
        <v>44545</v>
      </c>
      <c r="B318">
        <v>148.759995</v>
      </c>
      <c r="C318">
        <v>150.91999799999999</v>
      </c>
      <c r="D318">
        <v>147.35000600000001</v>
      </c>
      <c r="E318">
        <v>150.39999399999999</v>
      </c>
      <c r="F318">
        <v>150.39999399999999</v>
      </c>
      <c r="G318">
        <v>12231500</v>
      </c>
      <c r="H318">
        <f>(DIS2__2[[#This Row],[Adj Close]]-F319)/F319</f>
        <v>8.7188997162078227E-3</v>
      </c>
    </row>
    <row r="319" spans="1:8" x14ac:dyDescent="0.3">
      <c r="A319" s="4">
        <v>44544</v>
      </c>
      <c r="B319">
        <v>149.259995</v>
      </c>
      <c r="C319">
        <v>151.61999499999999</v>
      </c>
      <c r="D319">
        <v>148.520004</v>
      </c>
      <c r="E319">
        <v>149.10000600000001</v>
      </c>
      <c r="F319">
        <v>149.10000600000001</v>
      </c>
      <c r="G319">
        <v>10872000</v>
      </c>
      <c r="H319">
        <f>(DIS2__2[[#This Row],[Adj Close]]-F320)/F320</f>
        <v>-8.841235537383748E-3</v>
      </c>
    </row>
    <row r="320" spans="1:8" x14ac:dyDescent="0.3">
      <c r="A320" s="4">
        <v>44543</v>
      </c>
      <c r="B320">
        <v>152.11999499999999</v>
      </c>
      <c r="C320">
        <v>152.5</v>
      </c>
      <c r="D320">
        <v>149.28999300000001</v>
      </c>
      <c r="E320">
        <v>150.429993</v>
      </c>
      <c r="F320">
        <v>150.429993</v>
      </c>
      <c r="G320">
        <v>10195800</v>
      </c>
      <c r="H320">
        <f>(DIS2__2[[#This Row],[Adj Close]]-F321)/F321</f>
        <v>-1.4930350962527258E-2</v>
      </c>
    </row>
    <row r="321" spans="1:8" x14ac:dyDescent="0.3">
      <c r="A321" s="4">
        <v>44540</v>
      </c>
      <c r="B321">
        <v>153.58000200000001</v>
      </c>
      <c r="C321">
        <v>154.66000399999999</v>
      </c>
      <c r="D321">
        <v>151.449997</v>
      </c>
      <c r="E321">
        <v>152.71000699999999</v>
      </c>
      <c r="F321">
        <v>152.71000699999999</v>
      </c>
      <c r="G321">
        <v>10247900</v>
      </c>
      <c r="H321">
        <f>(DIS2__2[[#This Row],[Adj Close]]-F322)/F322</f>
        <v>-1.5038250097577637E-3</v>
      </c>
    </row>
    <row r="322" spans="1:8" x14ac:dyDescent="0.3">
      <c r="A322" s="4">
        <v>44539</v>
      </c>
      <c r="B322">
        <v>152.270004</v>
      </c>
      <c r="C322">
        <v>154.28999300000001</v>
      </c>
      <c r="D322">
        <v>151.699997</v>
      </c>
      <c r="E322">
        <v>152.94000199999999</v>
      </c>
      <c r="F322">
        <v>152.94000199999999</v>
      </c>
      <c r="G322">
        <v>11862300</v>
      </c>
      <c r="H322">
        <f>(DIS2__2[[#This Row],[Adj Close]]-F323)/F323</f>
        <v>-2.6085431748675719E-3</v>
      </c>
    </row>
    <row r="323" spans="1:8" x14ac:dyDescent="0.3">
      <c r="A323" s="4">
        <v>44538</v>
      </c>
      <c r="B323">
        <v>150.91000399999999</v>
      </c>
      <c r="C323">
        <v>153.66000399999999</v>
      </c>
      <c r="D323">
        <v>150.55999800000001</v>
      </c>
      <c r="E323">
        <v>153.33999600000001</v>
      </c>
      <c r="F323">
        <v>153.33999600000001</v>
      </c>
      <c r="G323">
        <v>12886300</v>
      </c>
      <c r="H323">
        <f>(DIS2__2[[#This Row],[Adj Close]]-F324)/F324</f>
        <v>1.6776062817798101E-2</v>
      </c>
    </row>
    <row r="324" spans="1:8" x14ac:dyDescent="0.3">
      <c r="A324" s="4">
        <v>44537</v>
      </c>
      <c r="B324">
        <v>151.83999600000001</v>
      </c>
      <c r="C324">
        <v>152.759995</v>
      </c>
      <c r="D324">
        <v>149.720001</v>
      </c>
      <c r="E324">
        <v>150.80999800000001</v>
      </c>
      <c r="F324">
        <v>150.80999800000001</v>
      </c>
      <c r="G324">
        <v>14661100</v>
      </c>
      <c r="H324">
        <f>(DIS2__2[[#This Row],[Adj Close]]-F325)/F325</f>
        <v>2.9261356296515048E-3</v>
      </c>
    </row>
    <row r="325" spans="1:8" x14ac:dyDescent="0.3">
      <c r="A325" s="4">
        <v>44536</v>
      </c>
      <c r="B325">
        <v>147.279999</v>
      </c>
      <c r="C325">
        <v>150.740005</v>
      </c>
      <c r="D325">
        <v>146.66999799999999</v>
      </c>
      <c r="E325">
        <v>150.36999499999999</v>
      </c>
      <c r="F325">
        <v>150.36999499999999</v>
      </c>
      <c r="G325">
        <v>14333900</v>
      </c>
      <c r="H325">
        <f>(DIS2__2[[#This Row],[Adj Close]]-F326)/F326</f>
        <v>2.8381849074122167E-2</v>
      </c>
    </row>
    <row r="326" spans="1:8" x14ac:dyDescent="0.3">
      <c r="A326" s="4">
        <v>44533</v>
      </c>
      <c r="B326">
        <v>147.80999800000001</v>
      </c>
      <c r="C326">
        <v>148.320007</v>
      </c>
      <c r="D326">
        <v>144.320007</v>
      </c>
      <c r="E326">
        <v>146.220001</v>
      </c>
      <c r="F326">
        <v>146.220001</v>
      </c>
      <c r="G326">
        <v>14975600</v>
      </c>
      <c r="H326">
        <f>(DIS2__2[[#This Row],[Adj Close]]-F327)/F327</f>
        <v>-6.6575816574235384E-3</v>
      </c>
    </row>
    <row r="327" spans="1:8" x14ac:dyDescent="0.3">
      <c r="A327" s="4">
        <v>44532</v>
      </c>
      <c r="B327">
        <v>142.83999600000001</v>
      </c>
      <c r="C327">
        <v>147.64999399999999</v>
      </c>
      <c r="D327">
        <v>142.770004</v>
      </c>
      <c r="E327">
        <v>147.199997</v>
      </c>
      <c r="F327">
        <v>147.199997</v>
      </c>
      <c r="G327">
        <v>18177700</v>
      </c>
      <c r="H327">
        <f>(DIS2__2[[#This Row],[Adj Close]]-F328)/F328</f>
        <v>3.5525875576188935E-2</v>
      </c>
    </row>
    <row r="328" spans="1:8" x14ac:dyDescent="0.3">
      <c r="A328" s="4">
        <v>44531</v>
      </c>
      <c r="B328">
        <v>146.699997</v>
      </c>
      <c r="C328">
        <v>148.36999499999999</v>
      </c>
      <c r="D328">
        <v>142.03999300000001</v>
      </c>
      <c r="E328">
        <v>142.14999399999999</v>
      </c>
      <c r="F328">
        <v>142.14999399999999</v>
      </c>
      <c r="G328">
        <v>16469000</v>
      </c>
      <c r="H328">
        <f>(DIS2__2[[#This Row],[Adj Close]]-F329)/F329</f>
        <v>-1.8978606720991307E-2</v>
      </c>
    </row>
    <row r="329" spans="1:8" x14ac:dyDescent="0.3">
      <c r="A329" s="4">
        <v>44530</v>
      </c>
      <c r="B329">
        <v>146.720001</v>
      </c>
      <c r="C329">
        <v>147.279999</v>
      </c>
      <c r="D329">
        <v>143.11000100000001</v>
      </c>
      <c r="E329">
        <v>144.89999399999999</v>
      </c>
      <c r="F329">
        <v>144.89999399999999</v>
      </c>
      <c r="G329">
        <v>26011100</v>
      </c>
      <c r="H329">
        <f>(DIS2__2[[#This Row],[Adj Close]]-F330)/F330</f>
        <v>-1.9687463902137492E-2</v>
      </c>
    </row>
    <row r="330" spans="1:8" x14ac:dyDescent="0.3">
      <c r="A330" s="4">
        <v>44529</v>
      </c>
      <c r="B330">
        <v>148.80999800000001</v>
      </c>
      <c r="C330">
        <v>149.300003</v>
      </c>
      <c r="D330">
        <v>144.25</v>
      </c>
      <c r="E330">
        <v>147.80999800000001</v>
      </c>
      <c r="F330">
        <v>147.80999800000001</v>
      </c>
      <c r="G330">
        <v>21231300</v>
      </c>
      <c r="H330">
        <f>(DIS2__2[[#This Row],[Adj Close]]-F331)/F331</f>
        <v>-2.0255418133445545E-3</v>
      </c>
    </row>
    <row r="331" spans="1:8" x14ac:dyDescent="0.3">
      <c r="A331" s="4">
        <v>44526</v>
      </c>
      <c r="B331">
        <v>146.800003</v>
      </c>
      <c r="C331">
        <v>148.85000600000001</v>
      </c>
      <c r="D331">
        <v>145.85000600000001</v>
      </c>
      <c r="E331">
        <v>148.11000100000001</v>
      </c>
      <c r="F331">
        <v>148.11000100000001</v>
      </c>
      <c r="G331">
        <v>12027700</v>
      </c>
      <c r="H331">
        <f>(DIS2__2[[#This Row],[Adj Close]]-F332)/F332</f>
        <v>-2.1342639654886749E-2</v>
      </c>
    </row>
    <row r="332" spans="1:8" x14ac:dyDescent="0.3">
      <c r="A332" s="4">
        <v>44524</v>
      </c>
      <c r="B332">
        <v>150.69000199999999</v>
      </c>
      <c r="C332">
        <v>151.41000399999999</v>
      </c>
      <c r="D332">
        <v>148.800003</v>
      </c>
      <c r="E332">
        <v>151.33999600000001</v>
      </c>
      <c r="F332">
        <v>151.33999600000001</v>
      </c>
      <c r="G332">
        <v>14123700</v>
      </c>
      <c r="H332">
        <f>(DIS2__2[[#This Row],[Adj Close]]-F333)/F333</f>
        <v>2.0525524866090335E-3</v>
      </c>
    </row>
    <row r="333" spans="1:8" x14ac:dyDescent="0.3">
      <c r="A333" s="4">
        <v>44523</v>
      </c>
      <c r="B333">
        <v>153.83999600000001</v>
      </c>
      <c r="C333">
        <v>154.25</v>
      </c>
      <c r="D333">
        <v>150.19000199999999</v>
      </c>
      <c r="E333">
        <v>151.029999</v>
      </c>
      <c r="F333">
        <v>151.029999</v>
      </c>
      <c r="G333">
        <v>17382900</v>
      </c>
      <c r="H333">
        <f>(DIS2__2[[#This Row],[Adj Close]]-F334)/F334</f>
        <v>-2.0303612602397072E-2</v>
      </c>
    </row>
    <row r="334" spans="1:8" x14ac:dyDescent="0.3">
      <c r="A334" s="4">
        <v>44522</v>
      </c>
      <c r="B334">
        <v>153.229996</v>
      </c>
      <c r="C334">
        <v>155.820007</v>
      </c>
      <c r="D334">
        <v>152.570007</v>
      </c>
      <c r="E334">
        <v>154.16000399999999</v>
      </c>
      <c r="F334">
        <v>154.16000399999999</v>
      </c>
      <c r="G334">
        <v>12790400</v>
      </c>
      <c r="H334">
        <f>(DIS2__2[[#This Row],[Adj Close]]-F335)/F335</f>
        <v>1.0389870129869252E-3</v>
      </c>
    </row>
    <row r="335" spans="1:8" x14ac:dyDescent="0.3">
      <c r="A335" s="4">
        <v>44519</v>
      </c>
      <c r="B335">
        <v>155.020004</v>
      </c>
      <c r="C335">
        <v>155.21000699999999</v>
      </c>
      <c r="D335">
        <v>152.770004</v>
      </c>
      <c r="E335">
        <v>154</v>
      </c>
      <c r="F335">
        <v>154</v>
      </c>
      <c r="G335">
        <v>16776500</v>
      </c>
      <c r="H335">
        <f>(DIS2__2[[#This Row],[Adj Close]]-F336)/F336</f>
        <v>-1.0155559710045559E-2</v>
      </c>
    </row>
    <row r="336" spans="1:8" x14ac:dyDescent="0.3">
      <c r="A336" s="4">
        <v>44518</v>
      </c>
      <c r="B336">
        <v>157.08999600000001</v>
      </c>
      <c r="C336">
        <v>157.300003</v>
      </c>
      <c r="D336">
        <v>153.71000699999999</v>
      </c>
      <c r="E336">
        <v>155.58000200000001</v>
      </c>
      <c r="F336">
        <v>155.58000200000001</v>
      </c>
      <c r="G336">
        <v>14487700</v>
      </c>
      <c r="H336">
        <f>(DIS2__2[[#This Row],[Adj Close]]-F337)/F337</f>
        <v>-1.112311687379245E-2</v>
      </c>
    </row>
    <row r="337" spans="1:8" x14ac:dyDescent="0.3">
      <c r="A337" s="4">
        <v>44517</v>
      </c>
      <c r="B337">
        <v>158.729996</v>
      </c>
      <c r="C337">
        <v>158.88999899999999</v>
      </c>
      <c r="D337">
        <v>156.75</v>
      </c>
      <c r="E337">
        <v>157.33000200000001</v>
      </c>
      <c r="F337">
        <v>157.33000200000001</v>
      </c>
      <c r="G337">
        <v>14695500</v>
      </c>
      <c r="H337">
        <f>(DIS2__2[[#This Row],[Adj Close]]-F338)/F338</f>
        <v>-9.4440595675368676E-3</v>
      </c>
    </row>
    <row r="338" spans="1:8" x14ac:dyDescent="0.3">
      <c r="A338" s="4">
        <v>44516</v>
      </c>
      <c r="B338">
        <v>159.05999800000001</v>
      </c>
      <c r="C338">
        <v>160.240005</v>
      </c>
      <c r="D338">
        <v>158.550003</v>
      </c>
      <c r="E338">
        <v>158.83000200000001</v>
      </c>
      <c r="F338">
        <v>158.83000200000001</v>
      </c>
      <c r="G338">
        <v>15516200</v>
      </c>
      <c r="H338">
        <f>(DIS2__2[[#This Row],[Adj Close]]-F339)/F339</f>
        <v>2.5248312672715412E-3</v>
      </c>
    </row>
    <row r="339" spans="1:8" x14ac:dyDescent="0.3">
      <c r="A339" s="4">
        <v>44515</v>
      </c>
      <c r="B339">
        <v>160.08999600000001</v>
      </c>
      <c r="C339">
        <v>160.720001</v>
      </c>
      <c r="D339">
        <v>157.66000399999999</v>
      </c>
      <c r="E339">
        <v>158.429993</v>
      </c>
      <c r="F339">
        <v>158.429993</v>
      </c>
      <c r="G339">
        <v>21285300</v>
      </c>
      <c r="H339">
        <f>(DIS2__2[[#This Row],[Adj Close]]-F340)/F340</f>
        <v>-7.5174588887597614E-3</v>
      </c>
    </row>
    <row r="340" spans="1:8" x14ac:dyDescent="0.3">
      <c r="A340" s="4">
        <v>44512</v>
      </c>
      <c r="B340">
        <v>163.520004</v>
      </c>
      <c r="C340">
        <v>163.61000100000001</v>
      </c>
      <c r="D340">
        <v>158.929993</v>
      </c>
      <c r="E340">
        <v>159.63000500000001</v>
      </c>
      <c r="F340">
        <v>159.63000500000001</v>
      </c>
      <c r="G340">
        <v>25638400</v>
      </c>
      <c r="H340">
        <f>(DIS2__2[[#This Row],[Adj Close]]-F341)/F341</f>
        <v>-1.5298229502817656E-2</v>
      </c>
    </row>
    <row r="341" spans="1:8" x14ac:dyDescent="0.3">
      <c r="A341" s="4">
        <v>44511</v>
      </c>
      <c r="B341">
        <v>162.88999899999999</v>
      </c>
      <c r="C341">
        <v>163.96000699999999</v>
      </c>
      <c r="D341">
        <v>158.33000200000001</v>
      </c>
      <c r="E341">
        <v>162.11000100000001</v>
      </c>
      <c r="F341">
        <v>162.11000100000001</v>
      </c>
      <c r="G341">
        <v>62366500</v>
      </c>
      <c r="H341">
        <f>(DIS2__2[[#This Row],[Adj Close]]-F342)/F342</f>
        <v>-7.0736579032443236E-2</v>
      </c>
    </row>
    <row r="342" spans="1:8" x14ac:dyDescent="0.3">
      <c r="A342" s="4">
        <v>44510</v>
      </c>
      <c r="B342">
        <v>174.69000199999999</v>
      </c>
      <c r="C342">
        <v>176.86999499999999</v>
      </c>
      <c r="D342">
        <v>173.86999499999999</v>
      </c>
      <c r="E342">
        <v>174.449997</v>
      </c>
      <c r="F342">
        <v>174.449997</v>
      </c>
      <c r="G342">
        <v>11045800</v>
      </c>
      <c r="H342">
        <f>(DIS2__2[[#This Row],[Adj Close]]-F343)/F343</f>
        <v>-3.7690822696072905E-3</v>
      </c>
    </row>
    <row r="343" spans="1:8" x14ac:dyDescent="0.3">
      <c r="A343" s="4">
        <v>44509</v>
      </c>
      <c r="B343">
        <v>176.949997</v>
      </c>
      <c r="C343">
        <v>177.11999499999999</v>
      </c>
      <c r="D343">
        <v>173.21000699999999</v>
      </c>
      <c r="E343">
        <v>175.11000100000001</v>
      </c>
      <c r="F343">
        <v>175.11000100000001</v>
      </c>
      <c r="G343">
        <v>7293300</v>
      </c>
      <c r="H343">
        <f>(DIS2__2[[#This Row],[Adj Close]]-F344)/F344</f>
        <v>-9.9507776884370791E-3</v>
      </c>
    </row>
    <row r="344" spans="1:8" x14ac:dyDescent="0.3">
      <c r="A344" s="4">
        <v>44508</v>
      </c>
      <c r="B344">
        <v>178.69000199999999</v>
      </c>
      <c r="C344">
        <v>179.25</v>
      </c>
      <c r="D344">
        <v>176.10000600000001</v>
      </c>
      <c r="E344">
        <v>176.86999499999999</v>
      </c>
      <c r="F344">
        <v>176.86999499999999</v>
      </c>
      <c r="G344">
        <v>10584600</v>
      </c>
      <c r="H344">
        <f>(DIS2__2[[#This Row],[Adj Close]]-F345)/F345</f>
        <v>7.0602400768591759E-3</v>
      </c>
    </row>
    <row r="345" spans="1:8" x14ac:dyDescent="0.3">
      <c r="A345" s="4">
        <v>44505</v>
      </c>
      <c r="B345">
        <v>173.5</v>
      </c>
      <c r="C345">
        <v>176.990005</v>
      </c>
      <c r="D345">
        <v>172.33000200000001</v>
      </c>
      <c r="E345">
        <v>175.63000500000001</v>
      </c>
      <c r="F345">
        <v>175.63000500000001</v>
      </c>
      <c r="G345">
        <v>16859200</v>
      </c>
      <c r="H345">
        <f>(DIS2__2[[#This Row],[Adj Close]]-F346)/F346</f>
        <v>3.1418874978969238E-2</v>
      </c>
    </row>
    <row r="346" spans="1:8" x14ac:dyDescent="0.3">
      <c r="A346" s="4">
        <v>44504</v>
      </c>
      <c r="B346">
        <v>170.029999</v>
      </c>
      <c r="C346">
        <v>170.41999799999999</v>
      </c>
      <c r="D346">
        <v>168.66999799999999</v>
      </c>
      <c r="E346">
        <v>170.279999</v>
      </c>
      <c r="F346">
        <v>170.279999</v>
      </c>
      <c r="G346">
        <v>7505500</v>
      </c>
      <c r="H346">
        <f>(DIS2__2[[#This Row],[Adj Close]]-F347)/F347</f>
        <v>1.1758995628421748E-3</v>
      </c>
    </row>
    <row r="347" spans="1:8" x14ac:dyDescent="0.3">
      <c r="A347" s="4">
        <v>44503</v>
      </c>
      <c r="B347">
        <v>169.699997</v>
      </c>
      <c r="C347">
        <v>170.19000199999999</v>
      </c>
      <c r="D347">
        <v>168.36999499999999</v>
      </c>
      <c r="E347">
        <v>170.08000200000001</v>
      </c>
      <c r="F347">
        <v>170.08000200000001</v>
      </c>
      <c r="G347">
        <v>6829300</v>
      </c>
      <c r="H347">
        <f>(DIS2__2[[#This Row],[Adj Close]]-F348)/F348</f>
        <v>1.4720602782540154E-3</v>
      </c>
    </row>
    <row r="348" spans="1:8" x14ac:dyDescent="0.3">
      <c r="A348" s="4">
        <v>44502</v>
      </c>
      <c r="B348">
        <v>170.029999</v>
      </c>
      <c r="C348">
        <v>170.85000600000001</v>
      </c>
      <c r="D348">
        <v>168.979996</v>
      </c>
      <c r="E348">
        <v>169.83000200000001</v>
      </c>
      <c r="F348">
        <v>169.83000200000001</v>
      </c>
      <c r="G348">
        <v>6777200</v>
      </c>
      <c r="H348">
        <f>(DIS2__2[[#This Row],[Adj Close]]-F349)/F349</f>
        <v>-2.1152828942324429E-3</v>
      </c>
    </row>
    <row r="349" spans="1:8" x14ac:dyDescent="0.3">
      <c r="A349" s="4">
        <v>44501</v>
      </c>
      <c r="B349">
        <v>169.21000699999999</v>
      </c>
      <c r="C349">
        <v>171.25</v>
      </c>
      <c r="D349">
        <v>169.08999600000001</v>
      </c>
      <c r="E349">
        <v>170.19000199999999</v>
      </c>
      <c r="F349">
        <v>170.19000199999999</v>
      </c>
      <c r="G349">
        <v>8182900</v>
      </c>
      <c r="H349">
        <f>(DIS2__2[[#This Row],[Adj Close]]-F350)/F350</f>
        <v>6.6244452216766558E-3</v>
      </c>
    </row>
    <row r="350" spans="1:8" x14ac:dyDescent="0.3">
      <c r="A350" s="4">
        <v>44498</v>
      </c>
      <c r="B350">
        <v>169.020004</v>
      </c>
      <c r="C350">
        <v>170.46000699999999</v>
      </c>
      <c r="D350">
        <v>168.14999399999999</v>
      </c>
      <c r="E350">
        <v>169.070007</v>
      </c>
      <c r="F350">
        <v>169.070007</v>
      </c>
      <c r="G350">
        <v>7598800</v>
      </c>
      <c r="H350">
        <f>(DIS2__2[[#This Row],[Adj Close]]-F351)/F351</f>
        <v>-3.5949199974330041E-3</v>
      </c>
    </row>
    <row r="351" spans="1:8" x14ac:dyDescent="0.3">
      <c r="A351" s="4">
        <v>44497</v>
      </c>
      <c r="B351">
        <v>169.479996</v>
      </c>
      <c r="C351">
        <v>170.35000600000001</v>
      </c>
      <c r="D351">
        <v>168.60000600000001</v>
      </c>
      <c r="E351">
        <v>169.679993</v>
      </c>
      <c r="F351">
        <v>169.679993</v>
      </c>
      <c r="G351">
        <v>7884500</v>
      </c>
      <c r="H351">
        <f>(DIS2__2[[#This Row],[Adj Close]]-F352)/F352</f>
        <v>7.6667648304313077E-4</v>
      </c>
    </row>
    <row r="352" spans="1:8" x14ac:dyDescent="0.3">
      <c r="A352" s="4">
        <v>44496</v>
      </c>
      <c r="B352">
        <v>171.770004</v>
      </c>
      <c r="C352">
        <v>172.03999300000001</v>
      </c>
      <c r="D352">
        <v>169.429993</v>
      </c>
      <c r="E352">
        <v>169.550003</v>
      </c>
      <c r="F352">
        <v>169.550003</v>
      </c>
      <c r="G352">
        <v>7054700</v>
      </c>
      <c r="H352">
        <f>(DIS2__2[[#This Row],[Adj Close]]-F353)/F353</f>
        <v>-1.4473320746996345E-2</v>
      </c>
    </row>
    <row r="353" spans="1:8" x14ac:dyDescent="0.3">
      <c r="A353" s="4">
        <v>44495</v>
      </c>
      <c r="B353">
        <v>172.949997</v>
      </c>
      <c r="C353">
        <v>173.11999499999999</v>
      </c>
      <c r="D353">
        <v>170.71000699999999</v>
      </c>
      <c r="E353">
        <v>172.03999300000001</v>
      </c>
      <c r="F353">
        <v>172.03999300000001</v>
      </c>
      <c r="G353">
        <v>5850200</v>
      </c>
      <c r="H353">
        <f>(DIS2__2[[#This Row],[Adj Close]]-F354)/F354</f>
        <v>1.7439684246259169E-4</v>
      </c>
    </row>
    <row r="354" spans="1:8" x14ac:dyDescent="0.3">
      <c r="A354" s="4">
        <v>44494</v>
      </c>
      <c r="B354">
        <v>169.89999399999999</v>
      </c>
      <c r="C354">
        <v>172.570007</v>
      </c>
      <c r="D354">
        <v>169.029999</v>
      </c>
      <c r="E354">
        <v>172.009995</v>
      </c>
      <c r="F354">
        <v>172.009995</v>
      </c>
      <c r="G354">
        <v>9798700</v>
      </c>
      <c r="H354">
        <f>(DIS2__2[[#This Row],[Adj Close]]-F355)/F355</f>
        <v>1.5287433777445866E-2</v>
      </c>
    </row>
    <row r="355" spans="1:8" x14ac:dyDescent="0.3">
      <c r="A355" s="4">
        <v>44491</v>
      </c>
      <c r="B355">
        <v>170.570007</v>
      </c>
      <c r="C355">
        <v>170.800003</v>
      </c>
      <c r="D355">
        <v>168.60000600000001</v>
      </c>
      <c r="E355">
        <v>169.41999799999999</v>
      </c>
      <c r="F355">
        <v>169.41999799999999</v>
      </c>
      <c r="G355">
        <v>7854300</v>
      </c>
      <c r="H355">
        <f>(DIS2__2[[#This Row],[Adj Close]]-F356)/F356</f>
        <v>-1.1205778246895844E-2</v>
      </c>
    </row>
    <row r="356" spans="1:8" x14ac:dyDescent="0.3">
      <c r="A356" s="4">
        <v>44490</v>
      </c>
      <c r="B356">
        <v>170.199997</v>
      </c>
      <c r="C356">
        <v>172.5</v>
      </c>
      <c r="D356">
        <v>170.10000600000001</v>
      </c>
      <c r="E356">
        <v>171.33999600000001</v>
      </c>
      <c r="F356">
        <v>171.33999600000001</v>
      </c>
      <c r="G356">
        <v>7509000</v>
      </c>
      <c r="H356">
        <f>(DIS2__2[[#This Row],[Adj Close]]-F357)/F357</f>
        <v>4.6320315807910585E-3</v>
      </c>
    </row>
    <row r="357" spans="1:8" x14ac:dyDescent="0.3">
      <c r="A357" s="4">
        <v>44489</v>
      </c>
      <c r="B357">
        <v>170.970001</v>
      </c>
      <c r="C357">
        <v>171.020004</v>
      </c>
      <c r="D357">
        <v>169.88000500000001</v>
      </c>
      <c r="E357">
        <v>170.550003</v>
      </c>
      <c r="F357">
        <v>170.550003</v>
      </c>
      <c r="G357">
        <v>9737600</v>
      </c>
      <c r="H357">
        <f>(DIS2__2[[#This Row],[Adj Close]]-F358)/F358</f>
        <v>-3.6802782203641769E-3</v>
      </c>
    </row>
    <row r="358" spans="1:8" x14ac:dyDescent="0.3">
      <c r="A358" s="4">
        <v>44488</v>
      </c>
      <c r="B358">
        <v>171.44000199999999</v>
      </c>
      <c r="C358">
        <v>171.58000200000001</v>
      </c>
      <c r="D358">
        <v>170.179993</v>
      </c>
      <c r="E358">
        <v>171.179993</v>
      </c>
      <c r="F358">
        <v>171.179993</v>
      </c>
      <c r="G358">
        <v>9669500</v>
      </c>
      <c r="H358">
        <f>(DIS2__2[[#This Row],[Adj Close]]-F359)/F359</f>
        <v>2.3369171575142521E-4</v>
      </c>
    </row>
    <row r="359" spans="1:8" x14ac:dyDescent="0.3">
      <c r="A359" s="4">
        <v>44487</v>
      </c>
      <c r="B359">
        <v>172.36000100000001</v>
      </c>
      <c r="C359">
        <v>173.33999600000001</v>
      </c>
      <c r="D359">
        <v>169.800003</v>
      </c>
      <c r="E359">
        <v>171.13999899999999</v>
      </c>
      <c r="F359">
        <v>171.13999899999999</v>
      </c>
      <c r="G359">
        <v>20494800</v>
      </c>
      <c r="H359">
        <f>(DIS2__2[[#This Row],[Adj Close]]-F360)/F360</f>
        <v>-3.0148519715291644E-2</v>
      </c>
    </row>
    <row r="360" spans="1:8" x14ac:dyDescent="0.3">
      <c r="A360" s="4">
        <v>44484</v>
      </c>
      <c r="B360">
        <v>175.69000199999999</v>
      </c>
      <c r="C360">
        <v>178.88999899999999</v>
      </c>
      <c r="D360">
        <v>174.10000600000001</v>
      </c>
      <c r="E360">
        <v>176.46000699999999</v>
      </c>
      <c r="F360">
        <v>176.46000699999999</v>
      </c>
      <c r="G360">
        <v>13943900</v>
      </c>
      <c r="H360">
        <f>(DIS2__2[[#This Row],[Adj Close]]-F361)/F361</f>
        <v>1.1753930124329359E-2</v>
      </c>
    </row>
    <row r="361" spans="1:8" x14ac:dyDescent="0.3">
      <c r="A361" s="4">
        <v>44483</v>
      </c>
      <c r="B361">
        <v>174.070007</v>
      </c>
      <c r="C361">
        <v>176.020004</v>
      </c>
      <c r="D361">
        <v>174</v>
      </c>
      <c r="E361">
        <v>174.41000399999999</v>
      </c>
      <c r="F361">
        <v>174.41000399999999</v>
      </c>
      <c r="G361">
        <v>7450200</v>
      </c>
      <c r="H361">
        <f>(DIS2__2[[#This Row],[Adj Close]]-F362)/F362</f>
        <v>8.3834235737513373E-3</v>
      </c>
    </row>
    <row r="362" spans="1:8" x14ac:dyDescent="0.3">
      <c r="A362" s="4">
        <v>44482</v>
      </c>
      <c r="B362">
        <v>173.63000500000001</v>
      </c>
      <c r="C362">
        <v>173.699997</v>
      </c>
      <c r="D362">
        <v>170.94000199999999</v>
      </c>
      <c r="E362">
        <v>172.96000699999999</v>
      </c>
      <c r="F362">
        <v>172.96000699999999</v>
      </c>
      <c r="G362">
        <v>8914700</v>
      </c>
      <c r="H362">
        <f>(DIS2__2[[#This Row],[Adj Close]]-F363)/F363</f>
        <v>-9.8190951938123571E-4</v>
      </c>
    </row>
    <row r="363" spans="1:8" x14ac:dyDescent="0.3">
      <c r="A363" s="4">
        <v>44481</v>
      </c>
      <c r="B363">
        <v>173.61999499999999</v>
      </c>
      <c r="C363">
        <v>174.490005</v>
      </c>
      <c r="D363">
        <v>172.550003</v>
      </c>
      <c r="E363">
        <v>173.13000500000001</v>
      </c>
      <c r="F363">
        <v>173.13000500000001</v>
      </c>
      <c r="G363">
        <v>5188400</v>
      </c>
      <c r="H363">
        <f>(DIS2__2[[#This Row],[Adj Close]]-F364)/F364</f>
        <v>-2.2475737149014177E-3</v>
      </c>
    </row>
    <row r="364" spans="1:8" x14ac:dyDescent="0.3">
      <c r="A364" s="4">
        <v>44480</v>
      </c>
      <c r="B364">
        <v>176.020004</v>
      </c>
      <c r="C364">
        <v>176.520004</v>
      </c>
      <c r="D364">
        <v>173.479996</v>
      </c>
      <c r="E364">
        <v>173.520004</v>
      </c>
      <c r="F364">
        <v>173.520004</v>
      </c>
      <c r="G364">
        <v>8046300</v>
      </c>
      <c r="H364">
        <f>(DIS2__2[[#This Row],[Adj Close]]-F365)/F365</f>
        <v>-1.8218857694385582E-2</v>
      </c>
    </row>
    <row r="365" spans="1:8" x14ac:dyDescent="0.3">
      <c r="A365" s="4">
        <v>44477</v>
      </c>
      <c r="B365">
        <v>177.929993</v>
      </c>
      <c r="C365">
        <v>178.60000600000001</v>
      </c>
      <c r="D365">
        <v>176.39999399999999</v>
      </c>
      <c r="E365">
        <v>176.740005</v>
      </c>
      <c r="F365">
        <v>176.740005</v>
      </c>
      <c r="G365">
        <v>4132200</v>
      </c>
      <c r="H365">
        <f>(DIS2__2[[#This Row],[Adj Close]]-F366)/F366</f>
        <v>-5.4583420279759138E-3</v>
      </c>
    </row>
    <row r="366" spans="1:8" x14ac:dyDescent="0.3">
      <c r="A366" s="4">
        <v>44476</v>
      </c>
      <c r="B366">
        <v>177.699997</v>
      </c>
      <c r="C366">
        <v>179.63000500000001</v>
      </c>
      <c r="D366">
        <v>177.33000200000001</v>
      </c>
      <c r="E366">
        <v>177.71000699999999</v>
      </c>
      <c r="F366">
        <v>177.71000699999999</v>
      </c>
      <c r="G366">
        <v>7780000</v>
      </c>
      <c r="H366">
        <f>(DIS2__2[[#This Row],[Adj Close]]-F367)/F367</f>
        <v>1.270806388666655E-2</v>
      </c>
    </row>
    <row r="367" spans="1:8" x14ac:dyDescent="0.3">
      <c r="A367" s="4">
        <v>44475</v>
      </c>
      <c r="B367">
        <v>173</v>
      </c>
      <c r="C367">
        <v>175.71000699999999</v>
      </c>
      <c r="D367">
        <v>171.550003</v>
      </c>
      <c r="E367">
        <v>175.479996</v>
      </c>
      <c r="F367">
        <v>175.479996</v>
      </c>
      <c r="G367">
        <v>6005200</v>
      </c>
      <c r="H367">
        <f>(DIS2__2[[#This Row],[Adj Close]]-F368)/F368</f>
        <v>4.9825038372228675E-3</v>
      </c>
    </row>
    <row r="368" spans="1:8" x14ac:dyDescent="0.3">
      <c r="A368" s="4">
        <v>44474</v>
      </c>
      <c r="B368">
        <v>173.83000200000001</v>
      </c>
      <c r="C368">
        <v>176.240005</v>
      </c>
      <c r="D368">
        <v>173.61000100000001</v>
      </c>
      <c r="E368">
        <v>174.61000100000001</v>
      </c>
      <c r="F368">
        <v>174.61000100000001</v>
      </c>
      <c r="G368">
        <v>6798200</v>
      </c>
      <c r="H368">
        <f>(DIS2__2[[#This Row],[Adj Close]]-F369)/F369</f>
        <v>6.6297356946377903E-3</v>
      </c>
    </row>
    <row r="369" spans="1:8" x14ac:dyDescent="0.3">
      <c r="A369" s="4">
        <v>44473</v>
      </c>
      <c r="B369">
        <v>175.55999800000001</v>
      </c>
      <c r="C369">
        <v>175.96000699999999</v>
      </c>
      <c r="D369">
        <v>172.66999799999999</v>
      </c>
      <c r="E369">
        <v>173.46000699999999</v>
      </c>
      <c r="F369">
        <v>173.46000699999999</v>
      </c>
      <c r="G369">
        <v>7200600</v>
      </c>
      <c r="H369">
        <f>(DIS2__2[[#This Row],[Adj Close]]-F370)/F370</f>
        <v>-1.4487745426048181E-2</v>
      </c>
    </row>
    <row r="370" spans="1:8" x14ac:dyDescent="0.3">
      <c r="A370" s="4">
        <v>44470</v>
      </c>
      <c r="B370">
        <v>172.279999</v>
      </c>
      <c r="C370">
        <v>177.320007</v>
      </c>
      <c r="D370">
        <v>171.970001</v>
      </c>
      <c r="E370">
        <v>176.009995</v>
      </c>
      <c r="F370">
        <v>176.009995</v>
      </c>
      <c r="G370">
        <v>12165000</v>
      </c>
      <c r="H370">
        <f>(DIS2__2[[#This Row],[Adj Close]]-F371)/F371</f>
        <v>4.0432683577852922E-2</v>
      </c>
    </row>
    <row r="371" spans="1:8" x14ac:dyDescent="0.3">
      <c r="A371" s="4">
        <v>44469</v>
      </c>
      <c r="B371">
        <v>173.10000600000001</v>
      </c>
      <c r="C371">
        <v>173.679993</v>
      </c>
      <c r="D371">
        <v>169.10000600000001</v>
      </c>
      <c r="E371">
        <v>169.16999799999999</v>
      </c>
      <c r="F371">
        <v>169.16999799999999</v>
      </c>
      <c r="G371">
        <v>13978000</v>
      </c>
      <c r="H371">
        <f>(DIS2__2[[#This Row],[Adj Close]]-F372)/F372</f>
        <v>-2.0326587574045152E-2</v>
      </c>
    </row>
    <row r="372" spans="1:8" x14ac:dyDescent="0.3">
      <c r="A372" s="4">
        <v>44468</v>
      </c>
      <c r="B372">
        <v>174.25</v>
      </c>
      <c r="C372">
        <v>174.96000699999999</v>
      </c>
      <c r="D372">
        <v>172.58999600000001</v>
      </c>
      <c r="E372">
        <v>172.679993</v>
      </c>
      <c r="F372">
        <v>172.679993</v>
      </c>
      <c r="G372">
        <v>6240800</v>
      </c>
      <c r="H372">
        <f>(DIS2__2[[#This Row],[Adj Close]]-F373)/F373</f>
        <v>-1.0543267005655145E-2</v>
      </c>
    </row>
    <row r="373" spans="1:8" x14ac:dyDescent="0.3">
      <c r="A373" s="4">
        <v>44467</v>
      </c>
      <c r="B373">
        <v>177.75</v>
      </c>
      <c r="C373">
        <v>178</v>
      </c>
      <c r="D373">
        <v>173.86000100000001</v>
      </c>
      <c r="E373">
        <v>174.520004</v>
      </c>
      <c r="F373">
        <v>174.520004</v>
      </c>
      <c r="G373">
        <v>9133100</v>
      </c>
      <c r="H373">
        <f>(DIS2__2[[#This Row],[Adj Close]]-F374)/F374</f>
        <v>-2.0980540249650535E-2</v>
      </c>
    </row>
    <row r="374" spans="1:8" x14ac:dyDescent="0.3">
      <c r="A374" s="4">
        <v>44466</v>
      </c>
      <c r="B374">
        <v>176.63000500000001</v>
      </c>
      <c r="C374">
        <v>179.449997</v>
      </c>
      <c r="D374">
        <v>175.96000699999999</v>
      </c>
      <c r="E374">
        <v>178.259995</v>
      </c>
      <c r="F374">
        <v>178.259995</v>
      </c>
      <c r="G374">
        <v>7755000</v>
      </c>
      <c r="H374">
        <f>(DIS2__2[[#This Row],[Adj Close]]-F375)/F375</f>
        <v>1.2840880681818202E-2</v>
      </c>
    </row>
    <row r="375" spans="1:8" x14ac:dyDescent="0.3">
      <c r="A375" s="4">
        <v>44463</v>
      </c>
      <c r="B375">
        <v>175.300003</v>
      </c>
      <c r="C375">
        <v>176.699997</v>
      </c>
      <c r="D375">
        <v>175.08000200000001</v>
      </c>
      <c r="E375">
        <v>176</v>
      </c>
      <c r="F375">
        <v>176</v>
      </c>
      <c r="G375">
        <v>5712800</v>
      </c>
      <c r="H375">
        <f>(DIS2__2[[#This Row],[Adj Close]]-F376)/F376</f>
        <v>-1.4184397163120568E-3</v>
      </c>
    </row>
    <row r="376" spans="1:8" x14ac:dyDescent="0.3">
      <c r="A376" s="4">
        <v>44462</v>
      </c>
      <c r="B376">
        <v>174.94000199999999</v>
      </c>
      <c r="C376">
        <v>177.19000199999999</v>
      </c>
      <c r="D376">
        <v>174.36999499999999</v>
      </c>
      <c r="E376">
        <v>176.25</v>
      </c>
      <c r="F376">
        <v>176.25</v>
      </c>
      <c r="G376">
        <v>8052900</v>
      </c>
      <c r="H376">
        <f>(DIS2__2[[#This Row],[Adj Close]]-F377)/F377</f>
        <v>1.4972681196867808E-2</v>
      </c>
    </row>
    <row r="377" spans="1:8" x14ac:dyDescent="0.3">
      <c r="A377" s="4">
        <v>44461</v>
      </c>
      <c r="B377">
        <v>172.94000199999999</v>
      </c>
      <c r="C377">
        <v>175.33999600000001</v>
      </c>
      <c r="D377">
        <v>171.66000399999999</v>
      </c>
      <c r="E377">
        <v>173.64999399999999</v>
      </c>
      <c r="F377">
        <v>173.64999399999999</v>
      </c>
      <c r="G377">
        <v>14214500</v>
      </c>
      <c r="H377" t="e">
        <f>(DIS2__2[[#This Row],[Adj Close]]-F378)/F378</f>
        <v>#DIV/0!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E E A A B Q S w M E F A A C A A g A 3 I B 2 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3 I B 2 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y A d l a d a 2 R I m w E A A M k L A A A T A B w A R m 9 y b X V s Y X M v U 2 V j d G l v b j E u b S C i G A A o o B Q A A A A A A A A A A A A A A A A A A A A A A A A A A A D t l V 9 r 2 z A U x d 8 D + Q 4 X 9 c U B Y Y i 7 P 7 D i h 2 A 3 J L A t 3 Z w N t r o P q n 2 b 3 k 2 W j C R n t C H f f T d L R 8 t I 2 V M p F P t F 0 r l I O k f 8 u P Z Y B b I G i v 0 4 P h k O h g N / r R z W k M 8 L S E F j G A 6 A v 4 W j F R l k K f P r O L d V 1 6 A J 0 Z Q 0 x p k 1 g R c + E t m 7 8 o t H 5 8 t T j U b B d 9 u 2 q L V y V O b o f w b b l m e z b 8 U 8 K 2 A x h X y y n J R T M s p U p H T 5 G V v r A o x L v j m u / F q M 5 H m O m h o K 6 F I h h Y T M 6 q 4 x P n 0 r 4 d R U t i a z S s f J 6 0 T C p 8 4 G L M K N x v R + G n + 0 B i 9 G c p / g S M z Z p g / q l q M S K H 2 r A k J N o G n N J q 3 g b E t 1 y d v O n G 3 4 j B m q m r N E d 9 E l n N 8 V J l o X l e J Y P g 2 u e 3 j D B / Z 0 R Z U K F g K 1 D 4 5 c O m X 8 l X X N P s L y p k U f / d e R 3 G x E z h p H D 7 w D a p 5 v J W z E o k X z V z R d c 4 n u j z y j 1 f U B + b 3 9 d U D N t P V 4 Q J / U P + C x 2 t e d + 1 2 B j b 9 5 F e 9 i b L e j 4 Y D M Y y / w D 1 L J 8 z G V 9 F C 9 R K i O x K 5 T R c l I 9 O 2 q J + s J y D r u y e r J e g K y k m d u W v 3 / 8 O W w 9 R t Q S w E C L Q A U A A I A C A D c g H Z W S L L l + K Q A A A D 2 A A A A E g A A A A A A A A A A A A A A A A A A A A A A Q 2 9 u Z m l n L 1 B h Y 2 t h Z 2 U u e G 1 s U E s B A i 0 A F A A C A A g A 3 I B 2 V g / K 6 a u k A A A A 6 Q A A A B M A A A A A A A A A A A A A A A A A 8 A A A A F t D b 2 5 0 Z W 5 0 X 1 R 5 c G V z X S 5 4 b W x Q S w E C L Q A U A A I A C A D c g H Z W n W t k S J s B A A D J C w A A E w A A A A A A A A A A A A A A A A D h A Q A A R m 9 y b X V s Y X M v U 2 V j d G l v b j E u b V B L B Q Y A A A A A A w A D A M I A A A D 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M w A A A A A A A L o 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S V 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T I i I C 8 + P E V u d H J 5 I F R 5 c G U 9 I k Z p b G x F c n J v c k N v Z G U i I F Z h b H V l P S J z V W 5 r b m 9 3 b i I g L z 4 8 R W 5 0 c n k g V H l w Z T 0 i R m l s b E V y c m 9 y Q 2 9 1 b n Q i I F Z h b H V l P S J s M C I g L z 4 8 R W 5 0 c n k g V H l w Z T 0 i R m l s b E x h c 3 R V c G R h d G V k I i B W Y W x 1 Z T 0 i Z D I w M j M t M D M t M T N U M T A 6 N D I 6 N D E u M z A z N D k x O F o i I C 8 + P E V u d H J 5 I F R 5 c G U 9 I k Z p b G x D b 2 x 1 b W 5 U e X B l c y I g V m F s d W U 9 I n N D U V V G Q l F V R k F 3 P T 0 i I C 8 + P E V u d H J 5 I F R 5 c G U 9 I k Z p b G x D b 2 x 1 b W 5 O Y W 1 l c y I g V m F s d W U 9 I n N b J n F 1 b 3 Q 7 R G F 0 Z S Z x d W 9 0 O y w m c X V v d D t P c G V u J n F 1 b 3 Q 7 L C Z x d W 9 0 O 0 h p Z 2 g m c X V v d D s s J n F 1 b 3 Q 7 T G 9 3 J n F 1 b 3 Q 7 L C Z x d W 9 0 O 0 N s b 3 N l J n F 1 b 3 Q 7 L C Z x d W 9 0 O 0 F k a i B D b G 9 z Z S Z x d W 9 0 O y w m c X V v d D t W b 2 x 1 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S V M v Q X V 0 b 1 J l b W 9 2 Z W R D b 2 x 1 b W 5 z M S 5 7 R G F 0 Z S w w f S Z x d W 9 0 O y w m c X V v d D t T Z W N 0 a W 9 u M S 9 E S V M v Q X V 0 b 1 J l b W 9 2 Z W R D b 2 x 1 b W 5 z M S 5 7 T 3 B l b i w x f S Z x d W 9 0 O y w m c X V v d D t T Z W N 0 a W 9 u M S 9 E S V M v Q X V 0 b 1 J l b W 9 2 Z W R D b 2 x 1 b W 5 z M S 5 7 S G l n a C w y f S Z x d W 9 0 O y w m c X V v d D t T Z W N 0 a W 9 u M S 9 E S V M v Q X V 0 b 1 J l b W 9 2 Z W R D b 2 x 1 b W 5 z M S 5 7 T G 9 3 L D N 9 J n F 1 b 3 Q 7 L C Z x d W 9 0 O 1 N l Y 3 R p b 2 4 x L 0 R J U y 9 B d X R v U m V t b 3 Z l Z E N v b H V t b n M x L n t D b G 9 z Z S w 0 f S Z x d W 9 0 O y w m c X V v d D t T Z W N 0 a W 9 u M S 9 E S V M v Q X V 0 b 1 J l b W 9 2 Z W R D b 2 x 1 b W 5 z M S 5 7 Q W R q I E N s b 3 N l L D V 9 J n F 1 b 3 Q 7 L C Z x d W 9 0 O 1 N l Y 3 R p b 2 4 x L 0 R J U y 9 B d X R v U m V t b 3 Z l Z E N v b H V t b n M x L n t W b 2 x 1 b W U s N n 0 m c X V v d D t d L C Z x d W 9 0 O 0 N v b H V t b k N v d W 5 0 J n F 1 b 3 Q 7 O j c s J n F 1 b 3 Q 7 S 2 V 5 Q 2 9 s d W 1 u T m F t Z X M m c X V v d D s 6 W 1 0 s J n F 1 b 3 Q 7 Q 2 9 s d W 1 u S W R l b n R p d G l l c y Z x d W 9 0 O z p b J n F 1 b 3 Q 7 U 2 V j d G l v b j E v R E l T L 0 F 1 d G 9 S Z W 1 v d m V k Q 2 9 s d W 1 u c z E u e 0 R h d G U s M H 0 m c X V v d D s s J n F 1 b 3 Q 7 U 2 V j d G l v b j E v R E l T L 0 F 1 d G 9 S Z W 1 v d m V k Q 2 9 s d W 1 u c z E u e 0 9 w Z W 4 s M X 0 m c X V v d D s s J n F 1 b 3 Q 7 U 2 V j d G l v b j E v R E l T L 0 F 1 d G 9 S Z W 1 v d m V k Q 2 9 s d W 1 u c z E u e 0 h p Z 2 g s M n 0 m c X V v d D s s J n F 1 b 3 Q 7 U 2 V j d G l v b j E v R E l T L 0 F 1 d G 9 S Z W 1 v d m V k Q 2 9 s d W 1 u c z E u e 0 x v d y w z f S Z x d W 9 0 O y w m c X V v d D t T Z W N 0 a W 9 u M S 9 E S V M v Q X V 0 b 1 J l b W 9 2 Z W R D b 2 x 1 b W 5 z M S 5 7 Q 2 x v c 2 U s N H 0 m c X V v d D s s J n F 1 b 3 Q 7 U 2 V j d G l v b j E v R E l T L 0 F 1 d G 9 S Z W 1 v d m V k Q 2 9 s d W 1 u c z E u e 0 F k a i B D b G 9 z Z S w 1 f S Z x d W 9 0 O y w m c X V v d D t T Z W N 0 a W 9 u M S 9 E S V M v Q X V 0 b 1 J l b W 9 2 Z W R D b 2 x 1 b W 5 z M S 5 7 V m 9 s d W 1 l L D Z 9 J n F 1 b 3 Q 7 X S w m c X V v d D t S Z W x h d G l v b n N o a X B J b m Z v J n F 1 b 3 Q 7 O l t d f S I g L z 4 8 L 1 N 0 Y W J s Z U V u d H J p Z X M + P C 9 J d G V t P j x J d G V t P j x J d G V t T G 9 j Y X R p b 2 4 + P E l 0 Z W 1 U e X B l P k Z v c m 1 1 b G E 8 L 0 l 0 Z W 1 U e X B l P j x J d G V t U G F 0 a D 5 T Z W N 0 a W 9 u M S 9 E S V M v T 3 J p Z 2 l u Z T w v S X R l b V B h d G g + P C 9 J d G V t T G 9 j Y X R p b 2 4 + P F N 0 Y W J s Z U V u d H J p Z X M g L z 4 8 L 0 l 0 Z W 0 + P E l 0 Z W 0 + P E l 0 Z W 1 M b 2 N h d G l v b j 4 8 S X R l b V R 5 c G U + R m 9 y b X V s Y T w v S X R l b V R 5 c G U + P E l 0 Z W 1 Q Y X R o P l N l Y 3 R p b 2 4 x L 0 R J U y 9 J b n R l c 3 R h e m l v b m k l M j B h b H p h d G U l M j B k a S U y M G x p d m V s b G 8 8 L 0 l 0 Z W 1 Q Y X R o P j w v S X R l b U x v Y 2 F 0 a W 9 u P j x T d G F i b G V F b n R y a W V z I C 8 + P C 9 J d G V t P j x J d G V t P j x J d G V t T G 9 j Y X R p b 2 4 + P E l 0 Z W 1 U e X B l P k Z v c m 1 1 b G E 8 L 0 l 0 Z W 1 U e X B l P j x J d G V t U G F 0 a D 5 T Z W N 0 a W 9 u M S 9 E S V M v T W 9 k a W Z p Y 2 F 0 b y U y M H R p c G 8 8 L 0 l 0 Z W 1 Q Y X R o P j w v S X R l b U x v Y 2 F 0 a W 9 u P j x T d G F i b G V F b n R y a W V z I C 8 + P C 9 J d G V t P j x J d G V t P j x J d G V t T G 9 j Y X R p b 2 4 + P E l 0 Z W 1 U e X B l P k Z v c m 1 1 b G E 8 L 0 l 0 Z W 1 U e X B l P j x J d G V t U G F 0 a D 5 T Z W N 0 a W 9 u M S 9 E S V M 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0 I i A v P j x F b n R y e S B U e X B l P S J G a W x s R X J y b 3 J D b 2 R l I i B W Y W x 1 Z T 0 i c 1 V u a 2 5 v d 2 4 i I C 8 + P E V u d H J 5 I F R 5 c G U 9 I k Z p b G x F c n J v c k N v d W 5 0 I i B W Y W x 1 Z T 0 i b D A i I C 8 + P E V u d H J 5 I F R 5 c G U 9 I k Z p b G x M Y X N 0 V X B k Y X R l Z C I g V m F s d W U 9 I m Q y M D I z L T A z L T E 1 V D E 0 O j U 2 O j M 3 L j I 5 M z g 4 M z R a I i A v P j x F b n R y e S B U e X B l P S J G a W x s Q 2 9 s d W 1 u V H l w Z X M i I F Z h b H V l P S J z Q 1 F V R k J R V U Z B d z 0 9 I i A v P j x F b n R y e S B U e X B l P S J G a W x s Q 2 9 s d W 1 u T m F t Z X M i I F Z h b H V l P S J z W y Z x d W 9 0 O 0 R h d G U m c X V v d D s s J n F 1 b 3 Q 7 T 3 B l b i Z x d W 9 0 O y w m c X V v d D t I a W d o J n F 1 b 3 Q 7 L C Z x d W 9 0 O 0 x v d y Z x d W 9 0 O y w m c X V v d D t D b G 9 z Z S Z x d W 9 0 O y w m c X V v d D t B Z G o g Q 2 x v c 2 U 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E l T M i 9 B d X R v U m V t b 3 Z l Z E N v b H V t b n M x L n t E Y X R l L D B 9 J n F 1 b 3 Q 7 L C Z x d W 9 0 O 1 N l Y 3 R p b 2 4 x L 0 R J U z I v Q X V 0 b 1 J l b W 9 2 Z W R D b 2 x 1 b W 5 z M S 5 7 T 3 B l b i w x f S Z x d W 9 0 O y w m c X V v d D t T Z W N 0 a W 9 u M S 9 E S V M y L 0 F 1 d G 9 S Z W 1 v d m V k Q 2 9 s d W 1 u c z E u e 0 h p Z 2 g s M n 0 m c X V v d D s s J n F 1 b 3 Q 7 U 2 V j d G l v b j E v R E l T M i 9 B d X R v U m V t b 3 Z l Z E N v b H V t b n M x L n t M b 3 c s M 3 0 m c X V v d D s s J n F 1 b 3 Q 7 U 2 V j d G l v b j E v R E l T M i 9 B d X R v U m V t b 3 Z l Z E N v b H V t b n M x L n t D b G 9 z Z S w 0 f S Z x d W 9 0 O y w m c X V v d D t T Z W N 0 a W 9 u M S 9 E S V M y L 0 F 1 d G 9 S Z W 1 v d m V k Q 2 9 s d W 1 u c z E u e 0 F k a i B D b G 9 z Z S w 1 f S Z x d W 9 0 O y w m c X V v d D t T Z W N 0 a W 9 u M S 9 E S V M y L 0 F 1 d G 9 S Z W 1 v d m V k Q 2 9 s d W 1 u c z E u e 1 Z v b H V t Z S w 2 f S Z x d W 9 0 O 1 0 s J n F 1 b 3 Q 7 Q 2 9 s d W 1 u Q 2 9 1 b n Q m c X V v d D s 6 N y w m c X V v d D t L Z X l D b 2 x 1 b W 5 O Y W 1 l c y Z x d W 9 0 O z p b X S w m c X V v d D t D b 2 x 1 b W 5 J Z G V u d G l 0 a W V z J n F 1 b 3 Q 7 O l s m c X V v d D t T Z W N 0 a W 9 u M S 9 E S V M y L 0 F 1 d G 9 S Z W 1 v d m V k Q 2 9 s d W 1 u c z E u e 0 R h d G U s M H 0 m c X V v d D s s J n F 1 b 3 Q 7 U 2 V j d G l v b j E v R E l T M i 9 B d X R v U m V t b 3 Z l Z E N v b H V t b n M x L n t P c G V u L D F 9 J n F 1 b 3 Q 7 L C Z x d W 9 0 O 1 N l Y 3 R p b 2 4 x L 0 R J U z I v Q X V 0 b 1 J l b W 9 2 Z W R D b 2 x 1 b W 5 z M S 5 7 S G l n a C w y f S Z x d W 9 0 O y w m c X V v d D t T Z W N 0 a W 9 u M S 9 E S V M y L 0 F 1 d G 9 S Z W 1 v d m V k Q 2 9 s d W 1 u c z E u e 0 x v d y w z f S Z x d W 9 0 O y w m c X V v d D t T Z W N 0 a W 9 u M S 9 E S V M y L 0 F 1 d G 9 S Z W 1 v d m V k Q 2 9 s d W 1 u c z E u e 0 N s b 3 N l L D R 9 J n F 1 b 3 Q 7 L C Z x d W 9 0 O 1 N l Y 3 R p b 2 4 x L 0 R J U z I v Q X V 0 b 1 J l b W 9 2 Z W R D b 2 x 1 b W 5 z M S 5 7 Q W R q I E N s b 3 N l L D V 9 J n F 1 b 3 Q 7 L C Z x d W 9 0 O 1 N l Y 3 R p b 2 4 x L 0 R J U z I v Q X V 0 b 1 J l b W 9 2 Z W R D b 2 x 1 b W 5 z M S 5 7 V m 9 s d W 1 l L D Z 9 J n F 1 b 3 Q 7 X S w m c X V v d D t S Z W x h d G l v b n N o a X B J b m Z v J n F 1 b 3 Q 7 O l t d f S I g L z 4 8 L 1 N 0 Y W J s Z U V u d H J p Z X M + P C 9 J d G V t P j x J d G V t P j x J d G V t T G 9 j Y X R p b 2 4 + P E l 0 Z W 1 U e X B l P k Z v c m 1 1 b G E 8 L 0 l 0 Z W 1 U e X B l P j x J d G V t U G F 0 a D 5 T Z W N 0 a W 9 u M S 9 E S V M y L 0 9 y a W d p b m U 8 L 0 l 0 Z W 1 Q Y X R o P j w v S X R l b U x v Y 2 F 0 a W 9 u P j x T d G F i b G V F b n R y a W V z I C 8 + P C 9 J d G V t P j x J d G V t P j x J d G V t T G 9 j Y X R p b 2 4 + P E l 0 Z W 1 U e X B l P k Z v c m 1 1 b G E 8 L 0 l 0 Z W 1 U e X B l P j x J d G V t U G F 0 a D 5 T Z W N 0 a W 9 u M S 9 E S V M y L 0 l u d G V z d G F 6 a W 9 u a S U y M G F s e m F 0 Z S U y M G R p J T I w b G l 2 Z W x s b z w v S X R l b V B h d G g + P C 9 J d G V t T G 9 j Y X R p b 2 4 + P F N 0 Y W J s Z U V u d H J p Z X M g L z 4 8 L 0 l 0 Z W 0 + P E l 0 Z W 0 + P E l 0 Z W 1 M b 2 N h d G l v b j 4 8 S X R l b V R 5 c G U + R m 9 y b X V s Y T w v S X R l b V R 5 c G U + P E l 0 Z W 1 Q Y X R o P l N l Y 3 R p b 2 4 x L 0 R J U z I v T W 9 k a W Z p Y 2 F 0 b y U y M H R p c G 8 8 L 0 l 0 Z W 1 Q Y X R o P j w v S X R l b U x v Y 2 F 0 a W 9 u P j x T d G F i b G V F b n R y a W V z I C 8 + P C 9 J d G V t P j x J d G V t P j x J d G V t T G 9 j Y X R p b 2 4 + P E l 0 Z W 1 U e X B l P k Z v c m 1 1 b G E 8 L 0 l 0 Z W 1 U e X B l P j x J d G V t U G F 0 a D 5 T Z W N 0 a W 9 u M S 9 E S V 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C I g L z 4 8 R W 5 0 c n k g V H l w Z T 0 i R m l s b E V y c m 9 y Q 2 9 k Z S I g V m F s d W U 9 I n N V b m t u b 3 d u I i A v P j x F b n R y e S B U e X B l P S J G a W x s R X J y b 3 J D b 3 V u d C I g V m F s d W U 9 I m w w I i A v P j x F b n R y e S B U e X B l P S J G a W x s T G F z d F V w Z G F 0 Z W Q i I F Z h b H V l P S J k M j A y M y 0 w M y 0 x N V Q x N T o w M D o 0 N C 4 z O D M 0 N D Q w W i I g L z 4 8 R W 5 0 c n k g V H l w Z T 0 i R m l s b E N v b H V t b l R 5 c G V z I i B W Y W x 1 Z T 0 i c 0 N R V U Z C U V V G Q X c 9 P S I g L z 4 8 R W 5 0 c n k g V H l w Z T 0 i R m l s b E N v b H V t b k 5 h b W V z I i B W Y W x 1 Z T 0 i c 1 s m c X V v d D t E Y X R l J n F 1 b 3 Q 7 L C Z x d W 9 0 O 0 9 w Z W 4 m c X V v d D s s J n F 1 b 3 Q 7 S G l n a C Z x d W 9 0 O y w m c X V v d D t M b 3 c m c X V v d D s s J n F 1 b 3 Q 7 Q 2 x v c 2 U m c X V v d D s s J n F 1 b 3 Q 7 Q W R q I E N s b 3 N l J n F 1 b 3 Q 7 L C Z x d W 9 0 O 1 Z v b H V 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J U y A o M i k v Q X V 0 b 1 J l b W 9 2 Z W R D b 2 x 1 b W 5 z M S 5 7 R G F 0 Z S w w f S Z x d W 9 0 O y w m c X V v d D t T Z W N 0 a W 9 u M S 9 E S V M g K D I p L 0 F 1 d G 9 S Z W 1 v d m V k Q 2 9 s d W 1 u c z E u e 0 9 w Z W 4 s M X 0 m c X V v d D s s J n F 1 b 3 Q 7 U 2 V j d G l v b j E v R E l T I C g y K S 9 B d X R v U m V t b 3 Z l Z E N v b H V t b n M x L n t I a W d o L D J 9 J n F 1 b 3 Q 7 L C Z x d W 9 0 O 1 N l Y 3 R p b 2 4 x L 0 R J U y A o M i k v Q X V 0 b 1 J l b W 9 2 Z W R D b 2 x 1 b W 5 z M S 5 7 T G 9 3 L D N 9 J n F 1 b 3 Q 7 L C Z x d W 9 0 O 1 N l Y 3 R p b 2 4 x L 0 R J U y A o M i k v Q X V 0 b 1 J l b W 9 2 Z W R D b 2 x 1 b W 5 z M S 5 7 Q 2 x v c 2 U s N H 0 m c X V v d D s s J n F 1 b 3 Q 7 U 2 V j d G l v b j E v R E l T I C g y K S 9 B d X R v U m V t b 3 Z l Z E N v b H V t b n M x L n t B Z G o g Q 2 x v c 2 U s N X 0 m c X V v d D s s J n F 1 b 3 Q 7 U 2 V j d G l v b j E v R E l T I C g y K S 9 B d X R v U m V t b 3 Z l Z E N v b H V t b n M x L n t W b 2 x 1 b W U s N n 0 m c X V v d D t d L C Z x d W 9 0 O 0 N v b H V t b k N v d W 5 0 J n F 1 b 3 Q 7 O j c s J n F 1 b 3 Q 7 S 2 V 5 Q 2 9 s d W 1 u T m F t Z X M m c X V v d D s 6 W 1 0 s J n F 1 b 3 Q 7 Q 2 9 s d W 1 u S W R l b n R p d G l l c y Z x d W 9 0 O z p b J n F 1 b 3 Q 7 U 2 V j d G l v b j E v R E l T I C g y K S 9 B d X R v U m V t b 3 Z l Z E N v b H V t b n M x L n t E Y X R l L D B 9 J n F 1 b 3 Q 7 L C Z x d W 9 0 O 1 N l Y 3 R p b 2 4 x L 0 R J U y A o M i k v Q X V 0 b 1 J l b W 9 2 Z W R D b 2 x 1 b W 5 z M S 5 7 T 3 B l b i w x f S Z x d W 9 0 O y w m c X V v d D t T Z W N 0 a W 9 u M S 9 E S V M g K D I p L 0 F 1 d G 9 S Z W 1 v d m V k Q 2 9 s d W 1 u c z E u e 0 h p Z 2 g s M n 0 m c X V v d D s s J n F 1 b 3 Q 7 U 2 V j d G l v b j E v R E l T I C g y K S 9 B d X R v U m V t b 3 Z l Z E N v b H V t b n M x L n t M b 3 c s M 3 0 m c X V v d D s s J n F 1 b 3 Q 7 U 2 V j d G l v b j E v R E l T I C g y K S 9 B d X R v U m V t b 3 Z l Z E N v b H V t b n M x L n t D b G 9 z Z S w 0 f S Z x d W 9 0 O y w m c X V v d D t T Z W N 0 a W 9 u M S 9 E S V M g K D I p L 0 F 1 d G 9 S Z W 1 v d m V k Q 2 9 s d W 1 u c z E u e 0 F k a i B D b G 9 z Z S w 1 f S Z x d W 9 0 O y w m c X V v d D t T Z W N 0 a W 9 u M S 9 E S V M g K D I p L 0 F 1 d G 9 S Z W 1 v d m V k Q 2 9 s d W 1 u c z E u e 1 Z v b H V t Z S w 2 f S Z x d W 9 0 O 1 0 s J n F 1 b 3 Q 7 U m V s Y X R p b 2 5 z a G l w S W 5 m b y Z x d W 9 0 O z p b X X 0 i I C 8 + P C 9 T d G F i b G V F b n R y a W V z P j w v S X R l b T 4 8 S X R l b T 4 8 S X R l b U x v Y 2 F 0 a W 9 u P j x J d G V t V H l w Z T 5 G b 3 J t d W x h P C 9 J d G V t V H l w Z T 4 8 S X R l b V B h d G g + U 2 V j d G l v b j E v R E l T J T I w K D I p L 0 9 y a W d p b m U 8 L 0 l 0 Z W 1 Q Y X R o P j w v S X R l b U x v Y 2 F 0 a W 9 u P j x T d G F i b G V F b n R y a W V z I C 8 + P C 9 J d G V t P j x J d G V t P j x J d G V t T G 9 j Y X R p b 2 4 + P E l 0 Z W 1 U e X B l P k Z v c m 1 1 b G E 8 L 0 l 0 Z W 1 U e X B l P j x J d G V t U G F 0 a D 5 T Z W N 0 a W 9 u M S 9 E S V M l M j A o M i k v S W 5 0 Z X N 0 Y X p p b 2 5 p J T I w Y W x 6 Y X R l J T I w Z G k l M j B s a X Z l b G x v P C 9 J d G V t U G F 0 a D 4 8 L 0 l 0 Z W 1 M b 2 N h d G l v b j 4 8 U 3 R h Y m x l R W 5 0 c m l l c y A v P j w v S X R l b T 4 8 S X R l b T 4 8 S X R l b U x v Y 2 F 0 a W 9 u P j x J d G V t V H l w Z T 5 G b 3 J t d W x h P C 9 J d G V t V H l w Z T 4 8 S X R l b V B h d G g + U 2 V j d G l v b j E v R E l T J T I w K D I p L 0 1 v Z G l m a W N h d G 8 l M j B 0 a X B v P C 9 J d G V t U G F 0 a D 4 8 L 0 l 0 Z W 1 M b 2 N h d G l v b j 4 8 U 3 R h Y m x l R W 5 0 c m l l c y A v P j w v S X R l b T 4 8 S X R l b T 4 8 S X R l b U x v Y 2 F 0 a W 9 u P j x J d G V t V H l w Z T 5 G b 3 J t d W x h P C 9 J d G V t V H l w Z T 4 8 S X R l b V B h d G g + U 2 V j d G l v b j E v R E l T 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E l T X 1 8 z I i A v P j x F b n R y e S B U e X B l P S J G a W x s Z W R D b 2 1 w b G V 0 Z V J l c 3 V s d F R v V 2 9 y a 3 N o Z W V 0 I i B W Y W x 1 Z T 0 i b D E i I C 8 + P E V u d H J 5 I F R 5 c G U 9 I k F k Z G V k V G 9 E Y X R h T W 9 k Z W w i I F Z h b H V l P S J s M C I g L z 4 8 R W 5 0 c n k g V H l w Z T 0 i R m l s b E N v d W 5 0 I i B W Y W x 1 Z T 0 i b D M x M i I g L z 4 8 R W 5 0 c n k g V H l w Z T 0 i R m l s b E V y c m 9 y Q 2 9 k Z S I g V m F s d W U 9 I n N V b m t u b 3 d u I i A v P j x F b n R y e S B U e X B l P S J G a W x s R X J y b 3 J D b 3 V u d C I g V m F s d W U 9 I m w w I i A v P j x F b n R y e S B U e X B l P S J G a W x s T G F z d F V w Z G F 0 Z W Q i I F Z h b H V l P S J k M j A y M y 0 w M y 0 y M l Q x N D o y O T o 0 N C 4 4 M T I x N D Y 3 W i I g L z 4 8 R W 5 0 c n k g V H l w Z T 0 i R m l s b E N v b H V t b l R 5 c G V z I i B W Y W x 1 Z T 0 i c 0 N R V U Z C U V V G Q X c 9 P S I g L z 4 8 R W 5 0 c n k g V H l w Z T 0 i R m l s b E N v b H V t b k 5 h b W V z I i B W Y W x 1 Z T 0 i c 1 s m c X V v d D t E Y X R l J n F 1 b 3 Q 7 L C Z x d W 9 0 O 0 9 w Z W 4 m c X V v d D s s J n F 1 b 3 Q 7 S G l n a C Z x d W 9 0 O y w m c X V v d D t M b 3 c m c X V v d D s s J n F 1 b 3 Q 7 Q 2 x v c 2 U m c X V v d D s s J n F 1 b 3 Q 7 Q W R q I E N s b 3 N l J n F 1 b 3 Q 7 L C Z x d W 9 0 O 1 Z v b H V 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J U y A o M y k v Q X V 0 b 1 J l b W 9 2 Z W R D b 2 x 1 b W 5 z M S 5 7 R G F 0 Z S w w f S Z x d W 9 0 O y w m c X V v d D t T Z W N 0 a W 9 u M S 9 E S V M g K D M p L 0 F 1 d G 9 S Z W 1 v d m V k Q 2 9 s d W 1 u c z E u e 0 9 w Z W 4 s M X 0 m c X V v d D s s J n F 1 b 3 Q 7 U 2 V j d G l v b j E v R E l T I C g z K S 9 B d X R v U m V t b 3 Z l Z E N v b H V t b n M x L n t I a W d o L D J 9 J n F 1 b 3 Q 7 L C Z x d W 9 0 O 1 N l Y 3 R p b 2 4 x L 0 R J U y A o M y k v Q X V 0 b 1 J l b W 9 2 Z W R D b 2 x 1 b W 5 z M S 5 7 T G 9 3 L D N 9 J n F 1 b 3 Q 7 L C Z x d W 9 0 O 1 N l Y 3 R p b 2 4 x L 0 R J U y A o M y k v Q X V 0 b 1 J l b W 9 2 Z W R D b 2 x 1 b W 5 z M S 5 7 Q 2 x v c 2 U s N H 0 m c X V v d D s s J n F 1 b 3 Q 7 U 2 V j d G l v b j E v R E l T I C g z K S 9 B d X R v U m V t b 3 Z l Z E N v b H V t b n M x L n t B Z G o g Q 2 x v c 2 U s N X 0 m c X V v d D s s J n F 1 b 3 Q 7 U 2 V j d G l v b j E v R E l T I C g z K S 9 B d X R v U m V t b 3 Z l Z E N v b H V t b n M x L n t W b 2 x 1 b W U s N n 0 m c X V v d D t d L C Z x d W 9 0 O 0 N v b H V t b k N v d W 5 0 J n F 1 b 3 Q 7 O j c s J n F 1 b 3 Q 7 S 2 V 5 Q 2 9 s d W 1 u T m F t Z X M m c X V v d D s 6 W 1 0 s J n F 1 b 3 Q 7 Q 2 9 s d W 1 u S W R l b n R p d G l l c y Z x d W 9 0 O z p b J n F 1 b 3 Q 7 U 2 V j d G l v b j E v R E l T I C g z K S 9 B d X R v U m V t b 3 Z l Z E N v b H V t b n M x L n t E Y X R l L D B 9 J n F 1 b 3 Q 7 L C Z x d W 9 0 O 1 N l Y 3 R p b 2 4 x L 0 R J U y A o M y k v Q X V 0 b 1 J l b W 9 2 Z W R D b 2 x 1 b W 5 z M S 5 7 T 3 B l b i w x f S Z x d W 9 0 O y w m c X V v d D t T Z W N 0 a W 9 u M S 9 E S V M g K D M p L 0 F 1 d G 9 S Z W 1 v d m V k Q 2 9 s d W 1 u c z E u e 0 h p Z 2 g s M n 0 m c X V v d D s s J n F 1 b 3 Q 7 U 2 V j d G l v b j E v R E l T I C g z K S 9 B d X R v U m V t b 3 Z l Z E N v b H V t b n M x L n t M b 3 c s M 3 0 m c X V v d D s s J n F 1 b 3 Q 7 U 2 V j d G l v b j E v R E l T I C g z K S 9 B d X R v U m V t b 3 Z l Z E N v b H V t b n M x L n t D b G 9 z Z S w 0 f S Z x d W 9 0 O y w m c X V v d D t T Z W N 0 a W 9 u M S 9 E S V M g K D M p L 0 F 1 d G 9 S Z W 1 v d m V k Q 2 9 s d W 1 u c z E u e 0 F k a i B D b G 9 z Z S w 1 f S Z x d W 9 0 O y w m c X V v d D t T Z W N 0 a W 9 u M S 9 E S V M g K D M p L 0 F 1 d G 9 S Z W 1 v d m V k Q 2 9 s d W 1 u c z E u e 1 Z v b H V t Z S w 2 f S Z x d W 9 0 O 1 0 s J n F 1 b 3 Q 7 U m V s Y X R p b 2 5 z a G l w S W 5 m b y Z x d W 9 0 O z p b X X 0 i I C 8 + P C 9 T d G F i b G V F b n R y a W V z P j w v S X R l b T 4 8 S X R l b T 4 8 S X R l b U x v Y 2 F 0 a W 9 u P j x J d G V t V H l w Z T 5 G b 3 J t d W x h P C 9 J d G V t V H l w Z T 4 8 S X R l b V B h d G g + U 2 V j d G l v b j E v R E l T J T I w K D M p L 0 9 y a W d p b m U 8 L 0 l 0 Z W 1 Q Y X R o P j w v S X R l b U x v Y 2 F 0 a W 9 u P j x T d G F i b G V F b n R y a W V z I C 8 + P C 9 J d G V t P j x J d G V t P j x J d G V t T G 9 j Y X R p b 2 4 + P E l 0 Z W 1 U e X B l P k Z v c m 1 1 b G E 8 L 0 l 0 Z W 1 U e X B l P j x J d G V t U G F 0 a D 5 T Z W N 0 a W 9 u M S 9 E S V M l M j A o M y k v S W 5 0 Z X N 0 Y X p p b 2 5 p J T I w Y W x 6 Y X R l J T I w Z G k l M j B s a X Z l b G x v P C 9 J d G V t U G F 0 a D 4 8 L 0 l 0 Z W 1 M b 2 N h d G l v b j 4 8 U 3 R h Y m x l R W 5 0 c m l l c y A v P j w v S X R l b T 4 8 S X R l b T 4 8 S X R l b U x v Y 2 F 0 a W 9 u P j x J d G V t V H l w Z T 5 G b 3 J t d W x h P C 9 J d G V t V H l w Z T 4 8 S X R l b V B h d G g + U 2 V j d G l v b j E v R E l T J T I w K D M p L 0 1 v Z G l m a W N h d G 8 l M j B 0 a X B v P C 9 J d G V t U G F 0 a D 4 8 L 0 l 0 Z W 1 M b 2 N h d G l v b j 4 8 U 3 R h Y m x l R W 5 0 c m l l c y A v P j w v S X R l b T 4 8 S X R l b T 4 8 S X R l b U x v Y 2 F 0 a W 9 u P j x J d G V t V H l w Z T 5 G b 3 J t d W x h P C 9 J d G V t V H l w Z T 4 8 S X R l b V B h d G g + U 2 V j d G l v b j E v R E l T 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J U z J f X z I i I C 8 + P E V u d H J 5 I F R 5 c G U 9 I k Z p b G x l Z E N v b X B s Z X R l U m V z d W x 0 V G 9 X b 3 J r c 2 h l Z X Q i I F Z h b H V l P S J s M S I g L z 4 8 R W 5 0 c n k g V H l w Z T 0 i Q W R k Z W R U b 0 R h d G F N b 2 R l b C I g V m F s d W U 9 I m w w I i A v P j x F b n R y e S B U e X B l P S J G a W x s Q 2 9 1 b n Q i I F Z h b H V l P S J s M z c 2 I i A v P j x F b n R y e S B U e X B l P S J G a W x s R X J y b 3 J D b 2 R l I i B W Y W x 1 Z T 0 i c 1 V u a 2 5 v d 2 4 i I C 8 + P E V u d H J 5 I F R 5 c G U 9 I k Z p b G x F c n J v c k N v d W 5 0 I i B W Y W x 1 Z T 0 i b D A i I C 8 + P E V u d H J 5 I F R 5 c G U 9 I k Z p b G x M Y X N 0 V X B k Y X R l Z C I g V m F s d W U 9 I m Q y M D I z L T A z L T I y V D E 1 O j A z O j Q 5 L j Y x M D U 2 O D Z a I i A v P j x F b n R y e S B U e X B l P S J G a W x s Q 2 9 s d W 1 u V H l w Z X M i I F Z h b H V l P S J z Q 1 F V R k J R V U Z B d z 0 9 I i A v P j x F b n R y e S B U e X B l P S J G a W x s Q 2 9 s d W 1 u T m F t Z X M i I F Z h b H V l P S J z W y Z x d W 9 0 O 0 R h d G U m c X V v d D s s J n F 1 b 3 Q 7 T 3 B l b i Z x d W 9 0 O y w m c X V v d D t I a W d o J n F 1 b 3 Q 7 L C Z x d W 9 0 O 0 x v d y Z x d W 9 0 O y w m c X V v d D t D b G 9 z Z S Z x d W 9 0 O y w m c X V v d D t B Z G o g Q 2 x v c 2 U 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E l T M i A o M i k v Q X V 0 b 1 J l b W 9 2 Z W R D b 2 x 1 b W 5 z M S 5 7 R G F 0 Z S w w f S Z x d W 9 0 O y w m c X V v d D t T Z W N 0 a W 9 u M S 9 E S V M y I C g y K S 9 B d X R v U m V t b 3 Z l Z E N v b H V t b n M x L n t P c G V u L D F 9 J n F 1 b 3 Q 7 L C Z x d W 9 0 O 1 N l Y 3 R p b 2 4 x L 0 R J U z I g K D I p L 0 F 1 d G 9 S Z W 1 v d m V k Q 2 9 s d W 1 u c z E u e 0 h p Z 2 g s M n 0 m c X V v d D s s J n F 1 b 3 Q 7 U 2 V j d G l v b j E v R E l T M i A o M i k v Q X V 0 b 1 J l b W 9 2 Z W R D b 2 x 1 b W 5 z M S 5 7 T G 9 3 L D N 9 J n F 1 b 3 Q 7 L C Z x d W 9 0 O 1 N l Y 3 R p b 2 4 x L 0 R J U z I g K D I p L 0 F 1 d G 9 S Z W 1 v d m V k Q 2 9 s d W 1 u c z E u e 0 N s b 3 N l L D R 9 J n F 1 b 3 Q 7 L C Z x d W 9 0 O 1 N l Y 3 R p b 2 4 x L 0 R J U z I g K D I p L 0 F 1 d G 9 S Z W 1 v d m V k Q 2 9 s d W 1 u c z E u e 0 F k a i B D b G 9 z Z S w 1 f S Z x d W 9 0 O y w m c X V v d D t T Z W N 0 a W 9 u M S 9 E S V M y I C g y K S 9 B d X R v U m V t b 3 Z l Z E N v b H V t b n M x L n t W b 2 x 1 b W U s N n 0 m c X V v d D t d L C Z x d W 9 0 O 0 N v b H V t b k N v d W 5 0 J n F 1 b 3 Q 7 O j c s J n F 1 b 3 Q 7 S 2 V 5 Q 2 9 s d W 1 u T m F t Z X M m c X V v d D s 6 W 1 0 s J n F 1 b 3 Q 7 Q 2 9 s d W 1 u S W R l b n R p d G l l c y Z x d W 9 0 O z p b J n F 1 b 3 Q 7 U 2 V j d G l v b j E v R E l T M i A o M i k v Q X V 0 b 1 J l b W 9 2 Z W R D b 2 x 1 b W 5 z M S 5 7 R G F 0 Z S w w f S Z x d W 9 0 O y w m c X V v d D t T Z W N 0 a W 9 u M S 9 E S V M y I C g y K S 9 B d X R v U m V t b 3 Z l Z E N v b H V t b n M x L n t P c G V u L D F 9 J n F 1 b 3 Q 7 L C Z x d W 9 0 O 1 N l Y 3 R p b 2 4 x L 0 R J U z I g K D I p L 0 F 1 d G 9 S Z W 1 v d m V k Q 2 9 s d W 1 u c z E u e 0 h p Z 2 g s M n 0 m c X V v d D s s J n F 1 b 3 Q 7 U 2 V j d G l v b j E v R E l T M i A o M i k v Q X V 0 b 1 J l b W 9 2 Z W R D b 2 x 1 b W 5 z M S 5 7 T G 9 3 L D N 9 J n F 1 b 3 Q 7 L C Z x d W 9 0 O 1 N l Y 3 R p b 2 4 x L 0 R J U z I g K D I p L 0 F 1 d G 9 S Z W 1 v d m V k Q 2 9 s d W 1 u c z E u e 0 N s b 3 N l L D R 9 J n F 1 b 3 Q 7 L C Z x d W 9 0 O 1 N l Y 3 R p b 2 4 x L 0 R J U z I g K D I p L 0 F 1 d G 9 S Z W 1 v d m V k Q 2 9 s d W 1 u c z E u e 0 F k a i B D b G 9 z Z S w 1 f S Z x d W 9 0 O y w m c X V v d D t T Z W N 0 a W 9 u M S 9 E S V M y I C g y K S 9 B d X R v U m V t b 3 Z l Z E N v b H V t b n M x L n t W b 2 x 1 b W U s N n 0 m c X V v d D t d L C Z x d W 9 0 O 1 J l b G F 0 a W 9 u c 2 h p c E l u Z m 8 m c X V v d D s 6 W 1 1 9 I i A v P j w v U 3 R h Y m x l R W 5 0 c m l l c z 4 8 L 0 l 0 Z W 0 + P E l 0 Z W 0 + P E l 0 Z W 1 M b 2 N h d G l v b j 4 8 S X R l b V R 5 c G U + R m 9 y b X V s Y T w v S X R l b V R 5 c G U + P E l 0 Z W 1 Q Y X R o P l N l Y 3 R p b 2 4 x L 0 R J U z I l M j A o M i k v T 3 J p Z 2 l u Z T w v S X R l b V B h d G g + P C 9 J d G V t T G 9 j Y X R p b 2 4 + P F N 0 Y W J s Z U V u d H J p Z X M g L z 4 8 L 0 l 0 Z W 0 + P E l 0 Z W 0 + P E l 0 Z W 1 M b 2 N h d G l v b j 4 8 S X R l b V R 5 c G U + R m 9 y b X V s Y T w v S X R l b V R 5 c G U + P E l 0 Z W 1 Q Y X R o P l N l Y 3 R p b 2 4 x L 0 R J U z I l M j A o M i k v S W 5 0 Z X N 0 Y X p p b 2 5 p J T I w Y W x 6 Y X R l J T I w Z G k l M j B s a X Z l b G x v P C 9 J d G V t U G F 0 a D 4 8 L 0 l 0 Z W 1 M b 2 N h d G l v b j 4 8 U 3 R h Y m x l R W 5 0 c m l l c y A v P j w v S X R l b T 4 8 S X R l b T 4 8 S X R l b U x v Y 2 F 0 a W 9 u P j x J d G V t V H l w Z T 5 G b 3 J t d W x h P C 9 J d G V t V H l w Z T 4 8 S X R l b V B h d G g + U 2 V j d G l v b j E v R E l T M i U y M C g y K S 9 N b 2 R p Z m l j Y X R v J T I w d G l w b z w v S X R l b V B h d G g + P C 9 J d G V t T G 9 j Y X R p b 2 4 + P F N 0 Y W J s Z U V u d H J p Z X M g L z 4 8 L 0 l 0 Z W 0 + P C 9 J d G V t c z 4 8 L 0 x v Y 2 F s U G F j a 2 F n Z U 1 l d G F k Y X R h R m l s Z T 4 W A A A A U E s F B g A A A A A A A A A A A A A A A A A A A A A A A C Y B A A A B A A A A 0 I y d 3 w E V 0 R G M e g D A T 8 K X 6 w E A A A D 3 0 3 c p 8 E p 7 S o / i D K 6 U h L L T A A A A A A I A A A A A A B B m A A A A A Q A A I A A A A M S q j l R H q b h W K Z T j / u U h 0 9 q 9 h W T O R s k u 2 N 6 n h R Y U d a 4 O A A A A A A 6 A A A A A A g A A I A A A A I b r a u h + a R l C f C X Y 4 D w E t X P h D A 3 p T K 7 C 6 9 Q Q 4 Q i W m L x 8 U A A A A H f k Y q p P t d g 5 Z u Z o D 8 N S x 2 k 5 d w P o 2 i i X n + P g Q c W J b B s x R v G U a 4 6 m t V 1 H E 3 R / 0 F z Y V I U e o 1 X a C W l b O 8 I 7 T t z k i O 8 J Q m / N j Y K A s F 8 w + w b H A V c X Q A A A A K W r Y P j A 0 E V P K b 3 X 5 C / p w 5 e i 1 p w I Y i T X J N 4 R J 3 Z 8 l g B t O J S g y T w k 9 + v F S N 3 a 1 O S 4 I F X R 1 L o 2 6 G 7 t Y U / r k Z e 7 c p s = < / D a t a M a s h u p > 
</file>

<file path=customXml/itemProps1.xml><?xml version="1.0" encoding="utf-8"?>
<ds:datastoreItem xmlns:ds="http://schemas.openxmlformats.org/officeDocument/2006/customXml" ds:itemID="{572FC74F-FEC2-4387-9D01-34F6821DD7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Introduction</vt:lpstr>
      <vt:lpstr>Report 1</vt:lpstr>
      <vt:lpstr>DIS_3</vt:lpstr>
      <vt:lpstr>DIS_6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Martino</dc:creator>
  <cp:lastModifiedBy>Elena Zoppellari</cp:lastModifiedBy>
  <cp:lastPrinted>2023-03-15T18:08:11Z</cp:lastPrinted>
  <dcterms:created xsi:type="dcterms:W3CDTF">2022-03-12T10:45:33Z</dcterms:created>
  <dcterms:modified xsi:type="dcterms:W3CDTF">2023-03-22T15:27:27Z</dcterms:modified>
</cp:coreProperties>
</file>